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664091\Desktop\【起案】最低賃金・年金改正\〇賃金支払状況等報告書様式\施行\"/>
    </mc:Choice>
  </mc:AlternateContent>
  <xr:revisionPtr revIDLastSave="0" documentId="13_ncr:1_{E13E4558-C26E-465C-9F6E-A0EFBA46FE99}" xr6:coauthVersionLast="47" xr6:coauthVersionMax="47" xr10:uidLastSave="{00000000-0000-0000-0000-000000000000}"/>
  <bookViews>
    <workbookView xWindow="-108" yWindow="-108" windowWidth="23256" windowHeight="12576" xr2:uid="{00000000-000D-0000-FFFF-FFFF00000000}"/>
  </bookViews>
  <sheets>
    <sheet name="報告様式" sheetId="9" r:id="rId1"/>
    <sheet name="報告様式例" sheetId="6" r:id="rId2"/>
    <sheet name="参考　未加入理由" sheetId="11" r:id="rId3"/>
    <sheet name="Sheet1" sheetId="10" state="hidden" r:id="rId4"/>
    <sheet name="Sheet2" sheetId="12" state="hidden" r:id="rId5"/>
  </sheets>
  <definedNames>
    <definedName name="_xlnm.Print_Area" localSheetId="3">Sheet1!$A$1:$B$50</definedName>
    <definedName name="_xlnm.Print_Area" localSheetId="0">報告様式!$A$1:$BE$28</definedName>
    <definedName name="_xlnm.Print_Area" localSheetId="1">報告様式例!$A$1:$BE$27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12" l="1"/>
  <c r="AE15" i="9"/>
  <c r="BI46" i="6"/>
  <c r="BI47" i="6"/>
  <c r="BI48" i="6"/>
  <c r="BI49" i="6"/>
  <c r="BI50" i="6"/>
  <c r="BI51" i="6"/>
  <c r="BI52" i="6"/>
  <c r="BI53" i="6"/>
  <c r="BI54" i="6"/>
  <c r="BI55" i="6"/>
  <c r="BI56" i="6"/>
  <c r="BI57" i="6"/>
  <c r="BI58" i="6"/>
  <c r="BI59" i="6"/>
  <c r="BI60" i="6"/>
  <c r="BI61" i="6"/>
  <c r="BI62" i="6"/>
  <c r="BI63" i="6"/>
  <c r="BI64" i="6"/>
  <c r="BI65" i="6"/>
  <c r="BI66" i="6"/>
  <c r="AJ15" i="9"/>
  <c r="AJ16" i="9" l="1"/>
  <c r="AJ17" i="9"/>
  <c r="AJ18" i="9"/>
  <c r="AJ19" i="9"/>
  <c r="AJ20" i="9"/>
  <c r="AJ21" i="9"/>
  <c r="AJ22" i="9"/>
  <c r="AJ23" i="9"/>
  <c r="AJ24" i="9"/>
  <c r="AJ25" i="9"/>
  <c r="AJ26" i="9"/>
  <c r="AE20" i="9" l="1"/>
  <c r="V26" i="9"/>
  <c r="V25" i="9"/>
  <c r="V24" i="9"/>
  <c r="V23" i="9"/>
  <c r="V22" i="9"/>
  <c r="V21" i="9"/>
  <c r="V20" i="9"/>
  <c r="V19" i="9"/>
  <c r="V18" i="9"/>
  <c r="V17" i="9"/>
  <c r="V16" i="9"/>
  <c r="V15" i="9"/>
  <c r="C5" i="12"/>
  <c r="C38" i="12"/>
  <c r="C37" i="12"/>
  <c r="C36" i="12"/>
  <c r="AE26" i="9" s="1"/>
  <c r="C35" i="12"/>
  <c r="C34" i="12"/>
  <c r="C33" i="12"/>
  <c r="AE25" i="9" s="1"/>
  <c r="C32" i="12"/>
  <c r="C31" i="12"/>
  <c r="C30" i="12"/>
  <c r="AE24" i="9" s="1"/>
  <c r="C29" i="12"/>
  <c r="C28" i="12"/>
  <c r="C27" i="12"/>
  <c r="AE23" i="9" s="1"/>
  <c r="C26" i="12"/>
  <c r="C25" i="12"/>
  <c r="C24" i="12"/>
  <c r="AE22" i="9" s="1"/>
  <c r="C23" i="12"/>
  <c r="C22" i="12"/>
  <c r="C21" i="12"/>
  <c r="AE21" i="9" s="1"/>
  <c r="C20" i="12"/>
  <c r="C19" i="12"/>
  <c r="C18" i="12"/>
  <c r="C17" i="12"/>
  <c r="C16" i="12"/>
  <c r="C15" i="12"/>
  <c r="AE19" i="9" s="1"/>
  <c r="C14" i="12"/>
  <c r="C13" i="12"/>
  <c r="C12" i="12"/>
  <c r="AE18" i="9" s="1"/>
  <c r="C11" i="12"/>
  <c r="C10" i="12"/>
  <c r="C9" i="12"/>
  <c r="AE17" i="9" s="1"/>
  <c r="C4" i="12"/>
  <c r="C7" i="12" l="1"/>
  <c r="C6" i="12"/>
  <c r="C8" i="12"/>
  <c r="AE16" i="9" s="1"/>
  <c r="V15" i="6" l="1"/>
  <c r="V16" i="6"/>
  <c r="V17" i="6"/>
  <c r="V18" i="6"/>
  <c r="V19" i="6"/>
  <c r="V20" i="6"/>
  <c r="V21" i="6"/>
  <c r="AE21" i="6" s="1"/>
  <c r="V22" i="6"/>
  <c r="V23" i="6"/>
  <c r="V24" i="6"/>
  <c r="V25" i="6"/>
  <c r="V14" i="6"/>
  <c r="BI45" i="6" l="1"/>
  <c r="BI44" i="6"/>
  <c r="AE18" i="6" s="1"/>
  <c r="BI43" i="6"/>
  <c r="BI40" i="6"/>
  <c r="BI41" i="6"/>
  <c r="AE17" i="6" s="1"/>
  <c r="BI42" i="6"/>
  <c r="BI37" i="6"/>
  <c r="BI38" i="6"/>
  <c r="BI39" i="6"/>
  <c r="BI32" i="6"/>
  <c r="BI33" i="6"/>
  <c r="BI31" i="6"/>
  <c r="AE14" i="6" s="1"/>
  <c r="BI34" i="6"/>
  <c r="AE15" i="6" s="1"/>
  <c r="BI36" i="6"/>
  <c r="BI35" i="6"/>
  <c r="AE22" i="6"/>
  <c r="AE24" i="6"/>
  <c r="AE25" i="6"/>
  <c r="AE23" i="6"/>
  <c r="AE19" i="6"/>
  <c r="AE20" i="6" l="1"/>
  <c r="AE16" i="6" l="1"/>
</calcChain>
</file>

<file path=xl/sharedStrings.xml><?xml version="1.0" encoding="utf-8"?>
<sst xmlns="http://schemas.openxmlformats.org/spreadsheetml/2006/main" count="302" uniqueCount="157">
  <si>
    <t>社会保険の加入状況</t>
    <rPh sb="0" eb="2">
      <t>シャカイ</t>
    </rPh>
    <rPh sb="2" eb="4">
      <t>ホケン</t>
    </rPh>
    <rPh sb="5" eb="7">
      <t>カニュウ</t>
    </rPh>
    <rPh sb="7" eb="9">
      <t>ジョウキョウ</t>
    </rPh>
    <phoneticPr fontId="3"/>
  </si>
  <si>
    <t>報告者</t>
    <rPh sb="0" eb="3">
      <t>ホウコクシャ</t>
    </rPh>
    <phoneticPr fontId="3"/>
  </si>
  <si>
    <t xml:space="preserve"> 契約の相手方（発注者）</t>
    <rPh sb="1" eb="3">
      <t>ケイヤク</t>
    </rPh>
    <rPh sb="4" eb="7">
      <t>アイテガタ</t>
    </rPh>
    <rPh sb="8" eb="11">
      <t>ハッチュウシャ</t>
    </rPh>
    <phoneticPr fontId="3"/>
  </si>
  <si>
    <t xml:space="preserve"> 契約期間</t>
    <rPh sb="1" eb="3">
      <t>ケイヤク</t>
    </rPh>
    <rPh sb="3" eb="5">
      <t>キカン</t>
    </rPh>
    <phoneticPr fontId="3"/>
  </si>
  <si>
    <t>番
号</t>
    <rPh sb="0" eb="1">
      <t>バン</t>
    </rPh>
    <rPh sb="2" eb="3">
      <t>ゴウ</t>
    </rPh>
    <phoneticPr fontId="3"/>
  </si>
  <si>
    <t>従業員氏名</t>
    <rPh sb="0" eb="3">
      <t>ジュウギョウイン</t>
    </rPh>
    <rPh sb="3" eb="5">
      <t>シメイ</t>
    </rPh>
    <phoneticPr fontId="3"/>
  </si>
  <si>
    <t>年 齢</t>
    <rPh sb="0" eb="1">
      <t>トシ</t>
    </rPh>
    <rPh sb="2" eb="3">
      <t>トシ</t>
    </rPh>
    <phoneticPr fontId="3"/>
  </si>
  <si>
    <t>賃金形態</t>
    <rPh sb="0" eb="2">
      <t>チンギン</t>
    </rPh>
    <rPh sb="2" eb="4">
      <t>ケイタイ</t>
    </rPh>
    <phoneticPr fontId="3"/>
  </si>
  <si>
    <t>賃金総額
（円）①</t>
    <rPh sb="0" eb="2">
      <t>チンギン</t>
    </rPh>
    <rPh sb="2" eb="4">
      <t>ソウガク</t>
    </rPh>
    <rPh sb="6" eb="7">
      <t>エン</t>
    </rPh>
    <phoneticPr fontId="3"/>
  </si>
  <si>
    <r>
      <rPr>
        <sz val="10"/>
        <color indexed="8"/>
        <rFont val="ＭＳ Ｐゴシック"/>
        <family val="3"/>
        <charset val="128"/>
      </rPr>
      <t>うち</t>
    </r>
    <r>
      <rPr>
        <sz val="11"/>
        <color theme="1"/>
        <rFont val="ＭＳ Ｐゴシック"/>
        <family val="2"/>
        <charset val="128"/>
        <scheme val="minor"/>
      </rPr>
      <t xml:space="preserve">
対象外の
諸手当
（円）②</t>
    </r>
    <rPh sb="3" eb="6">
      <t>タイショウガイ</t>
    </rPh>
    <rPh sb="8" eb="9">
      <t>ショ</t>
    </rPh>
    <rPh sb="9" eb="11">
      <t>テアテ</t>
    </rPh>
    <rPh sb="13" eb="14">
      <t>エン</t>
    </rPh>
    <phoneticPr fontId="3"/>
  </si>
  <si>
    <t>雇用保険</t>
    <rPh sb="0" eb="2">
      <t>コヨウ</t>
    </rPh>
    <rPh sb="2" eb="4">
      <t>ホケン</t>
    </rPh>
    <phoneticPr fontId="3"/>
  </si>
  <si>
    <t>健康保険</t>
    <rPh sb="0" eb="2">
      <t>ケンコウ</t>
    </rPh>
    <rPh sb="2" eb="4">
      <t>ホケン</t>
    </rPh>
    <phoneticPr fontId="3"/>
  </si>
  <si>
    <t>厚生年金</t>
    <rPh sb="0" eb="2">
      <t>コウセイ</t>
    </rPh>
    <rPh sb="2" eb="4">
      <t>ネンキン</t>
    </rPh>
    <phoneticPr fontId="3"/>
  </si>
  <si>
    <t>加入
有無</t>
    <rPh sb="0" eb="2">
      <t>カニュウ</t>
    </rPh>
    <rPh sb="3" eb="5">
      <t>ウム</t>
    </rPh>
    <phoneticPr fontId="3"/>
  </si>
  <si>
    <t>未加入
理由</t>
    <rPh sb="0" eb="3">
      <t>ミカニュウ</t>
    </rPh>
    <rPh sb="4" eb="6">
      <t>リユウ</t>
    </rPh>
    <phoneticPr fontId="3"/>
  </si>
  <si>
    <t xml:space="preserve"> 労働保険番号</t>
    <rPh sb="1" eb="3">
      <t>ロウドウ</t>
    </rPh>
    <rPh sb="3" eb="5">
      <t>ホケン</t>
    </rPh>
    <rPh sb="5" eb="7">
      <t>バンゴウ</t>
    </rPh>
    <phoneticPr fontId="3"/>
  </si>
  <si>
    <t>対 象 と す る 支 払 賃 金 の 状 況</t>
    <rPh sb="0" eb="1">
      <t>タイ</t>
    </rPh>
    <rPh sb="2" eb="3">
      <t>ゾウ</t>
    </rPh>
    <rPh sb="10" eb="11">
      <t>シ</t>
    </rPh>
    <rPh sb="12" eb="13">
      <t>バライ</t>
    </rPh>
    <rPh sb="14" eb="15">
      <t>チン</t>
    </rPh>
    <rPh sb="16" eb="17">
      <t>キン</t>
    </rPh>
    <rPh sb="20" eb="21">
      <t>ジョウ</t>
    </rPh>
    <rPh sb="22" eb="23">
      <t>キョウ</t>
    </rPh>
    <phoneticPr fontId="3"/>
  </si>
  <si>
    <t xml:space="preserve"> 特定公契約の名称</t>
    <rPh sb="1" eb="3">
      <t>トクテイ</t>
    </rPh>
    <rPh sb="3" eb="4">
      <t>コウ</t>
    </rPh>
    <rPh sb="4" eb="6">
      <t>ケイヤク</t>
    </rPh>
    <rPh sb="7" eb="9">
      <t>メイショウ</t>
    </rPh>
    <phoneticPr fontId="3"/>
  </si>
  <si>
    <t>備考</t>
    <rPh sb="0" eb="2">
      <t>ビコウ</t>
    </rPh>
    <phoneticPr fontId="2"/>
  </si>
  <si>
    <t>月給・日給・時給単価(円)　所定給与額</t>
    <rPh sb="0" eb="2">
      <t>ゲッキュウ</t>
    </rPh>
    <rPh sb="3" eb="5">
      <t>ニッキュウ</t>
    </rPh>
    <rPh sb="6" eb="8">
      <t>ジキュウ</t>
    </rPh>
    <rPh sb="8" eb="10">
      <t>タンカ</t>
    </rPh>
    <rPh sb="11" eb="12">
      <t>エン</t>
    </rPh>
    <rPh sb="14" eb="16">
      <t>ショテイ</t>
    </rPh>
    <rPh sb="16" eb="19">
      <t>キュウヨガク</t>
    </rPh>
    <phoneticPr fontId="3"/>
  </si>
  <si>
    <t>対象額（円）
③＝①－②</t>
    <rPh sb="0" eb="2">
      <t>タイショウ</t>
    </rPh>
    <rPh sb="2" eb="3">
      <t>ガク</t>
    </rPh>
    <phoneticPr fontId="3"/>
  </si>
  <si>
    <t>労働
日数
④</t>
    <rPh sb="0" eb="2">
      <t>ロウドウ</t>
    </rPh>
    <rPh sb="3" eb="5">
      <t>ニッスウ</t>
    </rPh>
    <phoneticPr fontId="3"/>
  </si>
  <si>
    <r>
      <t xml:space="preserve">労働
時間⑤
</t>
    </r>
    <r>
      <rPr>
        <sz val="10"/>
        <color theme="1"/>
        <rFont val="ＭＳ Ｐゴシック"/>
        <family val="3"/>
        <charset val="128"/>
        <scheme val="minor"/>
      </rPr>
      <t>（時間，分）</t>
    </r>
    <rPh sb="0" eb="2">
      <t>ロウドウ</t>
    </rPh>
    <rPh sb="3" eb="5">
      <t>ジカン</t>
    </rPh>
    <rPh sb="8" eb="10">
      <t>ジカン</t>
    </rPh>
    <rPh sb="11" eb="12">
      <t>フン</t>
    </rPh>
    <phoneticPr fontId="3"/>
  </si>
  <si>
    <t>１時間
当たりの
賃金⑥（円）</t>
    <rPh sb="1" eb="3">
      <t>ジカン</t>
    </rPh>
    <rPh sb="4" eb="5">
      <t>ア</t>
    </rPh>
    <rPh sb="9" eb="11">
      <t>チンギン</t>
    </rPh>
    <rPh sb="13" eb="14">
      <t>エン</t>
    </rPh>
    <phoneticPr fontId="3"/>
  </si>
  <si>
    <t>月給</t>
  </si>
  <si>
    <t>平成28年度下限額表</t>
    <rPh sb="0" eb="2">
      <t>ヘイセイ</t>
    </rPh>
    <rPh sb="4" eb="6">
      <t>ネンド</t>
    </rPh>
    <rPh sb="6" eb="8">
      <t>カゲン</t>
    </rPh>
    <rPh sb="8" eb="9">
      <t>ガク</t>
    </rPh>
    <rPh sb="9" eb="10">
      <t>ヒョウ</t>
    </rPh>
    <phoneticPr fontId="3"/>
  </si>
  <si>
    <t>労働報酬下限額</t>
    <rPh sb="0" eb="2">
      <t>ロウドウ</t>
    </rPh>
    <rPh sb="2" eb="4">
      <t>ホウシュウ</t>
    </rPh>
    <rPh sb="4" eb="6">
      <t>カゲン</t>
    </rPh>
    <rPh sb="6" eb="7">
      <t>ガク</t>
    </rPh>
    <phoneticPr fontId="3"/>
  </si>
  <si>
    <t>No</t>
    <phoneticPr fontId="3"/>
  </si>
  <si>
    <t>日給</t>
  </si>
  <si>
    <t>日給</t>
    <rPh sb="0" eb="2">
      <t>ニッキュウ</t>
    </rPh>
    <phoneticPr fontId="3"/>
  </si>
  <si>
    <t>時給</t>
  </si>
  <si>
    <t>時給</t>
    <rPh sb="0" eb="2">
      <t>ジキュウ</t>
    </rPh>
    <phoneticPr fontId="3"/>
  </si>
  <si>
    <t>月給</t>
    <rPh sb="0" eb="2">
      <t>ゲッキュウ</t>
    </rPh>
    <phoneticPr fontId="2"/>
  </si>
  <si>
    <t>7:45</t>
    <phoneticPr fontId="2"/>
  </si>
  <si>
    <t>8:00</t>
    <phoneticPr fontId="2"/>
  </si>
  <si>
    <t>国道○○○号　社会資本整備総合交付金事業 工事
（第１－Ａ１１－２号）</t>
    <rPh sb="0" eb="2">
      <t>コクドウ</t>
    </rPh>
    <rPh sb="5" eb="6">
      <t>ゴウ</t>
    </rPh>
    <rPh sb="21" eb="23">
      <t>コウジ</t>
    </rPh>
    <phoneticPr fontId="2"/>
  </si>
  <si>
    <t xml:space="preserve"> ○○○○建設㈱</t>
    <phoneticPr fontId="2"/>
  </si>
  <si>
    <t>会計 一郎</t>
    <rPh sb="0" eb="2">
      <t>カイケイ</t>
    </rPh>
    <rPh sb="3" eb="5">
      <t>イチロウ</t>
    </rPh>
    <phoneticPr fontId="3"/>
  </si>
  <si>
    <t>会計 三郎</t>
    <rPh sb="0" eb="2">
      <t>カイケイ</t>
    </rPh>
    <rPh sb="3" eb="5">
      <t>サブロウ</t>
    </rPh>
    <phoneticPr fontId="3"/>
  </si>
  <si>
    <t>会計 四郎</t>
    <rPh sb="0" eb="2">
      <t>カイケイ</t>
    </rPh>
    <rPh sb="3" eb="5">
      <t>シロウ</t>
    </rPh>
    <phoneticPr fontId="3"/>
  </si>
  <si>
    <t>会計 五郎</t>
    <rPh sb="0" eb="2">
      <t>カイケイ</t>
    </rPh>
    <rPh sb="3" eb="5">
      <t>ゴロウ</t>
    </rPh>
    <phoneticPr fontId="3"/>
  </si>
  <si>
    <t>無</t>
  </si>
  <si>
    <t>70:00</t>
    <phoneticPr fontId="2"/>
  </si>
  <si>
    <t>有</t>
  </si>
  <si>
    <t>※1 添付書類は求めない。</t>
    <rPh sb="3" eb="5">
      <t>テンプ</t>
    </rPh>
    <rPh sb="5" eb="7">
      <t>ショルイ</t>
    </rPh>
    <rPh sb="8" eb="9">
      <t>モト</t>
    </rPh>
    <phoneticPr fontId="3"/>
  </si>
  <si>
    <t>　　　年　　　月　　　日</t>
    <rPh sb="3" eb="4">
      <t>ネン</t>
    </rPh>
    <rPh sb="7" eb="8">
      <t>ツキ</t>
    </rPh>
    <rPh sb="11" eb="12">
      <t>ヒ</t>
    </rPh>
    <phoneticPr fontId="2"/>
  </si>
  <si>
    <t>　　　年　　　月　　　日　　～　　　年　　　月　　　日</t>
    <rPh sb="3" eb="4">
      <t>ネン</t>
    </rPh>
    <rPh sb="7" eb="8">
      <t>ツキ</t>
    </rPh>
    <rPh sb="11" eb="12">
      <t>ヒ</t>
    </rPh>
    <rPh sb="18" eb="19">
      <t>ネン</t>
    </rPh>
    <rPh sb="22" eb="23">
      <t>ツキ</t>
    </rPh>
    <rPh sb="26" eb="27">
      <t>ヒ</t>
    </rPh>
    <phoneticPr fontId="2"/>
  </si>
  <si>
    <t>事業者別賃金支払状況等報告書</t>
    <rPh sb="0" eb="3">
      <t>ジギョウシャ</t>
    </rPh>
    <rPh sb="3" eb="4">
      <t>ベツ</t>
    </rPh>
    <rPh sb="4" eb="6">
      <t>チンギン</t>
    </rPh>
    <rPh sb="6" eb="8">
      <t>シハライ</t>
    </rPh>
    <rPh sb="8" eb="10">
      <t>ジョウキョウ</t>
    </rPh>
    <rPh sb="10" eb="11">
      <t>トウ</t>
    </rPh>
    <rPh sb="11" eb="14">
      <t>ホウコクショ</t>
    </rPh>
    <phoneticPr fontId="3"/>
  </si>
  <si>
    <t>　　　　　　　　　　　　　　　　　　　　　　事業者別賃金支払状況等報告書　　　　　　　　　　　記入例</t>
    <rPh sb="22" eb="25">
      <t>ジギョウシャ</t>
    </rPh>
    <rPh sb="25" eb="26">
      <t>ベツ</t>
    </rPh>
    <rPh sb="26" eb="28">
      <t>チンギン</t>
    </rPh>
    <rPh sb="28" eb="30">
      <t>シハライ</t>
    </rPh>
    <rPh sb="30" eb="32">
      <t>ジョウキョウ</t>
    </rPh>
    <rPh sb="32" eb="33">
      <t>トウ</t>
    </rPh>
    <rPh sb="33" eb="36">
      <t>ホウコクショ</t>
    </rPh>
    <rPh sb="47" eb="49">
      <t>キニュウ</t>
    </rPh>
    <rPh sb="49" eb="50">
      <t>レイ</t>
    </rPh>
    <phoneticPr fontId="3"/>
  </si>
  <si>
    <t>7:45</t>
    <phoneticPr fontId="2"/>
  </si>
  <si>
    <t>7:30</t>
    <phoneticPr fontId="2"/>
  </si>
  <si>
    <t>:</t>
    <phoneticPr fontId="2"/>
  </si>
  <si>
    <t>:</t>
    <phoneticPr fontId="2"/>
  </si>
  <si>
    <t>賃金支払日</t>
    <rPh sb="0" eb="2">
      <t>チンギン</t>
    </rPh>
    <rPh sb="2" eb="4">
      <t>シハライ</t>
    </rPh>
    <rPh sb="4" eb="5">
      <t>ヒ</t>
    </rPh>
    <phoneticPr fontId="3"/>
  </si>
  <si>
    <t>（事業者別賃金支払状況等報告書　条例第12条、施行規則第9条第2項関係）</t>
    <rPh sb="1" eb="4">
      <t>ジギョウシャ</t>
    </rPh>
    <rPh sb="4" eb="5">
      <t>ベツ</t>
    </rPh>
    <rPh sb="5" eb="7">
      <t>チンギン</t>
    </rPh>
    <rPh sb="7" eb="9">
      <t>シハラ</t>
    </rPh>
    <rPh sb="9" eb="11">
      <t>ジョウキョウ</t>
    </rPh>
    <rPh sb="11" eb="12">
      <t>トウ</t>
    </rPh>
    <rPh sb="12" eb="15">
      <t>ホウコクショ</t>
    </rPh>
    <rPh sb="16" eb="18">
      <t>ジョウレイ</t>
    </rPh>
    <rPh sb="18" eb="19">
      <t>ダイ</t>
    </rPh>
    <rPh sb="21" eb="22">
      <t>ジョウ</t>
    </rPh>
    <rPh sb="23" eb="25">
      <t>セコウ</t>
    </rPh>
    <rPh sb="25" eb="27">
      <t>キソク</t>
    </rPh>
    <rPh sb="27" eb="28">
      <t>ダイ</t>
    </rPh>
    <rPh sb="29" eb="30">
      <t>ジョウ</t>
    </rPh>
    <rPh sb="30" eb="31">
      <t>ダイ</t>
    </rPh>
    <rPh sb="32" eb="33">
      <t>コウ</t>
    </rPh>
    <rPh sb="33" eb="35">
      <t>カンケイ</t>
    </rPh>
    <phoneticPr fontId="3"/>
  </si>
  <si>
    <t>別紙８</t>
    <rPh sb="0" eb="2">
      <t>ベッシ</t>
    </rPh>
    <phoneticPr fontId="3"/>
  </si>
  <si>
    <t xml:space="preserve">   ○○年○○月○○日 ～   ○○年○○月○○日</t>
    <phoneticPr fontId="2"/>
  </si>
  <si>
    <t xml:space="preserve">  △△年△△月△△日</t>
    <rPh sb="4" eb="5">
      <t>ネン</t>
    </rPh>
    <rPh sb="7" eb="8">
      <t>ツキ</t>
    </rPh>
    <rPh sb="10" eb="11">
      <t>ヒ</t>
    </rPh>
    <phoneticPr fontId="2"/>
  </si>
  <si>
    <t>都道府県名</t>
    <rPh sb="0" eb="4">
      <t>トドウフケン</t>
    </rPh>
    <rPh sb="4" eb="5">
      <t>メイ</t>
    </rPh>
    <phoneticPr fontId="2"/>
  </si>
  <si>
    <t>最低賃金額</t>
    <rPh sb="0" eb="2">
      <t>サイテイ</t>
    </rPh>
    <rPh sb="2" eb="5">
      <t>チンギンガク</t>
    </rPh>
    <phoneticPr fontId="2"/>
  </si>
  <si>
    <t>適用される
最低賃金</t>
    <rPh sb="0" eb="2">
      <t>テキヨウ</t>
    </rPh>
    <rPh sb="6" eb="8">
      <t>サイテイ</t>
    </rPh>
    <rPh sb="8" eb="10">
      <t>チンギン</t>
    </rPh>
    <phoneticPr fontId="2"/>
  </si>
  <si>
    <t>最低賃金時間額</t>
    <rPh sb="0" eb="2">
      <t>サイテイ</t>
    </rPh>
    <rPh sb="2" eb="4">
      <t>チンギン</t>
    </rPh>
    <rPh sb="4" eb="7">
      <t>ジカンガク</t>
    </rPh>
    <phoneticPr fontId="2"/>
  </si>
  <si>
    <t>北海道</t>
    <rPh sb="0" eb="3">
      <t>ホッカイドウ</t>
    </rPh>
    <phoneticPr fontId="2"/>
  </si>
  <si>
    <t>青森</t>
    <rPh sb="0" eb="2">
      <t>アオモリ</t>
    </rPh>
    <phoneticPr fontId="2"/>
  </si>
  <si>
    <t>岩手</t>
    <rPh sb="0" eb="2">
      <t>イワテ</t>
    </rPh>
    <phoneticPr fontId="2"/>
  </si>
  <si>
    <t>宮城</t>
    <rPh sb="0" eb="2">
      <t>ミヤギ</t>
    </rPh>
    <phoneticPr fontId="2"/>
  </si>
  <si>
    <t>秋田</t>
    <rPh sb="0" eb="2">
      <t>アキタ</t>
    </rPh>
    <phoneticPr fontId="2"/>
  </si>
  <si>
    <t>山形</t>
    <rPh sb="0" eb="2">
      <t>ヤマガタ</t>
    </rPh>
    <phoneticPr fontId="2"/>
  </si>
  <si>
    <t>福島</t>
    <rPh sb="0" eb="2">
      <t>フクシマ</t>
    </rPh>
    <phoneticPr fontId="2"/>
  </si>
  <si>
    <t>茨城</t>
    <rPh sb="0" eb="2">
      <t>イバラキ</t>
    </rPh>
    <phoneticPr fontId="2"/>
  </si>
  <si>
    <t>栃木</t>
    <rPh sb="0" eb="2">
      <t>トチギ</t>
    </rPh>
    <phoneticPr fontId="2"/>
  </si>
  <si>
    <t>群馬</t>
    <rPh sb="0" eb="2">
      <t>グンマ</t>
    </rPh>
    <phoneticPr fontId="2"/>
  </si>
  <si>
    <t>埼玉</t>
    <rPh sb="0" eb="2">
      <t>サイタマ</t>
    </rPh>
    <phoneticPr fontId="2"/>
  </si>
  <si>
    <t>千葉</t>
    <rPh sb="0" eb="2">
      <t>チバ</t>
    </rPh>
    <phoneticPr fontId="2"/>
  </si>
  <si>
    <t>東京</t>
    <rPh sb="0" eb="2">
      <t>トウキョウ</t>
    </rPh>
    <phoneticPr fontId="2"/>
  </si>
  <si>
    <t>神奈川</t>
    <rPh sb="0" eb="3">
      <t>カナガワ</t>
    </rPh>
    <phoneticPr fontId="2"/>
  </si>
  <si>
    <t>新潟</t>
    <rPh sb="0" eb="2">
      <t>ニイガタ</t>
    </rPh>
    <phoneticPr fontId="2"/>
  </si>
  <si>
    <t>富山</t>
    <rPh sb="0" eb="2">
      <t>トヤマ</t>
    </rPh>
    <phoneticPr fontId="2"/>
  </si>
  <si>
    <t>石川</t>
    <rPh sb="0" eb="2">
      <t>イシカワ</t>
    </rPh>
    <phoneticPr fontId="2"/>
  </si>
  <si>
    <t>福井</t>
    <rPh sb="0" eb="2">
      <t>フクイ</t>
    </rPh>
    <phoneticPr fontId="2"/>
  </si>
  <si>
    <t>山梨</t>
    <rPh sb="0" eb="2">
      <t>ヤマナシ</t>
    </rPh>
    <phoneticPr fontId="2"/>
  </si>
  <si>
    <t>長野</t>
    <rPh sb="0" eb="2">
      <t>ナガノ</t>
    </rPh>
    <phoneticPr fontId="2"/>
  </si>
  <si>
    <t>岐阜</t>
    <rPh sb="0" eb="2">
      <t>ギフ</t>
    </rPh>
    <phoneticPr fontId="2"/>
  </si>
  <si>
    <t>静岡</t>
    <rPh sb="0" eb="2">
      <t>シズオカ</t>
    </rPh>
    <phoneticPr fontId="2"/>
  </si>
  <si>
    <t>愛知</t>
    <rPh sb="0" eb="2">
      <t>アイチ</t>
    </rPh>
    <phoneticPr fontId="2"/>
  </si>
  <si>
    <t>三重</t>
    <rPh sb="0" eb="2">
      <t>ミエ</t>
    </rPh>
    <phoneticPr fontId="2"/>
  </si>
  <si>
    <t>滋賀</t>
    <rPh sb="0" eb="2">
      <t>シガ</t>
    </rPh>
    <phoneticPr fontId="2"/>
  </si>
  <si>
    <t>京都</t>
    <rPh sb="0" eb="2">
      <t>キョウト</t>
    </rPh>
    <phoneticPr fontId="2"/>
  </si>
  <si>
    <t>大阪</t>
    <rPh sb="0" eb="2">
      <t>オオサカ</t>
    </rPh>
    <phoneticPr fontId="2"/>
  </si>
  <si>
    <t>兵庫</t>
    <rPh sb="0" eb="2">
      <t>ヒョウゴ</t>
    </rPh>
    <phoneticPr fontId="2"/>
  </si>
  <si>
    <t>奈良</t>
    <rPh sb="0" eb="2">
      <t>ナラ</t>
    </rPh>
    <phoneticPr fontId="2"/>
  </si>
  <si>
    <t>和歌山</t>
    <rPh sb="0" eb="3">
      <t>ワカヤマ</t>
    </rPh>
    <phoneticPr fontId="2"/>
  </si>
  <si>
    <t>鳥取</t>
    <rPh sb="0" eb="2">
      <t>トットリ</t>
    </rPh>
    <phoneticPr fontId="2"/>
  </si>
  <si>
    <t>島根</t>
    <rPh sb="0" eb="2">
      <t>シマネ</t>
    </rPh>
    <phoneticPr fontId="2"/>
  </si>
  <si>
    <t>岡山</t>
    <rPh sb="0" eb="2">
      <t>オカヤマ</t>
    </rPh>
    <phoneticPr fontId="2"/>
  </si>
  <si>
    <t>広島</t>
    <rPh sb="0" eb="2">
      <t>ヒロシマ</t>
    </rPh>
    <phoneticPr fontId="2"/>
  </si>
  <si>
    <t>山口</t>
    <rPh sb="0" eb="2">
      <t>ヤマグチ</t>
    </rPh>
    <phoneticPr fontId="2"/>
  </si>
  <si>
    <t>徳島</t>
    <rPh sb="0" eb="2">
      <t>トクシマ</t>
    </rPh>
    <phoneticPr fontId="2"/>
  </si>
  <si>
    <t>香川</t>
    <rPh sb="0" eb="2">
      <t>カガワ</t>
    </rPh>
    <phoneticPr fontId="2"/>
  </si>
  <si>
    <t>愛媛</t>
    <rPh sb="0" eb="2">
      <t>エヒメ</t>
    </rPh>
    <phoneticPr fontId="2"/>
  </si>
  <si>
    <t>高知</t>
    <rPh sb="0" eb="2">
      <t>コウチ</t>
    </rPh>
    <phoneticPr fontId="2"/>
  </si>
  <si>
    <t>福岡</t>
    <rPh sb="0" eb="2">
      <t>フクオカ</t>
    </rPh>
    <phoneticPr fontId="2"/>
  </si>
  <si>
    <t>佐賀</t>
    <rPh sb="0" eb="2">
      <t>サガ</t>
    </rPh>
    <phoneticPr fontId="2"/>
  </si>
  <si>
    <t>長崎</t>
    <rPh sb="0" eb="2">
      <t>ナガサキ</t>
    </rPh>
    <phoneticPr fontId="2"/>
  </si>
  <si>
    <t>熊本</t>
    <rPh sb="0" eb="2">
      <t>クマモト</t>
    </rPh>
    <phoneticPr fontId="2"/>
  </si>
  <si>
    <t>大分</t>
    <rPh sb="0" eb="2">
      <t>オオイタ</t>
    </rPh>
    <phoneticPr fontId="2"/>
  </si>
  <si>
    <t>宮崎</t>
    <rPh sb="0" eb="2">
      <t>ミヤザキ</t>
    </rPh>
    <phoneticPr fontId="2"/>
  </si>
  <si>
    <t>鹿児島</t>
    <rPh sb="0" eb="3">
      <t>カゴシマ</t>
    </rPh>
    <phoneticPr fontId="2"/>
  </si>
  <si>
    <t>沖縄</t>
    <rPh sb="0" eb="2">
      <t>オキナワ</t>
    </rPh>
    <phoneticPr fontId="2"/>
  </si>
  <si>
    <t>最低賃金額</t>
    <rPh sb="0" eb="2">
      <t>サイテイ</t>
    </rPh>
    <rPh sb="2" eb="4">
      <t>チンギン</t>
    </rPh>
    <rPh sb="4" eb="5">
      <t>ガク</t>
    </rPh>
    <phoneticPr fontId="2"/>
  </si>
  <si>
    <t>奈良県</t>
    <rPh sb="0" eb="3">
      <t>ナラケン</t>
    </rPh>
    <phoneticPr fontId="2"/>
  </si>
  <si>
    <t>【雇用保険未加入理由】</t>
    <rPh sb="1" eb="3">
      <t>コヨウ</t>
    </rPh>
    <rPh sb="3" eb="5">
      <t>ホケン</t>
    </rPh>
    <rPh sb="5" eb="8">
      <t>ミカニュウ</t>
    </rPh>
    <rPh sb="8" eb="10">
      <t>リユウ</t>
    </rPh>
    <phoneticPr fontId="2"/>
  </si>
  <si>
    <t>１</t>
    <phoneticPr fontId="2"/>
  </si>
  <si>
    <t>２</t>
    <phoneticPr fontId="2"/>
  </si>
  <si>
    <t>３</t>
    <phoneticPr fontId="2"/>
  </si>
  <si>
    <t>４</t>
    <phoneticPr fontId="2"/>
  </si>
  <si>
    <t>季節的に雇用される者で、４カ月以内の期間を定めて雇用される者、又は１週間の所定労働時間が２０時間以上３０時間未満である者</t>
    <rPh sb="0" eb="3">
      <t>キセツテキ</t>
    </rPh>
    <rPh sb="4" eb="6">
      <t>コヨウ</t>
    </rPh>
    <rPh sb="9" eb="10">
      <t>モノ</t>
    </rPh>
    <rPh sb="14" eb="15">
      <t>ツキ</t>
    </rPh>
    <rPh sb="15" eb="17">
      <t>イナイ</t>
    </rPh>
    <rPh sb="18" eb="20">
      <t>キカン</t>
    </rPh>
    <rPh sb="21" eb="22">
      <t>サダ</t>
    </rPh>
    <rPh sb="24" eb="26">
      <t>コヨウ</t>
    </rPh>
    <rPh sb="29" eb="30">
      <t>モノ</t>
    </rPh>
    <rPh sb="31" eb="32">
      <t>マタ</t>
    </rPh>
    <rPh sb="34" eb="36">
      <t>シュウカン</t>
    </rPh>
    <rPh sb="37" eb="39">
      <t>ショテイ</t>
    </rPh>
    <rPh sb="39" eb="41">
      <t>ロウドウ</t>
    </rPh>
    <rPh sb="41" eb="43">
      <t>ジカン</t>
    </rPh>
    <rPh sb="46" eb="48">
      <t>ジカン</t>
    </rPh>
    <rPh sb="48" eb="50">
      <t>イジョウ</t>
    </rPh>
    <rPh sb="52" eb="54">
      <t>ジカン</t>
    </rPh>
    <rPh sb="54" eb="56">
      <t>ミマン</t>
    </rPh>
    <rPh sb="59" eb="60">
      <t>モノ</t>
    </rPh>
    <phoneticPr fontId="2"/>
  </si>
  <si>
    <t>５</t>
    <phoneticPr fontId="2"/>
  </si>
  <si>
    <t>【健康保険・厚生年金保険未加入理由】</t>
    <rPh sb="1" eb="3">
      <t>ケンコウ</t>
    </rPh>
    <rPh sb="3" eb="5">
      <t>ホケン</t>
    </rPh>
    <rPh sb="6" eb="8">
      <t>コウセイ</t>
    </rPh>
    <rPh sb="8" eb="10">
      <t>ネンキン</t>
    </rPh>
    <rPh sb="10" eb="12">
      <t>ホケン</t>
    </rPh>
    <rPh sb="12" eb="15">
      <t>ミカニュウ</t>
    </rPh>
    <rPh sb="15" eb="17">
      <t>リユウ</t>
    </rPh>
    <phoneticPr fontId="2"/>
  </si>
  <si>
    <t>昼間学生
（卒業予定者で卒業後も引き続き同一事業主に雇用される予定の者、休学中の者を除く）</t>
    <rPh sb="0" eb="2">
      <t>チュウカン</t>
    </rPh>
    <rPh sb="2" eb="4">
      <t>ガクセイ</t>
    </rPh>
    <rPh sb="6" eb="8">
      <t>ソツギョウ</t>
    </rPh>
    <rPh sb="8" eb="11">
      <t>ヨテイシャ</t>
    </rPh>
    <rPh sb="12" eb="14">
      <t>ソツギョウ</t>
    </rPh>
    <rPh sb="14" eb="15">
      <t>ゴ</t>
    </rPh>
    <rPh sb="16" eb="17">
      <t>ヒ</t>
    </rPh>
    <rPh sb="18" eb="19">
      <t>ツヅ</t>
    </rPh>
    <rPh sb="20" eb="22">
      <t>ドウイツ</t>
    </rPh>
    <rPh sb="22" eb="25">
      <t>ジギョウヌシ</t>
    </rPh>
    <rPh sb="26" eb="28">
      <t>コヨウ</t>
    </rPh>
    <rPh sb="31" eb="33">
      <t>ヨテイ</t>
    </rPh>
    <rPh sb="34" eb="35">
      <t>モノ</t>
    </rPh>
    <rPh sb="36" eb="38">
      <t>キュウガク</t>
    </rPh>
    <rPh sb="38" eb="39">
      <t>チュウ</t>
    </rPh>
    <rPh sb="40" eb="41">
      <t>モノ</t>
    </rPh>
    <rPh sb="42" eb="43">
      <t>ノゾ</t>
    </rPh>
    <phoneticPr fontId="2"/>
  </si>
  <si>
    <t>その他
（備考欄に未加入理由を記入）</t>
    <rPh sb="2" eb="3">
      <t>タ</t>
    </rPh>
    <rPh sb="5" eb="8">
      <t>ビコウラン</t>
    </rPh>
    <rPh sb="9" eb="12">
      <t>ミカニュウ</t>
    </rPh>
    <rPh sb="12" eb="14">
      <t>リユウ</t>
    </rPh>
    <rPh sb="15" eb="17">
      <t>キニュウ</t>
    </rPh>
    <phoneticPr fontId="2"/>
  </si>
  <si>
    <t>No</t>
    <phoneticPr fontId="3"/>
  </si>
  <si>
    <t>:</t>
    <phoneticPr fontId="2"/>
  </si>
  <si>
    <t xml:space="preserve"> 事業者名</t>
    <rPh sb="1" eb="4">
      <t>ジギョウシャ</t>
    </rPh>
    <rPh sb="4" eb="5">
      <t>メイ</t>
    </rPh>
    <phoneticPr fontId="3"/>
  </si>
  <si>
    <t xml:space="preserve"> 部署・氏名・電話番号</t>
    <rPh sb="1" eb="3">
      <t>ブショ</t>
    </rPh>
    <rPh sb="4" eb="6">
      <t>シメイ</t>
    </rPh>
    <rPh sb="7" eb="9">
      <t>デンワ</t>
    </rPh>
    <rPh sb="9" eb="11">
      <t>バンゴウ</t>
    </rPh>
    <phoneticPr fontId="3"/>
  </si>
  <si>
    <t xml:space="preserve"> △△△△建設㈱</t>
    <rPh sb="5" eb="7">
      <t>ケンセツ</t>
    </rPh>
    <phoneticPr fontId="3"/>
  </si>
  <si>
    <t>　 △△事務所　  奈良 太郎　 △△△△-△△-△△△△</t>
    <phoneticPr fontId="3"/>
  </si>
  <si>
    <t>１</t>
    <phoneticPr fontId="2"/>
  </si>
  <si>
    <t>２</t>
    <phoneticPr fontId="2"/>
  </si>
  <si>
    <t>所定労働日数及び所定労働時間が一般社員の４分の３未満である者</t>
    <rPh sb="0" eb="2">
      <t>ショテイ</t>
    </rPh>
    <rPh sb="2" eb="4">
      <t>ロウドウ</t>
    </rPh>
    <rPh sb="4" eb="6">
      <t>ニッスウ</t>
    </rPh>
    <rPh sb="6" eb="7">
      <t>オヨ</t>
    </rPh>
    <rPh sb="8" eb="10">
      <t>ショテイ</t>
    </rPh>
    <rPh sb="10" eb="12">
      <t>ロウドウ</t>
    </rPh>
    <rPh sb="12" eb="14">
      <t>ジカン</t>
    </rPh>
    <rPh sb="15" eb="17">
      <t>イッパン</t>
    </rPh>
    <rPh sb="17" eb="19">
      <t>シャイン</t>
    </rPh>
    <rPh sb="21" eb="22">
      <t>ブン</t>
    </rPh>
    <rPh sb="24" eb="26">
      <t>ミマン</t>
    </rPh>
    <rPh sb="29" eb="30">
      <t>モノ</t>
    </rPh>
    <phoneticPr fontId="2"/>
  </si>
  <si>
    <t>※１</t>
    <phoneticPr fontId="2"/>
  </si>
  <si>
    <t>※２</t>
    <phoneticPr fontId="2"/>
  </si>
  <si>
    <r>
      <t>季節的業務に使用される者（４カ月を超えて使用される場合を除く）　</t>
    </r>
    <r>
      <rPr>
        <b/>
        <sz val="11"/>
        <color theme="1"/>
        <rFont val="ＭＳ Ｐゴシック"/>
        <family val="3"/>
        <charset val="128"/>
        <scheme val="minor"/>
      </rPr>
      <t>※２</t>
    </r>
    <rPh sb="0" eb="3">
      <t>キセツテキ</t>
    </rPh>
    <rPh sb="3" eb="5">
      <t>ギョウム</t>
    </rPh>
    <rPh sb="6" eb="8">
      <t>シヨウ</t>
    </rPh>
    <rPh sb="11" eb="12">
      <t>モノ</t>
    </rPh>
    <rPh sb="15" eb="16">
      <t>ゲツ</t>
    </rPh>
    <rPh sb="17" eb="18">
      <t>コ</t>
    </rPh>
    <rPh sb="20" eb="22">
      <t>シヨウ</t>
    </rPh>
    <rPh sb="25" eb="27">
      <t>バアイ</t>
    </rPh>
    <rPh sb="28" eb="29">
      <t>ノゾ</t>
    </rPh>
    <phoneticPr fontId="2"/>
  </si>
  <si>
    <r>
      <t>臨時的事業の事業所に使用される者（６カ月を超えて使用される場合を除く）　</t>
    </r>
    <r>
      <rPr>
        <b/>
        <sz val="11"/>
        <color theme="1"/>
        <rFont val="ＭＳ Ｐゴシック"/>
        <family val="3"/>
        <charset val="128"/>
        <scheme val="minor"/>
      </rPr>
      <t>※２</t>
    </r>
    <rPh sb="0" eb="3">
      <t>リンジテキ</t>
    </rPh>
    <rPh sb="3" eb="5">
      <t>ジギョウ</t>
    </rPh>
    <rPh sb="6" eb="9">
      <t>ジギョウショ</t>
    </rPh>
    <rPh sb="10" eb="12">
      <t>シヨウ</t>
    </rPh>
    <rPh sb="15" eb="16">
      <t>モノ</t>
    </rPh>
    <rPh sb="19" eb="20">
      <t>ゲツ</t>
    </rPh>
    <rPh sb="21" eb="22">
      <t>コ</t>
    </rPh>
    <rPh sb="24" eb="26">
      <t>シヨウ</t>
    </rPh>
    <rPh sb="29" eb="31">
      <t>バアイ</t>
    </rPh>
    <rPh sb="32" eb="33">
      <t>ノゾ</t>
    </rPh>
    <phoneticPr fontId="2"/>
  </si>
  <si>
    <t>※</t>
    <phoneticPr fontId="2"/>
  </si>
  <si>
    <r>
      <t>１週間の所定労働時間が２０時間未満である者　</t>
    </r>
    <r>
      <rPr>
        <b/>
        <sz val="11"/>
        <color theme="1"/>
        <rFont val="ＭＳ Ｐゴシック"/>
        <family val="3"/>
        <charset val="128"/>
        <scheme val="minor"/>
      </rPr>
      <t>※</t>
    </r>
    <rPh sb="1" eb="3">
      <t>シュウカン</t>
    </rPh>
    <rPh sb="4" eb="6">
      <t>ショテイ</t>
    </rPh>
    <rPh sb="6" eb="8">
      <t>ロウドウ</t>
    </rPh>
    <rPh sb="8" eb="10">
      <t>ジカン</t>
    </rPh>
    <rPh sb="13" eb="15">
      <t>ジカン</t>
    </rPh>
    <rPh sb="15" eb="17">
      <t>ミマン</t>
    </rPh>
    <rPh sb="20" eb="21">
      <t>モノ</t>
    </rPh>
    <phoneticPr fontId="2"/>
  </si>
  <si>
    <r>
      <t>３１日以上の雇用見込みがない者　</t>
    </r>
    <r>
      <rPr>
        <b/>
        <sz val="11"/>
        <color theme="1"/>
        <rFont val="ＭＳ Ｐゴシック"/>
        <family val="3"/>
        <charset val="128"/>
        <scheme val="minor"/>
      </rPr>
      <t>※</t>
    </r>
    <rPh sb="2" eb="3">
      <t>ニチ</t>
    </rPh>
    <rPh sb="3" eb="5">
      <t>イジョウ</t>
    </rPh>
    <rPh sb="6" eb="8">
      <t>コヨウ</t>
    </rPh>
    <rPh sb="8" eb="10">
      <t>ミコ</t>
    </rPh>
    <rPh sb="14" eb="15">
      <t>モノ</t>
    </rPh>
    <phoneticPr fontId="2"/>
  </si>
  <si>
    <t>健康保険は７５歳以上、厚生年金（高齢任意加入を除く）は７０歳以上の者</t>
    <rPh sb="0" eb="2">
      <t>ケンコウ</t>
    </rPh>
    <rPh sb="2" eb="4">
      <t>ホケン</t>
    </rPh>
    <rPh sb="7" eb="8">
      <t>サイ</t>
    </rPh>
    <rPh sb="8" eb="10">
      <t>イジョウ</t>
    </rPh>
    <rPh sb="11" eb="13">
      <t>コウセイ</t>
    </rPh>
    <rPh sb="13" eb="15">
      <t>ネンキン</t>
    </rPh>
    <rPh sb="16" eb="18">
      <t>コウレイ</t>
    </rPh>
    <rPh sb="18" eb="20">
      <t>ニンイ</t>
    </rPh>
    <rPh sb="20" eb="22">
      <t>カニュウ</t>
    </rPh>
    <rPh sb="23" eb="24">
      <t>ノゾ</t>
    </rPh>
    <rPh sb="29" eb="30">
      <t>サイ</t>
    </rPh>
    <rPh sb="30" eb="32">
      <t>イジョウ</t>
    </rPh>
    <rPh sb="33" eb="34">
      <t>モノ</t>
    </rPh>
    <phoneticPr fontId="2"/>
  </si>
  <si>
    <t>その他
（備考欄に未加入理由を記入）</t>
    <rPh sb="2" eb="3">
      <t>タ</t>
    </rPh>
    <phoneticPr fontId="2"/>
  </si>
  <si>
    <t>１、２に該当する場合は、短期雇用特例被保険者又は日雇労働被保険者に該当しないことが
条件</t>
    <rPh sb="4" eb="6">
      <t>ガイトウ</t>
    </rPh>
    <rPh sb="8" eb="10">
      <t>バアイ</t>
    </rPh>
    <rPh sb="42" eb="44">
      <t>ジョウケン</t>
    </rPh>
    <phoneticPr fontId="2"/>
  </si>
  <si>
    <t>　加入有無欄で「無」を選択した場合、未加入理由を下記から選んで該当する番号を選択してください。</t>
    <rPh sb="1" eb="3">
      <t>カニュウ</t>
    </rPh>
    <rPh sb="3" eb="5">
      <t>ウム</t>
    </rPh>
    <rPh sb="5" eb="6">
      <t>ラン</t>
    </rPh>
    <rPh sb="8" eb="9">
      <t>ナ</t>
    </rPh>
    <rPh sb="11" eb="13">
      <t>センタク</t>
    </rPh>
    <rPh sb="15" eb="17">
      <t>バアイ</t>
    </rPh>
    <rPh sb="18" eb="21">
      <t>ミカニュウ</t>
    </rPh>
    <rPh sb="21" eb="23">
      <t>リユウ</t>
    </rPh>
    <rPh sb="24" eb="26">
      <t>カキ</t>
    </rPh>
    <rPh sb="28" eb="29">
      <t>エラ</t>
    </rPh>
    <rPh sb="31" eb="33">
      <t>ガイトウ</t>
    </rPh>
    <rPh sb="35" eb="37">
      <t>バンゴウ</t>
    </rPh>
    <rPh sb="38" eb="40">
      <t>センタク</t>
    </rPh>
    <phoneticPr fontId="2"/>
  </si>
  <si>
    <r>
      <t>臨時に使用される者で、日々雇い入れられる者（１カ月を超えて引き続き使用される場合を除く）又は２カ月以内の期間を定めて使用される者（所定の期間を超えて引き続き使用される場合を除く）　</t>
    </r>
    <r>
      <rPr>
        <b/>
        <sz val="11"/>
        <color theme="1"/>
        <rFont val="ＭＳ Ｐゴシック"/>
        <family val="3"/>
        <charset val="128"/>
        <scheme val="minor"/>
      </rPr>
      <t>※２</t>
    </r>
    <rPh sb="0" eb="2">
      <t>リンジ</t>
    </rPh>
    <rPh sb="3" eb="5">
      <t>シヨウ</t>
    </rPh>
    <rPh sb="8" eb="9">
      <t>モノ</t>
    </rPh>
    <rPh sb="11" eb="13">
      <t>ヒビ</t>
    </rPh>
    <rPh sb="13" eb="16">
      <t>ヤトイイ</t>
    </rPh>
    <rPh sb="20" eb="21">
      <t>モノ</t>
    </rPh>
    <rPh sb="24" eb="25">
      <t>ゲツ</t>
    </rPh>
    <rPh sb="26" eb="27">
      <t>コ</t>
    </rPh>
    <rPh sb="29" eb="30">
      <t>ヒ</t>
    </rPh>
    <rPh sb="31" eb="32">
      <t>ツヅ</t>
    </rPh>
    <rPh sb="33" eb="35">
      <t>シヨウ</t>
    </rPh>
    <rPh sb="38" eb="40">
      <t>バアイ</t>
    </rPh>
    <rPh sb="41" eb="42">
      <t>ノゾ</t>
    </rPh>
    <rPh sb="44" eb="45">
      <t>マタ</t>
    </rPh>
    <rPh sb="48" eb="49">
      <t>ゲツ</t>
    </rPh>
    <rPh sb="49" eb="51">
      <t>イナイ</t>
    </rPh>
    <rPh sb="52" eb="54">
      <t>キカン</t>
    </rPh>
    <rPh sb="55" eb="56">
      <t>サダ</t>
    </rPh>
    <rPh sb="58" eb="60">
      <t>シヨウ</t>
    </rPh>
    <rPh sb="63" eb="64">
      <t>モノ</t>
    </rPh>
    <rPh sb="65" eb="67">
      <t>ショテイ</t>
    </rPh>
    <rPh sb="68" eb="70">
      <t>キカン</t>
    </rPh>
    <rPh sb="71" eb="72">
      <t>コ</t>
    </rPh>
    <rPh sb="74" eb="75">
      <t>ヒ</t>
    </rPh>
    <rPh sb="76" eb="77">
      <t>ツヅ</t>
    </rPh>
    <rPh sb="78" eb="80">
      <t>シヨウ</t>
    </rPh>
    <rPh sb="83" eb="85">
      <t>バアイ</t>
    </rPh>
    <rPh sb="86" eb="87">
      <t>ノゾ</t>
    </rPh>
    <phoneticPr fontId="2"/>
  </si>
  <si>
    <t>3</t>
    <phoneticPr fontId="2"/>
  </si>
  <si>
    <t>４</t>
  </si>
  <si>
    <t>５</t>
  </si>
  <si>
    <t>６</t>
  </si>
  <si>
    <t>７</t>
  </si>
  <si>
    <t>８</t>
  </si>
  <si>
    <t>９</t>
  </si>
  <si>
    <t>健康保険について６～８に該当する場合は、国から日雇特例被保険者でない承認を受けていることが必要</t>
    <rPh sb="0" eb="2">
      <t>ケンコウ</t>
    </rPh>
    <rPh sb="2" eb="4">
      <t>ホケン</t>
    </rPh>
    <rPh sb="12" eb="14">
      <t>ガイトウ</t>
    </rPh>
    <rPh sb="16" eb="18">
      <t>バアイ</t>
    </rPh>
    <rPh sb="20" eb="21">
      <t>クニ</t>
    </rPh>
    <rPh sb="23" eb="25">
      <t>ヒヤト</t>
    </rPh>
    <rPh sb="25" eb="27">
      <t>トクレイ</t>
    </rPh>
    <rPh sb="27" eb="31">
      <t>ヒホケンシャ</t>
    </rPh>
    <rPh sb="34" eb="36">
      <t>ショウニン</t>
    </rPh>
    <rPh sb="37" eb="38">
      <t>ウ</t>
    </rPh>
    <rPh sb="45" eb="47">
      <t>ヒツヨウ</t>
    </rPh>
    <phoneticPr fontId="2"/>
  </si>
  <si>
    <t>適用事業所でない事業所
（常時５人未満の従業員を使用する法定業種の個人事業所、又は法定業種以外の個人事業所）</t>
    <rPh sb="0" eb="2">
      <t>テキヨウ</t>
    </rPh>
    <rPh sb="2" eb="5">
      <t>ジギョウショ</t>
    </rPh>
    <rPh sb="8" eb="11">
      <t>ジギョウショ</t>
    </rPh>
    <rPh sb="13" eb="15">
      <t>ジョウジ</t>
    </rPh>
    <rPh sb="16" eb="17">
      <t>ニン</t>
    </rPh>
    <rPh sb="17" eb="19">
      <t>ミマン</t>
    </rPh>
    <rPh sb="20" eb="23">
      <t>ジュウギョウイン</t>
    </rPh>
    <rPh sb="24" eb="26">
      <t>シヨウ</t>
    </rPh>
    <rPh sb="28" eb="30">
      <t>ホウテイ</t>
    </rPh>
    <rPh sb="30" eb="32">
      <t>ギョウシュ</t>
    </rPh>
    <rPh sb="33" eb="35">
      <t>コジン</t>
    </rPh>
    <rPh sb="35" eb="38">
      <t>ジギョウショ</t>
    </rPh>
    <rPh sb="39" eb="40">
      <t>マタ</t>
    </rPh>
    <rPh sb="41" eb="43">
      <t>ホウテイ</t>
    </rPh>
    <rPh sb="43" eb="45">
      <t>ギョウシュ</t>
    </rPh>
    <rPh sb="45" eb="47">
      <t>イガイ</t>
    </rPh>
    <rPh sb="48" eb="50">
      <t>コジン</t>
    </rPh>
    <rPh sb="50" eb="53">
      <t>ジギョウショ</t>
    </rPh>
    <phoneticPr fontId="2"/>
  </si>
  <si>
    <r>
      <t>特定適用事業所</t>
    </r>
    <r>
      <rPr>
        <b/>
        <sz val="11"/>
        <color theme="1"/>
        <rFont val="ＭＳ Ｐゴシック"/>
        <family val="3"/>
        <charset val="128"/>
        <scheme val="minor"/>
      </rPr>
      <t>※１</t>
    </r>
    <r>
      <rPr>
        <sz val="11"/>
        <color theme="1"/>
        <rFont val="ＭＳ Ｐゴシック"/>
        <family val="2"/>
        <charset val="128"/>
        <scheme val="minor"/>
      </rPr>
      <t>に勤務するパートタイマー・アルバイト等の短時間労働者で次の要件を１つでも満たさない者
　①　週の労働時間が２０時間以上
　②　雇用期間が２カ月を超えることが見込まれること
　③　賃金の月額が８８，０００円以上であること
　④　昼間学生（卒業予定者で卒業後も引き続き同一事業主に雇用される予定の者及び休学中の者を除く）でないこと</t>
    </r>
    <rPh sb="0" eb="2">
      <t>トクテイ</t>
    </rPh>
    <rPh sb="2" eb="4">
      <t>テキヨウ</t>
    </rPh>
    <rPh sb="4" eb="7">
      <t>ジギョウショ</t>
    </rPh>
    <rPh sb="10" eb="12">
      <t>キンム</t>
    </rPh>
    <rPh sb="27" eb="28">
      <t>トウ</t>
    </rPh>
    <rPh sb="29" eb="32">
      <t>タンジカン</t>
    </rPh>
    <rPh sb="32" eb="35">
      <t>ロウドウシャ</t>
    </rPh>
    <rPh sb="36" eb="37">
      <t>ツギ</t>
    </rPh>
    <rPh sb="38" eb="40">
      <t>ヨウケン</t>
    </rPh>
    <rPh sb="45" eb="46">
      <t>ミ</t>
    </rPh>
    <rPh sb="50" eb="51">
      <t>モノ</t>
    </rPh>
    <rPh sb="55" eb="56">
      <t>シュウ</t>
    </rPh>
    <rPh sb="57" eb="59">
      <t>ロウドウ</t>
    </rPh>
    <rPh sb="59" eb="61">
      <t>ジカン</t>
    </rPh>
    <rPh sb="64" eb="66">
      <t>ジカン</t>
    </rPh>
    <rPh sb="66" eb="68">
      <t>イジョウ</t>
    </rPh>
    <rPh sb="72" eb="74">
      <t>コヨウ</t>
    </rPh>
    <rPh sb="74" eb="76">
      <t>キカン</t>
    </rPh>
    <rPh sb="79" eb="80">
      <t>ゲツ</t>
    </rPh>
    <rPh sb="81" eb="82">
      <t>コ</t>
    </rPh>
    <rPh sb="91" eb="93">
      <t>チンギン</t>
    </rPh>
    <rPh sb="94" eb="96">
      <t>ゲツガク</t>
    </rPh>
    <rPh sb="103" eb="104">
      <t>エン</t>
    </rPh>
    <rPh sb="104" eb="106">
      <t>イジョウ</t>
    </rPh>
    <rPh sb="115" eb="117">
      <t>チュウカン</t>
    </rPh>
    <rPh sb="117" eb="119">
      <t>ガクセイ</t>
    </rPh>
    <rPh sb="120" eb="122">
      <t>ソツギョウ</t>
    </rPh>
    <phoneticPr fontId="2"/>
  </si>
  <si>
    <t>臨時に雇用される者で雇用期間が２カ月を超えることが見込まれない者</t>
    <rPh sb="0" eb="2">
      <t>リンジ</t>
    </rPh>
    <rPh sb="3" eb="5">
      <t>コヨウ</t>
    </rPh>
    <rPh sb="8" eb="9">
      <t>モノ</t>
    </rPh>
    <rPh sb="10" eb="12">
      <t>コヨウ</t>
    </rPh>
    <rPh sb="12" eb="14">
      <t>キカン</t>
    </rPh>
    <rPh sb="17" eb="18">
      <t>ゲツ</t>
    </rPh>
    <rPh sb="19" eb="20">
      <t>コ</t>
    </rPh>
    <rPh sb="25" eb="27">
      <t>ミコ</t>
    </rPh>
    <rPh sb="31" eb="32">
      <t>モノ</t>
    </rPh>
    <phoneticPr fontId="2"/>
  </si>
  <si>
    <t>会計 二郎</t>
    <rPh sb="0" eb="2">
      <t>カイケイ</t>
    </rPh>
    <rPh sb="3" eb="5">
      <t>ジロウ</t>
    </rPh>
    <phoneticPr fontId="3"/>
  </si>
  <si>
    <t>※ 添付書類は求めない。</t>
    <rPh sb="2" eb="4">
      <t>テンプ</t>
    </rPh>
    <rPh sb="4" eb="6">
      <t>ショルイ</t>
    </rPh>
    <rPh sb="7" eb="8">
      <t>モト</t>
    </rPh>
    <phoneticPr fontId="3"/>
  </si>
  <si>
    <t>同一事業主の適用事業所の厚生年金保険の被保険者数の合計が、1年で６カ月以上、５０人を超えることが見込まれる事業所（任意の特定適用事業所を含む。)</t>
    <phoneticPr fontId="2"/>
  </si>
  <si>
    <t>【令和６年度地域別最低賃金一覧】</t>
    <rPh sb="1" eb="3">
      <t>レイワ</t>
    </rPh>
    <rPh sb="4" eb="6">
      <t>ネンド</t>
    </rPh>
    <rPh sb="6" eb="9">
      <t>チイキベツ</t>
    </rPh>
    <rPh sb="9" eb="11">
      <t>サイテイ</t>
    </rPh>
    <rPh sb="11" eb="13">
      <t>チンギン</t>
    </rPh>
    <rPh sb="13" eb="15">
      <t>イチラン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</si>
</sst>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17"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b/>
      <sz val="12"/>
      <color theme="1"/>
      <name val="ＭＳ Ｐゴシック"/>
      <family val="3"/>
      <charset val="128"/>
      <scheme val="minor"/>
    </font>
    <font>
      <sz val="10"/>
      <color indexed="8"/>
      <name val="ＭＳ Ｐゴシック"/>
      <family val="3"/>
      <charset val="128"/>
    </font>
    <font>
      <sz val="10"/>
      <color theme="1"/>
      <name val="ＭＳ Ｐゴシック"/>
      <family val="3"/>
      <charset val="128"/>
      <scheme val="minor"/>
    </font>
    <font>
      <sz val="11"/>
      <name val="ＭＳ ゴシック"/>
      <family val="3"/>
      <charset val="128"/>
    </font>
    <font>
      <sz val="24"/>
      <color theme="1"/>
      <name val="ＭＳ Ｐゴシック"/>
      <family val="3"/>
      <charset val="128"/>
      <scheme val="minor"/>
    </font>
    <font>
      <sz val="8"/>
      <color theme="1"/>
      <name val="ＭＳ Ｐゴシック"/>
      <family val="3"/>
      <charset val="128"/>
      <scheme val="minor"/>
    </font>
    <font>
      <sz val="11"/>
      <color theme="1"/>
      <name val="ＭＳ Ｐゴシック"/>
      <family val="2"/>
      <charset val="128"/>
      <scheme val="minor"/>
    </font>
    <font>
      <sz val="12"/>
      <color indexed="8"/>
      <name val="ＭＳ Ｐゴシック"/>
      <family val="3"/>
      <charset val="128"/>
    </font>
    <font>
      <sz val="11"/>
      <color theme="1" tint="0.499984740745262"/>
      <name val="ＭＳ Ｐゴシック"/>
      <family val="3"/>
      <charset val="128"/>
      <scheme val="minor"/>
    </font>
    <font>
      <sz val="11"/>
      <color rgb="FFFF0000"/>
      <name val="ＭＳ Ｐゴシック"/>
      <family val="3"/>
      <charset val="128"/>
      <scheme val="minor"/>
    </font>
    <font>
      <sz val="9"/>
      <color rgb="FF000000"/>
      <name val="ＭＳ Ｐゴシック"/>
      <family val="3"/>
      <charset val="128"/>
      <scheme val="major"/>
    </font>
    <font>
      <sz val="11"/>
      <color rgb="FF000000"/>
      <name val="ＭＳ Ｐゴシック"/>
      <family val="3"/>
      <charset val="128"/>
      <scheme val="major"/>
    </font>
    <font>
      <b/>
      <sz val="11"/>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indexed="26"/>
        <bgColor indexed="64"/>
      </patternFill>
    </fill>
    <fill>
      <patternFill patternType="solid">
        <fgColor indexed="13"/>
        <bgColor indexed="64"/>
      </patternFill>
    </fill>
  </fills>
  <borders count="6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10" fillId="0" borderId="0" applyFont="0" applyFill="0" applyBorder="0" applyAlignment="0" applyProtection="0">
      <alignment vertical="center"/>
    </xf>
  </cellStyleXfs>
  <cellXfs count="229">
    <xf numFmtId="0" fontId="0" fillId="0" borderId="0" xfId="0">
      <alignment vertical="center"/>
    </xf>
    <xf numFmtId="0" fontId="1" fillId="0" borderId="0" xfId="1">
      <alignment vertical="center"/>
    </xf>
    <xf numFmtId="0" fontId="1" fillId="0" borderId="0" xfId="1" applyBorder="1" applyAlignment="1">
      <alignment horizontal="left" vertical="center"/>
    </xf>
    <xf numFmtId="0" fontId="1" fillId="0" borderId="0" xfId="1" applyBorder="1" applyAlignment="1">
      <alignment horizontal="center" vertical="center"/>
    </xf>
    <xf numFmtId="0" fontId="1" fillId="0" borderId="0" xfId="1" applyBorder="1" applyAlignment="1">
      <alignment horizontal="left" vertical="center" wrapText="1"/>
    </xf>
    <xf numFmtId="0" fontId="4" fillId="0" borderId="0" xfId="1" applyFont="1">
      <alignment vertical="center"/>
    </xf>
    <xf numFmtId="0" fontId="1" fillId="0" borderId="2" xfId="1" applyBorder="1" applyAlignment="1">
      <alignment horizontal="left" vertical="center"/>
    </xf>
    <xf numFmtId="176" fontId="9" fillId="0" borderId="14" xfId="1" applyNumberFormat="1" applyFont="1" applyBorder="1" applyAlignment="1">
      <alignment vertical="center" wrapText="1"/>
    </xf>
    <xf numFmtId="176" fontId="9" fillId="0" borderId="0" xfId="1" applyNumberFormat="1" applyFont="1" applyBorder="1" applyAlignment="1">
      <alignment vertical="center" wrapText="1"/>
    </xf>
    <xf numFmtId="0" fontId="1" fillId="0" borderId="1" xfId="1" applyBorder="1" applyAlignment="1">
      <alignment horizontal="left" vertical="center"/>
    </xf>
    <xf numFmtId="0" fontId="11" fillId="4" borderId="0" xfId="0" applyFont="1" applyFill="1" applyAlignment="1">
      <alignment vertical="center"/>
    </xf>
    <xf numFmtId="38" fontId="11" fillId="4" borderId="0" xfId="4" applyFont="1" applyFill="1" applyAlignment="1">
      <alignment vertical="center"/>
    </xf>
    <xf numFmtId="0" fontId="11" fillId="5" borderId="16" xfId="0" applyFont="1" applyFill="1" applyBorder="1" applyAlignment="1">
      <alignment vertical="center"/>
    </xf>
    <xf numFmtId="0" fontId="11" fillId="5" borderId="17" xfId="0" applyFont="1" applyFill="1" applyBorder="1" applyAlignment="1">
      <alignment vertical="center"/>
    </xf>
    <xf numFmtId="38" fontId="11" fillId="5" borderId="18" xfId="4" applyFont="1" applyFill="1" applyBorder="1" applyAlignment="1">
      <alignment vertical="center"/>
    </xf>
    <xf numFmtId="0" fontId="11" fillId="4" borderId="19" xfId="0" applyFont="1" applyFill="1" applyBorder="1" applyAlignment="1">
      <alignment vertical="center"/>
    </xf>
    <xf numFmtId="38" fontId="11" fillId="4" borderId="20" xfId="4" applyFont="1" applyFill="1" applyBorder="1" applyAlignment="1">
      <alignment vertical="center"/>
    </xf>
    <xf numFmtId="38" fontId="11" fillId="4" borderId="26" xfId="4" applyFont="1" applyFill="1" applyBorder="1" applyAlignment="1">
      <alignment vertical="center"/>
    </xf>
    <xf numFmtId="0" fontId="11" fillId="4" borderId="25" xfId="0" applyFont="1" applyFill="1" applyBorder="1" applyAlignment="1">
      <alignment vertical="center"/>
    </xf>
    <xf numFmtId="0" fontId="1" fillId="0" borderId="6" xfId="1" applyBorder="1" applyAlignment="1">
      <alignment horizontal="center" vertical="center"/>
    </xf>
    <xf numFmtId="0" fontId="1" fillId="0" borderId="1" xfId="1" applyBorder="1" applyAlignment="1">
      <alignment horizontal="left" vertical="center"/>
    </xf>
    <xf numFmtId="0" fontId="1" fillId="0" borderId="2" xfId="1" applyBorder="1" applyAlignment="1">
      <alignment horizontal="left" vertical="center"/>
    </xf>
    <xf numFmtId="0" fontId="1" fillId="0" borderId="3" xfId="1" applyBorder="1" applyAlignment="1">
      <alignment horizontal="left" vertical="center"/>
    </xf>
    <xf numFmtId="0" fontId="1" fillId="0" borderId="6" xfId="1" applyBorder="1" applyAlignment="1">
      <alignment horizontal="center" vertical="center"/>
    </xf>
    <xf numFmtId="0" fontId="1" fillId="0" borderId="2" xfId="1" applyBorder="1" applyAlignment="1">
      <alignment horizontal="left" vertical="center"/>
    </xf>
    <xf numFmtId="0" fontId="1" fillId="0" borderId="1" xfId="1" applyBorder="1" applyAlignment="1">
      <alignment horizontal="center" vertical="center"/>
    </xf>
    <xf numFmtId="0" fontId="1" fillId="0" borderId="40" xfId="1" applyBorder="1" applyAlignment="1">
      <alignment horizontal="center" vertical="center"/>
    </xf>
    <xf numFmtId="0" fontId="13" fillId="0" borderId="6" xfId="1" applyFont="1" applyBorder="1" applyAlignment="1">
      <alignment horizontal="center" vertical="center"/>
    </xf>
    <xf numFmtId="0" fontId="14" fillId="0" borderId="0" xfId="1" applyFont="1" applyFill="1" applyBorder="1">
      <alignment vertical="center"/>
    </xf>
    <xf numFmtId="0" fontId="15" fillId="0" borderId="0" xfId="1" applyFont="1" applyFill="1" applyBorder="1">
      <alignment vertical="center"/>
    </xf>
    <xf numFmtId="0" fontId="15" fillId="0" borderId="0" xfId="1" applyFont="1" applyFill="1" applyBorder="1" applyAlignment="1">
      <alignment vertical="center"/>
    </xf>
    <xf numFmtId="0" fontId="1" fillId="0" borderId="1" xfId="1" applyBorder="1" applyAlignment="1">
      <alignment horizontal="center" vertical="center"/>
    </xf>
    <xf numFmtId="0" fontId="13" fillId="0" borderId="1" xfId="1" applyFont="1" applyBorder="1" applyAlignment="1">
      <alignment horizontal="center" vertical="center"/>
    </xf>
    <xf numFmtId="176" fontId="1" fillId="0" borderId="0" xfId="1" applyNumberFormat="1" applyBorder="1" applyAlignment="1">
      <alignment vertical="center"/>
    </xf>
    <xf numFmtId="0" fontId="1" fillId="0" borderId="1" xfId="1" applyBorder="1" applyAlignment="1">
      <alignment horizontal="center" vertical="center"/>
    </xf>
    <xf numFmtId="0" fontId="1" fillId="0" borderId="0" xfId="1" applyBorder="1" applyAlignment="1">
      <alignment horizontal="center" vertical="center"/>
    </xf>
    <xf numFmtId="0" fontId="1" fillId="0" borderId="41" xfId="1" applyBorder="1" applyAlignment="1">
      <alignment horizontal="center" vertical="center"/>
    </xf>
    <xf numFmtId="0" fontId="1" fillId="0" borderId="54" xfId="1" applyBorder="1" applyAlignment="1">
      <alignment horizontal="center" vertical="center"/>
    </xf>
    <xf numFmtId="0" fontId="13" fillId="0" borderId="0" xfId="1" applyFont="1" applyBorder="1" applyAlignment="1">
      <alignment vertical="center"/>
    </xf>
    <xf numFmtId="0" fontId="1" fillId="0" borderId="6" xfId="1" applyBorder="1" applyAlignment="1">
      <alignment horizontal="center" vertical="center"/>
    </xf>
    <xf numFmtId="0" fontId="13" fillId="0" borderId="1" xfId="1" applyFont="1"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16" fillId="0" borderId="0" xfId="0" applyFont="1" applyAlignment="1">
      <alignment horizontal="left" vertical="center"/>
    </xf>
    <xf numFmtId="49" fontId="0" fillId="0" borderId="0" xfId="0" applyNumberFormat="1" applyAlignment="1">
      <alignment horizontal="center" vertical="center"/>
    </xf>
    <xf numFmtId="49" fontId="16" fillId="0" borderId="0" xfId="0" applyNumberFormat="1" applyFont="1" applyAlignment="1">
      <alignment horizontal="left" vertical="center"/>
    </xf>
    <xf numFmtId="0" fontId="0" fillId="0" borderId="0" xfId="0" applyAlignment="1">
      <alignment vertical="center" wrapText="1"/>
    </xf>
    <xf numFmtId="0" fontId="1" fillId="0" borderId="1" xfId="1" applyBorder="1" applyAlignment="1">
      <alignment horizontal="center" vertical="center"/>
    </xf>
    <xf numFmtId="49" fontId="4" fillId="0" borderId="0" xfId="0" applyNumberFormat="1" applyFont="1" applyAlignment="1">
      <alignment horizontal="left" vertical="center"/>
    </xf>
    <xf numFmtId="49" fontId="16" fillId="0" borderId="0" xfId="0" applyNumberFormat="1" applyFont="1" applyAlignment="1">
      <alignment horizontal="center" vertical="center"/>
    </xf>
    <xf numFmtId="49" fontId="16" fillId="3" borderId="4" xfId="0" applyNumberFormat="1" applyFont="1" applyFill="1" applyBorder="1" applyAlignment="1">
      <alignment horizontal="center" vertical="center"/>
    </xf>
    <xf numFmtId="0" fontId="0" fillId="0" borderId="4" xfId="0" applyBorder="1" applyAlignment="1">
      <alignment vertical="center" wrapText="1"/>
    </xf>
    <xf numFmtId="49" fontId="16" fillId="3" borderId="5" xfId="0" applyNumberFormat="1" applyFont="1" applyFill="1" applyBorder="1" applyAlignment="1">
      <alignment horizontal="center" vertical="center"/>
    </xf>
    <xf numFmtId="0" fontId="0" fillId="0" borderId="5" xfId="0" applyBorder="1" applyAlignment="1">
      <alignment vertical="center" wrapText="1"/>
    </xf>
    <xf numFmtId="49" fontId="16" fillId="3" borderId="61" xfId="0" applyNumberFormat="1" applyFont="1" applyFill="1" applyBorder="1" applyAlignment="1">
      <alignment horizontal="center" vertical="center"/>
    </xf>
    <xf numFmtId="0" fontId="0" fillId="0" borderId="61" xfId="0" applyBorder="1" applyAlignment="1">
      <alignment vertical="center" wrapText="1"/>
    </xf>
    <xf numFmtId="49" fontId="0" fillId="0" borderId="0" xfId="0" applyNumberFormat="1" applyBorder="1" applyAlignment="1">
      <alignment horizontal="center" vertical="center"/>
    </xf>
    <xf numFmtId="38" fontId="0" fillId="0" borderId="6" xfId="4" applyFont="1" applyBorder="1" applyAlignment="1">
      <alignment horizontal="center" vertical="center"/>
    </xf>
    <xf numFmtId="38" fontId="1" fillId="3" borderId="1" xfId="4" applyFont="1" applyFill="1" applyBorder="1" applyAlignment="1">
      <alignment horizontal="center" vertical="center"/>
    </xf>
    <xf numFmtId="49" fontId="16" fillId="3" borderId="62" xfId="0" applyNumberFormat="1" applyFont="1" applyFill="1" applyBorder="1" applyAlignment="1">
      <alignment horizontal="center" vertical="center"/>
    </xf>
    <xf numFmtId="0" fontId="13" fillId="0" borderId="1" xfId="1" applyFont="1" applyBorder="1" applyAlignment="1">
      <alignment horizontal="center" vertical="center"/>
    </xf>
    <xf numFmtId="49" fontId="16" fillId="3" borderId="63" xfId="0" applyNumberFormat="1" applyFont="1" applyFill="1" applyBorder="1" applyAlignment="1">
      <alignment horizontal="center" vertical="center"/>
    </xf>
    <xf numFmtId="176" fontId="1" fillId="0" borderId="1" xfId="1" applyNumberFormat="1" applyBorder="1" applyAlignment="1">
      <alignment horizontal="center" vertical="center"/>
    </xf>
    <xf numFmtId="176" fontId="1" fillId="0" borderId="2" xfId="1" applyNumberFormat="1" applyBorder="1" applyAlignment="1">
      <alignment horizontal="center" vertical="center"/>
    </xf>
    <xf numFmtId="176" fontId="1" fillId="0" borderId="3" xfId="1" applyNumberFormat="1" applyBorder="1" applyAlignment="1">
      <alignment horizontal="center" vertical="center"/>
    </xf>
    <xf numFmtId="0" fontId="1" fillId="0" borderId="1" xfId="1" applyBorder="1" applyAlignment="1">
      <alignment horizontal="center" vertical="center"/>
    </xf>
    <xf numFmtId="0" fontId="1" fillId="0" borderId="2" xfId="1" applyBorder="1" applyAlignment="1">
      <alignment horizontal="center" vertical="center"/>
    </xf>
    <xf numFmtId="0" fontId="1" fillId="0" borderId="3" xfId="1" applyBorder="1" applyAlignment="1">
      <alignment horizontal="center" vertical="center"/>
    </xf>
    <xf numFmtId="0" fontId="1" fillId="0" borderId="4" xfId="1" applyBorder="1" applyAlignment="1">
      <alignment horizontal="center" vertical="center" wrapText="1"/>
    </xf>
    <xf numFmtId="0" fontId="1" fillId="0" borderId="10" xfId="1" applyBorder="1" applyAlignment="1">
      <alignment horizontal="center" vertical="center" wrapText="1"/>
    </xf>
    <xf numFmtId="0" fontId="1" fillId="0" borderId="5" xfId="1" applyBorder="1" applyAlignment="1">
      <alignment horizontal="center" vertical="center" wrapText="1"/>
    </xf>
    <xf numFmtId="0" fontId="1" fillId="0" borderId="1" xfId="1" applyBorder="1" applyAlignment="1">
      <alignment horizontal="center" vertical="center" wrapText="1"/>
    </xf>
    <xf numFmtId="0" fontId="1" fillId="0" borderId="3" xfId="1" applyBorder="1" applyAlignment="1">
      <alignment horizontal="center" vertical="center" wrapText="1"/>
    </xf>
    <xf numFmtId="38" fontId="1" fillId="3" borderId="1" xfId="2" applyFont="1" applyFill="1" applyBorder="1" applyAlignment="1">
      <alignment horizontal="center" vertical="center"/>
    </xf>
    <xf numFmtId="38" fontId="1" fillId="3" borderId="2" xfId="2" applyFont="1" applyFill="1" applyBorder="1" applyAlignment="1">
      <alignment horizontal="center" vertical="center"/>
    </xf>
    <xf numFmtId="38" fontId="1" fillId="3" borderId="3" xfId="2" applyFont="1" applyFill="1" applyBorder="1" applyAlignment="1">
      <alignment horizontal="center" vertical="center"/>
    </xf>
    <xf numFmtId="49" fontId="12" fillId="0" borderId="1" xfId="1" applyNumberFormat="1" applyFont="1" applyBorder="1" applyAlignment="1">
      <alignment horizontal="center" vertical="center"/>
    </xf>
    <xf numFmtId="49" fontId="12" fillId="0" borderId="3" xfId="1" applyNumberFormat="1" applyFont="1" applyBorder="1" applyAlignment="1">
      <alignment horizontal="center" vertical="center"/>
    </xf>
    <xf numFmtId="0" fontId="8" fillId="0" borderId="0" xfId="1" applyFont="1" applyAlignment="1">
      <alignment horizontal="center" vertical="center"/>
    </xf>
    <xf numFmtId="0" fontId="1" fillId="0" borderId="7" xfId="1" applyBorder="1" applyAlignment="1">
      <alignment horizontal="center" vertical="center"/>
    </xf>
    <xf numFmtId="0" fontId="1" fillId="0" borderId="8" xfId="1" applyBorder="1" applyAlignment="1">
      <alignment horizontal="center" vertical="center"/>
    </xf>
    <xf numFmtId="0" fontId="1" fillId="0" borderId="9" xfId="1" applyBorder="1" applyAlignment="1">
      <alignment horizontal="center" vertical="center"/>
    </xf>
    <xf numFmtId="0" fontId="1" fillId="0" borderId="14" xfId="1" applyBorder="1" applyAlignment="1">
      <alignment horizontal="center" vertical="center"/>
    </xf>
    <xf numFmtId="0" fontId="1" fillId="0" borderId="0" xfId="1" applyBorder="1" applyAlignment="1">
      <alignment horizontal="center" vertical="center"/>
    </xf>
    <xf numFmtId="0" fontId="1" fillId="0" borderId="15" xfId="1" applyBorder="1" applyAlignment="1">
      <alignment horizontal="center" vertical="center"/>
    </xf>
    <xf numFmtId="0" fontId="1" fillId="0" borderId="11" xfId="1" applyBorder="1" applyAlignment="1">
      <alignment horizontal="center" vertical="center"/>
    </xf>
    <xf numFmtId="0" fontId="1" fillId="0" borderId="12" xfId="1" applyBorder="1" applyAlignment="1">
      <alignment horizontal="center" vertical="center"/>
    </xf>
    <xf numFmtId="0" fontId="1" fillId="0" borderId="13" xfId="1" applyBorder="1" applyAlignment="1">
      <alignment horizontal="center" vertical="center"/>
    </xf>
    <xf numFmtId="177" fontId="1" fillId="3" borderId="1" xfId="1" applyNumberFormat="1" applyFill="1" applyBorder="1" applyAlignment="1">
      <alignment horizontal="center" vertical="center"/>
    </xf>
    <xf numFmtId="177" fontId="1" fillId="3" borderId="2" xfId="1" applyNumberFormat="1" applyFill="1" applyBorder="1" applyAlignment="1">
      <alignment horizontal="center" vertical="center"/>
    </xf>
    <xf numFmtId="177" fontId="1" fillId="3" borderId="3" xfId="1" applyNumberFormat="1" applyFill="1" applyBorder="1" applyAlignment="1">
      <alignment horizontal="center" vertical="center"/>
    </xf>
    <xf numFmtId="38" fontId="1" fillId="0" borderId="1" xfId="2" applyFont="1" applyBorder="1" applyAlignment="1">
      <alignment horizontal="center" vertical="center"/>
    </xf>
    <xf numFmtId="38" fontId="1" fillId="0" borderId="2" xfId="2" applyFont="1" applyBorder="1" applyAlignment="1">
      <alignment horizontal="center" vertical="center"/>
    </xf>
    <xf numFmtId="38" fontId="1" fillId="0" borderId="3" xfId="2" applyFont="1" applyBorder="1" applyAlignment="1">
      <alignment horizontal="center" vertical="center"/>
    </xf>
    <xf numFmtId="0" fontId="1" fillId="0" borderId="7" xfId="1" applyBorder="1" applyAlignment="1">
      <alignment horizontal="center" vertical="center" wrapText="1"/>
    </xf>
    <xf numFmtId="0" fontId="1" fillId="0" borderId="8" xfId="1" applyBorder="1" applyAlignment="1">
      <alignment horizontal="center" vertical="center" wrapText="1"/>
    </xf>
    <xf numFmtId="0" fontId="1" fillId="0" borderId="9" xfId="1" applyBorder="1" applyAlignment="1">
      <alignment horizontal="center" vertical="center" wrapText="1"/>
    </xf>
    <xf numFmtId="0" fontId="1" fillId="0" borderId="11" xfId="1" applyBorder="1" applyAlignment="1">
      <alignment horizontal="center" vertical="center" wrapText="1"/>
    </xf>
    <xf numFmtId="0" fontId="1" fillId="0" borderId="12" xfId="1" applyBorder="1" applyAlignment="1">
      <alignment horizontal="center" vertical="center" wrapText="1"/>
    </xf>
    <xf numFmtId="0" fontId="1" fillId="0" borderId="13" xfId="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0" fontId="1" fillId="0" borderId="6" xfId="1" applyBorder="1" applyAlignment="1">
      <alignment horizontal="center" vertical="center"/>
    </xf>
    <xf numFmtId="0" fontId="1" fillId="0" borderId="7" xfId="1" applyBorder="1" applyAlignment="1">
      <alignment horizontal="center" vertical="center" textRotation="255"/>
    </xf>
    <xf numFmtId="0" fontId="1" fillId="0" borderId="9" xfId="1" applyBorder="1" applyAlignment="1">
      <alignment horizontal="center" vertical="center" textRotation="255"/>
    </xf>
    <xf numFmtId="0" fontId="1" fillId="0" borderId="11" xfId="1" applyBorder="1" applyAlignment="1">
      <alignment horizontal="center" vertical="center" textRotation="255"/>
    </xf>
    <xf numFmtId="0" fontId="1" fillId="0" borderId="13" xfId="1" applyBorder="1" applyAlignment="1">
      <alignment horizontal="center" vertical="center" textRotation="255"/>
    </xf>
    <xf numFmtId="0" fontId="1" fillId="0" borderId="6" xfId="1" applyBorder="1" applyAlignment="1">
      <alignment horizontal="left" vertical="center"/>
    </xf>
    <xf numFmtId="0" fontId="1" fillId="0" borderId="6" xfId="1" applyBorder="1" applyAlignment="1">
      <alignment horizontal="center" vertical="center" wrapText="1"/>
    </xf>
    <xf numFmtId="0" fontId="1" fillId="0" borderId="4" xfId="1" applyBorder="1" applyAlignment="1">
      <alignment horizontal="center" vertical="center" textRotation="255"/>
    </xf>
    <xf numFmtId="0" fontId="1" fillId="0" borderId="10" xfId="1" applyBorder="1" applyAlignment="1">
      <alignment horizontal="center" vertical="center" textRotation="255"/>
    </xf>
    <xf numFmtId="0" fontId="1" fillId="0" borderId="5" xfId="1" applyBorder="1" applyAlignment="1">
      <alignment horizontal="center" vertical="center" textRotation="255"/>
    </xf>
    <xf numFmtId="0" fontId="1" fillId="0" borderId="14" xfId="1" applyBorder="1" applyAlignment="1">
      <alignment horizontal="center" vertical="center" wrapText="1"/>
    </xf>
    <xf numFmtId="0" fontId="1" fillId="0" borderId="0" xfId="1" applyBorder="1" applyAlignment="1">
      <alignment horizontal="center" vertical="center" wrapText="1"/>
    </xf>
    <xf numFmtId="0" fontId="1" fillId="0" borderId="15" xfId="1" applyBorder="1" applyAlignment="1">
      <alignment horizontal="center" vertical="center" wrapText="1"/>
    </xf>
    <xf numFmtId="0" fontId="1" fillId="2" borderId="7" xfId="1" applyFill="1" applyBorder="1" applyAlignment="1">
      <alignment horizontal="center" vertical="center" wrapText="1"/>
    </xf>
    <xf numFmtId="0" fontId="1" fillId="2" borderId="9" xfId="1" applyFill="1" applyBorder="1" applyAlignment="1">
      <alignment horizontal="center" vertical="center" wrapText="1"/>
    </xf>
    <xf numFmtId="0" fontId="1" fillId="2" borderId="14" xfId="1" applyFill="1" applyBorder="1" applyAlignment="1">
      <alignment horizontal="center" vertical="center" wrapText="1"/>
    </xf>
    <xf numFmtId="0" fontId="1" fillId="2" borderId="15" xfId="1" applyFill="1" applyBorder="1" applyAlignment="1">
      <alignment horizontal="center" vertical="center" wrapText="1"/>
    </xf>
    <xf numFmtId="0" fontId="1" fillId="2" borderId="11" xfId="1" applyFill="1" applyBorder="1" applyAlignment="1">
      <alignment horizontal="center" vertical="center" wrapText="1"/>
    </xf>
    <xf numFmtId="0" fontId="1" fillId="2" borderId="13" xfId="1" applyFill="1" applyBorder="1" applyAlignment="1">
      <alignment horizontal="center" vertical="center" wrapText="1"/>
    </xf>
    <xf numFmtId="0" fontId="1" fillId="2" borderId="8" xfId="1" applyFill="1" applyBorder="1" applyAlignment="1">
      <alignment horizontal="center" vertical="center" wrapText="1"/>
    </xf>
    <xf numFmtId="0" fontId="1" fillId="2" borderId="0" xfId="1" applyFill="1" applyBorder="1" applyAlignment="1">
      <alignment horizontal="center" vertical="center" wrapText="1"/>
    </xf>
    <xf numFmtId="0" fontId="1" fillId="2" borderId="12" xfId="1" applyFill="1" applyBorder="1" applyAlignment="1">
      <alignment horizontal="center" vertical="center" wrapText="1"/>
    </xf>
    <xf numFmtId="0" fontId="1" fillId="0" borderId="7" xfId="1" applyFont="1" applyBorder="1" applyAlignment="1">
      <alignment horizontal="center" vertical="center" wrapText="1"/>
    </xf>
    <xf numFmtId="0" fontId="1" fillId="0" borderId="8" xfId="1" applyFont="1" applyBorder="1" applyAlignment="1">
      <alignment horizontal="center" vertical="center" wrapText="1"/>
    </xf>
    <xf numFmtId="0" fontId="1" fillId="0" borderId="9" xfId="1" applyFont="1" applyBorder="1" applyAlignment="1">
      <alignment horizontal="center" vertical="center" wrapText="1"/>
    </xf>
    <xf numFmtId="0" fontId="1" fillId="0" borderId="14" xfId="1" applyFont="1" applyBorder="1" applyAlignment="1">
      <alignment horizontal="center" vertical="center" wrapText="1"/>
    </xf>
    <xf numFmtId="0" fontId="1" fillId="0" borderId="0" xfId="1" applyFont="1" applyBorder="1" applyAlignment="1">
      <alignment horizontal="center" vertical="center" wrapText="1"/>
    </xf>
    <xf numFmtId="0" fontId="1" fillId="0" borderId="15" xfId="1" applyFont="1" applyBorder="1" applyAlignment="1">
      <alignment horizontal="center" vertical="center" wrapText="1"/>
    </xf>
    <xf numFmtId="0" fontId="1" fillId="0" borderId="11" xfId="1" applyFont="1" applyBorder="1" applyAlignment="1">
      <alignment horizontal="center" vertical="center" wrapText="1"/>
    </xf>
    <xf numFmtId="0" fontId="1" fillId="0" borderId="12" xfId="1" applyFont="1" applyBorder="1" applyAlignment="1">
      <alignment horizontal="center" vertical="center" wrapText="1"/>
    </xf>
    <xf numFmtId="0" fontId="1" fillId="0" borderId="13" xfId="1" applyFont="1" applyBorder="1" applyAlignment="1">
      <alignment horizontal="center" vertical="center" wrapText="1"/>
    </xf>
    <xf numFmtId="0" fontId="1" fillId="0" borderId="1" xfId="1" applyBorder="1" applyAlignment="1">
      <alignment horizontal="left" vertical="center"/>
    </xf>
    <xf numFmtId="0" fontId="1" fillId="0" borderId="2" xfId="1" applyBorder="1" applyAlignment="1">
      <alignment horizontal="left" vertical="center"/>
    </xf>
    <xf numFmtId="0" fontId="1" fillId="0" borderId="3" xfId="1" applyBorder="1" applyAlignment="1">
      <alignment horizontal="left" vertical="center"/>
    </xf>
    <xf numFmtId="176" fontId="13" fillId="0" borderId="47" xfId="1" applyNumberFormat="1" applyFont="1" applyBorder="1" applyAlignment="1">
      <alignment horizontal="center" vertical="center"/>
    </xf>
    <xf numFmtId="176" fontId="13" fillId="0" borderId="48" xfId="1" applyNumberFormat="1" applyFont="1" applyBorder="1" applyAlignment="1">
      <alignment horizontal="center" vertical="center"/>
    </xf>
    <xf numFmtId="176" fontId="13" fillId="0" borderId="49" xfId="1" applyNumberFormat="1" applyFont="1" applyBorder="1" applyAlignment="1">
      <alignment horizontal="center" vertical="center"/>
    </xf>
    <xf numFmtId="0" fontId="1" fillId="0" borderId="55" xfId="1" applyBorder="1" applyAlignment="1">
      <alignment horizontal="center" vertical="center" wrapText="1"/>
    </xf>
    <xf numFmtId="0" fontId="1" fillId="0" borderId="56" xfId="1" applyBorder="1" applyAlignment="1">
      <alignment horizontal="center" vertical="center" wrapText="1"/>
    </xf>
    <xf numFmtId="0" fontId="1" fillId="0" borderId="57" xfId="1" applyBorder="1" applyAlignment="1">
      <alignment horizontal="center" vertical="center" wrapText="1"/>
    </xf>
    <xf numFmtId="0" fontId="1" fillId="0" borderId="58" xfId="1" applyBorder="1" applyAlignment="1">
      <alignment horizontal="center" vertical="center" wrapText="1"/>
    </xf>
    <xf numFmtId="0" fontId="1" fillId="0" borderId="59" xfId="1" applyBorder="1" applyAlignment="1">
      <alignment horizontal="center" vertical="center" wrapText="1"/>
    </xf>
    <xf numFmtId="0" fontId="1" fillId="0" borderId="60" xfId="1" applyBorder="1" applyAlignment="1">
      <alignment horizontal="center" vertical="center" wrapText="1"/>
    </xf>
    <xf numFmtId="0" fontId="1" fillId="0" borderId="45" xfId="1" applyBorder="1" applyAlignment="1">
      <alignment horizontal="center" vertical="center" wrapText="1"/>
    </xf>
    <xf numFmtId="0" fontId="1" fillId="0" borderId="32" xfId="1" applyBorder="1" applyAlignment="1">
      <alignment horizontal="center" vertical="center" wrapText="1"/>
    </xf>
    <xf numFmtId="0" fontId="13" fillId="0" borderId="47" xfId="1" applyFont="1" applyBorder="1" applyAlignment="1">
      <alignment horizontal="center" vertical="center"/>
    </xf>
    <xf numFmtId="0" fontId="13" fillId="0" borderId="48" xfId="1" applyFont="1" applyBorder="1" applyAlignment="1">
      <alignment horizontal="center" vertical="center"/>
    </xf>
    <xf numFmtId="0" fontId="13" fillId="0" borderId="49" xfId="1" applyFont="1" applyBorder="1" applyAlignment="1">
      <alignment horizontal="center" vertical="center"/>
    </xf>
    <xf numFmtId="0" fontId="13" fillId="2" borderId="47" xfId="1" applyFont="1" applyFill="1" applyBorder="1" applyAlignment="1">
      <alignment horizontal="center" vertical="center" wrapText="1"/>
    </xf>
    <xf numFmtId="0" fontId="13" fillId="2" borderId="48" xfId="1" applyFont="1" applyFill="1" applyBorder="1" applyAlignment="1">
      <alignment horizontal="center" vertical="center" wrapText="1"/>
    </xf>
    <xf numFmtId="0" fontId="13" fillId="2" borderId="49" xfId="1" applyFont="1" applyFill="1" applyBorder="1" applyAlignment="1">
      <alignment horizontal="center" vertical="center" wrapText="1"/>
    </xf>
    <xf numFmtId="0" fontId="1" fillId="0" borderId="7" xfId="1" applyBorder="1" applyAlignment="1">
      <alignment horizontal="left" vertical="center"/>
    </xf>
    <xf numFmtId="0" fontId="1" fillId="0" borderId="8" xfId="1" applyBorder="1" applyAlignment="1">
      <alignment horizontal="left" vertical="center"/>
    </xf>
    <xf numFmtId="0" fontId="1" fillId="0" borderId="34" xfId="1" applyBorder="1" applyAlignment="1">
      <alignment horizontal="center" vertical="center" wrapText="1"/>
    </xf>
    <xf numFmtId="0" fontId="1" fillId="0" borderId="35" xfId="1" applyBorder="1" applyAlignment="1">
      <alignment horizontal="center" vertical="center" wrapText="1"/>
    </xf>
    <xf numFmtId="0" fontId="1" fillId="0" borderId="36" xfId="1" applyBorder="1" applyAlignment="1">
      <alignment horizontal="center" vertical="center" wrapText="1"/>
    </xf>
    <xf numFmtId="0" fontId="1" fillId="0" borderId="50" xfId="1" applyBorder="1" applyAlignment="1">
      <alignment horizontal="center" vertical="center" wrapText="1"/>
    </xf>
    <xf numFmtId="0" fontId="1" fillId="0" borderId="53" xfId="1" applyBorder="1" applyAlignment="1">
      <alignment horizontal="center" vertical="center" wrapText="1"/>
    </xf>
    <xf numFmtId="0" fontId="1" fillId="0" borderId="51" xfId="1" applyBorder="1" applyAlignment="1">
      <alignment horizontal="center" vertical="center" wrapText="1"/>
    </xf>
    <xf numFmtId="0" fontId="1" fillId="0" borderId="50" xfId="1" applyBorder="1" applyAlignment="1">
      <alignment horizontal="center" vertical="center"/>
    </xf>
    <xf numFmtId="0" fontId="1" fillId="0" borderId="53" xfId="1" applyBorder="1" applyAlignment="1">
      <alignment horizontal="center" vertical="center"/>
    </xf>
    <xf numFmtId="0" fontId="1" fillId="0" borderId="51" xfId="1" applyBorder="1" applyAlignment="1">
      <alignment horizontal="center" vertical="center"/>
    </xf>
    <xf numFmtId="0" fontId="1" fillId="0" borderId="45" xfId="1" applyBorder="1" applyAlignment="1">
      <alignment horizontal="center" vertical="center"/>
    </xf>
    <xf numFmtId="0" fontId="1" fillId="0" borderId="31" xfId="1" applyBorder="1" applyAlignment="1">
      <alignment horizontal="center" vertical="center"/>
    </xf>
    <xf numFmtId="0" fontId="1" fillId="0" borderId="32" xfId="1" applyBorder="1" applyAlignment="1">
      <alignment horizontal="center" vertical="center"/>
    </xf>
    <xf numFmtId="0" fontId="6" fillId="0" borderId="34" xfId="1" applyFont="1" applyBorder="1" applyAlignment="1">
      <alignment horizontal="center" vertical="center" wrapText="1"/>
    </xf>
    <xf numFmtId="0" fontId="6" fillId="0" borderId="36" xfId="1" applyFont="1" applyBorder="1" applyAlignment="1">
      <alignment horizontal="center" vertical="center" wrapText="1"/>
    </xf>
    <xf numFmtId="0" fontId="1" fillId="0" borderId="38" xfId="1" applyBorder="1" applyAlignment="1">
      <alignment horizontal="center" vertical="center"/>
    </xf>
    <xf numFmtId="0" fontId="1" fillId="0" borderId="52" xfId="1" applyBorder="1" applyAlignment="1">
      <alignment horizontal="center" vertical="center"/>
    </xf>
    <xf numFmtId="0" fontId="1" fillId="0" borderId="41" xfId="1" applyBorder="1" applyAlignment="1">
      <alignment horizontal="center" vertical="center"/>
    </xf>
    <xf numFmtId="0" fontId="1" fillId="0" borderId="42" xfId="1" applyBorder="1" applyAlignment="1">
      <alignment horizontal="center" vertical="center"/>
    </xf>
    <xf numFmtId="0" fontId="1" fillId="0" borderId="43" xfId="1" applyBorder="1" applyAlignment="1">
      <alignment horizontal="center" vertical="center"/>
    </xf>
    <xf numFmtId="0" fontId="1" fillId="0" borderId="46" xfId="1" applyBorder="1" applyAlignment="1">
      <alignment horizontal="center" vertical="center"/>
    </xf>
    <xf numFmtId="38" fontId="13" fillId="0" borderId="52" xfId="2" applyFont="1" applyBorder="1" applyAlignment="1">
      <alignment horizontal="center" vertical="center"/>
    </xf>
    <xf numFmtId="38" fontId="13" fillId="0" borderId="2" xfId="2" applyFont="1" applyBorder="1" applyAlignment="1">
      <alignment horizontal="center" vertical="center"/>
    </xf>
    <xf numFmtId="38" fontId="13" fillId="0" borderId="3" xfId="2" applyFont="1" applyBorder="1" applyAlignment="1">
      <alignment horizontal="center" vertical="center"/>
    </xf>
    <xf numFmtId="38" fontId="1" fillId="3" borderId="1" xfId="1" applyNumberFormat="1" applyFill="1" applyBorder="1" applyAlignment="1">
      <alignment horizontal="center" vertical="center"/>
    </xf>
    <xf numFmtId="38" fontId="1" fillId="3" borderId="2" xfId="1" applyNumberFormat="1" applyFill="1" applyBorder="1" applyAlignment="1">
      <alignment horizontal="center" vertical="center"/>
    </xf>
    <xf numFmtId="38" fontId="1" fillId="3" borderId="3" xfId="1" applyNumberFormat="1" applyFill="1" applyBorder="1" applyAlignment="1">
      <alignment horizontal="center" vertical="center"/>
    </xf>
    <xf numFmtId="38" fontId="13" fillId="0" borderId="1" xfId="2" applyFont="1" applyBorder="1" applyAlignment="1">
      <alignment horizontal="center" vertical="center"/>
    </xf>
    <xf numFmtId="0" fontId="13" fillId="0" borderId="1" xfId="1" applyFont="1" applyBorder="1" applyAlignment="1">
      <alignment horizontal="center" vertical="center"/>
    </xf>
    <xf numFmtId="0" fontId="13" fillId="0" borderId="2" xfId="1" applyFont="1" applyBorder="1" applyAlignment="1">
      <alignment horizontal="center" vertical="center"/>
    </xf>
    <xf numFmtId="0" fontId="13" fillId="0" borderId="3" xfId="1" applyFont="1" applyBorder="1" applyAlignment="1">
      <alignment horizontal="center" vertical="center"/>
    </xf>
    <xf numFmtId="49" fontId="13" fillId="0" borderId="1" xfId="1" applyNumberFormat="1" applyFont="1" applyBorder="1" applyAlignment="1">
      <alignment horizontal="center" vertical="center"/>
    </xf>
    <xf numFmtId="49" fontId="13" fillId="0" borderId="3" xfId="1" applyNumberFormat="1" applyFont="1" applyBorder="1" applyAlignment="1">
      <alignment horizontal="center" vertical="center"/>
    </xf>
    <xf numFmtId="38" fontId="1" fillId="3" borderId="38" xfId="2" applyFont="1" applyFill="1" applyBorder="1" applyAlignment="1">
      <alignment horizontal="center" vertical="center"/>
    </xf>
    <xf numFmtId="49" fontId="12" fillId="0" borderId="41" xfId="1" applyNumberFormat="1" applyFont="1" applyBorder="1" applyAlignment="1">
      <alignment horizontal="center" vertical="center"/>
    </xf>
    <xf numFmtId="49" fontId="12" fillId="0" borderId="43" xfId="1" applyNumberFormat="1" applyFont="1" applyBorder="1" applyAlignment="1">
      <alignment horizontal="center" vertical="center"/>
    </xf>
    <xf numFmtId="38" fontId="1" fillId="3" borderId="41" xfId="2" applyFont="1" applyFill="1" applyBorder="1" applyAlignment="1">
      <alignment horizontal="center" vertical="center"/>
    </xf>
    <xf numFmtId="38" fontId="1" fillId="3" borderId="42" xfId="2" applyFont="1" applyFill="1" applyBorder="1" applyAlignment="1">
      <alignment horizontal="center" vertical="center"/>
    </xf>
    <xf numFmtId="38" fontId="1" fillId="3" borderId="46" xfId="2" applyFont="1" applyFill="1" applyBorder="1" applyAlignment="1">
      <alignment horizontal="center" vertical="center"/>
    </xf>
    <xf numFmtId="0" fontId="1" fillId="0" borderId="54" xfId="1" applyBorder="1" applyAlignment="1">
      <alignment horizontal="center" vertical="center"/>
    </xf>
    <xf numFmtId="38" fontId="1" fillId="0" borderId="6" xfId="4" applyFont="1" applyBorder="1" applyAlignment="1">
      <alignment horizontal="center" vertical="center"/>
    </xf>
    <xf numFmtId="38" fontId="1" fillId="0" borderId="37" xfId="4" applyFont="1" applyBorder="1" applyAlignment="1">
      <alignment horizontal="center" vertical="center"/>
    </xf>
    <xf numFmtId="38" fontId="1" fillId="0" borderId="52" xfId="2" applyFont="1" applyBorder="1" applyAlignment="1">
      <alignment horizontal="center" vertical="center"/>
    </xf>
    <xf numFmtId="38" fontId="1" fillId="0" borderId="54" xfId="2" applyFont="1" applyBorder="1" applyAlignment="1">
      <alignment horizontal="center" vertical="center"/>
    </xf>
    <xf numFmtId="38" fontId="1" fillId="0" borderId="42" xfId="2" applyFont="1" applyBorder="1" applyAlignment="1">
      <alignment horizontal="center" vertical="center"/>
    </xf>
    <xf numFmtId="38" fontId="1" fillId="0" borderId="43" xfId="2" applyFont="1" applyBorder="1" applyAlignment="1">
      <alignment horizontal="center" vertical="center"/>
    </xf>
    <xf numFmtId="38" fontId="1" fillId="0" borderId="41" xfId="2" applyFont="1" applyBorder="1" applyAlignment="1">
      <alignment horizontal="center" vertical="center"/>
    </xf>
    <xf numFmtId="38" fontId="1" fillId="3" borderId="41" xfId="1" applyNumberFormat="1" applyFill="1" applyBorder="1" applyAlignment="1">
      <alignment horizontal="center" vertical="center"/>
    </xf>
    <xf numFmtId="38" fontId="1" fillId="3" borderId="42" xfId="1" applyNumberFormat="1" applyFill="1" applyBorder="1" applyAlignment="1">
      <alignment horizontal="center" vertical="center"/>
    </xf>
    <xf numFmtId="38" fontId="1" fillId="3" borderId="43" xfId="1" applyNumberFormat="1" applyFill="1" applyBorder="1" applyAlignment="1">
      <alignment horizontal="center" vertical="center"/>
    </xf>
    <xf numFmtId="0" fontId="1" fillId="0" borderId="39" xfId="1" applyBorder="1" applyAlignment="1">
      <alignment horizontal="center" vertical="center"/>
    </xf>
    <xf numFmtId="0" fontId="1" fillId="0" borderId="40" xfId="1" applyBorder="1" applyAlignment="1">
      <alignment horizontal="center" vertical="center"/>
    </xf>
    <xf numFmtId="38" fontId="1" fillId="0" borderId="40" xfId="4" applyFont="1" applyBorder="1" applyAlignment="1">
      <alignment horizontal="center" vertical="center"/>
    </xf>
    <xf numFmtId="38" fontId="1" fillId="0" borderId="44" xfId="4" applyFont="1" applyBorder="1" applyAlignment="1">
      <alignment horizontal="center" vertical="center"/>
    </xf>
    <xf numFmtId="0" fontId="1" fillId="0" borderId="33" xfId="1" applyBorder="1" applyAlignment="1">
      <alignment horizontal="center" vertical="center"/>
    </xf>
    <xf numFmtId="0" fontId="13" fillId="0" borderId="33" xfId="1" applyFont="1" applyBorder="1" applyAlignment="1">
      <alignment horizontal="center" vertical="center"/>
    </xf>
    <xf numFmtId="0" fontId="13" fillId="0" borderId="6" xfId="1" applyFont="1" applyBorder="1" applyAlignment="1">
      <alignment horizontal="center" vertical="center"/>
    </xf>
    <xf numFmtId="38" fontId="13" fillId="0" borderId="6" xfId="4" applyFont="1" applyBorder="1" applyAlignment="1">
      <alignment horizontal="center" vertical="center"/>
    </xf>
    <xf numFmtId="38" fontId="13" fillId="0" borderId="37" xfId="4" applyFont="1" applyBorder="1" applyAlignment="1">
      <alignment horizontal="center" vertical="center"/>
    </xf>
    <xf numFmtId="38" fontId="13" fillId="0" borderId="1" xfId="4" applyFont="1" applyBorder="1" applyAlignment="1">
      <alignment horizontal="center" vertical="center"/>
    </xf>
    <xf numFmtId="38" fontId="13" fillId="0" borderId="38" xfId="4" applyFont="1" applyBorder="1" applyAlignment="1">
      <alignment horizontal="center" vertical="center"/>
    </xf>
    <xf numFmtId="0" fontId="11" fillId="4" borderId="21" xfId="0" applyFont="1" applyFill="1" applyBorder="1" applyAlignment="1">
      <alignment horizontal="center" vertical="center"/>
    </xf>
    <xf numFmtId="0" fontId="11" fillId="4" borderId="22" xfId="0" applyFont="1" applyFill="1" applyBorder="1" applyAlignment="1">
      <alignment horizontal="center" vertical="center"/>
    </xf>
    <xf numFmtId="0" fontId="11" fillId="4" borderId="24" xfId="0" applyFont="1" applyFill="1" applyBorder="1" applyAlignment="1">
      <alignment horizontal="center" vertical="center"/>
    </xf>
    <xf numFmtId="0" fontId="11" fillId="4" borderId="23" xfId="0" applyFont="1" applyFill="1" applyBorder="1" applyAlignment="1">
      <alignment horizontal="center" vertical="center"/>
    </xf>
    <xf numFmtId="0" fontId="1" fillId="0" borderId="27" xfId="1" applyBorder="1" applyAlignment="1">
      <alignment horizontal="center" vertical="center"/>
    </xf>
    <xf numFmtId="0" fontId="1" fillId="0" borderId="28" xfId="1" applyBorder="1" applyAlignment="1">
      <alignment horizontal="center" vertical="center"/>
    </xf>
    <xf numFmtId="0" fontId="1" fillId="0" borderId="29" xfId="1" applyBorder="1" applyAlignment="1">
      <alignment horizontal="center" vertical="center" textRotation="255"/>
    </xf>
    <xf numFmtId="0" fontId="1" fillId="0" borderId="30" xfId="1" applyBorder="1" applyAlignment="1">
      <alignment horizontal="center" vertical="center"/>
    </xf>
    <xf numFmtId="49" fontId="0" fillId="0" borderId="47" xfId="0" applyNumberFormat="1" applyBorder="1" applyAlignment="1">
      <alignment horizontal="center" vertical="center"/>
    </xf>
    <xf numFmtId="49" fontId="0" fillId="0" borderId="49" xfId="0" applyNumberFormat="1" applyBorder="1" applyAlignment="1">
      <alignment horizontal="center" vertical="center"/>
    </xf>
  </cellXfs>
  <cellStyles count="5">
    <cellStyle name="桁区切り" xfId="4" builtinId="6"/>
    <cellStyle name="桁区切り 2" xfId="2" xr:uid="{00000000-0005-0000-0000-000001000000}"/>
    <cellStyle name="標準" xfId="0" builtinId="0"/>
    <cellStyle name="標準 2" xfId="1" xr:uid="{00000000-0005-0000-0000-000003000000}"/>
    <cellStyle name="標準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30</xdr:col>
      <xdr:colOff>0</xdr:colOff>
      <xdr:row>14</xdr:row>
      <xdr:rowOff>0</xdr:rowOff>
    </xdr:from>
    <xdr:to>
      <xdr:col>30</xdr:col>
      <xdr:colOff>9525</xdr:colOff>
      <xdr:row>14</xdr:row>
      <xdr:rowOff>9525</xdr:rowOff>
    </xdr:to>
    <xdr:pic>
      <xdr:nvPicPr>
        <xdr:cNvPr id="2" name="図 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14</xdr:row>
      <xdr:rowOff>0</xdr:rowOff>
    </xdr:from>
    <xdr:to>
      <xdr:col>30</xdr:col>
      <xdr:colOff>9525</xdr:colOff>
      <xdr:row>14</xdr:row>
      <xdr:rowOff>9525</xdr:rowOff>
    </xdr:to>
    <xdr:pic>
      <xdr:nvPicPr>
        <xdr:cNvPr id="3" name="図 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95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14</xdr:row>
      <xdr:rowOff>0</xdr:rowOff>
    </xdr:from>
    <xdr:to>
      <xdr:col>30</xdr:col>
      <xdr:colOff>9525</xdr:colOff>
      <xdr:row>14</xdr:row>
      <xdr:rowOff>9525</xdr:rowOff>
    </xdr:to>
    <xdr:pic>
      <xdr:nvPicPr>
        <xdr:cNvPr id="4" name="図 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85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14</xdr:row>
      <xdr:rowOff>0</xdr:rowOff>
    </xdr:from>
    <xdr:to>
      <xdr:col>30</xdr:col>
      <xdr:colOff>9525</xdr:colOff>
      <xdr:row>14</xdr:row>
      <xdr:rowOff>9525</xdr:rowOff>
    </xdr:to>
    <xdr:pic>
      <xdr:nvPicPr>
        <xdr:cNvPr id="5" name="図 4" descr="http://aw.dw.impact-ad.jp/c/blue.velvet/?ac=70&amp;oid=c4ded3164f9cb330&amp;p=OSHIETExBADGE300_1&amp;w=300&amp;h=250&amp;at=1&amp;vt=1438&amp;ss=42383781&amp;v=1.9.2">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676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14</xdr:row>
      <xdr:rowOff>0</xdr:rowOff>
    </xdr:from>
    <xdr:to>
      <xdr:col>30</xdr:col>
      <xdr:colOff>9525</xdr:colOff>
      <xdr:row>14</xdr:row>
      <xdr:rowOff>9525</xdr:rowOff>
    </xdr:to>
    <xdr:pic>
      <xdr:nvPicPr>
        <xdr:cNvPr id="6" name="図 5" descr="http://aw.dw.impact-ad.jp/c/blue.velvet/?ac=70&amp;oid=c4ded3164f9cb330&amp;p=OSHIETExLONG&amp;w=728&amp;h=90&amp;at=1&amp;vt=1440&amp;ss=58016230&amp;v=1.9.2">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866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29</xdr:col>
      <xdr:colOff>358588</xdr:colOff>
      <xdr:row>15</xdr:row>
      <xdr:rowOff>44823</xdr:rowOff>
    </xdr:from>
    <xdr:ext cx="9525" cy="9525"/>
    <xdr:pic>
      <xdr:nvPicPr>
        <xdr:cNvPr id="10" name="図 9" descr="http://aw.dw.impact-ad.jp/c/blue.velvet/?ac=70&amp;oid=c4ded3164f9cb330&amp;p=OSHIETExBADGE300_1&amp;w=300&amp;h=250&amp;at=1&amp;vt=1438&amp;ss=42383781&amp;v=1.9.2">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98441" y="444873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15</xdr:row>
      <xdr:rowOff>0</xdr:rowOff>
    </xdr:from>
    <xdr:ext cx="9525" cy="9525"/>
    <xdr:pic>
      <xdr:nvPicPr>
        <xdr:cNvPr id="11" name="図 10" descr="http://aw.dw.impact-ad.jp/c/blue.velvet/?ac=70&amp;oid=c4ded3164f9cb330&amp;p=OSHIETExLONG&amp;w=728&amp;h=90&amp;at=1&amp;vt=1440&amp;ss=58016230&amp;v=1.9.2">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86675" y="41624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16</xdr:row>
      <xdr:rowOff>0</xdr:rowOff>
    </xdr:from>
    <xdr:ext cx="9525" cy="9525"/>
    <xdr:pic>
      <xdr:nvPicPr>
        <xdr:cNvPr id="12" name="図 1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4514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16</xdr:row>
      <xdr:rowOff>0</xdr:rowOff>
    </xdr:from>
    <xdr:ext cx="9525" cy="9525"/>
    <xdr:pic>
      <xdr:nvPicPr>
        <xdr:cNvPr id="13" name="図 1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9525" y="4514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16</xdr:row>
      <xdr:rowOff>0</xdr:rowOff>
    </xdr:from>
    <xdr:ext cx="9525" cy="9525"/>
    <xdr:pic>
      <xdr:nvPicPr>
        <xdr:cNvPr id="14" name="図 1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8575" y="4514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16</xdr:row>
      <xdr:rowOff>0</xdr:rowOff>
    </xdr:from>
    <xdr:ext cx="9525" cy="9525"/>
    <xdr:pic>
      <xdr:nvPicPr>
        <xdr:cNvPr id="15" name="図 14" descr="http://aw.dw.impact-ad.jp/c/blue.velvet/?ac=70&amp;oid=c4ded3164f9cb330&amp;p=OSHIETExBADGE300_1&amp;w=300&amp;h=250&amp;at=1&amp;vt=1438&amp;ss=42383781&amp;v=1.9.2">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67625" y="4514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16</xdr:row>
      <xdr:rowOff>0</xdr:rowOff>
    </xdr:from>
    <xdr:ext cx="9525" cy="9525"/>
    <xdr:pic>
      <xdr:nvPicPr>
        <xdr:cNvPr id="16" name="図 15" descr="http://aw.dw.impact-ad.jp/c/blue.velvet/?ac=70&amp;oid=c4ded3164f9cb330&amp;p=OSHIETExLONG&amp;w=728&amp;h=90&amp;at=1&amp;vt=1440&amp;ss=58016230&amp;v=1.9.2">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86675" y="4514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17" name="図 1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4867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18" name="図 1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9525" y="4867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19" name="図 1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8575" y="4867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20" name="図 19" descr="http://aw.dw.impact-ad.jp/c/blue.velvet/?ac=70&amp;oid=c4ded3164f9cb330&amp;p=OSHIETExBADGE300_1&amp;w=300&amp;h=250&amp;at=1&amp;vt=1438&amp;ss=42383781&amp;v=1.9.2">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67625" y="4867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21" name="図 20" descr="http://aw.dw.impact-ad.jp/c/blue.velvet/?ac=70&amp;oid=c4ded3164f9cb330&amp;p=OSHIETExLONG&amp;w=728&amp;h=90&amp;at=1&amp;vt=1440&amp;ss=58016230&amp;v=1.9.2">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86675" y="4867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18</xdr:row>
      <xdr:rowOff>0</xdr:rowOff>
    </xdr:from>
    <xdr:ext cx="9525" cy="9525"/>
    <xdr:pic>
      <xdr:nvPicPr>
        <xdr:cNvPr id="22" name="図 2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5219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18</xdr:row>
      <xdr:rowOff>0</xdr:rowOff>
    </xdr:from>
    <xdr:ext cx="9525" cy="9525"/>
    <xdr:pic>
      <xdr:nvPicPr>
        <xdr:cNvPr id="23" name="図 2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9525" y="5219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18</xdr:row>
      <xdr:rowOff>0</xdr:rowOff>
    </xdr:from>
    <xdr:ext cx="9525" cy="9525"/>
    <xdr:pic>
      <xdr:nvPicPr>
        <xdr:cNvPr id="24" name="図 2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8575" y="5219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18</xdr:row>
      <xdr:rowOff>0</xdr:rowOff>
    </xdr:from>
    <xdr:ext cx="9525" cy="9525"/>
    <xdr:pic>
      <xdr:nvPicPr>
        <xdr:cNvPr id="25" name="図 24" descr="http://aw.dw.impact-ad.jp/c/blue.velvet/?ac=70&amp;oid=c4ded3164f9cb330&amp;p=OSHIETExBADGE300_1&amp;w=300&amp;h=250&amp;at=1&amp;vt=1438&amp;ss=42383781&amp;v=1.9.2">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67625" y="5219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18</xdr:row>
      <xdr:rowOff>0</xdr:rowOff>
    </xdr:from>
    <xdr:ext cx="9525" cy="9525"/>
    <xdr:pic>
      <xdr:nvPicPr>
        <xdr:cNvPr id="26" name="図 25" descr="http://aw.dw.impact-ad.jp/c/blue.velvet/?ac=70&amp;oid=c4ded3164f9cb330&amp;p=OSHIETExLONG&amp;w=728&amp;h=90&amp;at=1&amp;vt=1440&amp;ss=58016230&amp;v=1.9.2">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86675" y="5219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27" name="図 2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557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28" name="図 2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9525" y="557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29" name="図 2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8575" y="557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30" name="図 29" descr="http://aw.dw.impact-ad.jp/c/blue.velvet/?ac=70&amp;oid=c4ded3164f9cb330&amp;p=OSHIETExBADGE300_1&amp;w=300&amp;h=250&amp;at=1&amp;vt=1438&amp;ss=42383781&amp;v=1.9.2">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67625" y="557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31" name="図 30" descr="http://aw.dw.impact-ad.jp/c/blue.velvet/?ac=70&amp;oid=c4ded3164f9cb330&amp;p=OSHIETExLONG&amp;w=728&amp;h=90&amp;at=1&amp;vt=1440&amp;ss=58016230&amp;v=1.9.2">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86675" y="557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20</xdr:row>
      <xdr:rowOff>0</xdr:rowOff>
    </xdr:from>
    <xdr:ext cx="9525" cy="9525"/>
    <xdr:pic>
      <xdr:nvPicPr>
        <xdr:cNvPr id="32" name="図 3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5924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20</xdr:row>
      <xdr:rowOff>0</xdr:rowOff>
    </xdr:from>
    <xdr:ext cx="9525" cy="9525"/>
    <xdr:pic>
      <xdr:nvPicPr>
        <xdr:cNvPr id="33" name="図 3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9525" y="5924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20</xdr:row>
      <xdr:rowOff>0</xdr:rowOff>
    </xdr:from>
    <xdr:ext cx="9525" cy="9525"/>
    <xdr:pic>
      <xdr:nvPicPr>
        <xdr:cNvPr id="34" name="図 3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8575" y="5924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20</xdr:row>
      <xdr:rowOff>0</xdr:rowOff>
    </xdr:from>
    <xdr:ext cx="9525" cy="9525"/>
    <xdr:pic>
      <xdr:nvPicPr>
        <xdr:cNvPr id="35" name="図 34" descr="http://aw.dw.impact-ad.jp/c/blue.velvet/?ac=70&amp;oid=c4ded3164f9cb330&amp;p=OSHIETExBADGE300_1&amp;w=300&amp;h=250&amp;at=1&amp;vt=1438&amp;ss=42383781&amp;v=1.9.2">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67625" y="5924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20</xdr:row>
      <xdr:rowOff>0</xdr:rowOff>
    </xdr:from>
    <xdr:ext cx="9525" cy="9525"/>
    <xdr:pic>
      <xdr:nvPicPr>
        <xdr:cNvPr id="36" name="図 35" descr="http://aw.dw.impact-ad.jp/c/blue.velvet/?ac=70&amp;oid=c4ded3164f9cb330&amp;p=OSHIETExLONG&amp;w=728&amp;h=90&amp;at=1&amp;vt=1440&amp;ss=58016230&amp;v=1.9.2">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86675" y="5924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37" name="図 3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62769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38" name="図 3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9525" y="62769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39" name="図 3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8575" y="62769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40" name="図 39" descr="http://aw.dw.impact-ad.jp/c/blue.velvet/?ac=70&amp;oid=c4ded3164f9cb330&amp;p=OSHIETExBADGE300_1&amp;w=300&amp;h=250&amp;at=1&amp;vt=1438&amp;ss=42383781&amp;v=1.9.2">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67625" y="62769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41" name="図 40" descr="http://aw.dw.impact-ad.jp/c/blue.velvet/?ac=70&amp;oid=c4ded3164f9cb330&amp;p=OSHIETExLONG&amp;w=728&amp;h=90&amp;at=1&amp;vt=1440&amp;ss=58016230&amp;v=1.9.2">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86675" y="62769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22</xdr:row>
      <xdr:rowOff>0</xdr:rowOff>
    </xdr:from>
    <xdr:ext cx="9525" cy="9525"/>
    <xdr:pic>
      <xdr:nvPicPr>
        <xdr:cNvPr id="42" name="図 4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6629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22</xdr:row>
      <xdr:rowOff>0</xdr:rowOff>
    </xdr:from>
    <xdr:ext cx="9525" cy="9525"/>
    <xdr:pic>
      <xdr:nvPicPr>
        <xdr:cNvPr id="43" name="図 4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9525" y="6629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22</xdr:row>
      <xdr:rowOff>0</xdr:rowOff>
    </xdr:from>
    <xdr:ext cx="9525" cy="9525"/>
    <xdr:pic>
      <xdr:nvPicPr>
        <xdr:cNvPr id="44" name="図 4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8575" y="6629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22</xdr:row>
      <xdr:rowOff>0</xdr:rowOff>
    </xdr:from>
    <xdr:ext cx="9525" cy="9525"/>
    <xdr:pic>
      <xdr:nvPicPr>
        <xdr:cNvPr id="45" name="図 44" descr="http://aw.dw.impact-ad.jp/c/blue.velvet/?ac=70&amp;oid=c4ded3164f9cb330&amp;p=OSHIETExBADGE300_1&amp;w=300&amp;h=250&amp;at=1&amp;vt=1438&amp;ss=42383781&amp;v=1.9.2">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67625" y="6629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22</xdr:row>
      <xdr:rowOff>0</xdr:rowOff>
    </xdr:from>
    <xdr:ext cx="9525" cy="9525"/>
    <xdr:pic>
      <xdr:nvPicPr>
        <xdr:cNvPr id="46" name="図 45" descr="http://aw.dw.impact-ad.jp/c/blue.velvet/?ac=70&amp;oid=c4ded3164f9cb330&amp;p=OSHIETExLONG&amp;w=728&amp;h=90&amp;at=1&amp;vt=1440&amp;ss=58016230&amp;v=1.9.2">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86675" y="6629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47" name="図 4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6981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48" name="図 4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9525" y="6981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49" name="図 4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8575" y="6981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50" name="図 49" descr="http://aw.dw.impact-ad.jp/c/blue.velvet/?ac=70&amp;oid=c4ded3164f9cb330&amp;p=OSHIETExBADGE300_1&amp;w=300&amp;h=250&amp;at=1&amp;vt=1438&amp;ss=42383781&amp;v=1.9.2">
          <a:extLst>
            <a:ext uri="{FF2B5EF4-FFF2-40B4-BE49-F238E27FC236}">
              <a16:creationId xmlns:a16="http://schemas.microsoft.com/office/drawing/2014/main" id="{00000000-0008-0000-00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67625" y="6981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51" name="図 50" descr="http://aw.dw.impact-ad.jp/c/blue.velvet/?ac=70&amp;oid=c4ded3164f9cb330&amp;p=OSHIETExLONG&amp;w=728&amp;h=90&amp;at=1&amp;vt=1440&amp;ss=58016230&amp;v=1.9.2">
          <a:extLst>
            <a:ext uri="{FF2B5EF4-FFF2-40B4-BE49-F238E27FC236}">
              <a16:creationId xmlns:a16="http://schemas.microsoft.com/office/drawing/2014/main" id="{00000000-0008-0000-00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86675" y="6981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24</xdr:row>
      <xdr:rowOff>0</xdr:rowOff>
    </xdr:from>
    <xdr:ext cx="9525" cy="9525"/>
    <xdr:pic>
      <xdr:nvPicPr>
        <xdr:cNvPr id="52" name="図 5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7334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24</xdr:row>
      <xdr:rowOff>0</xdr:rowOff>
    </xdr:from>
    <xdr:ext cx="9525" cy="9525"/>
    <xdr:pic>
      <xdr:nvPicPr>
        <xdr:cNvPr id="53" name="図 5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9525" y="7334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24</xdr:row>
      <xdr:rowOff>0</xdr:rowOff>
    </xdr:from>
    <xdr:ext cx="9525" cy="9525"/>
    <xdr:pic>
      <xdr:nvPicPr>
        <xdr:cNvPr id="54" name="図 5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8575" y="7334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24</xdr:row>
      <xdr:rowOff>0</xdr:rowOff>
    </xdr:from>
    <xdr:ext cx="9525" cy="9525"/>
    <xdr:pic>
      <xdr:nvPicPr>
        <xdr:cNvPr id="55" name="図 54" descr="http://aw.dw.impact-ad.jp/c/blue.velvet/?ac=70&amp;oid=c4ded3164f9cb330&amp;p=OSHIETExBADGE300_1&amp;w=300&amp;h=250&amp;at=1&amp;vt=1438&amp;ss=42383781&amp;v=1.9.2">
          <a:extLst>
            <a:ext uri="{FF2B5EF4-FFF2-40B4-BE49-F238E27FC236}">
              <a16:creationId xmlns:a16="http://schemas.microsoft.com/office/drawing/2014/main" id="{00000000-0008-0000-00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67625" y="7334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24</xdr:row>
      <xdr:rowOff>0</xdr:rowOff>
    </xdr:from>
    <xdr:ext cx="9525" cy="9525"/>
    <xdr:pic>
      <xdr:nvPicPr>
        <xdr:cNvPr id="56" name="図 55" descr="http://aw.dw.impact-ad.jp/c/blue.velvet/?ac=70&amp;oid=c4ded3164f9cb330&amp;p=OSHIETExLONG&amp;w=728&amp;h=90&amp;at=1&amp;vt=1440&amp;ss=58016230&amp;v=1.9.2">
          <a:extLst>
            <a:ext uri="{FF2B5EF4-FFF2-40B4-BE49-F238E27FC236}">
              <a16:creationId xmlns:a16="http://schemas.microsoft.com/office/drawing/2014/main" id="{00000000-0008-0000-00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86675" y="7334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25</xdr:row>
      <xdr:rowOff>0</xdr:rowOff>
    </xdr:from>
    <xdr:ext cx="9525" cy="9525"/>
    <xdr:pic>
      <xdr:nvPicPr>
        <xdr:cNvPr id="57" name="図 5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7686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25</xdr:row>
      <xdr:rowOff>0</xdr:rowOff>
    </xdr:from>
    <xdr:ext cx="9525" cy="9525"/>
    <xdr:pic>
      <xdr:nvPicPr>
        <xdr:cNvPr id="58" name="図 5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9525" y="7686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25</xdr:row>
      <xdr:rowOff>0</xdr:rowOff>
    </xdr:from>
    <xdr:ext cx="9525" cy="9525"/>
    <xdr:pic>
      <xdr:nvPicPr>
        <xdr:cNvPr id="59" name="図 5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8575" y="7686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25</xdr:row>
      <xdr:rowOff>0</xdr:rowOff>
    </xdr:from>
    <xdr:ext cx="9525" cy="9525"/>
    <xdr:pic>
      <xdr:nvPicPr>
        <xdr:cNvPr id="60" name="図 59" descr="http://aw.dw.impact-ad.jp/c/blue.velvet/?ac=70&amp;oid=c4ded3164f9cb330&amp;p=OSHIETExBADGE300_1&amp;w=300&amp;h=250&amp;at=1&amp;vt=1438&amp;ss=42383781&amp;v=1.9.2">
          <a:extLst>
            <a:ext uri="{FF2B5EF4-FFF2-40B4-BE49-F238E27FC236}">
              <a16:creationId xmlns:a16="http://schemas.microsoft.com/office/drawing/2014/main" id="{00000000-0008-0000-00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67625" y="7686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25</xdr:row>
      <xdr:rowOff>0</xdr:rowOff>
    </xdr:from>
    <xdr:ext cx="9525" cy="9525"/>
    <xdr:pic>
      <xdr:nvPicPr>
        <xdr:cNvPr id="61" name="図 60" descr="http://aw.dw.impact-ad.jp/c/blue.velvet/?ac=70&amp;oid=c4ded3164f9cb330&amp;p=OSHIETExLONG&amp;w=728&amp;h=90&amp;at=1&amp;vt=1440&amp;ss=58016230&amp;v=1.9.2">
          <a:extLst>
            <a:ext uri="{FF2B5EF4-FFF2-40B4-BE49-F238E27FC236}">
              <a16:creationId xmlns:a16="http://schemas.microsoft.com/office/drawing/2014/main" id="{00000000-0008-0000-00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86675" y="7686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15</xdr:row>
      <xdr:rowOff>0</xdr:rowOff>
    </xdr:from>
    <xdr:ext cx="9525" cy="9525"/>
    <xdr:pic>
      <xdr:nvPicPr>
        <xdr:cNvPr id="97" name="図 9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6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15</xdr:row>
      <xdr:rowOff>0</xdr:rowOff>
    </xdr:from>
    <xdr:ext cx="9525" cy="9525"/>
    <xdr:pic>
      <xdr:nvPicPr>
        <xdr:cNvPr id="98" name="図 9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6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15</xdr:row>
      <xdr:rowOff>0</xdr:rowOff>
    </xdr:from>
    <xdr:ext cx="9525" cy="9525"/>
    <xdr:pic>
      <xdr:nvPicPr>
        <xdr:cNvPr id="99" name="図 9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6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15</xdr:row>
      <xdr:rowOff>0</xdr:rowOff>
    </xdr:from>
    <xdr:ext cx="9525" cy="9525"/>
    <xdr:pic>
      <xdr:nvPicPr>
        <xdr:cNvPr id="100" name="図 99" descr="http://aw.dw.impact-ad.jp/c/blue.velvet/?ac=70&amp;oid=c4ded3164f9cb330&amp;p=OSHIETExBADGE300_1&amp;w=300&amp;h=250&amp;at=1&amp;vt=1438&amp;ss=42383781&amp;v=1.9.2">
          <a:extLst>
            <a:ext uri="{FF2B5EF4-FFF2-40B4-BE49-F238E27FC236}">
              <a16:creationId xmlns:a16="http://schemas.microsoft.com/office/drawing/2014/main" id="{00000000-0008-0000-0000-00006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15</xdr:row>
      <xdr:rowOff>0</xdr:rowOff>
    </xdr:from>
    <xdr:ext cx="9525" cy="9525"/>
    <xdr:pic>
      <xdr:nvPicPr>
        <xdr:cNvPr id="101" name="図 100" descr="http://aw.dw.impact-ad.jp/c/blue.velvet/?ac=70&amp;oid=c4ded3164f9cb330&amp;p=OSHIETExLONG&amp;w=728&amp;h=90&amp;at=1&amp;vt=1440&amp;ss=58016230&amp;v=1.9.2">
          <a:extLst>
            <a:ext uri="{FF2B5EF4-FFF2-40B4-BE49-F238E27FC236}">
              <a16:creationId xmlns:a16="http://schemas.microsoft.com/office/drawing/2014/main" id="{00000000-0008-0000-0000-00006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16</xdr:row>
      <xdr:rowOff>0</xdr:rowOff>
    </xdr:from>
    <xdr:ext cx="9525" cy="9525"/>
    <xdr:pic>
      <xdr:nvPicPr>
        <xdr:cNvPr id="102" name="図 10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6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16</xdr:row>
      <xdr:rowOff>0</xdr:rowOff>
    </xdr:from>
    <xdr:ext cx="9525" cy="9525"/>
    <xdr:pic>
      <xdr:nvPicPr>
        <xdr:cNvPr id="103" name="図 10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6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16</xdr:row>
      <xdr:rowOff>0</xdr:rowOff>
    </xdr:from>
    <xdr:ext cx="9525" cy="9525"/>
    <xdr:pic>
      <xdr:nvPicPr>
        <xdr:cNvPr id="104" name="図 10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6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16</xdr:row>
      <xdr:rowOff>0</xdr:rowOff>
    </xdr:from>
    <xdr:ext cx="9525" cy="9525"/>
    <xdr:pic>
      <xdr:nvPicPr>
        <xdr:cNvPr id="105" name="図 104" descr="http://aw.dw.impact-ad.jp/c/blue.velvet/?ac=70&amp;oid=c4ded3164f9cb330&amp;p=OSHIETExBADGE300_1&amp;w=300&amp;h=250&amp;at=1&amp;vt=1438&amp;ss=42383781&amp;v=1.9.2">
          <a:extLst>
            <a:ext uri="{FF2B5EF4-FFF2-40B4-BE49-F238E27FC236}">
              <a16:creationId xmlns:a16="http://schemas.microsoft.com/office/drawing/2014/main" id="{00000000-0008-0000-0000-00006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16</xdr:row>
      <xdr:rowOff>0</xdr:rowOff>
    </xdr:from>
    <xdr:ext cx="9525" cy="9525"/>
    <xdr:pic>
      <xdr:nvPicPr>
        <xdr:cNvPr id="106" name="図 105" descr="http://aw.dw.impact-ad.jp/c/blue.velvet/?ac=70&amp;oid=c4ded3164f9cb330&amp;p=OSHIETExLONG&amp;w=728&amp;h=90&amp;at=1&amp;vt=1440&amp;ss=58016230&amp;v=1.9.2">
          <a:extLst>
            <a:ext uri="{FF2B5EF4-FFF2-40B4-BE49-F238E27FC236}">
              <a16:creationId xmlns:a16="http://schemas.microsoft.com/office/drawing/2014/main" id="{00000000-0008-0000-0000-00006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107" name="図 10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6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108" name="図 10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6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109" name="図 10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6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110" name="図 109" descr="http://aw.dw.impact-ad.jp/c/blue.velvet/?ac=70&amp;oid=c4ded3164f9cb330&amp;p=OSHIETExBADGE300_1&amp;w=300&amp;h=250&amp;at=1&amp;vt=1438&amp;ss=42383781&amp;v=1.9.2">
          <a:extLst>
            <a:ext uri="{FF2B5EF4-FFF2-40B4-BE49-F238E27FC236}">
              <a16:creationId xmlns:a16="http://schemas.microsoft.com/office/drawing/2014/main" id="{00000000-0008-0000-0000-00006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111" name="図 110" descr="http://aw.dw.impact-ad.jp/c/blue.velvet/?ac=70&amp;oid=c4ded3164f9cb330&amp;p=OSHIETExLONG&amp;w=728&amp;h=90&amp;at=1&amp;vt=1440&amp;ss=58016230&amp;v=1.9.2">
          <a:extLst>
            <a:ext uri="{FF2B5EF4-FFF2-40B4-BE49-F238E27FC236}">
              <a16:creationId xmlns:a16="http://schemas.microsoft.com/office/drawing/2014/main" id="{00000000-0008-0000-0000-00006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18</xdr:row>
      <xdr:rowOff>0</xdr:rowOff>
    </xdr:from>
    <xdr:ext cx="9525" cy="9525"/>
    <xdr:pic>
      <xdr:nvPicPr>
        <xdr:cNvPr id="112" name="図 11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7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18</xdr:row>
      <xdr:rowOff>0</xdr:rowOff>
    </xdr:from>
    <xdr:ext cx="9525" cy="9525"/>
    <xdr:pic>
      <xdr:nvPicPr>
        <xdr:cNvPr id="113" name="図 11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7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18</xdr:row>
      <xdr:rowOff>0</xdr:rowOff>
    </xdr:from>
    <xdr:ext cx="9525" cy="9525"/>
    <xdr:pic>
      <xdr:nvPicPr>
        <xdr:cNvPr id="114" name="図 11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7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18</xdr:row>
      <xdr:rowOff>0</xdr:rowOff>
    </xdr:from>
    <xdr:ext cx="9525" cy="9525"/>
    <xdr:pic>
      <xdr:nvPicPr>
        <xdr:cNvPr id="115" name="図 114" descr="http://aw.dw.impact-ad.jp/c/blue.velvet/?ac=70&amp;oid=c4ded3164f9cb330&amp;p=OSHIETExBADGE300_1&amp;w=300&amp;h=250&amp;at=1&amp;vt=1438&amp;ss=42383781&amp;v=1.9.2">
          <a:extLst>
            <a:ext uri="{FF2B5EF4-FFF2-40B4-BE49-F238E27FC236}">
              <a16:creationId xmlns:a16="http://schemas.microsoft.com/office/drawing/2014/main" id="{00000000-0008-0000-0000-00007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18</xdr:row>
      <xdr:rowOff>0</xdr:rowOff>
    </xdr:from>
    <xdr:ext cx="9525" cy="9525"/>
    <xdr:pic>
      <xdr:nvPicPr>
        <xdr:cNvPr id="116" name="図 115" descr="http://aw.dw.impact-ad.jp/c/blue.velvet/?ac=70&amp;oid=c4ded3164f9cb330&amp;p=OSHIETExLONG&amp;w=728&amp;h=90&amp;at=1&amp;vt=1440&amp;ss=58016230&amp;v=1.9.2">
          <a:extLst>
            <a:ext uri="{FF2B5EF4-FFF2-40B4-BE49-F238E27FC236}">
              <a16:creationId xmlns:a16="http://schemas.microsoft.com/office/drawing/2014/main" id="{00000000-0008-0000-0000-00007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117" name="図 11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7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118" name="図 11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7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119" name="図 11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7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120" name="図 119" descr="http://aw.dw.impact-ad.jp/c/blue.velvet/?ac=70&amp;oid=c4ded3164f9cb330&amp;p=OSHIETExBADGE300_1&amp;w=300&amp;h=250&amp;at=1&amp;vt=1438&amp;ss=42383781&amp;v=1.9.2">
          <a:extLst>
            <a:ext uri="{FF2B5EF4-FFF2-40B4-BE49-F238E27FC236}">
              <a16:creationId xmlns:a16="http://schemas.microsoft.com/office/drawing/2014/main" id="{00000000-0008-0000-0000-00007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121" name="図 120" descr="http://aw.dw.impact-ad.jp/c/blue.velvet/?ac=70&amp;oid=c4ded3164f9cb330&amp;p=OSHIETExLONG&amp;w=728&amp;h=90&amp;at=1&amp;vt=1440&amp;ss=58016230&amp;v=1.9.2">
          <a:extLst>
            <a:ext uri="{FF2B5EF4-FFF2-40B4-BE49-F238E27FC236}">
              <a16:creationId xmlns:a16="http://schemas.microsoft.com/office/drawing/2014/main" id="{00000000-0008-0000-0000-00007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20</xdr:row>
      <xdr:rowOff>0</xdr:rowOff>
    </xdr:from>
    <xdr:ext cx="9525" cy="9525"/>
    <xdr:pic>
      <xdr:nvPicPr>
        <xdr:cNvPr id="122" name="図 12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7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20</xdr:row>
      <xdr:rowOff>0</xdr:rowOff>
    </xdr:from>
    <xdr:ext cx="9525" cy="9525"/>
    <xdr:pic>
      <xdr:nvPicPr>
        <xdr:cNvPr id="123" name="図 12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7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20</xdr:row>
      <xdr:rowOff>0</xdr:rowOff>
    </xdr:from>
    <xdr:ext cx="9525" cy="9525"/>
    <xdr:pic>
      <xdr:nvPicPr>
        <xdr:cNvPr id="124" name="図 12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7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20</xdr:row>
      <xdr:rowOff>0</xdr:rowOff>
    </xdr:from>
    <xdr:ext cx="9525" cy="9525"/>
    <xdr:pic>
      <xdr:nvPicPr>
        <xdr:cNvPr id="125" name="図 124" descr="http://aw.dw.impact-ad.jp/c/blue.velvet/?ac=70&amp;oid=c4ded3164f9cb330&amp;p=OSHIETExBADGE300_1&amp;w=300&amp;h=250&amp;at=1&amp;vt=1438&amp;ss=42383781&amp;v=1.9.2">
          <a:extLst>
            <a:ext uri="{FF2B5EF4-FFF2-40B4-BE49-F238E27FC236}">
              <a16:creationId xmlns:a16="http://schemas.microsoft.com/office/drawing/2014/main" id="{00000000-0008-0000-0000-00007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20</xdr:row>
      <xdr:rowOff>0</xdr:rowOff>
    </xdr:from>
    <xdr:ext cx="9525" cy="9525"/>
    <xdr:pic>
      <xdr:nvPicPr>
        <xdr:cNvPr id="126" name="図 125" descr="http://aw.dw.impact-ad.jp/c/blue.velvet/?ac=70&amp;oid=c4ded3164f9cb330&amp;p=OSHIETExLONG&amp;w=728&amp;h=90&amp;at=1&amp;vt=1440&amp;ss=58016230&amp;v=1.9.2">
          <a:extLst>
            <a:ext uri="{FF2B5EF4-FFF2-40B4-BE49-F238E27FC236}">
              <a16:creationId xmlns:a16="http://schemas.microsoft.com/office/drawing/2014/main" id="{00000000-0008-0000-0000-00007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30</xdr:col>
      <xdr:colOff>0</xdr:colOff>
      <xdr:row>14</xdr:row>
      <xdr:rowOff>0</xdr:rowOff>
    </xdr:from>
    <xdr:to>
      <xdr:col>30</xdr:col>
      <xdr:colOff>9525</xdr:colOff>
      <xdr:row>14</xdr:row>
      <xdr:rowOff>9525</xdr:rowOff>
    </xdr:to>
    <xdr:pic>
      <xdr:nvPicPr>
        <xdr:cNvPr id="92" name="図 9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5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4067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14</xdr:row>
      <xdr:rowOff>0</xdr:rowOff>
    </xdr:from>
    <xdr:to>
      <xdr:col>30</xdr:col>
      <xdr:colOff>9525</xdr:colOff>
      <xdr:row>14</xdr:row>
      <xdr:rowOff>9525</xdr:rowOff>
    </xdr:to>
    <xdr:pic>
      <xdr:nvPicPr>
        <xdr:cNvPr id="93" name="図 9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5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4067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14</xdr:row>
      <xdr:rowOff>0</xdr:rowOff>
    </xdr:from>
    <xdr:to>
      <xdr:col>30</xdr:col>
      <xdr:colOff>9525</xdr:colOff>
      <xdr:row>14</xdr:row>
      <xdr:rowOff>9525</xdr:rowOff>
    </xdr:to>
    <xdr:pic>
      <xdr:nvPicPr>
        <xdr:cNvPr id="94" name="図 9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5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4067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14</xdr:row>
      <xdr:rowOff>0</xdr:rowOff>
    </xdr:from>
    <xdr:to>
      <xdr:col>30</xdr:col>
      <xdr:colOff>9525</xdr:colOff>
      <xdr:row>14</xdr:row>
      <xdr:rowOff>9525</xdr:rowOff>
    </xdr:to>
    <xdr:pic>
      <xdr:nvPicPr>
        <xdr:cNvPr id="95" name="図 94" descr="http://aw.dw.impact-ad.jp/c/blue.velvet/?ac=70&amp;oid=c4ded3164f9cb330&amp;p=OSHIETExBADGE300_1&amp;w=300&amp;h=250&amp;at=1&amp;vt=1438&amp;ss=42383781&amp;v=1.9.2">
          <a:extLst>
            <a:ext uri="{FF2B5EF4-FFF2-40B4-BE49-F238E27FC236}">
              <a16:creationId xmlns:a16="http://schemas.microsoft.com/office/drawing/2014/main" id="{00000000-0008-0000-0000-00005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4067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14</xdr:row>
      <xdr:rowOff>0</xdr:rowOff>
    </xdr:from>
    <xdr:to>
      <xdr:col>30</xdr:col>
      <xdr:colOff>9525</xdr:colOff>
      <xdr:row>14</xdr:row>
      <xdr:rowOff>9525</xdr:rowOff>
    </xdr:to>
    <xdr:pic>
      <xdr:nvPicPr>
        <xdr:cNvPr id="96" name="図 95" descr="http://aw.dw.impact-ad.jp/c/blue.velvet/?ac=70&amp;oid=c4ded3164f9cb330&amp;p=OSHIETExLONG&amp;w=728&amp;h=90&amp;at=1&amp;vt=1440&amp;ss=58016230&amp;v=1.9.2">
          <a:extLst>
            <a:ext uri="{FF2B5EF4-FFF2-40B4-BE49-F238E27FC236}">
              <a16:creationId xmlns:a16="http://schemas.microsoft.com/office/drawing/2014/main" id="{00000000-0008-0000-0000-00006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4067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30</xdr:col>
      <xdr:colOff>0</xdr:colOff>
      <xdr:row>15</xdr:row>
      <xdr:rowOff>0</xdr:rowOff>
    </xdr:from>
    <xdr:ext cx="9525" cy="9525"/>
    <xdr:pic>
      <xdr:nvPicPr>
        <xdr:cNvPr id="127" name="図 12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7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15</xdr:row>
      <xdr:rowOff>0</xdr:rowOff>
    </xdr:from>
    <xdr:ext cx="9525" cy="9525"/>
    <xdr:pic>
      <xdr:nvPicPr>
        <xdr:cNvPr id="128" name="図 12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8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15</xdr:row>
      <xdr:rowOff>0</xdr:rowOff>
    </xdr:from>
    <xdr:ext cx="9525" cy="9525"/>
    <xdr:pic>
      <xdr:nvPicPr>
        <xdr:cNvPr id="129" name="図 12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8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15</xdr:row>
      <xdr:rowOff>0</xdr:rowOff>
    </xdr:from>
    <xdr:ext cx="9525" cy="9525"/>
    <xdr:pic>
      <xdr:nvPicPr>
        <xdr:cNvPr id="130" name="図 129" descr="http://aw.dw.impact-ad.jp/c/blue.velvet/?ac=70&amp;oid=c4ded3164f9cb330&amp;p=OSHIETExBADGE300_1&amp;w=300&amp;h=250&amp;at=1&amp;vt=1438&amp;ss=42383781&amp;v=1.9.2">
          <a:extLst>
            <a:ext uri="{FF2B5EF4-FFF2-40B4-BE49-F238E27FC236}">
              <a16:creationId xmlns:a16="http://schemas.microsoft.com/office/drawing/2014/main" id="{00000000-0008-0000-0000-00008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15</xdr:row>
      <xdr:rowOff>0</xdr:rowOff>
    </xdr:from>
    <xdr:ext cx="9525" cy="9525"/>
    <xdr:pic>
      <xdr:nvPicPr>
        <xdr:cNvPr id="131" name="図 130" descr="http://aw.dw.impact-ad.jp/c/blue.velvet/?ac=70&amp;oid=c4ded3164f9cb330&amp;p=OSHIETExLONG&amp;w=728&amp;h=90&amp;at=1&amp;vt=1440&amp;ss=58016230&amp;v=1.9.2">
          <a:extLst>
            <a:ext uri="{FF2B5EF4-FFF2-40B4-BE49-F238E27FC236}">
              <a16:creationId xmlns:a16="http://schemas.microsoft.com/office/drawing/2014/main" id="{00000000-0008-0000-0000-00008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15</xdr:row>
      <xdr:rowOff>0</xdr:rowOff>
    </xdr:from>
    <xdr:ext cx="9525" cy="9525"/>
    <xdr:pic>
      <xdr:nvPicPr>
        <xdr:cNvPr id="132" name="図 13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8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15</xdr:row>
      <xdr:rowOff>0</xdr:rowOff>
    </xdr:from>
    <xdr:ext cx="9525" cy="9525"/>
    <xdr:pic>
      <xdr:nvPicPr>
        <xdr:cNvPr id="133" name="図 13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8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15</xdr:row>
      <xdr:rowOff>0</xdr:rowOff>
    </xdr:from>
    <xdr:ext cx="9525" cy="9525"/>
    <xdr:pic>
      <xdr:nvPicPr>
        <xdr:cNvPr id="134" name="図 13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8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15</xdr:row>
      <xdr:rowOff>0</xdr:rowOff>
    </xdr:from>
    <xdr:ext cx="9525" cy="9525"/>
    <xdr:pic>
      <xdr:nvPicPr>
        <xdr:cNvPr id="135" name="図 134" descr="http://aw.dw.impact-ad.jp/c/blue.velvet/?ac=70&amp;oid=c4ded3164f9cb330&amp;p=OSHIETExBADGE300_1&amp;w=300&amp;h=250&amp;at=1&amp;vt=1438&amp;ss=42383781&amp;v=1.9.2">
          <a:extLst>
            <a:ext uri="{FF2B5EF4-FFF2-40B4-BE49-F238E27FC236}">
              <a16:creationId xmlns:a16="http://schemas.microsoft.com/office/drawing/2014/main" id="{00000000-0008-0000-0000-00008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15</xdr:row>
      <xdr:rowOff>0</xdr:rowOff>
    </xdr:from>
    <xdr:ext cx="9525" cy="9525"/>
    <xdr:pic>
      <xdr:nvPicPr>
        <xdr:cNvPr id="136" name="図 135" descr="http://aw.dw.impact-ad.jp/c/blue.velvet/?ac=70&amp;oid=c4ded3164f9cb330&amp;p=OSHIETExLONG&amp;w=728&amp;h=90&amp;at=1&amp;vt=1440&amp;ss=58016230&amp;v=1.9.2">
          <a:extLst>
            <a:ext uri="{FF2B5EF4-FFF2-40B4-BE49-F238E27FC236}">
              <a16:creationId xmlns:a16="http://schemas.microsoft.com/office/drawing/2014/main" id="{00000000-0008-0000-0000-00008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16</xdr:row>
      <xdr:rowOff>0</xdr:rowOff>
    </xdr:from>
    <xdr:ext cx="9525" cy="9525"/>
    <xdr:pic>
      <xdr:nvPicPr>
        <xdr:cNvPr id="137" name="図 13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8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16</xdr:row>
      <xdr:rowOff>0</xdr:rowOff>
    </xdr:from>
    <xdr:ext cx="9525" cy="9525"/>
    <xdr:pic>
      <xdr:nvPicPr>
        <xdr:cNvPr id="138" name="図 13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8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16</xdr:row>
      <xdr:rowOff>0</xdr:rowOff>
    </xdr:from>
    <xdr:ext cx="9525" cy="9525"/>
    <xdr:pic>
      <xdr:nvPicPr>
        <xdr:cNvPr id="139" name="図 13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8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16</xdr:row>
      <xdr:rowOff>0</xdr:rowOff>
    </xdr:from>
    <xdr:ext cx="9525" cy="9525"/>
    <xdr:pic>
      <xdr:nvPicPr>
        <xdr:cNvPr id="140" name="図 139" descr="http://aw.dw.impact-ad.jp/c/blue.velvet/?ac=70&amp;oid=c4ded3164f9cb330&amp;p=OSHIETExBADGE300_1&amp;w=300&amp;h=250&amp;at=1&amp;vt=1438&amp;ss=42383781&amp;v=1.9.2">
          <a:extLst>
            <a:ext uri="{FF2B5EF4-FFF2-40B4-BE49-F238E27FC236}">
              <a16:creationId xmlns:a16="http://schemas.microsoft.com/office/drawing/2014/main" id="{00000000-0008-0000-0000-00008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16</xdr:row>
      <xdr:rowOff>0</xdr:rowOff>
    </xdr:from>
    <xdr:ext cx="9525" cy="9525"/>
    <xdr:pic>
      <xdr:nvPicPr>
        <xdr:cNvPr id="141" name="図 140" descr="http://aw.dw.impact-ad.jp/c/blue.velvet/?ac=70&amp;oid=c4ded3164f9cb330&amp;p=OSHIETExLONG&amp;w=728&amp;h=90&amp;at=1&amp;vt=1440&amp;ss=58016230&amp;v=1.9.2">
          <a:extLst>
            <a:ext uri="{FF2B5EF4-FFF2-40B4-BE49-F238E27FC236}">
              <a16:creationId xmlns:a16="http://schemas.microsoft.com/office/drawing/2014/main" id="{00000000-0008-0000-0000-00008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142" name="図 141" descr="http://aw.dw.impact-ad.jp/c/blue.velvet/?ac=70&amp;oid=c4ded3164f9cb330&amp;p=OSHIETExBADGE300_1&amp;w=300&amp;h=250&amp;at=1&amp;vt=1438&amp;ss=42383781&amp;v=1.9.2">
          <a:extLst>
            <a:ext uri="{FF2B5EF4-FFF2-40B4-BE49-F238E27FC236}">
              <a16:creationId xmlns:a16="http://schemas.microsoft.com/office/drawing/2014/main" id="{00000000-0008-0000-0000-00008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143" name="図 142" descr="http://aw.dw.impact-ad.jp/c/blue.velvet/?ac=70&amp;oid=c4ded3164f9cb330&amp;p=OSHIETExLONG&amp;w=728&amp;h=90&amp;at=1&amp;vt=1440&amp;ss=58016230&amp;v=1.9.2">
          <a:extLst>
            <a:ext uri="{FF2B5EF4-FFF2-40B4-BE49-F238E27FC236}">
              <a16:creationId xmlns:a16="http://schemas.microsoft.com/office/drawing/2014/main" id="{00000000-0008-0000-0000-00008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144" name="図 14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9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145" name="図 14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9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146" name="図 14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9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147" name="図 146" descr="http://aw.dw.impact-ad.jp/c/blue.velvet/?ac=70&amp;oid=c4ded3164f9cb330&amp;p=OSHIETExBADGE300_1&amp;w=300&amp;h=250&amp;at=1&amp;vt=1438&amp;ss=42383781&amp;v=1.9.2">
          <a:extLst>
            <a:ext uri="{FF2B5EF4-FFF2-40B4-BE49-F238E27FC236}">
              <a16:creationId xmlns:a16="http://schemas.microsoft.com/office/drawing/2014/main" id="{00000000-0008-0000-0000-00009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148" name="図 147" descr="http://aw.dw.impact-ad.jp/c/blue.velvet/?ac=70&amp;oid=c4ded3164f9cb330&amp;p=OSHIETExLONG&amp;w=728&amp;h=90&amp;at=1&amp;vt=1440&amp;ss=58016230&amp;v=1.9.2">
          <a:extLst>
            <a:ext uri="{FF2B5EF4-FFF2-40B4-BE49-F238E27FC236}">
              <a16:creationId xmlns:a16="http://schemas.microsoft.com/office/drawing/2014/main" id="{00000000-0008-0000-0000-00009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16</xdr:row>
      <xdr:rowOff>0</xdr:rowOff>
    </xdr:from>
    <xdr:ext cx="9525" cy="9525"/>
    <xdr:pic>
      <xdr:nvPicPr>
        <xdr:cNvPr id="149" name="図 14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9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16</xdr:row>
      <xdr:rowOff>0</xdr:rowOff>
    </xdr:from>
    <xdr:ext cx="9525" cy="9525"/>
    <xdr:pic>
      <xdr:nvPicPr>
        <xdr:cNvPr id="150" name="図 14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9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16</xdr:row>
      <xdr:rowOff>0</xdr:rowOff>
    </xdr:from>
    <xdr:ext cx="9525" cy="9525"/>
    <xdr:pic>
      <xdr:nvPicPr>
        <xdr:cNvPr id="151" name="図 15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9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16</xdr:row>
      <xdr:rowOff>0</xdr:rowOff>
    </xdr:from>
    <xdr:ext cx="9525" cy="9525"/>
    <xdr:pic>
      <xdr:nvPicPr>
        <xdr:cNvPr id="152" name="図 151" descr="http://aw.dw.impact-ad.jp/c/blue.velvet/?ac=70&amp;oid=c4ded3164f9cb330&amp;p=OSHIETExBADGE300_1&amp;w=300&amp;h=250&amp;at=1&amp;vt=1438&amp;ss=42383781&amp;v=1.9.2">
          <a:extLst>
            <a:ext uri="{FF2B5EF4-FFF2-40B4-BE49-F238E27FC236}">
              <a16:creationId xmlns:a16="http://schemas.microsoft.com/office/drawing/2014/main" id="{00000000-0008-0000-0000-00009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16</xdr:row>
      <xdr:rowOff>0</xdr:rowOff>
    </xdr:from>
    <xdr:ext cx="9525" cy="9525"/>
    <xdr:pic>
      <xdr:nvPicPr>
        <xdr:cNvPr id="153" name="図 152" descr="http://aw.dw.impact-ad.jp/c/blue.velvet/?ac=70&amp;oid=c4ded3164f9cb330&amp;p=OSHIETExLONG&amp;w=728&amp;h=90&amp;at=1&amp;vt=1440&amp;ss=58016230&amp;v=1.9.2">
          <a:extLst>
            <a:ext uri="{FF2B5EF4-FFF2-40B4-BE49-F238E27FC236}">
              <a16:creationId xmlns:a16="http://schemas.microsoft.com/office/drawing/2014/main" id="{00000000-0008-0000-0000-00009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154" name="図 15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9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155" name="図 15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9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156" name="図 15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9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157" name="図 156" descr="http://aw.dw.impact-ad.jp/c/blue.velvet/?ac=70&amp;oid=c4ded3164f9cb330&amp;p=OSHIETExBADGE300_1&amp;w=300&amp;h=250&amp;at=1&amp;vt=1438&amp;ss=42383781&amp;v=1.9.2">
          <a:extLst>
            <a:ext uri="{FF2B5EF4-FFF2-40B4-BE49-F238E27FC236}">
              <a16:creationId xmlns:a16="http://schemas.microsoft.com/office/drawing/2014/main" id="{00000000-0008-0000-0000-00009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158" name="図 157" descr="http://aw.dw.impact-ad.jp/c/blue.velvet/?ac=70&amp;oid=c4ded3164f9cb330&amp;p=OSHIETExLONG&amp;w=728&amp;h=90&amp;at=1&amp;vt=1440&amp;ss=58016230&amp;v=1.9.2">
          <a:extLst>
            <a:ext uri="{FF2B5EF4-FFF2-40B4-BE49-F238E27FC236}">
              <a16:creationId xmlns:a16="http://schemas.microsoft.com/office/drawing/2014/main" id="{00000000-0008-0000-0000-00009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159" name="図 15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9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160" name="図 15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A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161" name="図 16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A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162" name="図 161" descr="http://aw.dw.impact-ad.jp/c/blue.velvet/?ac=70&amp;oid=c4ded3164f9cb330&amp;p=OSHIETExBADGE300_1&amp;w=300&amp;h=250&amp;at=1&amp;vt=1438&amp;ss=42383781&amp;v=1.9.2">
          <a:extLst>
            <a:ext uri="{FF2B5EF4-FFF2-40B4-BE49-F238E27FC236}">
              <a16:creationId xmlns:a16="http://schemas.microsoft.com/office/drawing/2014/main" id="{00000000-0008-0000-0000-0000A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163" name="図 162" descr="http://aw.dw.impact-ad.jp/c/blue.velvet/?ac=70&amp;oid=c4ded3164f9cb330&amp;p=OSHIETExLONG&amp;w=728&amp;h=90&amp;at=1&amp;vt=1440&amp;ss=58016230&amp;v=1.9.2">
          <a:extLst>
            <a:ext uri="{FF2B5EF4-FFF2-40B4-BE49-F238E27FC236}">
              <a16:creationId xmlns:a16="http://schemas.microsoft.com/office/drawing/2014/main" id="{00000000-0008-0000-0000-0000A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18</xdr:row>
      <xdr:rowOff>0</xdr:rowOff>
    </xdr:from>
    <xdr:ext cx="9525" cy="9525"/>
    <xdr:pic>
      <xdr:nvPicPr>
        <xdr:cNvPr id="164" name="図 16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A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18</xdr:row>
      <xdr:rowOff>0</xdr:rowOff>
    </xdr:from>
    <xdr:ext cx="9525" cy="9525"/>
    <xdr:pic>
      <xdr:nvPicPr>
        <xdr:cNvPr id="165" name="図 16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A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18</xdr:row>
      <xdr:rowOff>0</xdr:rowOff>
    </xdr:from>
    <xdr:ext cx="9525" cy="9525"/>
    <xdr:pic>
      <xdr:nvPicPr>
        <xdr:cNvPr id="166" name="図 16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A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18</xdr:row>
      <xdr:rowOff>0</xdr:rowOff>
    </xdr:from>
    <xdr:ext cx="9525" cy="9525"/>
    <xdr:pic>
      <xdr:nvPicPr>
        <xdr:cNvPr id="167" name="図 166" descr="http://aw.dw.impact-ad.jp/c/blue.velvet/?ac=70&amp;oid=c4ded3164f9cb330&amp;p=OSHIETExBADGE300_1&amp;w=300&amp;h=250&amp;at=1&amp;vt=1438&amp;ss=42383781&amp;v=1.9.2">
          <a:extLst>
            <a:ext uri="{FF2B5EF4-FFF2-40B4-BE49-F238E27FC236}">
              <a16:creationId xmlns:a16="http://schemas.microsoft.com/office/drawing/2014/main" id="{00000000-0008-0000-0000-0000A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18</xdr:row>
      <xdr:rowOff>0</xdr:rowOff>
    </xdr:from>
    <xdr:ext cx="9525" cy="9525"/>
    <xdr:pic>
      <xdr:nvPicPr>
        <xdr:cNvPr id="168" name="図 167" descr="http://aw.dw.impact-ad.jp/c/blue.velvet/?ac=70&amp;oid=c4ded3164f9cb330&amp;p=OSHIETExLONG&amp;w=728&amp;h=90&amp;at=1&amp;vt=1440&amp;ss=58016230&amp;v=1.9.2">
          <a:extLst>
            <a:ext uri="{FF2B5EF4-FFF2-40B4-BE49-F238E27FC236}">
              <a16:creationId xmlns:a16="http://schemas.microsoft.com/office/drawing/2014/main" id="{00000000-0008-0000-0000-0000A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169" name="図 168" descr="http://aw.dw.impact-ad.jp/c/blue.velvet/?ac=70&amp;oid=c4ded3164f9cb330&amp;p=OSHIETExBADGE300_1&amp;w=300&amp;h=250&amp;at=1&amp;vt=1438&amp;ss=42383781&amp;v=1.9.2">
          <a:extLst>
            <a:ext uri="{FF2B5EF4-FFF2-40B4-BE49-F238E27FC236}">
              <a16:creationId xmlns:a16="http://schemas.microsoft.com/office/drawing/2014/main" id="{00000000-0008-0000-0000-0000A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170" name="図 169" descr="http://aw.dw.impact-ad.jp/c/blue.velvet/?ac=70&amp;oid=c4ded3164f9cb330&amp;p=OSHIETExLONG&amp;w=728&amp;h=90&amp;at=1&amp;vt=1440&amp;ss=58016230&amp;v=1.9.2">
          <a:extLst>
            <a:ext uri="{FF2B5EF4-FFF2-40B4-BE49-F238E27FC236}">
              <a16:creationId xmlns:a16="http://schemas.microsoft.com/office/drawing/2014/main" id="{00000000-0008-0000-0000-0000A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171" name="図 170"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A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172" name="図 171"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A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173" name="図 172"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A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174" name="図 173" descr="http://aw.dw.impact-ad.jp/c/blue.velvet/?ac=70&amp;oid=c4ded3164f9cb330&amp;p=OSHIETExBADGE300_1&amp;w=300&amp;h=250&amp;at=1&amp;vt=1438&amp;ss=42383781&amp;v=1.9.2">
          <a:extLst>
            <a:ext uri="{FF2B5EF4-FFF2-40B4-BE49-F238E27FC236}">
              <a16:creationId xmlns:a16="http://schemas.microsoft.com/office/drawing/2014/main" id="{00000000-0008-0000-0000-0000A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175" name="図 174" descr="http://aw.dw.impact-ad.jp/c/blue.velvet/?ac=70&amp;oid=c4ded3164f9cb330&amp;p=OSHIETExLONG&amp;w=728&amp;h=90&amp;at=1&amp;vt=1440&amp;ss=58016230&amp;v=1.9.2">
          <a:extLst>
            <a:ext uri="{FF2B5EF4-FFF2-40B4-BE49-F238E27FC236}">
              <a16:creationId xmlns:a16="http://schemas.microsoft.com/office/drawing/2014/main" id="{00000000-0008-0000-0000-0000A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18</xdr:row>
      <xdr:rowOff>0</xdr:rowOff>
    </xdr:from>
    <xdr:ext cx="9525" cy="9525"/>
    <xdr:pic>
      <xdr:nvPicPr>
        <xdr:cNvPr id="176" name="図 175"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B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18</xdr:row>
      <xdr:rowOff>0</xdr:rowOff>
    </xdr:from>
    <xdr:ext cx="9525" cy="9525"/>
    <xdr:pic>
      <xdr:nvPicPr>
        <xdr:cNvPr id="177" name="図 176"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B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18</xdr:row>
      <xdr:rowOff>0</xdr:rowOff>
    </xdr:from>
    <xdr:ext cx="9525" cy="9525"/>
    <xdr:pic>
      <xdr:nvPicPr>
        <xdr:cNvPr id="178" name="図 177"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B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18</xdr:row>
      <xdr:rowOff>0</xdr:rowOff>
    </xdr:from>
    <xdr:ext cx="9525" cy="9525"/>
    <xdr:pic>
      <xdr:nvPicPr>
        <xdr:cNvPr id="179" name="図 178" descr="http://aw.dw.impact-ad.jp/c/blue.velvet/?ac=70&amp;oid=c4ded3164f9cb330&amp;p=OSHIETExBADGE300_1&amp;w=300&amp;h=250&amp;at=1&amp;vt=1438&amp;ss=42383781&amp;v=1.9.2">
          <a:extLst>
            <a:ext uri="{FF2B5EF4-FFF2-40B4-BE49-F238E27FC236}">
              <a16:creationId xmlns:a16="http://schemas.microsoft.com/office/drawing/2014/main" id="{00000000-0008-0000-0000-0000B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18</xdr:row>
      <xdr:rowOff>0</xdr:rowOff>
    </xdr:from>
    <xdr:ext cx="9525" cy="9525"/>
    <xdr:pic>
      <xdr:nvPicPr>
        <xdr:cNvPr id="180" name="図 179" descr="http://aw.dw.impact-ad.jp/c/blue.velvet/?ac=70&amp;oid=c4ded3164f9cb330&amp;p=OSHIETExLONG&amp;w=728&amp;h=90&amp;at=1&amp;vt=1440&amp;ss=58016230&amp;v=1.9.2">
          <a:extLst>
            <a:ext uri="{FF2B5EF4-FFF2-40B4-BE49-F238E27FC236}">
              <a16:creationId xmlns:a16="http://schemas.microsoft.com/office/drawing/2014/main" id="{00000000-0008-0000-0000-0000B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181" name="図 180"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B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182" name="図 181"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B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183" name="図 182"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B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184" name="図 183" descr="http://aw.dw.impact-ad.jp/c/blue.velvet/?ac=70&amp;oid=c4ded3164f9cb330&amp;p=OSHIETExBADGE300_1&amp;w=300&amp;h=250&amp;at=1&amp;vt=1438&amp;ss=42383781&amp;v=1.9.2">
          <a:extLst>
            <a:ext uri="{FF2B5EF4-FFF2-40B4-BE49-F238E27FC236}">
              <a16:creationId xmlns:a16="http://schemas.microsoft.com/office/drawing/2014/main" id="{00000000-0008-0000-0000-0000B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185" name="図 184" descr="http://aw.dw.impact-ad.jp/c/blue.velvet/?ac=70&amp;oid=c4ded3164f9cb330&amp;p=OSHIETExLONG&amp;w=728&amp;h=90&amp;at=1&amp;vt=1440&amp;ss=58016230&amp;v=1.9.2">
          <a:extLst>
            <a:ext uri="{FF2B5EF4-FFF2-40B4-BE49-F238E27FC236}">
              <a16:creationId xmlns:a16="http://schemas.microsoft.com/office/drawing/2014/main" id="{00000000-0008-0000-0000-0000B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186" name="図 185"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B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187" name="図 186"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B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188" name="図 187"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B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189" name="図 188" descr="http://aw.dw.impact-ad.jp/c/blue.velvet/?ac=70&amp;oid=c4ded3164f9cb330&amp;p=OSHIETExBADGE300_1&amp;w=300&amp;h=250&amp;at=1&amp;vt=1438&amp;ss=42383781&amp;v=1.9.2">
          <a:extLst>
            <a:ext uri="{FF2B5EF4-FFF2-40B4-BE49-F238E27FC236}">
              <a16:creationId xmlns:a16="http://schemas.microsoft.com/office/drawing/2014/main" id="{00000000-0008-0000-0000-0000B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190" name="図 189" descr="http://aw.dw.impact-ad.jp/c/blue.velvet/?ac=70&amp;oid=c4ded3164f9cb330&amp;p=OSHIETExLONG&amp;w=728&amp;h=90&amp;at=1&amp;vt=1440&amp;ss=58016230&amp;v=1.9.2">
          <a:extLst>
            <a:ext uri="{FF2B5EF4-FFF2-40B4-BE49-F238E27FC236}">
              <a16:creationId xmlns:a16="http://schemas.microsoft.com/office/drawing/2014/main" id="{00000000-0008-0000-0000-0000B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20</xdr:row>
      <xdr:rowOff>0</xdr:rowOff>
    </xdr:from>
    <xdr:ext cx="9525" cy="9525"/>
    <xdr:pic>
      <xdr:nvPicPr>
        <xdr:cNvPr id="191" name="図 190"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B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20</xdr:row>
      <xdr:rowOff>0</xdr:rowOff>
    </xdr:from>
    <xdr:ext cx="9525" cy="9525"/>
    <xdr:pic>
      <xdr:nvPicPr>
        <xdr:cNvPr id="192" name="図 191"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C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20</xdr:row>
      <xdr:rowOff>0</xdr:rowOff>
    </xdr:from>
    <xdr:ext cx="9525" cy="9525"/>
    <xdr:pic>
      <xdr:nvPicPr>
        <xdr:cNvPr id="193" name="図 192"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C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20</xdr:row>
      <xdr:rowOff>0</xdr:rowOff>
    </xdr:from>
    <xdr:ext cx="9525" cy="9525"/>
    <xdr:pic>
      <xdr:nvPicPr>
        <xdr:cNvPr id="194" name="図 193" descr="http://aw.dw.impact-ad.jp/c/blue.velvet/?ac=70&amp;oid=c4ded3164f9cb330&amp;p=OSHIETExBADGE300_1&amp;w=300&amp;h=250&amp;at=1&amp;vt=1438&amp;ss=42383781&amp;v=1.9.2">
          <a:extLst>
            <a:ext uri="{FF2B5EF4-FFF2-40B4-BE49-F238E27FC236}">
              <a16:creationId xmlns:a16="http://schemas.microsoft.com/office/drawing/2014/main" id="{00000000-0008-0000-0000-0000C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20</xdr:row>
      <xdr:rowOff>0</xdr:rowOff>
    </xdr:from>
    <xdr:ext cx="9525" cy="9525"/>
    <xdr:pic>
      <xdr:nvPicPr>
        <xdr:cNvPr id="195" name="図 194" descr="http://aw.dw.impact-ad.jp/c/blue.velvet/?ac=70&amp;oid=c4ded3164f9cb330&amp;p=OSHIETExLONG&amp;w=728&amp;h=90&amp;at=1&amp;vt=1440&amp;ss=58016230&amp;v=1.9.2">
          <a:extLst>
            <a:ext uri="{FF2B5EF4-FFF2-40B4-BE49-F238E27FC236}">
              <a16:creationId xmlns:a16="http://schemas.microsoft.com/office/drawing/2014/main" id="{00000000-0008-0000-0000-0000C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196" name="図 195" descr="http://aw.dw.impact-ad.jp/c/blue.velvet/?ac=70&amp;oid=c4ded3164f9cb330&amp;p=OSHIETExBADGE300_1&amp;w=300&amp;h=250&amp;at=1&amp;vt=1438&amp;ss=42383781&amp;v=1.9.2">
          <a:extLst>
            <a:ext uri="{FF2B5EF4-FFF2-40B4-BE49-F238E27FC236}">
              <a16:creationId xmlns:a16="http://schemas.microsoft.com/office/drawing/2014/main" id="{00000000-0008-0000-0000-0000C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197" name="図 196" descr="http://aw.dw.impact-ad.jp/c/blue.velvet/?ac=70&amp;oid=c4ded3164f9cb330&amp;p=OSHIETExLONG&amp;w=728&amp;h=90&amp;at=1&amp;vt=1440&amp;ss=58016230&amp;v=1.9.2">
          <a:extLst>
            <a:ext uri="{FF2B5EF4-FFF2-40B4-BE49-F238E27FC236}">
              <a16:creationId xmlns:a16="http://schemas.microsoft.com/office/drawing/2014/main" id="{00000000-0008-0000-0000-0000C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198" name="図 197"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C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199" name="図 198"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C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200" name="図 199"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C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201" name="図 200" descr="http://aw.dw.impact-ad.jp/c/blue.velvet/?ac=70&amp;oid=c4ded3164f9cb330&amp;p=OSHIETExBADGE300_1&amp;w=300&amp;h=250&amp;at=1&amp;vt=1438&amp;ss=42383781&amp;v=1.9.2">
          <a:extLst>
            <a:ext uri="{FF2B5EF4-FFF2-40B4-BE49-F238E27FC236}">
              <a16:creationId xmlns:a16="http://schemas.microsoft.com/office/drawing/2014/main" id="{00000000-0008-0000-0000-0000C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202" name="図 201" descr="http://aw.dw.impact-ad.jp/c/blue.velvet/?ac=70&amp;oid=c4ded3164f9cb330&amp;p=OSHIETExLONG&amp;w=728&amp;h=90&amp;at=1&amp;vt=1440&amp;ss=58016230&amp;v=1.9.2">
          <a:extLst>
            <a:ext uri="{FF2B5EF4-FFF2-40B4-BE49-F238E27FC236}">
              <a16:creationId xmlns:a16="http://schemas.microsoft.com/office/drawing/2014/main" id="{00000000-0008-0000-0000-0000C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20</xdr:row>
      <xdr:rowOff>0</xdr:rowOff>
    </xdr:from>
    <xdr:ext cx="9525" cy="9525"/>
    <xdr:pic>
      <xdr:nvPicPr>
        <xdr:cNvPr id="203" name="図 202"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C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20</xdr:row>
      <xdr:rowOff>0</xdr:rowOff>
    </xdr:from>
    <xdr:ext cx="9525" cy="9525"/>
    <xdr:pic>
      <xdr:nvPicPr>
        <xdr:cNvPr id="204" name="図 203"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C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20</xdr:row>
      <xdr:rowOff>0</xdr:rowOff>
    </xdr:from>
    <xdr:ext cx="9525" cy="9525"/>
    <xdr:pic>
      <xdr:nvPicPr>
        <xdr:cNvPr id="205" name="図 204"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C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20</xdr:row>
      <xdr:rowOff>0</xdr:rowOff>
    </xdr:from>
    <xdr:ext cx="9525" cy="9525"/>
    <xdr:pic>
      <xdr:nvPicPr>
        <xdr:cNvPr id="206" name="図 205" descr="http://aw.dw.impact-ad.jp/c/blue.velvet/?ac=70&amp;oid=c4ded3164f9cb330&amp;p=OSHIETExBADGE300_1&amp;w=300&amp;h=250&amp;at=1&amp;vt=1438&amp;ss=42383781&amp;v=1.9.2">
          <a:extLst>
            <a:ext uri="{FF2B5EF4-FFF2-40B4-BE49-F238E27FC236}">
              <a16:creationId xmlns:a16="http://schemas.microsoft.com/office/drawing/2014/main" id="{00000000-0008-0000-0000-0000C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20</xdr:row>
      <xdr:rowOff>0</xdr:rowOff>
    </xdr:from>
    <xdr:ext cx="9525" cy="9525"/>
    <xdr:pic>
      <xdr:nvPicPr>
        <xdr:cNvPr id="207" name="図 206" descr="http://aw.dw.impact-ad.jp/c/blue.velvet/?ac=70&amp;oid=c4ded3164f9cb330&amp;p=OSHIETExLONG&amp;w=728&amp;h=90&amp;at=1&amp;vt=1440&amp;ss=58016230&amp;v=1.9.2">
          <a:extLst>
            <a:ext uri="{FF2B5EF4-FFF2-40B4-BE49-F238E27FC236}">
              <a16:creationId xmlns:a16="http://schemas.microsoft.com/office/drawing/2014/main" id="{00000000-0008-0000-0000-0000C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208" name="図 207"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D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209" name="図 208"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D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210" name="図 209"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D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211" name="図 210" descr="http://aw.dw.impact-ad.jp/c/blue.velvet/?ac=70&amp;oid=c4ded3164f9cb330&amp;p=OSHIETExBADGE300_1&amp;w=300&amp;h=250&amp;at=1&amp;vt=1438&amp;ss=42383781&amp;v=1.9.2">
          <a:extLst>
            <a:ext uri="{FF2B5EF4-FFF2-40B4-BE49-F238E27FC236}">
              <a16:creationId xmlns:a16="http://schemas.microsoft.com/office/drawing/2014/main" id="{00000000-0008-0000-0000-0000D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212" name="図 211" descr="http://aw.dw.impact-ad.jp/c/blue.velvet/?ac=70&amp;oid=c4ded3164f9cb330&amp;p=OSHIETExLONG&amp;w=728&amp;h=90&amp;at=1&amp;vt=1440&amp;ss=58016230&amp;v=1.9.2">
          <a:extLst>
            <a:ext uri="{FF2B5EF4-FFF2-40B4-BE49-F238E27FC236}">
              <a16:creationId xmlns:a16="http://schemas.microsoft.com/office/drawing/2014/main" id="{00000000-0008-0000-0000-0000D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213" name="図 212"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D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214" name="図 213"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D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215" name="図 214"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D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216" name="図 215" descr="http://aw.dw.impact-ad.jp/c/blue.velvet/?ac=70&amp;oid=c4ded3164f9cb330&amp;p=OSHIETExBADGE300_1&amp;w=300&amp;h=250&amp;at=1&amp;vt=1438&amp;ss=42383781&amp;v=1.9.2">
          <a:extLst>
            <a:ext uri="{FF2B5EF4-FFF2-40B4-BE49-F238E27FC236}">
              <a16:creationId xmlns:a16="http://schemas.microsoft.com/office/drawing/2014/main" id="{00000000-0008-0000-0000-0000D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217" name="図 216" descr="http://aw.dw.impact-ad.jp/c/blue.velvet/?ac=70&amp;oid=c4ded3164f9cb330&amp;p=OSHIETExLONG&amp;w=728&amp;h=90&amp;at=1&amp;vt=1440&amp;ss=58016230&amp;v=1.9.2">
          <a:extLst>
            <a:ext uri="{FF2B5EF4-FFF2-40B4-BE49-F238E27FC236}">
              <a16:creationId xmlns:a16="http://schemas.microsoft.com/office/drawing/2014/main" id="{00000000-0008-0000-0000-0000D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22</xdr:row>
      <xdr:rowOff>0</xdr:rowOff>
    </xdr:from>
    <xdr:ext cx="9525" cy="9525"/>
    <xdr:pic>
      <xdr:nvPicPr>
        <xdr:cNvPr id="218" name="図 217"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D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22</xdr:row>
      <xdr:rowOff>0</xdr:rowOff>
    </xdr:from>
    <xdr:ext cx="9525" cy="9525"/>
    <xdr:pic>
      <xdr:nvPicPr>
        <xdr:cNvPr id="219" name="図 218"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D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22</xdr:row>
      <xdr:rowOff>0</xdr:rowOff>
    </xdr:from>
    <xdr:ext cx="9525" cy="9525"/>
    <xdr:pic>
      <xdr:nvPicPr>
        <xdr:cNvPr id="220" name="図 219"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D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22</xdr:row>
      <xdr:rowOff>0</xdr:rowOff>
    </xdr:from>
    <xdr:ext cx="9525" cy="9525"/>
    <xdr:pic>
      <xdr:nvPicPr>
        <xdr:cNvPr id="221" name="図 220" descr="http://aw.dw.impact-ad.jp/c/blue.velvet/?ac=70&amp;oid=c4ded3164f9cb330&amp;p=OSHIETExBADGE300_1&amp;w=300&amp;h=250&amp;at=1&amp;vt=1438&amp;ss=42383781&amp;v=1.9.2">
          <a:extLst>
            <a:ext uri="{FF2B5EF4-FFF2-40B4-BE49-F238E27FC236}">
              <a16:creationId xmlns:a16="http://schemas.microsoft.com/office/drawing/2014/main" id="{00000000-0008-0000-0000-0000D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22</xdr:row>
      <xdr:rowOff>0</xdr:rowOff>
    </xdr:from>
    <xdr:ext cx="9525" cy="9525"/>
    <xdr:pic>
      <xdr:nvPicPr>
        <xdr:cNvPr id="222" name="図 221" descr="http://aw.dw.impact-ad.jp/c/blue.velvet/?ac=70&amp;oid=c4ded3164f9cb330&amp;p=OSHIETExLONG&amp;w=728&amp;h=90&amp;at=1&amp;vt=1440&amp;ss=58016230&amp;v=1.9.2">
          <a:extLst>
            <a:ext uri="{FF2B5EF4-FFF2-40B4-BE49-F238E27FC236}">
              <a16:creationId xmlns:a16="http://schemas.microsoft.com/office/drawing/2014/main" id="{00000000-0008-0000-0000-0000D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223" name="図 222" descr="http://aw.dw.impact-ad.jp/c/blue.velvet/?ac=70&amp;oid=c4ded3164f9cb330&amp;p=OSHIETExBADGE300_1&amp;w=300&amp;h=250&amp;at=1&amp;vt=1438&amp;ss=42383781&amp;v=1.9.2">
          <a:extLst>
            <a:ext uri="{FF2B5EF4-FFF2-40B4-BE49-F238E27FC236}">
              <a16:creationId xmlns:a16="http://schemas.microsoft.com/office/drawing/2014/main" id="{00000000-0008-0000-0000-0000D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224" name="図 223" descr="http://aw.dw.impact-ad.jp/c/blue.velvet/?ac=70&amp;oid=c4ded3164f9cb330&amp;p=OSHIETExLONG&amp;w=728&amp;h=90&amp;at=1&amp;vt=1440&amp;ss=58016230&amp;v=1.9.2">
          <a:extLst>
            <a:ext uri="{FF2B5EF4-FFF2-40B4-BE49-F238E27FC236}">
              <a16:creationId xmlns:a16="http://schemas.microsoft.com/office/drawing/2014/main" id="{00000000-0008-0000-0000-0000E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225" name="図 224"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E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226" name="図 225"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E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227" name="図 226"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E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228" name="図 227" descr="http://aw.dw.impact-ad.jp/c/blue.velvet/?ac=70&amp;oid=c4ded3164f9cb330&amp;p=OSHIETExBADGE300_1&amp;w=300&amp;h=250&amp;at=1&amp;vt=1438&amp;ss=42383781&amp;v=1.9.2">
          <a:extLst>
            <a:ext uri="{FF2B5EF4-FFF2-40B4-BE49-F238E27FC236}">
              <a16:creationId xmlns:a16="http://schemas.microsoft.com/office/drawing/2014/main" id="{00000000-0008-0000-0000-0000E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229" name="図 228" descr="http://aw.dw.impact-ad.jp/c/blue.velvet/?ac=70&amp;oid=c4ded3164f9cb330&amp;p=OSHIETExLONG&amp;w=728&amp;h=90&amp;at=1&amp;vt=1440&amp;ss=58016230&amp;v=1.9.2">
          <a:extLst>
            <a:ext uri="{FF2B5EF4-FFF2-40B4-BE49-F238E27FC236}">
              <a16:creationId xmlns:a16="http://schemas.microsoft.com/office/drawing/2014/main" id="{00000000-0008-0000-0000-0000E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22</xdr:row>
      <xdr:rowOff>0</xdr:rowOff>
    </xdr:from>
    <xdr:ext cx="9525" cy="9525"/>
    <xdr:pic>
      <xdr:nvPicPr>
        <xdr:cNvPr id="230" name="図 229"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E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22</xdr:row>
      <xdr:rowOff>0</xdr:rowOff>
    </xdr:from>
    <xdr:ext cx="9525" cy="9525"/>
    <xdr:pic>
      <xdr:nvPicPr>
        <xdr:cNvPr id="231" name="図 230"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E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22</xdr:row>
      <xdr:rowOff>0</xdr:rowOff>
    </xdr:from>
    <xdr:ext cx="9525" cy="9525"/>
    <xdr:pic>
      <xdr:nvPicPr>
        <xdr:cNvPr id="232" name="図 231"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E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22</xdr:row>
      <xdr:rowOff>0</xdr:rowOff>
    </xdr:from>
    <xdr:ext cx="9525" cy="9525"/>
    <xdr:pic>
      <xdr:nvPicPr>
        <xdr:cNvPr id="233" name="図 232" descr="http://aw.dw.impact-ad.jp/c/blue.velvet/?ac=70&amp;oid=c4ded3164f9cb330&amp;p=OSHIETExBADGE300_1&amp;w=300&amp;h=250&amp;at=1&amp;vt=1438&amp;ss=42383781&amp;v=1.9.2">
          <a:extLst>
            <a:ext uri="{FF2B5EF4-FFF2-40B4-BE49-F238E27FC236}">
              <a16:creationId xmlns:a16="http://schemas.microsoft.com/office/drawing/2014/main" id="{00000000-0008-0000-0000-0000E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22</xdr:row>
      <xdr:rowOff>0</xdr:rowOff>
    </xdr:from>
    <xdr:ext cx="9525" cy="9525"/>
    <xdr:pic>
      <xdr:nvPicPr>
        <xdr:cNvPr id="234" name="図 233" descr="http://aw.dw.impact-ad.jp/c/blue.velvet/?ac=70&amp;oid=c4ded3164f9cb330&amp;p=OSHIETExLONG&amp;w=728&amp;h=90&amp;at=1&amp;vt=1440&amp;ss=58016230&amp;v=1.9.2">
          <a:extLst>
            <a:ext uri="{FF2B5EF4-FFF2-40B4-BE49-F238E27FC236}">
              <a16:creationId xmlns:a16="http://schemas.microsoft.com/office/drawing/2014/main" id="{00000000-0008-0000-0000-0000E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235" name="図 234"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E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236" name="図 235"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E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237" name="図 236"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E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238" name="図 237" descr="http://aw.dw.impact-ad.jp/c/blue.velvet/?ac=70&amp;oid=c4ded3164f9cb330&amp;p=OSHIETExBADGE300_1&amp;w=300&amp;h=250&amp;at=1&amp;vt=1438&amp;ss=42383781&amp;v=1.9.2">
          <a:extLst>
            <a:ext uri="{FF2B5EF4-FFF2-40B4-BE49-F238E27FC236}">
              <a16:creationId xmlns:a16="http://schemas.microsoft.com/office/drawing/2014/main" id="{00000000-0008-0000-0000-0000E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239" name="図 238" descr="http://aw.dw.impact-ad.jp/c/blue.velvet/?ac=70&amp;oid=c4ded3164f9cb330&amp;p=OSHIETExLONG&amp;w=728&amp;h=90&amp;at=1&amp;vt=1440&amp;ss=58016230&amp;v=1.9.2">
          <a:extLst>
            <a:ext uri="{FF2B5EF4-FFF2-40B4-BE49-F238E27FC236}">
              <a16:creationId xmlns:a16="http://schemas.microsoft.com/office/drawing/2014/main" id="{00000000-0008-0000-0000-0000E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240" name="図 239"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F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241" name="図 240"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F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242" name="図 241"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F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243" name="図 242" descr="http://aw.dw.impact-ad.jp/c/blue.velvet/?ac=70&amp;oid=c4ded3164f9cb330&amp;p=OSHIETExBADGE300_1&amp;w=300&amp;h=250&amp;at=1&amp;vt=1438&amp;ss=42383781&amp;v=1.9.2">
          <a:extLst>
            <a:ext uri="{FF2B5EF4-FFF2-40B4-BE49-F238E27FC236}">
              <a16:creationId xmlns:a16="http://schemas.microsoft.com/office/drawing/2014/main" id="{00000000-0008-0000-0000-0000F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244" name="図 243" descr="http://aw.dw.impact-ad.jp/c/blue.velvet/?ac=70&amp;oid=c4ded3164f9cb330&amp;p=OSHIETExLONG&amp;w=728&amp;h=90&amp;at=1&amp;vt=1440&amp;ss=58016230&amp;v=1.9.2">
          <a:extLst>
            <a:ext uri="{FF2B5EF4-FFF2-40B4-BE49-F238E27FC236}">
              <a16:creationId xmlns:a16="http://schemas.microsoft.com/office/drawing/2014/main" id="{00000000-0008-0000-0000-0000F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24</xdr:row>
      <xdr:rowOff>0</xdr:rowOff>
    </xdr:from>
    <xdr:ext cx="9525" cy="9525"/>
    <xdr:pic>
      <xdr:nvPicPr>
        <xdr:cNvPr id="245" name="図 244"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F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24</xdr:row>
      <xdr:rowOff>0</xdr:rowOff>
    </xdr:from>
    <xdr:ext cx="9525" cy="9525"/>
    <xdr:pic>
      <xdr:nvPicPr>
        <xdr:cNvPr id="246" name="図 245"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F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24</xdr:row>
      <xdr:rowOff>0</xdr:rowOff>
    </xdr:from>
    <xdr:ext cx="9525" cy="9525"/>
    <xdr:pic>
      <xdr:nvPicPr>
        <xdr:cNvPr id="247" name="図 246"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F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24</xdr:row>
      <xdr:rowOff>0</xdr:rowOff>
    </xdr:from>
    <xdr:ext cx="9525" cy="9525"/>
    <xdr:pic>
      <xdr:nvPicPr>
        <xdr:cNvPr id="248" name="図 247" descr="http://aw.dw.impact-ad.jp/c/blue.velvet/?ac=70&amp;oid=c4ded3164f9cb330&amp;p=OSHIETExBADGE300_1&amp;w=300&amp;h=250&amp;at=1&amp;vt=1438&amp;ss=42383781&amp;v=1.9.2">
          <a:extLst>
            <a:ext uri="{FF2B5EF4-FFF2-40B4-BE49-F238E27FC236}">
              <a16:creationId xmlns:a16="http://schemas.microsoft.com/office/drawing/2014/main" id="{00000000-0008-0000-0000-0000F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24</xdr:row>
      <xdr:rowOff>0</xdr:rowOff>
    </xdr:from>
    <xdr:ext cx="9525" cy="9525"/>
    <xdr:pic>
      <xdr:nvPicPr>
        <xdr:cNvPr id="249" name="図 248" descr="http://aw.dw.impact-ad.jp/c/blue.velvet/?ac=70&amp;oid=c4ded3164f9cb330&amp;p=OSHIETExLONG&amp;w=728&amp;h=90&amp;at=1&amp;vt=1440&amp;ss=58016230&amp;v=1.9.2">
          <a:extLst>
            <a:ext uri="{FF2B5EF4-FFF2-40B4-BE49-F238E27FC236}">
              <a16:creationId xmlns:a16="http://schemas.microsoft.com/office/drawing/2014/main" id="{00000000-0008-0000-0000-0000F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25</xdr:row>
      <xdr:rowOff>0</xdr:rowOff>
    </xdr:from>
    <xdr:ext cx="9525" cy="9525"/>
    <xdr:pic>
      <xdr:nvPicPr>
        <xdr:cNvPr id="250" name="図 249" descr="http://aw.dw.impact-ad.jp/c/blue.velvet/?ac=70&amp;oid=c4ded3164f9cb330&amp;p=OSHIETExBADGE300_1&amp;w=300&amp;h=250&amp;at=1&amp;vt=1438&amp;ss=42383781&amp;v=1.9.2">
          <a:extLst>
            <a:ext uri="{FF2B5EF4-FFF2-40B4-BE49-F238E27FC236}">
              <a16:creationId xmlns:a16="http://schemas.microsoft.com/office/drawing/2014/main" id="{00000000-0008-0000-0000-0000F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25</xdr:row>
      <xdr:rowOff>0</xdr:rowOff>
    </xdr:from>
    <xdr:ext cx="9525" cy="9525"/>
    <xdr:pic>
      <xdr:nvPicPr>
        <xdr:cNvPr id="251" name="図 250" descr="http://aw.dw.impact-ad.jp/c/blue.velvet/?ac=70&amp;oid=c4ded3164f9cb330&amp;p=OSHIETExLONG&amp;w=728&amp;h=90&amp;at=1&amp;vt=1440&amp;ss=58016230&amp;v=1.9.2">
          <a:extLst>
            <a:ext uri="{FF2B5EF4-FFF2-40B4-BE49-F238E27FC236}">
              <a16:creationId xmlns:a16="http://schemas.microsoft.com/office/drawing/2014/main" id="{00000000-0008-0000-0000-0000F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25</xdr:row>
      <xdr:rowOff>0</xdr:rowOff>
    </xdr:from>
    <xdr:ext cx="9525" cy="9525"/>
    <xdr:pic>
      <xdr:nvPicPr>
        <xdr:cNvPr id="252" name="図 25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F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25</xdr:row>
      <xdr:rowOff>0</xdr:rowOff>
    </xdr:from>
    <xdr:ext cx="9525" cy="9525"/>
    <xdr:pic>
      <xdr:nvPicPr>
        <xdr:cNvPr id="253" name="図 25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F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25</xdr:row>
      <xdr:rowOff>0</xdr:rowOff>
    </xdr:from>
    <xdr:ext cx="9525" cy="9525"/>
    <xdr:pic>
      <xdr:nvPicPr>
        <xdr:cNvPr id="254" name="図 25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F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25</xdr:row>
      <xdr:rowOff>0</xdr:rowOff>
    </xdr:from>
    <xdr:ext cx="9525" cy="9525"/>
    <xdr:pic>
      <xdr:nvPicPr>
        <xdr:cNvPr id="255" name="図 254" descr="http://aw.dw.impact-ad.jp/c/blue.velvet/?ac=70&amp;oid=c4ded3164f9cb330&amp;p=OSHIETExBADGE300_1&amp;w=300&amp;h=250&amp;at=1&amp;vt=1438&amp;ss=42383781&amp;v=1.9.2">
          <a:extLst>
            <a:ext uri="{FF2B5EF4-FFF2-40B4-BE49-F238E27FC236}">
              <a16:creationId xmlns:a16="http://schemas.microsoft.com/office/drawing/2014/main" id="{00000000-0008-0000-0000-0000F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25</xdr:row>
      <xdr:rowOff>0</xdr:rowOff>
    </xdr:from>
    <xdr:ext cx="9525" cy="9525"/>
    <xdr:pic>
      <xdr:nvPicPr>
        <xdr:cNvPr id="256" name="図 255" descr="http://aw.dw.impact-ad.jp/c/blue.velvet/?ac=70&amp;oid=c4ded3164f9cb330&amp;p=OSHIETExLONG&amp;w=728&amp;h=90&amp;at=1&amp;vt=1440&amp;ss=58016230&amp;v=1.9.2">
          <a:extLst>
            <a:ext uri="{FF2B5EF4-FFF2-40B4-BE49-F238E27FC236}">
              <a16:creationId xmlns:a16="http://schemas.microsoft.com/office/drawing/2014/main" id="{00000000-0008-0000-0000-00000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24</xdr:row>
      <xdr:rowOff>0</xdr:rowOff>
    </xdr:from>
    <xdr:ext cx="9525" cy="9525"/>
    <xdr:pic>
      <xdr:nvPicPr>
        <xdr:cNvPr id="257" name="図 25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0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24</xdr:row>
      <xdr:rowOff>0</xdr:rowOff>
    </xdr:from>
    <xdr:ext cx="9525" cy="9525"/>
    <xdr:pic>
      <xdr:nvPicPr>
        <xdr:cNvPr id="258" name="図 25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0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24</xdr:row>
      <xdr:rowOff>0</xdr:rowOff>
    </xdr:from>
    <xdr:ext cx="9525" cy="9525"/>
    <xdr:pic>
      <xdr:nvPicPr>
        <xdr:cNvPr id="259" name="図 25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0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24</xdr:row>
      <xdr:rowOff>0</xdr:rowOff>
    </xdr:from>
    <xdr:ext cx="9525" cy="9525"/>
    <xdr:pic>
      <xdr:nvPicPr>
        <xdr:cNvPr id="260" name="図 259" descr="http://aw.dw.impact-ad.jp/c/blue.velvet/?ac=70&amp;oid=c4ded3164f9cb330&amp;p=OSHIETExBADGE300_1&amp;w=300&amp;h=250&amp;at=1&amp;vt=1438&amp;ss=42383781&amp;v=1.9.2">
          <a:extLst>
            <a:ext uri="{FF2B5EF4-FFF2-40B4-BE49-F238E27FC236}">
              <a16:creationId xmlns:a16="http://schemas.microsoft.com/office/drawing/2014/main" id="{00000000-0008-0000-0000-00000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24</xdr:row>
      <xdr:rowOff>0</xdr:rowOff>
    </xdr:from>
    <xdr:ext cx="9525" cy="9525"/>
    <xdr:pic>
      <xdr:nvPicPr>
        <xdr:cNvPr id="261" name="図 260" descr="http://aw.dw.impact-ad.jp/c/blue.velvet/?ac=70&amp;oid=c4ded3164f9cb330&amp;p=OSHIETExLONG&amp;w=728&amp;h=90&amp;at=1&amp;vt=1440&amp;ss=58016230&amp;v=1.9.2">
          <a:extLst>
            <a:ext uri="{FF2B5EF4-FFF2-40B4-BE49-F238E27FC236}">
              <a16:creationId xmlns:a16="http://schemas.microsoft.com/office/drawing/2014/main" id="{00000000-0008-0000-0000-00000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25</xdr:row>
      <xdr:rowOff>0</xdr:rowOff>
    </xdr:from>
    <xdr:ext cx="9525" cy="9525"/>
    <xdr:pic>
      <xdr:nvPicPr>
        <xdr:cNvPr id="262" name="図 26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0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25</xdr:row>
      <xdr:rowOff>0</xdr:rowOff>
    </xdr:from>
    <xdr:ext cx="9525" cy="9525"/>
    <xdr:pic>
      <xdr:nvPicPr>
        <xdr:cNvPr id="263" name="図 26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0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25</xdr:row>
      <xdr:rowOff>0</xdr:rowOff>
    </xdr:from>
    <xdr:ext cx="9525" cy="9525"/>
    <xdr:pic>
      <xdr:nvPicPr>
        <xdr:cNvPr id="264" name="図 26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0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25</xdr:row>
      <xdr:rowOff>0</xdr:rowOff>
    </xdr:from>
    <xdr:ext cx="9525" cy="9525"/>
    <xdr:pic>
      <xdr:nvPicPr>
        <xdr:cNvPr id="265" name="図 264" descr="http://aw.dw.impact-ad.jp/c/blue.velvet/?ac=70&amp;oid=c4ded3164f9cb330&amp;p=OSHIETExBADGE300_1&amp;w=300&amp;h=250&amp;at=1&amp;vt=1438&amp;ss=42383781&amp;v=1.9.2">
          <a:extLst>
            <a:ext uri="{FF2B5EF4-FFF2-40B4-BE49-F238E27FC236}">
              <a16:creationId xmlns:a16="http://schemas.microsoft.com/office/drawing/2014/main" id="{00000000-0008-0000-0000-00000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25</xdr:row>
      <xdr:rowOff>0</xdr:rowOff>
    </xdr:from>
    <xdr:ext cx="9525" cy="9525"/>
    <xdr:pic>
      <xdr:nvPicPr>
        <xdr:cNvPr id="266" name="図 265" descr="http://aw.dw.impact-ad.jp/c/blue.velvet/?ac=70&amp;oid=c4ded3164f9cb330&amp;p=OSHIETExLONG&amp;w=728&amp;h=90&amp;at=1&amp;vt=1440&amp;ss=58016230&amp;v=1.9.2">
          <a:extLst>
            <a:ext uri="{FF2B5EF4-FFF2-40B4-BE49-F238E27FC236}">
              <a16:creationId xmlns:a16="http://schemas.microsoft.com/office/drawing/2014/main" id="{00000000-0008-0000-0000-00000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25</xdr:row>
      <xdr:rowOff>0</xdr:rowOff>
    </xdr:from>
    <xdr:ext cx="9525" cy="9525"/>
    <xdr:pic>
      <xdr:nvPicPr>
        <xdr:cNvPr id="267" name="図 26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0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25</xdr:row>
      <xdr:rowOff>0</xdr:rowOff>
    </xdr:from>
    <xdr:ext cx="9525" cy="9525"/>
    <xdr:pic>
      <xdr:nvPicPr>
        <xdr:cNvPr id="268" name="図 26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0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25</xdr:row>
      <xdr:rowOff>0</xdr:rowOff>
    </xdr:from>
    <xdr:ext cx="9525" cy="9525"/>
    <xdr:pic>
      <xdr:nvPicPr>
        <xdr:cNvPr id="269" name="図 26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0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25</xdr:row>
      <xdr:rowOff>0</xdr:rowOff>
    </xdr:from>
    <xdr:ext cx="9525" cy="9525"/>
    <xdr:pic>
      <xdr:nvPicPr>
        <xdr:cNvPr id="270" name="図 269" descr="http://aw.dw.impact-ad.jp/c/blue.velvet/?ac=70&amp;oid=c4ded3164f9cb330&amp;p=OSHIETExBADGE300_1&amp;w=300&amp;h=250&amp;at=1&amp;vt=1438&amp;ss=42383781&amp;v=1.9.2">
          <a:extLst>
            <a:ext uri="{FF2B5EF4-FFF2-40B4-BE49-F238E27FC236}">
              <a16:creationId xmlns:a16="http://schemas.microsoft.com/office/drawing/2014/main" id="{00000000-0008-0000-0000-00000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25</xdr:row>
      <xdr:rowOff>0</xdr:rowOff>
    </xdr:from>
    <xdr:ext cx="9525" cy="9525"/>
    <xdr:pic>
      <xdr:nvPicPr>
        <xdr:cNvPr id="271" name="図 270" descr="http://aw.dw.impact-ad.jp/c/blue.velvet/?ac=70&amp;oid=c4ded3164f9cb330&amp;p=OSHIETExLONG&amp;w=728&amp;h=90&amp;at=1&amp;vt=1440&amp;ss=58016230&amp;v=1.9.2">
          <a:extLst>
            <a:ext uri="{FF2B5EF4-FFF2-40B4-BE49-F238E27FC236}">
              <a16:creationId xmlns:a16="http://schemas.microsoft.com/office/drawing/2014/main" id="{00000000-0008-0000-0000-00000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30</xdr:col>
      <xdr:colOff>0</xdr:colOff>
      <xdr:row>13</xdr:row>
      <xdr:rowOff>0</xdr:rowOff>
    </xdr:from>
    <xdr:to>
      <xdr:col>30</xdr:col>
      <xdr:colOff>9525</xdr:colOff>
      <xdr:row>13</xdr:row>
      <xdr:rowOff>9525</xdr:rowOff>
    </xdr:to>
    <xdr:pic>
      <xdr:nvPicPr>
        <xdr:cNvPr id="7" name="図 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200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13</xdr:row>
      <xdr:rowOff>0</xdr:rowOff>
    </xdr:from>
    <xdr:to>
      <xdr:col>30</xdr:col>
      <xdr:colOff>9525</xdr:colOff>
      <xdr:row>13</xdr:row>
      <xdr:rowOff>9525</xdr:rowOff>
    </xdr:to>
    <xdr:pic>
      <xdr:nvPicPr>
        <xdr:cNvPr id="8" name="図 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390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13</xdr:row>
      <xdr:rowOff>0</xdr:rowOff>
    </xdr:from>
    <xdr:to>
      <xdr:col>30</xdr:col>
      <xdr:colOff>9525</xdr:colOff>
      <xdr:row>13</xdr:row>
      <xdr:rowOff>9525</xdr:rowOff>
    </xdr:to>
    <xdr:pic>
      <xdr:nvPicPr>
        <xdr:cNvPr id="9" name="図 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581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13</xdr:row>
      <xdr:rowOff>0</xdr:rowOff>
    </xdr:from>
    <xdr:to>
      <xdr:col>30</xdr:col>
      <xdr:colOff>9525</xdr:colOff>
      <xdr:row>13</xdr:row>
      <xdr:rowOff>9525</xdr:rowOff>
    </xdr:to>
    <xdr:pic>
      <xdr:nvPicPr>
        <xdr:cNvPr id="10" name="図 9" descr="http://aw.dw.impact-ad.jp/c/blue.velvet/?ac=70&amp;oid=c4ded3164f9cb330&amp;p=OSHIETExBADGE300_1&amp;w=300&amp;h=250&amp;at=1&amp;vt=1438&amp;ss=42383781&amp;v=1.9.2">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13</xdr:row>
      <xdr:rowOff>0</xdr:rowOff>
    </xdr:from>
    <xdr:to>
      <xdr:col>30</xdr:col>
      <xdr:colOff>9525</xdr:colOff>
      <xdr:row>13</xdr:row>
      <xdr:rowOff>9525</xdr:rowOff>
    </xdr:to>
    <xdr:pic>
      <xdr:nvPicPr>
        <xdr:cNvPr id="11" name="図 10" descr="http://aw.dw.impact-ad.jp/c/blue.velvet/?ac=70&amp;oid=c4ded3164f9cb330&amp;p=OSHIETExLONG&amp;w=728&amp;h=90&amp;at=1&amp;vt=1440&amp;ss=58016230&amp;v=1.9.2">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962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30</xdr:col>
      <xdr:colOff>0</xdr:colOff>
      <xdr:row>14</xdr:row>
      <xdr:rowOff>0</xdr:rowOff>
    </xdr:from>
    <xdr:ext cx="9525" cy="9525"/>
    <xdr:pic>
      <xdr:nvPicPr>
        <xdr:cNvPr id="12" name="図 1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961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14</xdr:row>
      <xdr:rowOff>0</xdr:rowOff>
    </xdr:from>
    <xdr:ext cx="9525" cy="9525"/>
    <xdr:pic>
      <xdr:nvPicPr>
        <xdr:cNvPr id="13" name="図 1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52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14</xdr:row>
      <xdr:rowOff>0</xdr:rowOff>
    </xdr:from>
    <xdr:ext cx="9525" cy="9525"/>
    <xdr:pic>
      <xdr:nvPicPr>
        <xdr:cNvPr id="14" name="図 1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342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14</xdr:row>
      <xdr:rowOff>0</xdr:rowOff>
    </xdr:from>
    <xdr:ext cx="9525" cy="9525"/>
    <xdr:pic>
      <xdr:nvPicPr>
        <xdr:cNvPr id="15" name="図 14" descr="http://aw.dw.impact-ad.jp/c/blue.velvet/?ac=70&amp;oid=c4ded3164f9cb330&amp;p=OSHIETExBADGE300_1&amp;w=300&amp;h=250&amp;at=1&amp;vt=1438&amp;ss=42383781&amp;v=1.9.2">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533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14</xdr:row>
      <xdr:rowOff>0</xdr:rowOff>
    </xdr:from>
    <xdr:ext cx="9525" cy="9525"/>
    <xdr:pic>
      <xdr:nvPicPr>
        <xdr:cNvPr id="16" name="図 15" descr="http://aw.dw.impact-ad.jp/c/blue.velvet/?ac=70&amp;oid=c4ded3164f9cb330&amp;p=OSHIETExLONG&amp;w=728&amp;h=90&amp;at=1&amp;vt=1440&amp;ss=58016230&amp;v=1.9.2">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23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15</xdr:row>
      <xdr:rowOff>0</xdr:rowOff>
    </xdr:from>
    <xdr:ext cx="9525" cy="9525"/>
    <xdr:pic>
      <xdr:nvPicPr>
        <xdr:cNvPr id="17" name="図 1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961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15</xdr:row>
      <xdr:rowOff>0</xdr:rowOff>
    </xdr:from>
    <xdr:ext cx="9525" cy="9525"/>
    <xdr:pic>
      <xdr:nvPicPr>
        <xdr:cNvPr id="18" name="図 1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52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15</xdr:row>
      <xdr:rowOff>0</xdr:rowOff>
    </xdr:from>
    <xdr:ext cx="9525" cy="9525"/>
    <xdr:pic>
      <xdr:nvPicPr>
        <xdr:cNvPr id="19" name="図 1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342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15</xdr:row>
      <xdr:rowOff>0</xdr:rowOff>
    </xdr:from>
    <xdr:ext cx="9525" cy="9525"/>
    <xdr:pic>
      <xdr:nvPicPr>
        <xdr:cNvPr id="20" name="図 19" descr="http://aw.dw.impact-ad.jp/c/blue.velvet/?ac=70&amp;oid=c4ded3164f9cb330&amp;p=OSHIETExBADGE300_1&amp;w=300&amp;h=250&amp;at=1&amp;vt=1438&amp;ss=42383781&amp;v=1.9.2">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533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15</xdr:row>
      <xdr:rowOff>0</xdr:rowOff>
    </xdr:from>
    <xdr:ext cx="9525" cy="9525"/>
    <xdr:pic>
      <xdr:nvPicPr>
        <xdr:cNvPr id="21" name="図 20" descr="http://aw.dw.impact-ad.jp/c/blue.velvet/?ac=70&amp;oid=c4ded3164f9cb330&amp;p=OSHIETExLONG&amp;w=728&amp;h=90&amp;at=1&amp;vt=1440&amp;ss=58016230&amp;v=1.9.2">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23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16</xdr:row>
      <xdr:rowOff>0</xdr:rowOff>
    </xdr:from>
    <xdr:ext cx="9525" cy="9525"/>
    <xdr:pic>
      <xdr:nvPicPr>
        <xdr:cNvPr id="22" name="図 2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961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16</xdr:row>
      <xdr:rowOff>0</xdr:rowOff>
    </xdr:from>
    <xdr:ext cx="9525" cy="9525"/>
    <xdr:pic>
      <xdr:nvPicPr>
        <xdr:cNvPr id="23" name="図 2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52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16</xdr:row>
      <xdr:rowOff>0</xdr:rowOff>
    </xdr:from>
    <xdr:ext cx="9525" cy="9525"/>
    <xdr:pic>
      <xdr:nvPicPr>
        <xdr:cNvPr id="24" name="図 2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342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16</xdr:row>
      <xdr:rowOff>0</xdr:rowOff>
    </xdr:from>
    <xdr:ext cx="9525" cy="9525"/>
    <xdr:pic>
      <xdr:nvPicPr>
        <xdr:cNvPr id="25" name="図 24" descr="http://aw.dw.impact-ad.jp/c/blue.velvet/?ac=70&amp;oid=c4ded3164f9cb330&amp;p=OSHIETExBADGE300_1&amp;w=300&amp;h=250&amp;at=1&amp;vt=1438&amp;ss=42383781&amp;v=1.9.2">
          <a:extLst>
            <a:ext uri="{FF2B5EF4-FFF2-40B4-BE49-F238E27FC236}">
              <a16:creationId xmlns:a16="http://schemas.microsoft.com/office/drawing/2014/main" id="{00000000-0008-0000-01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533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16</xdr:row>
      <xdr:rowOff>0</xdr:rowOff>
    </xdr:from>
    <xdr:ext cx="9525" cy="9525"/>
    <xdr:pic>
      <xdr:nvPicPr>
        <xdr:cNvPr id="26" name="図 25" descr="http://aw.dw.impact-ad.jp/c/blue.velvet/?ac=70&amp;oid=c4ded3164f9cb330&amp;p=OSHIETExLONG&amp;w=728&amp;h=90&amp;at=1&amp;vt=1440&amp;ss=58016230&amp;v=1.9.2">
          <a:extLst>
            <a:ext uri="{FF2B5EF4-FFF2-40B4-BE49-F238E27FC236}">
              <a16:creationId xmlns:a16="http://schemas.microsoft.com/office/drawing/2014/main" id="{00000000-0008-0000-01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23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27" name="図 2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1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961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28" name="図 2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52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29" name="図 2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1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342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30" name="図 29" descr="http://aw.dw.impact-ad.jp/c/blue.velvet/?ac=70&amp;oid=c4ded3164f9cb330&amp;p=OSHIETExBADGE300_1&amp;w=300&amp;h=250&amp;at=1&amp;vt=1438&amp;ss=42383781&amp;v=1.9.2">
          <a:extLst>
            <a:ext uri="{FF2B5EF4-FFF2-40B4-BE49-F238E27FC236}">
              <a16:creationId xmlns:a16="http://schemas.microsoft.com/office/drawing/2014/main" id="{00000000-0008-0000-01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533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31" name="図 30" descr="http://aw.dw.impact-ad.jp/c/blue.velvet/?ac=70&amp;oid=c4ded3164f9cb330&amp;p=OSHIETExLONG&amp;w=728&amp;h=90&amp;at=1&amp;vt=1440&amp;ss=58016230&amp;v=1.9.2">
          <a:extLst>
            <a:ext uri="{FF2B5EF4-FFF2-40B4-BE49-F238E27FC236}">
              <a16:creationId xmlns:a16="http://schemas.microsoft.com/office/drawing/2014/main" id="{00000000-0008-0000-01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23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18</xdr:row>
      <xdr:rowOff>0</xdr:rowOff>
    </xdr:from>
    <xdr:ext cx="9525" cy="9525"/>
    <xdr:pic>
      <xdr:nvPicPr>
        <xdr:cNvPr id="32" name="図 3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1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961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18</xdr:row>
      <xdr:rowOff>0</xdr:rowOff>
    </xdr:from>
    <xdr:ext cx="9525" cy="9525"/>
    <xdr:pic>
      <xdr:nvPicPr>
        <xdr:cNvPr id="33" name="図 3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1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52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18</xdr:row>
      <xdr:rowOff>0</xdr:rowOff>
    </xdr:from>
    <xdr:ext cx="9525" cy="9525"/>
    <xdr:pic>
      <xdr:nvPicPr>
        <xdr:cNvPr id="34" name="図 3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1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342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18</xdr:row>
      <xdr:rowOff>0</xdr:rowOff>
    </xdr:from>
    <xdr:ext cx="9525" cy="9525"/>
    <xdr:pic>
      <xdr:nvPicPr>
        <xdr:cNvPr id="35" name="図 34" descr="http://aw.dw.impact-ad.jp/c/blue.velvet/?ac=70&amp;oid=c4ded3164f9cb330&amp;p=OSHIETExBADGE300_1&amp;w=300&amp;h=250&amp;at=1&amp;vt=1438&amp;ss=42383781&amp;v=1.9.2">
          <a:extLst>
            <a:ext uri="{FF2B5EF4-FFF2-40B4-BE49-F238E27FC236}">
              <a16:creationId xmlns:a16="http://schemas.microsoft.com/office/drawing/2014/main" id="{00000000-0008-0000-01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533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18</xdr:row>
      <xdr:rowOff>0</xdr:rowOff>
    </xdr:from>
    <xdr:ext cx="9525" cy="9525"/>
    <xdr:pic>
      <xdr:nvPicPr>
        <xdr:cNvPr id="36" name="図 35" descr="http://aw.dw.impact-ad.jp/c/blue.velvet/?ac=70&amp;oid=c4ded3164f9cb330&amp;p=OSHIETExLONG&amp;w=728&amp;h=90&amp;at=1&amp;vt=1440&amp;ss=58016230&amp;v=1.9.2">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23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37" name="図 3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961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38" name="図 3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1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52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39" name="図 3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1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342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40" name="図 39" descr="http://aw.dw.impact-ad.jp/c/blue.velvet/?ac=70&amp;oid=c4ded3164f9cb330&amp;p=OSHIETExBADGE300_1&amp;w=300&amp;h=250&amp;at=1&amp;vt=1438&amp;ss=42383781&amp;v=1.9.2">
          <a:extLst>
            <a:ext uri="{FF2B5EF4-FFF2-40B4-BE49-F238E27FC236}">
              <a16:creationId xmlns:a16="http://schemas.microsoft.com/office/drawing/2014/main" id="{00000000-0008-0000-01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533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41" name="図 40" descr="http://aw.dw.impact-ad.jp/c/blue.velvet/?ac=70&amp;oid=c4ded3164f9cb330&amp;p=OSHIETExLONG&amp;w=728&amp;h=90&amp;at=1&amp;vt=1440&amp;ss=58016230&amp;v=1.9.2">
          <a:extLst>
            <a:ext uri="{FF2B5EF4-FFF2-40B4-BE49-F238E27FC236}">
              <a16:creationId xmlns:a16="http://schemas.microsoft.com/office/drawing/2014/main" id="{00000000-0008-0000-01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23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20</xdr:row>
      <xdr:rowOff>0</xdr:rowOff>
    </xdr:from>
    <xdr:ext cx="9525" cy="9525"/>
    <xdr:pic>
      <xdr:nvPicPr>
        <xdr:cNvPr id="42" name="図 4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1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961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20</xdr:row>
      <xdr:rowOff>0</xdr:rowOff>
    </xdr:from>
    <xdr:ext cx="9525" cy="9525"/>
    <xdr:pic>
      <xdr:nvPicPr>
        <xdr:cNvPr id="43" name="図 4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1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52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20</xdr:row>
      <xdr:rowOff>0</xdr:rowOff>
    </xdr:from>
    <xdr:ext cx="9525" cy="9525"/>
    <xdr:pic>
      <xdr:nvPicPr>
        <xdr:cNvPr id="44" name="図 4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1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342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20</xdr:row>
      <xdr:rowOff>0</xdr:rowOff>
    </xdr:from>
    <xdr:ext cx="9525" cy="9525"/>
    <xdr:pic>
      <xdr:nvPicPr>
        <xdr:cNvPr id="45" name="図 44" descr="http://aw.dw.impact-ad.jp/c/blue.velvet/?ac=70&amp;oid=c4ded3164f9cb330&amp;p=OSHIETExBADGE300_1&amp;w=300&amp;h=250&amp;at=1&amp;vt=1438&amp;ss=42383781&amp;v=1.9.2">
          <a:extLst>
            <a:ext uri="{FF2B5EF4-FFF2-40B4-BE49-F238E27FC236}">
              <a16:creationId xmlns:a16="http://schemas.microsoft.com/office/drawing/2014/main" id="{00000000-0008-0000-01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533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20</xdr:row>
      <xdr:rowOff>0</xdr:rowOff>
    </xdr:from>
    <xdr:ext cx="9525" cy="9525"/>
    <xdr:pic>
      <xdr:nvPicPr>
        <xdr:cNvPr id="46" name="図 45" descr="http://aw.dw.impact-ad.jp/c/blue.velvet/?ac=70&amp;oid=c4ded3164f9cb330&amp;p=OSHIETExLONG&amp;w=728&amp;h=90&amp;at=1&amp;vt=1440&amp;ss=58016230&amp;v=1.9.2">
          <a:extLst>
            <a:ext uri="{FF2B5EF4-FFF2-40B4-BE49-F238E27FC236}">
              <a16:creationId xmlns:a16="http://schemas.microsoft.com/office/drawing/2014/main" id="{00000000-0008-0000-01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23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47" name="図 4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1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961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48" name="図 4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1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52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49" name="図 4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1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342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50" name="図 49" descr="http://aw.dw.impact-ad.jp/c/blue.velvet/?ac=70&amp;oid=c4ded3164f9cb330&amp;p=OSHIETExBADGE300_1&amp;w=300&amp;h=250&amp;at=1&amp;vt=1438&amp;ss=42383781&amp;v=1.9.2">
          <a:extLst>
            <a:ext uri="{FF2B5EF4-FFF2-40B4-BE49-F238E27FC236}">
              <a16:creationId xmlns:a16="http://schemas.microsoft.com/office/drawing/2014/main" id="{00000000-0008-0000-01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533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51" name="図 50" descr="http://aw.dw.impact-ad.jp/c/blue.velvet/?ac=70&amp;oid=c4ded3164f9cb330&amp;p=OSHIETExLONG&amp;w=728&amp;h=90&amp;at=1&amp;vt=1440&amp;ss=58016230&amp;v=1.9.2">
          <a:extLst>
            <a:ext uri="{FF2B5EF4-FFF2-40B4-BE49-F238E27FC236}">
              <a16:creationId xmlns:a16="http://schemas.microsoft.com/office/drawing/2014/main" id="{00000000-0008-0000-01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23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22</xdr:row>
      <xdr:rowOff>0</xdr:rowOff>
    </xdr:from>
    <xdr:ext cx="9525" cy="9525"/>
    <xdr:pic>
      <xdr:nvPicPr>
        <xdr:cNvPr id="52" name="図 5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1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961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22</xdr:row>
      <xdr:rowOff>0</xdr:rowOff>
    </xdr:from>
    <xdr:ext cx="9525" cy="9525"/>
    <xdr:pic>
      <xdr:nvPicPr>
        <xdr:cNvPr id="53" name="図 5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1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52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22</xdr:row>
      <xdr:rowOff>0</xdr:rowOff>
    </xdr:from>
    <xdr:ext cx="9525" cy="9525"/>
    <xdr:pic>
      <xdr:nvPicPr>
        <xdr:cNvPr id="54" name="図 5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1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342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22</xdr:row>
      <xdr:rowOff>0</xdr:rowOff>
    </xdr:from>
    <xdr:ext cx="9525" cy="9525"/>
    <xdr:pic>
      <xdr:nvPicPr>
        <xdr:cNvPr id="55" name="図 54" descr="http://aw.dw.impact-ad.jp/c/blue.velvet/?ac=70&amp;oid=c4ded3164f9cb330&amp;p=OSHIETExBADGE300_1&amp;w=300&amp;h=250&amp;at=1&amp;vt=1438&amp;ss=42383781&amp;v=1.9.2">
          <a:extLst>
            <a:ext uri="{FF2B5EF4-FFF2-40B4-BE49-F238E27FC236}">
              <a16:creationId xmlns:a16="http://schemas.microsoft.com/office/drawing/2014/main" id="{00000000-0008-0000-01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533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22</xdr:row>
      <xdr:rowOff>0</xdr:rowOff>
    </xdr:from>
    <xdr:ext cx="9525" cy="9525"/>
    <xdr:pic>
      <xdr:nvPicPr>
        <xdr:cNvPr id="56" name="図 55" descr="http://aw.dw.impact-ad.jp/c/blue.velvet/?ac=70&amp;oid=c4ded3164f9cb330&amp;p=OSHIETExLONG&amp;w=728&amp;h=90&amp;at=1&amp;vt=1440&amp;ss=58016230&amp;v=1.9.2">
          <a:extLst>
            <a:ext uri="{FF2B5EF4-FFF2-40B4-BE49-F238E27FC236}">
              <a16:creationId xmlns:a16="http://schemas.microsoft.com/office/drawing/2014/main" id="{00000000-0008-0000-01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23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57" name="図 5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1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961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58" name="図 5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1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52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59" name="図 5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1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342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60" name="図 59" descr="http://aw.dw.impact-ad.jp/c/blue.velvet/?ac=70&amp;oid=c4ded3164f9cb330&amp;p=OSHIETExBADGE300_1&amp;w=300&amp;h=250&amp;at=1&amp;vt=1438&amp;ss=42383781&amp;v=1.9.2">
          <a:extLst>
            <a:ext uri="{FF2B5EF4-FFF2-40B4-BE49-F238E27FC236}">
              <a16:creationId xmlns:a16="http://schemas.microsoft.com/office/drawing/2014/main" id="{00000000-0008-0000-01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533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61" name="図 60" descr="http://aw.dw.impact-ad.jp/c/blue.velvet/?ac=70&amp;oid=c4ded3164f9cb330&amp;p=OSHIETExLONG&amp;w=728&amp;h=90&amp;at=1&amp;vt=1440&amp;ss=58016230&amp;v=1.9.2">
          <a:extLst>
            <a:ext uri="{FF2B5EF4-FFF2-40B4-BE49-F238E27FC236}">
              <a16:creationId xmlns:a16="http://schemas.microsoft.com/office/drawing/2014/main" id="{00000000-0008-0000-01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23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24</xdr:row>
      <xdr:rowOff>0</xdr:rowOff>
    </xdr:from>
    <xdr:ext cx="9525" cy="9525"/>
    <xdr:pic>
      <xdr:nvPicPr>
        <xdr:cNvPr id="62" name="図 6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1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961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24</xdr:row>
      <xdr:rowOff>0</xdr:rowOff>
    </xdr:from>
    <xdr:ext cx="9525" cy="9525"/>
    <xdr:pic>
      <xdr:nvPicPr>
        <xdr:cNvPr id="63" name="図 6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1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52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24</xdr:row>
      <xdr:rowOff>0</xdr:rowOff>
    </xdr:from>
    <xdr:ext cx="9525" cy="9525"/>
    <xdr:pic>
      <xdr:nvPicPr>
        <xdr:cNvPr id="64" name="図 6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1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342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24</xdr:row>
      <xdr:rowOff>0</xdr:rowOff>
    </xdr:from>
    <xdr:ext cx="9525" cy="9525"/>
    <xdr:pic>
      <xdr:nvPicPr>
        <xdr:cNvPr id="65" name="図 64" descr="http://aw.dw.impact-ad.jp/c/blue.velvet/?ac=70&amp;oid=c4ded3164f9cb330&amp;p=OSHIETExBADGE300_1&amp;w=300&amp;h=250&amp;at=1&amp;vt=1438&amp;ss=42383781&amp;v=1.9.2">
          <a:extLst>
            <a:ext uri="{FF2B5EF4-FFF2-40B4-BE49-F238E27FC236}">
              <a16:creationId xmlns:a16="http://schemas.microsoft.com/office/drawing/2014/main" id="{00000000-0008-0000-01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533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24</xdr:row>
      <xdr:rowOff>0</xdr:rowOff>
    </xdr:from>
    <xdr:ext cx="9525" cy="9525"/>
    <xdr:pic>
      <xdr:nvPicPr>
        <xdr:cNvPr id="66" name="図 65" descr="http://aw.dw.impact-ad.jp/c/blue.velvet/?ac=70&amp;oid=c4ded3164f9cb330&amp;p=OSHIETExLONG&amp;w=728&amp;h=90&amp;at=1&amp;vt=1440&amp;ss=58016230&amp;v=1.9.2">
          <a:extLst>
            <a:ext uri="{FF2B5EF4-FFF2-40B4-BE49-F238E27FC236}">
              <a16:creationId xmlns:a16="http://schemas.microsoft.com/office/drawing/2014/main" id="{00000000-0008-0000-01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23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xdr:col>
      <xdr:colOff>19051</xdr:colOff>
      <xdr:row>18</xdr:row>
      <xdr:rowOff>142875</xdr:rowOff>
    </xdr:from>
    <xdr:to>
      <xdr:col>12</xdr:col>
      <xdr:colOff>352425</xdr:colOff>
      <xdr:row>20</xdr:row>
      <xdr:rowOff>314325</xdr:rowOff>
    </xdr:to>
    <xdr:sp macro="" textlink="">
      <xdr:nvSpPr>
        <xdr:cNvPr id="2" name="フローチャート: 代替処理 1">
          <a:extLst>
            <a:ext uri="{FF2B5EF4-FFF2-40B4-BE49-F238E27FC236}">
              <a16:creationId xmlns:a16="http://schemas.microsoft.com/office/drawing/2014/main" id="{00000000-0008-0000-0100-000002000000}"/>
            </a:ext>
          </a:extLst>
        </xdr:cNvPr>
        <xdr:cNvSpPr/>
      </xdr:nvSpPr>
      <xdr:spPr>
        <a:xfrm>
          <a:off x="533401" y="5715000"/>
          <a:ext cx="2962274" cy="876300"/>
        </a:xfrm>
        <a:prstGeom prst="flowChartAlternateProcess">
          <a:avLst/>
        </a:prstGeom>
        <a:solidFill>
          <a:schemeClr val="accent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労働者氏名、年齢及び所定給与額を記入し、該当する賃金形態をプルダウンで選択してください。</a:t>
          </a:r>
          <a:endParaRPr lang="ja-JP" altLang="ja-JP">
            <a:solidFill>
              <a:sysClr val="windowText" lastClr="000000"/>
            </a:solidFill>
            <a:effectLst/>
          </a:endParaRPr>
        </a:p>
      </xdr:txBody>
    </xdr:sp>
    <xdr:clientData/>
  </xdr:twoCellAnchor>
  <xdr:twoCellAnchor>
    <xdr:from>
      <xdr:col>14</xdr:col>
      <xdr:colOff>123825</xdr:colOff>
      <xdr:row>18</xdr:row>
      <xdr:rowOff>142875</xdr:rowOff>
    </xdr:from>
    <xdr:to>
      <xdr:col>32</xdr:col>
      <xdr:colOff>180975</xdr:colOff>
      <xdr:row>22</xdr:row>
      <xdr:rowOff>85724</xdr:rowOff>
    </xdr:to>
    <xdr:sp macro="" textlink="">
      <xdr:nvSpPr>
        <xdr:cNvPr id="67" name="フローチャート: 代替処理 66">
          <a:extLst>
            <a:ext uri="{FF2B5EF4-FFF2-40B4-BE49-F238E27FC236}">
              <a16:creationId xmlns:a16="http://schemas.microsoft.com/office/drawing/2014/main" id="{00000000-0008-0000-0100-000043000000}"/>
            </a:ext>
          </a:extLst>
        </xdr:cNvPr>
        <xdr:cNvSpPr/>
      </xdr:nvSpPr>
      <xdr:spPr>
        <a:xfrm>
          <a:off x="4000500" y="5715000"/>
          <a:ext cx="4229100" cy="1352549"/>
        </a:xfrm>
        <a:prstGeom prst="flowChartAlternateProcess">
          <a:avLst/>
        </a:prstGeom>
        <a:solidFill>
          <a:schemeClr val="accent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①、②、④、⑤には労働者の賃金支払額、労働日数及び労働時間を記入してください。</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③の対象額は自動計算され、賃金形態及び①から⑤の記入内容に基づき、⑥の１時間当たりの賃金が自動計算で算出されます。</a:t>
          </a:r>
        </a:p>
      </xdr:txBody>
    </xdr:sp>
    <xdr:clientData/>
  </xdr:twoCellAnchor>
  <xdr:twoCellAnchor>
    <xdr:from>
      <xdr:col>37</xdr:col>
      <xdr:colOff>0</xdr:colOff>
      <xdr:row>18</xdr:row>
      <xdr:rowOff>152399</xdr:rowOff>
    </xdr:from>
    <xdr:to>
      <xdr:col>53</xdr:col>
      <xdr:colOff>66674</xdr:colOff>
      <xdr:row>22</xdr:row>
      <xdr:rowOff>47625</xdr:rowOff>
    </xdr:to>
    <xdr:sp macro="" textlink="">
      <xdr:nvSpPr>
        <xdr:cNvPr id="68" name="フローチャート: 代替処理 67">
          <a:extLst>
            <a:ext uri="{FF2B5EF4-FFF2-40B4-BE49-F238E27FC236}">
              <a16:creationId xmlns:a16="http://schemas.microsoft.com/office/drawing/2014/main" id="{00000000-0008-0000-0100-000044000000}"/>
            </a:ext>
          </a:extLst>
        </xdr:cNvPr>
        <xdr:cNvSpPr/>
      </xdr:nvSpPr>
      <xdr:spPr>
        <a:xfrm>
          <a:off x="8667750" y="5724524"/>
          <a:ext cx="2962274" cy="1304926"/>
        </a:xfrm>
        <a:prstGeom prst="flowChartAlternateProcess">
          <a:avLst/>
        </a:prstGeom>
        <a:solidFill>
          <a:schemeClr val="accent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該当する社会保険の加入状況をプルダウンで選択してください。</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未加入理由で「その他」を選択する場合は、未加入理由を備考欄に記入してください。</a:t>
          </a:r>
        </a:p>
      </xdr:txBody>
    </xdr:sp>
    <xdr:clientData/>
  </xdr:twoCellAnchor>
  <xdr:twoCellAnchor>
    <xdr:from>
      <xdr:col>33</xdr:col>
      <xdr:colOff>201706</xdr:colOff>
      <xdr:row>18</xdr:row>
      <xdr:rowOff>168087</xdr:rowOff>
    </xdr:from>
    <xdr:to>
      <xdr:col>36</xdr:col>
      <xdr:colOff>22413</xdr:colOff>
      <xdr:row>21</xdr:row>
      <xdr:rowOff>285750</xdr:rowOff>
    </xdr:to>
    <xdr:sp macro="" textlink="">
      <xdr:nvSpPr>
        <xdr:cNvPr id="69" name="フローチャート: 代替処理 68">
          <a:extLst>
            <a:ext uri="{FF2B5EF4-FFF2-40B4-BE49-F238E27FC236}">
              <a16:creationId xmlns:a16="http://schemas.microsoft.com/office/drawing/2014/main" id="{00000000-0008-0000-0100-000045000000}"/>
            </a:ext>
          </a:extLst>
        </xdr:cNvPr>
        <xdr:cNvSpPr/>
      </xdr:nvSpPr>
      <xdr:spPr>
        <a:xfrm>
          <a:off x="8434027" y="5760623"/>
          <a:ext cx="1562422" cy="1179020"/>
        </a:xfrm>
        <a:prstGeom prst="flowChartAlternateProcess">
          <a:avLst/>
        </a:prstGeom>
        <a:solidFill>
          <a:schemeClr val="accent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適用される最低賃金額がどの都道府県の最低賃金かをプルダウンで選択してください。</a:t>
          </a:r>
          <a:endParaRPr lang="ja-JP" altLang="ja-JP">
            <a:solidFill>
              <a:sysClr val="windowText" lastClr="00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BE29"/>
  <sheetViews>
    <sheetView showGridLines="0" tabSelected="1" view="pageBreakPreview" topLeftCell="J1" zoomScale="55" zoomScaleNormal="100" zoomScaleSheetLayoutView="55" workbookViewId="0">
      <selection activeCell="AJ15" sqref="AJ15"/>
    </sheetView>
  </sheetViews>
  <sheetFormatPr defaultColWidth="2.6640625" defaultRowHeight="13.2" x14ac:dyDescent="0.2"/>
  <cols>
    <col min="1" max="1" width="3.88671875" style="1" customWidth="1"/>
    <col min="2" max="6" width="2.88671875" style="1" customWidth="1"/>
    <col min="7" max="7" width="5.77734375" style="1" customWidth="1"/>
    <col min="8" max="10" width="2.88671875" style="1" customWidth="1"/>
    <col min="11" max="11" width="5.77734375" style="1" customWidth="1"/>
    <col min="12" max="12" width="2.88671875" style="1" customWidth="1"/>
    <col min="13" max="13" width="6.77734375" style="1" customWidth="1"/>
    <col min="14" max="28" width="2.88671875" style="1" customWidth="1"/>
    <col min="29" max="29" width="3.6640625" style="1" customWidth="1"/>
    <col min="30" max="30" width="5.109375" style="1" customWidth="1"/>
    <col min="31" max="34" width="2.88671875" style="1" customWidth="1"/>
    <col min="35" max="36" width="10" style="1" customWidth="1"/>
    <col min="37" max="54" width="2.33203125" style="1" customWidth="1"/>
    <col min="55" max="57" width="7.6640625" style="1" customWidth="1"/>
    <col min="58" max="58" width="10.33203125" style="1" customWidth="1"/>
    <col min="59" max="59" width="15.33203125" style="1" customWidth="1"/>
    <col min="60" max="16384" width="2.6640625" style="1"/>
  </cols>
  <sheetData>
    <row r="1" spans="1:57" s="29" customFormat="1" ht="16.5" customHeight="1" x14ac:dyDescent="0.2">
      <c r="A1" s="28" t="s">
        <v>54</v>
      </c>
      <c r="AH1" s="30"/>
      <c r="AK1" s="30"/>
      <c r="AL1" s="30"/>
      <c r="AM1" s="30"/>
      <c r="AN1" s="30"/>
      <c r="AO1" s="30"/>
      <c r="AP1" s="30"/>
      <c r="AQ1" s="30"/>
      <c r="AR1" s="30"/>
      <c r="AS1" s="30"/>
      <c r="AT1" s="30"/>
      <c r="AU1" s="30"/>
      <c r="AV1" s="30"/>
      <c r="AW1" s="30"/>
      <c r="AX1" s="30"/>
      <c r="BB1" s="30"/>
      <c r="BD1" s="30"/>
      <c r="BE1" s="30" t="s">
        <v>55</v>
      </c>
    </row>
    <row r="2" spans="1:57" ht="21.75" customHeight="1" x14ac:dyDescent="0.2"/>
    <row r="3" spans="1:57" ht="28.2" x14ac:dyDescent="0.2">
      <c r="A3" s="78" t="s">
        <v>47</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row>
    <row r="4" spans="1:57" ht="16.5" customHeight="1" x14ac:dyDescent="0.2"/>
    <row r="5" spans="1:57" ht="27.9" customHeight="1" x14ac:dyDescent="0.2">
      <c r="A5" s="111" t="s">
        <v>17</v>
      </c>
      <c r="B5" s="111"/>
      <c r="C5" s="111"/>
      <c r="D5" s="111"/>
      <c r="E5" s="111"/>
      <c r="F5" s="111"/>
      <c r="G5" s="111"/>
      <c r="H5" s="106"/>
      <c r="I5" s="106"/>
      <c r="J5" s="106"/>
      <c r="K5" s="106"/>
      <c r="L5" s="106"/>
      <c r="M5" s="106"/>
      <c r="N5" s="106"/>
      <c r="O5" s="106"/>
      <c r="P5" s="106"/>
      <c r="Q5" s="106"/>
      <c r="R5" s="106"/>
      <c r="S5" s="106"/>
      <c r="T5" s="106"/>
      <c r="U5" s="106"/>
      <c r="V5" s="106"/>
      <c r="W5" s="106"/>
      <c r="X5" s="106"/>
      <c r="Y5" s="106"/>
      <c r="Z5" s="106"/>
      <c r="AA5" s="106"/>
      <c r="AC5" s="107" t="s">
        <v>1</v>
      </c>
      <c r="AD5" s="108"/>
      <c r="AE5" s="137" t="s">
        <v>123</v>
      </c>
      <c r="AF5" s="138"/>
      <c r="AG5" s="138"/>
      <c r="AH5" s="138"/>
      <c r="AI5" s="139"/>
      <c r="AJ5" s="65"/>
      <c r="AK5" s="66"/>
      <c r="AL5" s="66"/>
      <c r="AM5" s="66"/>
      <c r="AN5" s="66"/>
      <c r="AO5" s="66"/>
      <c r="AP5" s="66"/>
      <c r="AQ5" s="66"/>
      <c r="AR5" s="66"/>
      <c r="AS5" s="66"/>
      <c r="AT5" s="66"/>
      <c r="AU5" s="66"/>
      <c r="AV5" s="66"/>
      <c r="AW5" s="66"/>
      <c r="AX5" s="66"/>
      <c r="AY5" s="66"/>
      <c r="AZ5" s="66"/>
      <c r="BA5" s="66"/>
      <c r="BB5" s="66"/>
      <c r="BC5" s="66"/>
      <c r="BD5" s="66"/>
      <c r="BE5" s="67"/>
    </row>
    <row r="6" spans="1:57" ht="27.9" customHeight="1" x14ac:dyDescent="0.2">
      <c r="A6" s="111" t="s">
        <v>2</v>
      </c>
      <c r="B6" s="111"/>
      <c r="C6" s="111"/>
      <c r="D6" s="111"/>
      <c r="E6" s="111"/>
      <c r="F6" s="111"/>
      <c r="G6" s="111"/>
      <c r="H6" s="106"/>
      <c r="I6" s="106"/>
      <c r="J6" s="106"/>
      <c r="K6" s="106"/>
      <c r="L6" s="106"/>
      <c r="M6" s="106"/>
      <c r="N6" s="106"/>
      <c r="O6" s="106"/>
      <c r="P6" s="106"/>
      <c r="Q6" s="106"/>
      <c r="R6" s="106"/>
      <c r="S6" s="106"/>
      <c r="T6" s="106"/>
      <c r="U6" s="106"/>
      <c r="V6" s="106"/>
      <c r="W6" s="106"/>
      <c r="X6" s="106"/>
      <c r="Y6" s="106"/>
      <c r="Z6" s="106"/>
      <c r="AA6" s="106"/>
      <c r="AC6" s="109"/>
      <c r="AD6" s="110"/>
      <c r="AE6" s="137" t="s">
        <v>124</v>
      </c>
      <c r="AF6" s="138"/>
      <c r="AG6" s="138"/>
      <c r="AH6" s="138"/>
      <c r="AI6" s="138"/>
      <c r="AJ6" s="106"/>
      <c r="AK6" s="106"/>
      <c r="AL6" s="106"/>
      <c r="AM6" s="106"/>
      <c r="AN6" s="106"/>
      <c r="AO6" s="106"/>
      <c r="AP6" s="106"/>
      <c r="AQ6" s="106"/>
      <c r="AR6" s="106"/>
      <c r="AS6" s="106"/>
      <c r="AT6" s="106"/>
      <c r="AU6" s="106"/>
      <c r="AV6" s="106"/>
      <c r="AW6" s="106"/>
      <c r="AX6" s="106"/>
      <c r="AY6" s="106"/>
      <c r="AZ6" s="106"/>
      <c r="BA6" s="106"/>
      <c r="BB6" s="106"/>
      <c r="BC6" s="106"/>
      <c r="BD6" s="106"/>
      <c r="BE6" s="106"/>
    </row>
    <row r="7" spans="1:57" ht="27.9" customHeight="1" x14ac:dyDescent="0.2">
      <c r="A7" s="111" t="s">
        <v>3</v>
      </c>
      <c r="B7" s="111"/>
      <c r="C7" s="111"/>
      <c r="D7" s="111"/>
      <c r="E7" s="111"/>
      <c r="F7" s="111"/>
      <c r="G7" s="111"/>
      <c r="H7" s="106" t="s">
        <v>46</v>
      </c>
      <c r="I7" s="106"/>
      <c r="J7" s="106"/>
      <c r="K7" s="106"/>
      <c r="L7" s="106"/>
      <c r="M7" s="106"/>
      <c r="N7" s="106"/>
      <c r="O7" s="106"/>
      <c r="P7" s="106"/>
      <c r="Q7" s="106"/>
      <c r="R7" s="106"/>
      <c r="S7" s="106"/>
      <c r="T7" s="106"/>
      <c r="U7" s="106"/>
      <c r="V7" s="106"/>
      <c r="W7" s="106"/>
      <c r="X7" s="106"/>
      <c r="Y7" s="106"/>
      <c r="Z7" s="106"/>
      <c r="AA7" s="106"/>
      <c r="AC7" s="65" t="s">
        <v>53</v>
      </c>
      <c r="AD7" s="66"/>
      <c r="AE7" s="66"/>
      <c r="AF7" s="67"/>
      <c r="AG7" s="65" t="s">
        <v>45</v>
      </c>
      <c r="AH7" s="66"/>
      <c r="AI7" s="66"/>
      <c r="AJ7" s="66"/>
      <c r="AK7" s="66"/>
      <c r="AL7" s="66"/>
      <c r="AM7" s="66"/>
      <c r="AN7" s="66"/>
      <c r="AO7" s="66"/>
      <c r="AP7" s="66"/>
      <c r="AQ7" s="66"/>
      <c r="AR7" s="66"/>
      <c r="AS7" s="66"/>
      <c r="AT7" s="66"/>
      <c r="AU7" s="66"/>
      <c r="AV7" s="66"/>
      <c r="AW7" s="66"/>
      <c r="AX7" s="66"/>
      <c r="AY7" s="66"/>
      <c r="AZ7" s="66"/>
      <c r="BA7" s="66"/>
      <c r="BB7" s="66"/>
      <c r="BC7" s="66"/>
      <c r="BD7" s="66"/>
      <c r="BE7" s="67"/>
    </row>
    <row r="8" spans="1:57" ht="6.75" customHeight="1" x14ac:dyDescent="0.2">
      <c r="A8" s="2"/>
      <c r="B8" s="2"/>
      <c r="C8" s="2"/>
      <c r="D8" s="2"/>
      <c r="E8" s="2"/>
      <c r="F8" s="2"/>
      <c r="G8" s="2"/>
      <c r="H8" s="2"/>
      <c r="I8" s="2"/>
      <c r="J8" s="2"/>
      <c r="K8" s="2"/>
      <c r="L8" s="2"/>
      <c r="M8" s="2"/>
      <c r="N8" s="2"/>
      <c r="P8" s="3"/>
      <c r="Q8" s="4"/>
      <c r="R8" s="4"/>
      <c r="S8" s="4"/>
      <c r="T8" s="4"/>
      <c r="U8" s="4"/>
      <c r="V8" s="2"/>
      <c r="W8" s="2"/>
      <c r="X8" s="2"/>
      <c r="Y8" s="2"/>
      <c r="Z8" s="2"/>
      <c r="AA8" s="2"/>
      <c r="AB8" s="2"/>
      <c r="AC8" s="2"/>
      <c r="AD8" s="2"/>
      <c r="AE8" s="2"/>
      <c r="AF8" s="2"/>
      <c r="AG8" s="2"/>
      <c r="AI8" s="2"/>
      <c r="AJ8" s="2"/>
      <c r="AK8" s="4"/>
      <c r="AL8" s="4"/>
      <c r="AM8" s="4"/>
      <c r="AN8" s="4"/>
      <c r="AO8" s="4"/>
      <c r="AP8" s="4"/>
      <c r="AQ8" s="4"/>
      <c r="AR8" s="4"/>
      <c r="AS8" s="4"/>
      <c r="AT8" s="4"/>
      <c r="AU8" s="4"/>
      <c r="AV8" s="4"/>
      <c r="AW8" s="4"/>
      <c r="AX8" s="4"/>
      <c r="AY8" s="4"/>
      <c r="AZ8" s="4"/>
      <c r="BA8" s="4"/>
      <c r="BB8" s="4"/>
    </row>
    <row r="9" spans="1:57" ht="27.75" customHeight="1" x14ac:dyDescent="0.2">
      <c r="A9" s="20" t="s">
        <v>15</v>
      </c>
      <c r="B9" s="21"/>
      <c r="C9" s="21"/>
      <c r="D9" s="21"/>
      <c r="E9" s="21"/>
      <c r="F9" s="22"/>
      <c r="G9" s="62"/>
      <c r="H9" s="63"/>
      <c r="I9" s="63"/>
      <c r="J9" s="63"/>
      <c r="K9" s="63"/>
      <c r="L9" s="63"/>
      <c r="M9" s="64"/>
      <c r="N9" s="7"/>
      <c r="O9" s="8"/>
      <c r="P9" s="8"/>
      <c r="Q9" s="8"/>
      <c r="R9" s="8"/>
      <c r="S9" s="8"/>
      <c r="T9" s="8"/>
      <c r="U9" s="8"/>
      <c r="X9" s="2"/>
      <c r="Y9" s="2"/>
      <c r="Z9" s="2"/>
      <c r="AA9" s="2"/>
      <c r="AB9" s="2"/>
      <c r="AC9" s="2"/>
      <c r="AD9" s="2"/>
      <c r="AE9" s="2"/>
      <c r="AF9" s="2"/>
      <c r="AG9" s="2"/>
      <c r="AI9" s="33"/>
      <c r="AJ9" s="33"/>
      <c r="AK9" s="4"/>
      <c r="AL9" s="4"/>
      <c r="AM9" s="4"/>
      <c r="AN9" s="4"/>
      <c r="AO9" s="4"/>
      <c r="AP9" s="4"/>
      <c r="AQ9" s="4"/>
      <c r="AR9" s="4"/>
      <c r="AS9" s="4"/>
      <c r="AT9" s="4"/>
      <c r="AU9" s="4"/>
      <c r="AV9" s="4"/>
      <c r="AW9" s="4"/>
      <c r="AX9" s="4"/>
      <c r="AY9" s="4"/>
      <c r="AZ9" s="4"/>
      <c r="BA9" s="4"/>
      <c r="BB9" s="4"/>
    </row>
    <row r="10" spans="1:57" ht="6.75" customHeight="1" x14ac:dyDescent="0.2">
      <c r="A10" s="2"/>
      <c r="B10" s="2"/>
      <c r="C10" s="2"/>
      <c r="D10" s="2"/>
      <c r="E10" s="2"/>
      <c r="F10" s="2"/>
      <c r="G10" s="2"/>
      <c r="H10" s="2"/>
      <c r="I10" s="2"/>
      <c r="J10" s="2"/>
      <c r="K10" s="2"/>
      <c r="L10" s="2"/>
      <c r="M10" s="2"/>
      <c r="N10" s="2"/>
      <c r="P10" s="3"/>
      <c r="Q10" s="4"/>
      <c r="R10" s="4"/>
      <c r="S10" s="4"/>
      <c r="T10" s="4"/>
      <c r="U10" s="4"/>
      <c r="V10" s="2"/>
      <c r="W10" s="2"/>
      <c r="X10" s="2"/>
      <c r="Y10" s="2"/>
      <c r="Z10" s="2"/>
      <c r="AA10" s="2"/>
      <c r="AB10" s="2"/>
      <c r="AC10" s="2"/>
      <c r="AD10" s="2"/>
      <c r="AE10" s="2"/>
      <c r="AF10" s="2"/>
      <c r="AG10" s="2"/>
      <c r="AI10" s="2"/>
      <c r="AJ10" s="2"/>
      <c r="AK10" s="4"/>
      <c r="AL10" s="4"/>
      <c r="AM10" s="4"/>
      <c r="AN10" s="4"/>
      <c r="AO10" s="4"/>
      <c r="AP10" s="4"/>
      <c r="AQ10" s="4"/>
      <c r="AR10" s="4"/>
      <c r="AS10" s="4"/>
      <c r="AT10" s="4"/>
      <c r="AU10" s="4"/>
      <c r="AV10" s="4"/>
      <c r="AW10" s="4"/>
      <c r="AX10" s="4"/>
      <c r="AY10" s="4"/>
      <c r="AZ10" s="4"/>
      <c r="BA10" s="4"/>
      <c r="BB10" s="4"/>
    </row>
    <row r="11" spans="1:57" ht="28.5" customHeight="1" x14ac:dyDescent="0.2">
      <c r="A11" s="112" t="s">
        <v>4</v>
      </c>
      <c r="B11" s="106" t="s">
        <v>5</v>
      </c>
      <c r="C11" s="106"/>
      <c r="D11" s="106"/>
      <c r="E11" s="106"/>
      <c r="F11" s="106"/>
      <c r="G11" s="113" t="s">
        <v>6</v>
      </c>
      <c r="H11" s="65" t="s">
        <v>7</v>
      </c>
      <c r="I11" s="66"/>
      <c r="J11" s="66"/>
      <c r="K11" s="66"/>
      <c r="L11" s="66"/>
      <c r="M11" s="66"/>
      <c r="N11" s="65" t="s">
        <v>16</v>
      </c>
      <c r="O11" s="66"/>
      <c r="P11" s="66"/>
      <c r="Q11" s="66"/>
      <c r="R11" s="66"/>
      <c r="S11" s="66"/>
      <c r="T11" s="66"/>
      <c r="U11" s="66"/>
      <c r="V11" s="66"/>
      <c r="W11" s="66"/>
      <c r="X11" s="66"/>
      <c r="Y11" s="66"/>
      <c r="Z11" s="66"/>
      <c r="AA11" s="66"/>
      <c r="AB11" s="66"/>
      <c r="AC11" s="66"/>
      <c r="AD11" s="66"/>
      <c r="AE11" s="66"/>
      <c r="AF11" s="66"/>
      <c r="AG11" s="66"/>
      <c r="AH11" s="67"/>
      <c r="AI11" s="71" t="s">
        <v>60</v>
      </c>
      <c r="AJ11" s="72"/>
      <c r="AK11" s="65" t="s">
        <v>0</v>
      </c>
      <c r="AL11" s="66"/>
      <c r="AM11" s="66"/>
      <c r="AN11" s="66"/>
      <c r="AO11" s="66"/>
      <c r="AP11" s="66"/>
      <c r="AQ11" s="66"/>
      <c r="AR11" s="66"/>
      <c r="AS11" s="66"/>
      <c r="AT11" s="66"/>
      <c r="AU11" s="66"/>
      <c r="AV11" s="66"/>
      <c r="AW11" s="66"/>
      <c r="AX11" s="66"/>
      <c r="AY11" s="66"/>
      <c r="AZ11" s="66"/>
      <c r="BA11" s="66"/>
      <c r="BB11" s="67"/>
      <c r="BC11" s="79" t="s">
        <v>18</v>
      </c>
      <c r="BD11" s="80"/>
      <c r="BE11" s="81"/>
    </row>
    <row r="12" spans="1:57" ht="33" customHeight="1" x14ac:dyDescent="0.2">
      <c r="A12" s="112"/>
      <c r="B12" s="106"/>
      <c r="C12" s="106"/>
      <c r="D12" s="106"/>
      <c r="E12" s="106"/>
      <c r="F12" s="106"/>
      <c r="G12" s="114"/>
      <c r="H12" s="94" t="s">
        <v>19</v>
      </c>
      <c r="I12" s="95"/>
      <c r="J12" s="95"/>
      <c r="K12" s="95"/>
      <c r="L12" s="95"/>
      <c r="M12" s="96"/>
      <c r="N12" s="94" t="s">
        <v>8</v>
      </c>
      <c r="O12" s="95"/>
      <c r="P12" s="95"/>
      <c r="Q12" s="96"/>
      <c r="R12" s="128" t="s">
        <v>9</v>
      </c>
      <c r="S12" s="129"/>
      <c r="T12" s="129"/>
      <c r="U12" s="130"/>
      <c r="V12" s="119" t="s">
        <v>20</v>
      </c>
      <c r="W12" s="125"/>
      <c r="X12" s="125"/>
      <c r="Y12" s="120"/>
      <c r="Z12" s="119" t="s">
        <v>21</v>
      </c>
      <c r="AA12" s="125"/>
      <c r="AB12" s="120"/>
      <c r="AC12" s="119" t="s">
        <v>22</v>
      </c>
      <c r="AD12" s="120"/>
      <c r="AE12" s="94" t="s">
        <v>23</v>
      </c>
      <c r="AF12" s="95"/>
      <c r="AG12" s="95"/>
      <c r="AH12" s="96"/>
      <c r="AI12" s="68" t="s">
        <v>58</v>
      </c>
      <c r="AJ12" s="68" t="s">
        <v>109</v>
      </c>
      <c r="AK12" s="65" t="s">
        <v>10</v>
      </c>
      <c r="AL12" s="66"/>
      <c r="AM12" s="66"/>
      <c r="AN12" s="66"/>
      <c r="AO12" s="66"/>
      <c r="AP12" s="67"/>
      <c r="AQ12" s="65" t="s">
        <v>11</v>
      </c>
      <c r="AR12" s="66"/>
      <c r="AS12" s="66"/>
      <c r="AT12" s="66"/>
      <c r="AU12" s="66"/>
      <c r="AV12" s="67"/>
      <c r="AW12" s="65" t="s">
        <v>12</v>
      </c>
      <c r="AX12" s="66"/>
      <c r="AY12" s="66"/>
      <c r="AZ12" s="66"/>
      <c r="BA12" s="66"/>
      <c r="BB12" s="67"/>
      <c r="BC12" s="82"/>
      <c r="BD12" s="83"/>
      <c r="BE12" s="84"/>
    </row>
    <row r="13" spans="1:57" ht="25.5" customHeight="1" x14ac:dyDescent="0.2">
      <c r="A13" s="112"/>
      <c r="B13" s="106"/>
      <c r="C13" s="106"/>
      <c r="D13" s="106"/>
      <c r="E13" s="106"/>
      <c r="F13" s="106"/>
      <c r="G13" s="114"/>
      <c r="H13" s="116"/>
      <c r="I13" s="117"/>
      <c r="J13" s="117"/>
      <c r="K13" s="117"/>
      <c r="L13" s="117"/>
      <c r="M13" s="118"/>
      <c r="N13" s="116"/>
      <c r="O13" s="117"/>
      <c r="P13" s="117"/>
      <c r="Q13" s="118"/>
      <c r="R13" s="131"/>
      <c r="S13" s="132"/>
      <c r="T13" s="132"/>
      <c r="U13" s="133"/>
      <c r="V13" s="121"/>
      <c r="W13" s="126"/>
      <c r="X13" s="126"/>
      <c r="Y13" s="122"/>
      <c r="Z13" s="121"/>
      <c r="AA13" s="126"/>
      <c r="AB13" s="122"/>
      <c r="AC13" s="121"/>
      <c r="AD13" s="122"/>
      <c r="AE13" s="116"/>
      <c r="AF13" s="117"/>
      <c r="AG13" s="117"/>
      <c r="AH13" s="118"/>
      <c r="AI13" s="69"/>
      <c r="AJ13" s="69"/>
      <c r="AK13" s="94" t="s">
        <v>13</v>
      </c>
      <c r="AL13" s="95"/>
      <c r="AM13" s="96"/>
      <c r="AN13" s="100" t="s">
        <v>14</v>
      </c>
      <c r="AO13" s="101"/>
      <c r="AP13" s="102"/>
      <c r="AQ13" s="94" t="s">
        <v>13</v>
      </c>
      <c r="AR13" s="95"/>
      <c r="AS13" s="96"/>
      <c r="AT13" s="100" t="s">
        <v>14</v>
      </c>
      <c r="AU13" s="101"/>
      <c r="AV13" s="102"/>
      <c r="AW13" s="94" t="s">
        <v>13</v>
      </c>
      <c r="AX13" s="95"/>
      <c r="AY13" s="96"/>
      <c r="AZ13" s="100" t="s">
        <v>14</v>
      </c>
      <c r="BA13" s="101"/>
      <c r="BB13" s="102"/>
      <c r="BC13" s="82"/>
      <c r="BD13" s="83"/>
      <c r="BE13" s="84"/>
    </row>
    <row r="14" spans="1:57" ht="25.5" customHeight="1" x14ac:dyDescent="0.2">
      <c r="A14" s="112"/>
      <c r="B14" s="106"/>
      <c r="C14" s="106"/>
      <c r="D14" s="106"/>
      <c r="E14" s="106"/>
      <c r="F14" s="106"/>
      <c r="G14" s="115"/>
      <c r="H14" s="97"/>
      <c r="I14" s="98"/>
      <c r="J14" s="98"/>
      <c r="K14" s="98"/>
      <c r="L14" s="98"/>
      <c r="M14" s="99"/>
      <c r="N14" s="97"/>
      <c r="O14" s="98"/>
      <c r="P14" s="98"/>
      <c r="Q14" s="99"/>
      <c r="R14" s="134"/>
      <c r="S14" s="135"/>
      <c r="T14" s="135"/>
      <c r="U14" s="136"/>
      <c r="V14" s="123"/>
      <c r="W14" s="127"/>
      <c r="X14" s="127"/>
      <c r="Y14" s="124"/>
      <c r="Z14" s="123"/>
      <c r="AA14" s="127"/>
      <c r="AB14" s="124"/>
      <c r="AC14" s="123"/>
      <c r="AD14" s="124"/>
      <c r="AE14" s="97"/>
      <c r="AF14" s="98"/>
      <c r="AG14" s="98"/>
      <c r="AH14" s="99"/>
      <c r="AI14" s="70"/>
      <c r="AJ14" s="70"/>
      <c r="AK14" s="97"/>
      <c r="AL14" s="98"/>
      <c r="AM14" s="99"/>
      <c r="AN14" s="103"/>
      <c r="AO14" s="104"/>
      <c r="AP14" s="105"/>
      <c r="AQ14" s="97"/>
      <c r="AR14" s="98"/>
      <c r="AS14" s="99"/>
      <c r="AT14" s="103"/>
      <c r="AU14" s="104"/>
      <c r="AV14" s="105"/>
      <c r="AW14" s="97"/>
      <c r="AX14" s="98"/>
      <c r="AY14" s="99"/>
      <c r="AZ14" s="103"/>
      <c r="BA14" s="104"/>
      <c r="BB14" s="105"/>
      <c r="BC14" s="85"/>
      <c r="BD14" s="86"/>
      <c r="BE14" s="87"/>
    </row>
    <row r="15" spans="1:57" ht="27.9" customHeight="1" x14ac:dyDescent="0.2">
      <c r="A15" s="19">
        <v>1</v>
      </c>
      <c r="B15" s="106"/>
      <c r="C15" s="106"/>
      <c r="D15" s="106"/>
      <c r="E15" s="106"/>
      <c r="F15" s="106"/>
      <c r="G15" s="19"/>
      <c r="H15" s="65"/>
      <c r="I15" s="66"/>
      <c r="J15" s="66"/>
      <c r="K15" s="67"/>
      <c r="L15" s="106"/>
      <c r="M15" s="106"/>
      <c r="N15" s="91"/>
      <c r="O15" s="92"/>
      <c r="P15" s="92"/>
      <c r="Q15" s="93"/>
      <c r="R15" s="91"/>
      <c r="S15" s="92"/>
      <c r="T15" s="92"/>
      <c r="U15" s="93"/>
      <c r="V15" s="88">
        <f t="shared" ref="V15:V26" si="0">N15-R15</f>
        <v>0</v>
      </c>
      <c r="W15" s="89"/>
      <c r="X15" s="89"/>
      <c r="Y15" s="90"/>
      <c r="Z15" s="65"/>
      <c r="AA15" s="66"/>
      <c r="AB15" s="67"/>
      <c r="AC15" s="76" t="s">
        <v>122</v>
      </c>
      <c r="AD15" s="77"/>
      <c r="AE15" s="73" t="str">
        <f>IF(H15="","",VLOOKUP(H15,Sheet2!$B$3:$C$5,2,FALSE))</f>
        <v/>
      </c>
      <c r="AF15" s="74"/>
      <c r="AG15" s="74"/>
      <c r="AH15" s="75"/>
      <c r="AI15" s="31"/>
      <c r="AJ15" s="58" t="e">
        <f>VLOOKUP(AI15,Sheet1!$A$4:$B$50,2,FALSE)</f>
        <v>#N/A</v>
      </c>
      <c r="AK15" s="65"/>
      <c r="AL15" s="66"/>
      <c r="AM15" s="67"/>
      <c r="AN15" s="65"/>
      <c r="AO15" s="66"/>
      <c r="AP15" s="67"/>
      <c r="AQ15" s="65"/>
      <c r="AR15" s="66"/>
      <c r="AS15" s="67"/>
      <c r="AT15" s="65"/>
      <c r="AU15" s="66"/>
      <c r="AV15" s="67"/>
      <c r="AW15" s="65"/>
      <c r="AX15" s="66"/>
      <c r="AY15" s="67"/>
      <c r="AZ15" s="65"/>
      <c r="BA15" s="66"/>
      <c r="BB15" s="67"/>
      <c r="BC15" s="65"/>
      <c r="BD15" s="66"/>
      <c r="BE15" s="67"/>
    </row>
    <row r="16" spans="1:57" ht="27.9" customHeight="1" x14ac:dyDescent="0.2">
      <c r="A16" s="19">
        <v>2</v>
      </c>
      <c r="B16" s="106"/>
      <c r="C16" s="106"/>
      <c r="D16" s="106"/>
      <c r="E16" s="106"/>
      <c r="F16" s="106"/>
      <c r="G16" s="39"/>
      <c r="H16" s="65"/>
      <c r="I16" s="66"/>
      <c r="J16" s="66"/>
      <c r="K16" s="67"/>
      <c r="L16" s="106"/>
      <c r="M16" s="106"/>
      <c r="N16" s="91"/>
      <c r="O16" s="92"/>
      <c r="P16" s="92"/>
      <c r="Q16" s="93"/>
      <c r="R16" s="91"/>
      <c r="S16" s="92"/>
      <c r="T16" s="92"/>
      <c r="U16" s="93"/>
      <c r="V16" s="88">
        <f t="shared" si="0"/>
        <v>0</v>
      </c>
      <c r="W16" s="89"/>
      <c r="X16" s="89"/>
      <c r="Y16" s="90"/>
      <c r="Z16" s="65"/>
      <c r="AA16" s="66"/>
      <c r="AB16" s="67"/>
      <c r="AC16" s="76" t="s">
        <v>122</v>
      </c>
      <c r="AD16" s="77"/>
      <c r="AE16" s="73" t="str">
        <f>IF(H16="","",VLOOKUP(H16,Sheet2!$B$6:$C$8,2,FALSE))</f>
        <v/>
      </c>
      <c r="AF16" s="74"/>
      <c r="AG16" s="74"/>
      <c r="AH16" s="75"/>
      <c r="AI16" s="47"/>
      <c r="AJ16" s="58" t="e">
        <f>VLOOKUP(AI16,Sheet1!$A$4:$B$50,2,FALSE)</f>
        <v>#N/A</v>
      </c>
      <c r="AK16" s="65"/>
      <c r="AL16" s="66"/>
      <c r="AM16" s="67"/>
      <c r="AN16" s="65"/>
      <c r="AO16" s="66"/>
      <c r="AP16" s="67"/>
      <c r="AQ16" s="65"/>
      <c r="AR16" s="66"/>
      <c r="AS16" s="67"/>
      <c r="AT16" s="65"/>
      <c r="AU16" s="66"/>
      <c r="AV16" s="67"/>
      <c r="AW16" s="65"/>
      <c r="AX16" s="66"/>
      <c r="AY16" s="67"/>
      <c r="AZ16" s="65"/>
      <c r="BA16" s="66"/>
      <c r="BB16" s="67"/>
      <c r="BC16" s="65"/>
      <c r="BD16" s="66"/>
      <c r="BE16" s="67"/>
    </row>
    <row r="17" spans="1:57" ht="27.9" customHeight="1" x14ac:dyDescent="0.2">
      <c r="A17" s="19">
        <v>3</v>
      </c>
      <c r="B17" s="106"/>
      <c r="C17" s="106"/>
      <c r="D17" s="106"/>
      <c r="E17" s="106"/>
      <c r="F17" s="106"/>
      <c r="G17" s="39"/>
      <c r="H17" s="65"/>
      <c r="I17" s="66"/>
      <c r="J17" s="66"/>
      <c r="K17" s="67"/>
      <c r="L17" s="106"/>
      <c r="M17" s="106"/>
      <c r="N17" s="91"/>
      <c r="O17" s="92"/>
      <c r="P17" s="92"/>
      <c r="Q17" s="93"/>
      <c r="R17" s="91"/>
      <c r="S17" s="92"/>
      <c r="T17" s="92"/>
      <c r="U17" s="93"/>
      <c r="V17" s="88">
        <f t="shared" si="0"/>
        <v>0</v>
      </c>
      <c r="W17" s="89"/>
      <c r="X17" s="89"/>
      <c r="Y17" s="90"/>
      <c r="Z17" s="65"/>
      <c r="AA17" s="66"/>
      <c r="AB17" s="67"/>
      <c r="AC17" s="76" t="s">
        <v>122</v>
      </c>
      <c r="AD17" s="77"/>
      <c r="AE17" s="73" t="str">
        <f>IF(H17="","",VLOOKUP(H17,Sheet2!$B$9:$C$11,2,FALSE))</f>
        <v/>
      </c>
      <c r="AF17" s="74"/>
      <c r="AG17" s="74"/>
      <c r="AH17" s="75"/>
      <c r="AI17" s="47"/>
      <c r="AJ17" s="58" t="e">
        <f>VLOOKUP(AI17,Sheet1!$A$4:$B$50,2,FALSE)</f>
        <v>#N/A</v>
      </c>
      <c r="AK17" s="65"/>
      <c r="AL17" s="66"/>
      <c r="AM17" s="67"/>
      <c r="AN17" s="65"/>
      <c r="AO17" s="66"/>
      <c r="AP17" s="67"/>
      <c r="AQ17" s="65"/>
      <c r="AR17" s="66"/>
      <c r="AS17" s="67"/>
      <c r="AT17" s="65"/>
      <c r="AU17" s="66"/>
      <c r="AV17" s="67"/>
      <c r="AW17" s="65"/>
      <c r="AX17" s="66"/>
      <c r="AY17" s="67"/>
      <c r="AZ17" s="65"/>
      <c r="BA17" s="66"/>
      <c r="BB17" s="67"/>
      <c r="BC17" s="65"/>
      <c r="BD17" s="66"/>
      <c r="BE17" s="67"/>
    </row>
    <row r="18" spans="1:57" ht="27.9" customHeight="1" x14ac:dyDescent="0.2">
      <c r="A18" s="19">
        <v>4</v>
      </c>
      <c r="B18" s="106"/>
      <c r="C18" s="106"/>
      <c r="D18" s="106"/>
      <c r="E18" s="106"/>
      <c r="F18" s="106"/>
      <c r="G18" s="39"/>
      <c r="H18" s="65"/>
      <c r="I18" s="66"/>
      <c r="J18" s="66"/>
      <c r="K18" s="67"/>
      <c r="L18" s="106"/>
      <c r="M18" s="106"/>
      <c r="N18" s="91"/>
      <c r="O18" s="92"/>
      <c r="P18" s="92"/>
      <c r="Q18" s="93"/>
      <c r="R18" s="91"/>
      <c r="S18" s="92"/>
      <c r="T18" s="92"/>
      <c r="U18" s="93"/>
      <c r="V18" s="88">
        <f t="shared" si="0"/>
        <v>0</v>
      </c>
      <c r="W18" s="89"/>
      <c r="X18" s="89"/>
      <c r="Y18" s="90"/>
      <c r="Z18" s="65"/>
      <c r="AA18" s="66"/>
      <c r="AB18" s="67"/>
      <c r="AC18" s="76" t="s">
        <v>122</v>
      </c>
      <c r="AD18" s="77"/>
      <c r="AE18" s="73" t="str">
        <f>IF(H18="","",VLOOKUP(H18,Sheet2!$B$12:$C$14,2,FALSE))</f>
        <v/>
      </c>
      <c r="AF18" s="74"/>
      <c r="AG18" s="74"/>
      <c r="AH18" s="75"/>
      <c r="AI18" s="47"/>
      <c r="AJ18" s="58" t="e">
        <f>VLOOKUP(AI18,Sheet1!$A$4:$B$50,2,FALSE)</f>
        <v>#N/A</v>
      </c>
      <c r="AK18" s="65"/>
      <c r="AL18" s="66"/>
      <c r="AM18" s="67"/>
      <c r="AN18" s="65"/>
      <c r="AO18" s="66"/>
      <c r="AP18" s="67"/>
      <c r="AQ18" s="65"/>
      <c r="AR18" s="66"/>
      <c r="AS18" s="67"/>
      <c r="AT18" s="65"/>
      <c r="AU18" s="66"/>
      <c r="AV18" s="67"/>
      <c r="AW18" s="65"/>
      <c r="AX18" s="66"/>
      <c r="AY18" s="67"/>
      <c r="AZ18" s="65"/>
      <c r="BA18" s="66"/>
      <c r="BB18" s="67"/>
      <c r="BC18" s="65"/>
      <c r="BD18" s="66"/>
      <c r="BE18" s="67"/>
    </row>
    <row r="19" spans="1:57" ht="27.9" customHeight="1" x14ac:dyDescent="0.2">
      <c r="A19" s="19">
        <v>5</v>
      </c>
      <c r="B19" s="106"/>
      <c r="C19" s="106"/>
      <c r="D19" s="106"/>
      <c r="E19" s="106"/>
      <c r="F19" s="106"/>
      <c r="G19" s="39"/>
      <c r="H19" s="65"/>
      <c r="I19" s="66"/>
      <c r="J19" s="66"/>
      <c r="K19" s="67"/>
      <c r="L19" s="106"/>
      <c r="M19" s="106"/>
      <c r="N19" s="91"/>
      <c r="O19" s="92"/>
      <c r="P19" s="92"/>
      <c r="Q19" s="93"/>
      <c r="R19" s="91"/>
      <c r="S19" s="92"/>
      <c r="T19" s="92"/>
      <c r="U19" s="93"/>
      <c r="V19" s="88">
        <f t="shared" si="0"/>
        <v>0</v>
      </c>
      <c r="W19" s="89"/>
      <c r="X19" s="89"/>
      <c r="Y19" s="90"/>
      <c r="Z19" s="65"/>
      <c r="AA19" s="66"/>
      <c r="AB19" s="67"/>
      <c r="AC19" s="76" t="s">
        <v>122</v>
      </c>
      <c r="AD19" s="77"/>
      <c r="AE19" s="73" t="str">
        <f>IF(H19="","",VLOOKUP(H19,Sheet2!$B$15:$C$17,2,FALSE))</f>
        <v/>
      </c>
      <c r="AF19" s="74"/>
      <c r="AG19" s="74"/>
      <c r="AH19" s="75"/>
      <c r="AI19" s="47"/>
      <c r="AJ19" s="58" t="e">
        <f>VLOOKUP(AI19,Sheet1!$A$4:$B$50,2,FALSE)</f>
        <v>#N/A</v>
      </c>
      <c r="AK19" s="65"/>
      <c r="AL19" s="66"/>
      <c r="AM19" s="67"/>
      <c r="AN19" s="65"/>
      <c r="AO19" s="66"/>
      <c r="AP19" s="67"/>
      <c r="AQ19" s="65"/>
      <c r="AR19" s="66"/>
      <c r="AS19" s="67"/>
      <c r="AT19" s="65"/>
      <c r="AU19" s="66"/>
      <c r="AV19" s="67"/>
      <c r="AW19" s="65"/>
      <c r="AX19" s="66"/>
      <c r="AY19" s="67"/>
      <c r="AZ19" s="65"/>
      <c r="BA19" s="66"/>
      <c r="BB19" s="67"/>
      <c r="BC19" s="65"/>
      <c r="BD19" s="66"/>
      <c r="BE19" s="67"/>
    </row>
    <row r="20" spans="1:57" ht="27.9" customHeight="1" x14ac:dyDescent="0.2">
      <c r="A20" s="19">
        <v>6</v>
      </c>
      <c r="B20" s="106"/>
      <c r="C20" s="106"/>
      <c r="D20" s="106"/>
      <c r="E20" s="106"/>
      <c r="F20" s="106"/>
      <c r="G20" s="39"/>
      <c r="H20" s="65"/>
      <c r="I20" s="66"/>
      <c r="J20" s="66"/>
      <c r="K20" s="67"/>
      <c r="L20" s="106"/>
      <c r="M20" s="106"/>
      <c r="N20" s="91"/>
      <c r="O20" s="92"/>
      <c r="P20" s="92"/>
      <c r="Q20" s="93"/>
      <c r="R20" s="91"/>
      <c r="S20" s="92"/>
      <c r="T20" s="92"/>
      <c r="U20" s="93"/>
      <c r="V20" s="88">
        <f t="shared" si="0"/>
        <v>0</v>
      </c>
      <c r="W20" s="89"/>
      <c r="X20" s="89"/>
      <c r="Y20" s="90"/>
      <c r="Z20" s="65"/>
      <c r="AA20" s="66"/>
      <c r="AB20" s="67"/>
      <c r="AC20" s="76" t="s">
        <v>122</v>
      </c>
      <c r="AD20" s="77"/>
      <c r="AE20" s="73" t="str">
        <f>IF(H20="","",VLOOKUP(H20,Sheet2!$B$18:$C$21,2,FALSE))</f>
        <v/>
      </c>
      <c r="AF20" s="74"/>
      <c r="AG20" s="74"/>
      <c r="AH20" s="75"/>
      <c r="AI20" s="47"/>
      <c r="AJ20" s="58" t="e">
        <f>VLOOKUP(AI20,Sheet1!$A$4:$B$50,2,FALSE)</f>
        <v>#N/A</v>
      </c>
      <c r="AK20" s="65"/>
      <c r="AL20" s="66"/>
      <c r="AM20" s="67"/>
      <c r="AN20" s="65"/>
      <c r="AO20" s="66"/>
      <c r="AP20" s="67"/>
      <c r="AQ20" s="65"/>
      <c r="AR20" s="66"/>
      <c r="AS20" s="67"/>
      <c r="AT20" s="65"/>
      <c r="AU20" s="66"/>
      <c r="AV20" s="67"/>
      <c r="AW20" s="65"/>
      <c r="AX20" s="66"/>
      <c r="AY20" s="67"/>
      <c r="AZ20" s="65"/>
      <c r="BA20" s="66"/>
      <c r="BB20" s="67"/>
      <c r="BC20" s="65"/>
      <c r="BD20" s="66"/>
      <c r="BE20" s="67"/>
    </row>
    <row r="21" spans="1:57" ht="27.9" customHeight="1" x14ac:dyDescent="0.2">
      <c r="A21" s="19">
        <v>7</v>
      </c>
      <c r="B21" s="106"/>
      <c r="C21" s="106"/>
      <c r="D21" s="106"/>
      <c r="E21" s="106"/>
      <c r="F21" s="106"/>
      <c r="G21" s="39"/>
      <c r="H21" s="65"/>
      <c r="I21" s="66"/>
      <c r="J21" s="66"/>
      <c r="K21" s="67"/>
      <c r="L21" s="106"/>
      <c r="M21" s="106"/>
      <c r="N21" s="91"/>
      <c r="O21" s="92"/>
      <c r="P21" s="92"/>
      <c r="Q21" s="93"/>
      <c r="R21" s="91"/>
      <c r="S21" s="92"/>
      <c r="T21" s="92"/>
      <c r="U21" s="93"/>
      <c r="V21" s="88">
        <f t="shared" si="0"/>
        <v>0</v>
      </c>
      <c r="W21" s="89"/>
      <c r="X21" s="89"/>
      <c r="Y21" s="90"/>
      <c r="Z21" s="65"/>
      <c r="AA21" s="66"/>
      <c r="AB21" s="67"/>
      <c r="AC21" s="76" t="s">
        <v>122</v>
      </c>
      <c r="AD21" s="77"/>
      <c r="AE21" s="73" t="str">
        <f>IF(H21="","",VLOOKUP(H21,Sheet2!$B$21:$C$24,2,FALSE))</f>
        <v/>
      </c>
      <c r="AF21" s="74"/>
      <c r="AG21" s="74"/>
      <c r="AH21" s="75"/>
      <c r="AI21" s="47"/>
      <c r="AJ21" s="58" t="e">
        <f>VLOOKUP(AI21,Sheet1!$A$4:$B$50,2,FALSE)</f>
        <v>#N/A</v>
      </c>
      <c r="AK21" s="65"/>
      <c r="AL21" s="66"/>
      <c r="AM21" s="67"/>
      <c r="AN21" s="65"/>
      <c r="AO21" s="66"/>
      <c r="AP21" s="67"/>
      <c r="AQ21" s="65"/>
      <c r="AR21" s="66"/>
      <c r="AS21" s="67"/>
      <c r="AT21" s="65"/>
      <c r="AU21" s="66"/>
      <c r="AV21" s="67"/>
      <c r="AW21" s="65"/>
      <c r="AX21" s="66"/>
      <c r="AY21" s="67"/>
      <c r="AZ21" s="65"/>
      <c r="BA21" s="66"/>
      <c r="BB21" s="67"/>
      <c r="BC21" s="65"/>
      <c r="BD21" s="66"/>
      <c r="BE21" s="67"/>
    </row>
    <row r="22" spans="1:57" ht="27.9" customHeight="1" x14ac:dyDescent="0.2">
      <c r="A22" s="19">
        <v>8</v>
      </c>
      <c r="B22" s="106"/>
      <c r="C22" s="106"/>
      <c r="D22" s="106"/>
      <c r="E22" s="106"/>
      <c r="F22" s="106"/>
      <c r="G22" s="39"/>
      <c r="H22" s="65"/>
      <c r="I22" s="66"/>
      <c r="J22" s="66"/>
      <c r="K22" s="67"/>
      <c r="L22" s="106"/>
      <c r="M22" s="106"/>
      <c r="N22" s="91"/>
      <c r="O22" s="92"/>
      <c r="P22" s="92"/>
      <c r="Q22" s="93"/>
      <c r="R22" s="91"/>
      <c r="S22" s="92"/>
      <c r="T22" s="92"/>
      <c r="U22" s="93"/>
      <c r="V22" s="88">
        <f t="shared" si="0"/>
        <v>0</v>
      </c>
      <c r="W22" s="89"/>
      <c r="X22" s="89"/>
      <c r="Y22" s="90"/>
      <c r="Z22" s="65"/>
      <c r="AA22" s="66"/>
      <c r="AB22" s="67"/>
      <c r="AC22" s="76" t="s">
        <v>122</v>
      </c>
      <c r="AD22" s="77"/>
      <c r="AE22" s="73" t="str">
        <f>IF(H22="","",VLOOKUP(H22,Sheet2!$B$24:$C$27,2,FALSE))</f>
        <v/>
      </c>
      <c r="AF22" s="74"/>
      <c r="AG22" s="74"/>
      <c r="AH22" s="75"/>
      <c r="AI22" s="47"/>
      <c r="AJ22" s="58" t="e">
        <f>VLOOKUP(AI22,Sheet1!$A$4:$B$50,2,FALSE)</f>
        <v>#N/A</v>
      </c>
      <c r="AK22" s="65"/>
      <c r="AL22" s="66"/>
      <c r="AM22" s="67"/>
      <c r="AN22" s="65"/>
      <c r="AO22" s="66"/>
      <c r="AP22" s="67"/>
      <c r="AQ22" s="65"/>
      <c r="AR22" s="66"/>
      <c r="AS22" s="67"/>
      <c r="AT22" s="65"/>
      <c r="AU22" s="66"/>
      <c r="AV22" s="67"/>
      <c r="AW22" s="65"/>
      <c r="AX22" s="66"/>
      <c r="AY22" s="67"/>
      <c r="AZ22" s="65"/>
      <c r="BA22" s="66"/>
      <c r="BB22" s="67"/>
      <c r="BC22" s="65"/>
      <c r="BD22" s="66"/>
      <c r="BE22" s="67"/>
    </row>
    <row r="23" spans="1:57" ht="27.9" customHeight="1" x14ac:dyDescent="0.2">
      <c r="A23" s="19">
        <v>9</v>
      </c>
      <c r="B23" s="106"/>
      <c r="C23" s="106"/>
      <c r="D23" s="106"/>
      <c r="E23" s="106"/>
      <c r="F23" s="106"/>
      <c r="G23" s="39"/>
      <c r="H23" s="65"/>
      <c r="I23" s="66"/>
      <c r="J23" s="66"/>
      <c r="K23" s="67"/>
      <c r="L23" s="106"/>
      <c r="M23" s="106"/>
      <c r="N23" s="91"/>
      <c r="O23" s="92"/>
      <c r="P23" s="92"/>
      <c r="Q23" s="93"/>
      <c r="R23" s="91"/>
      <c r="S23" s="92"/>
      <c r="T23" s="92"/>
      <c r="U23" s="93"/>
      <c r="V23" s="88">
        <f t="shared" si="0"/>
        <v>0</v>
      </c>
      <c r="W23" s="89"/>
      <c r="X23" s="89"/>
      <c r="Y23" s="90"/>
      <c r="Z23" s="65"/>
      <c r="AA23" s="66"/>
      <c r="AB23" s="67"/>
      <c r="AC23" s="76" t="s">
        <v>122</v>
      </c>
      <c r="AD23" s="77"/>
      <c r="AE23" s="73" t="str">
        <f>IF(H23="","",VLOOKUP(H23,Sheet2!$B$27:$C$30,2,FALSE))</f>
        <v/>
      </c>
      <c r="AF23" s="74"/>
      <c r="AG23" s="74"/>
      <c r="AH23" s="75"/>
      <c r="AI23" s="47"/>
      <c r="AJ23" s="58" t="e">
        <f>VLOOKUP(AI23,Sheet1!$A$4:$B$50,2,FALSE)</f>
        <v>#N/A</v>
      </c>
      <c r="AK23" s="65"/>
      <c r="AL23" s="66"/>
      <c r="AM23" s="67"/>
      <c r="AN23" s="65"/>
      <c r="AO23" s="66"/>
      <c r="AP23" s="67"/>
      <c r="AQ23" s="65"/>
      <c r="AR23" s="66"/>
      <c r="AS23" s="67"/>
      <c r="AT23" s="65"/>
      <c r="AU23" s="66"/>
      <c r="AV23" s="67"/>
      <c r="AW23" s="65"/>
      <c r="AX23" s="66"/>
      <c r="AY23" s="67"/>
      <c r="AZ23" s="65"/>
      <c r="BA23" s="66"/>
      <c r="BB23" s="67"/>
      <c r="BC23" s="65"/>
      <c r="BD23" s="66"/>
      <c r="BE23" s="67"/>
    </row>
    <row r="24" spans="1:57" ht="27.9" customHeight="1" x14ac:dyDescent="0.2">
      <c r="A24" s="19">
        <v>10</v>
      </c>
      <c r="B24" s="106"/>
      <c r="C24" s="106"/>
      <c r="D24" s="106"/>
      <c r="E24" s="106"/>
      <c r="F24" s="106"/>
      <c r="G24" s="39"/>
      <c r="H24" s="65"/>
      <c r="I24" s="66"/>
      <c r="J24" s="66"/>
      <c r="K24" s="67"/>
      <c r="L24" s="106"/>
      <c r="M24" s="106"/>
      <c r="N24" s="91"/>
      <c r="O24" s="92"/>
      <c r="P24" s="92"/>
      <c r="Q24" s="93"/>
      <c r="R24" s="91"/>
      <c r="S24" s="92"/>
      <c r="T24" s="92"/>
      <c r="U24" s="93"/>
      <c r="V24" s="88">
        <f t="shared" si="0"/>
        <v>0</v>
      </c>
      <c r="W24" s="89"/>
      <c r="X24" s="89"/>
      <c r="Y24" s="90"/>
      <c r="Z24" s="65"/>
      <c r="AA24" s="66"/>
      <c r="AB24" s="67"/>
      <c r="AC24" s="76" t="s">
        <v>122</v>
      </c>
      <c r="AD24" s="77"/>
      <c r="AE24" s="73" t="str">
        <f>IF(H24="","",VLOOKUP(H24,Sheet2!$B$30:$C$33,2,FALSE))</f>
        <v/>
      </c>
      <c r="AF24" s="74"/>
      <c r="AG24" s="74"/>
      <c r="AH24" s="75"/>
      <c r="AI24" s="47"/>
      <c r="AJ24" s="58" t="e">
        <f>VLOOKUP(AI24,Sheet1!$A$4:$B$50,2,FALSE)</f>
        <v>#N/A</v>
      </c>
      <c r="AK24" s="65"/>
      <c r="AL24" s="66"/>
      <c r="AM24" s="67"/>
      <c r="AN24" s="65"/>
      <c r="AO24" s="66"/>
      <c r="AP24" s="67"/>
      <c r="AQ24" s="65"/>
      <c r="AR24" s="66"/>
      <c r="AS24" s="67"/>
      <c r="AT24" s="65"/>
      <c r="AU24" s="66"/>
      <c r="AV24" s="67"/>
      <c r="AW24" s="65"/>
      <c r="AX24" s="66"/>
      <c r="AY24" s="67"/>
      <c r="AZ24" s="65"/>
      <c r="BA24" s="66"/>
      <c r="BB24" s="67"/>
      <c r="BC24" s="65"/>
      <c r="BD24" s="66"/>
      <c r="BE24" s="67"/>
    </row>
    <row r="25" spans="1:57" ht="27.9" customHeight="1" x14ac:dyDescent="0.2">
      <c r="A25" s="19">
        <v>11</v>
      </c>
      <c r="B25" s="106"/>
      <c r="C25" s="106"/>
      <c r="D25" s="106"/>
      <c r="E25" s="106"/>
      <c r="F25" s="106"/>
      <c r="G25" s="39"/>
      <c r="H25" s="65"/>
      <c r="I25" s="66"/>
      <c r="J25" s="66"/>
      <c r="K25" s="67"/>
      <c r="L25" s="106"/>
      <c r="M25" s="106"/>
      <c r="N25" s="91"/>
      <c r="O25" s="92"/>
      <c r="P25" s="92"/>
      <c r="Q25" s="93"/>
      <c r="R25" s="91"/>
      <c r="S25" s="92"/>
      <c r="T25" s="92"/>
      <c r="U25" s="93"/>
      <c r="V25" s="88">
        <f t="shared" si="0"/>
        <v>0</v>
      </c>
      <c r="W25" s="89"/>
      <c r="X25" s="89"/>
      <c r="Y25" s="90"/>
      <c r="Z25" s="65"/>
      <c r="AA25" s="66"/>
      <c r="AB25" s="67"/>
      <c r="AC25" s="76" t="s">
        <v>122</v>
      </c>
      <c r="AD25" s="77"/>
      <c r="AE25" s="73" t="str">
        <f>IF(H25="","",VLOOKUP(H25,Sheet2!$B$33:$C$36,2,FALSE))</f>
        <v/>
      </c>
      <c r="AF25" s="74"/>
      <c r="AG25" s="74"/>
      <c r="AH25" s="75"/>
      <c r="AI25" s="47"/>
      <c r="AJ25" s="58" t="e">
        <f>VLOOKUP(AI25,Sheet1!$A$4:$B$50,2,FALSE)</f>
        <v>#N/A</v>
      </c>
      <c r="AK25" s="65"/>
      <c r="AL25" s="66"/>
      <c r="AM25" s="67"/>
      <c r="AN25" s="65"/>
      <c r="AO25" s="66"/>
      <c r="AP25" s="67"/>
      <c r="AQ25" s="65"/>
      <c r="AR25" s="66"/>
      <c r="AS25" s="67"/>
      <c r="AT25" s="65"/>
      <c r="AU25" s="66"/>
      <c r="AV25" s="67"/>
      <c r="AW25" s="65"/>
      <c r="AX25" s="66"/>
      <c r="AY25" s="67"/>
      <c r="AZ25" s="65"/>
      <c r="BA25" s="66"/>
      <c r="BB25" s="67"/>
      <c r="BC25" s="65"/>
      <c r="BD25" s="66"/>
      <c r="BE25" s="67"/>
    </row>
    <row r="26" spans="1:57" ht="27.9" customHeight="1" x14ac:dyDescent="0.2">
      <c r="A26" s="19">
        <v>12</v>
      </c>
      <c r="B26" s="106"/>
      <c r="C26" s="106"/>
      <c r="D26" s="106"/>
      <c r="E26" s="106"/>
      <c r="F26" s="106"/>
      <c r="G26" s="39"/>
      <c r="H26" s="65"/>
      <c r="I26" s="66"/>
      <c r="J26" s="66"/>
      <c r="K26" s="67"/>
      <c r="L26" s="106"/>
      <c r="M26" s="106"/>
      <c r="N26" s="91"/>
      <c r="O26" s="92"/>
      <c r="P26" s="92"/>
      <c r="Q26" s="93"/>
      <c r="R26" s="91"/>
      <c r="S26" s="92"/>
      <c r="T26" s="92"/>
      <c r="U26" s="93"/>
      <c r="V26" s="88">
        <f t="shared" si="0"/>
        <v>0</v>
      </c>
      <c r="W26" s="89"/>
      <c r="X26" s="89"/>
      <c r="Y26" s="90"/>
      <c r="Z26" s="65"/>
      <c r="AA26" s="66"/>
      <c r="AB26" s="67"/>
      <c r="AC26" s="76" t="s">
        <v>122</v>
      </c>
      <c r="AD26" s="77"/>
      <c r="AE26" s="73" t="str">
        <f>IF(H26="","",VLOOKUP(H26,Sheet2!$B$36:$C$39,2,FALSE))</f>
        <v/>
      </c>
      <c r="AF26" s="74"/>
      <c r="AG26" s="74"/>
      <c r="AH26" s="75"/>
      <c r="AI26" s="47"/>
      <c r="AJ26" s="58" t="e">
        <f>VLOOKUP(AI26,Sheet1!$A$4:$B$50,2,FALSE)</f>
        <v>#N/A</v>
      </c>
      <c r="AK26" s="65"/>
      <c r="AL26" s="66"/>
      <c r="AM26" s="67"/>
      <c r="AN26" s="65"/>
      <c r="AO26" s="66"/>
      <c r="AP26" s="67"/>
      <c r="AQ26" s="65"/>
      <c r="AR26" s="66"/>
      <c r="AS26" s="67"/>
      <c r="AT26" s="65"/>
      <c r="AU26" s="66"/>
      <c r="AV26" s="67"/>
      <c r="AW26" s="65"/>
      <c r="AX26" s="66"/>
      <c r="AY26" s="67"/>
      <c r="AZ26" s="65"/>
      <c r="BA26" s="66"/>
      <c r="BB26" s="67"/>
      <c r="BC26" s="65"/>
      <c r="BD26" s="66"/>
      <c r="BE26" s="67"/>
    </row>
    <row r="27" spans="1:57" ht="4.5" customHeight="1" x14ac:dyDescent="0.2"/>
    <row r="28" spans="1:57" ht="21" customHeight="1" x14ac:dyDescent="0.2">
      <c r="A28" s="5" t="s">
        <v>44</v>
      </c>
    </row>
    <row r="29" spans="1:57" ht="14.4" x14ac:dyDescent="0.2">
      <c r="A29" s="5"/>
    </row>
  </sheetData>
  <mergeCells count="233">
    <mergeCell ref="AJ6:BE6"/>
    <mergeCell ref="AC7:AF7"/>
    <mergeCell ref="AC5:AD6"/>
    <mergeCell ref="A7:G7"/>
    <mergeCell ref="A11:A14"/>
    <mergeCell ref="B11:F14"/>
    <mergeCell ref="G11:G14"/>
    <mergeCell ref="H11:M11"/>
    <mergeCell ref="H12:M14"/>
    <mergeCell ref="A5:G5"/>
    <mergeCell ref="A6:G6"/>
    <mergeCell ref="H7:AA7"/>
    <mergeCell ref="H6:AA6"/>
    <mergeCell ref="H5:AA5"/>
    <mergeCell ref="AE12:AH14"/>
    <mergeCell ref="AC12:AD14"/>
    <mergeCell ref="Z12:AB14"/>
    <mergeCell ref="V12:Y14"/>
    <mergeCell ref="R12:U14"/>
    <mergeCell ref="N12:Q14"/>
    <mergeCell ref="AE6:AI6"/>
    <mergeCell ref="AE5:AI5"/>
    <mergeCell ref="AJ5:BE5"/>
    <mergeCell ref="AG7:BE7"/>
    <mergeCell ref="BC15:BE15"/>
    <mergeCell ref="AK15:AM15"/>
    <mergeCell ref="AN15:AP15"/>
    <mergeCell ref="AQ15:AS15"/>
    <mergeCell ref="AQ12:AV12"/>
    <mergeCell ref="AK12:AP12"/>
    <mergeCell ref="AQ17:AS17"/>
    <mergeCell ref="B16:F16"/>
    <mergeCell ref="H16:K16"/>
    <mergeCell ref="L16:M16"/>
    <mergeCell ref="N16:Q16"/>
    <mergeCell ref="R16:U16"/>
    <mergeCell ref="V16:Y16"/>
    <mergeCell ref="Z15:AB15"/>
    <mergeCell ref="AC15:AD15"/>
    <mergeCell ref="AE15:AH15"/>
    <mergeCell ref="B15:F15"/>
    <mergeCell ref="H15:K15"/>
    <mergeCell ref="L15:M15"/>
    <mergeCell ref="N15:Q15"/>
    <mergeCell ref="AK17:AM17"/>
    <mergeCell ref="AN17:AP17"/>
    <mergeCell ref="AT13:AV14"/>
    <mergeCell ref="AW13:AY14"/>
    <mergeCell ref="AZ13:BB14"/>
    <mergeCell ref="AK11:BB11"/>
    <mergeCell ref="AT15:AV15"/>
    <mergeCell ref="AW15:AY15"/>
    <mergeCell ref="AZ15:BB15"/>
    <mergeCell ref="H18:K18"/>
    <mergeCell ref="L18:M18"/>
    <mergeCell ref="R15:U15"/>
    <mergeCell ref="V15:Y15"/>
    <mergeCell ref="AT16:AV16"/>
    <mergeCell ref="AW16:AY16"/>
    <mergeCell ref="AZ16:BB16"/>
    <mergeCell ref="BC16:BE16"/>
    <mergeCell ref="B17:F17"/>
    <mergeCell ref="H17:K17"/>
    <mergeCell ref="L17:M17"/>
    <mergeCell ref="N17:Q17"/>
    <mergeCell ref="R17:U17"/>
    <mergeCell ref="V17:Y17"/>
    <mergeCell ref="Z16:AB16"/>
    <mergeCell ref="AC16:AD16"/>
    <mergeCell ref="AE16:AH16"/>
    <mergeCell ref="AK16:AM16"/>
    <mergeCell ref="AN16:AP16"/>
    <mergeCell ref="AQ16:AS16"/>
    <mergeCell ref="AT17:AV17"/>
    <mergeCell ref="AW17:AY17"/>
    <mergeCell ref="AZ17:BB17"/>
    <mergeCell ref="BC17:BE17"/>
    <mergeCell ref="BC20:BE20"/>
    <mergeCell ref="AW18:AY18"/>
    <mergeCell ref="AZ18:BB18"/>
    <mergeCell ref="BC18:BE18"/>
    <mergeCell ref="B19:F19"/>
    <mergeCell ref="H19:K19"/>
    <mergeCell ref="L19:M19"/>
    <mergeCell ref="N19:Q19"/>
    <mergeCell ref="R19:U19"/>
    <mergeCell ref="V19:Y19"/>
    <mergeCell ref="Z18:AB18"/>
    <mergeCell ref="AC18:AD18"/>
    <mergeCell ref="AE18:AH18"/>
    <mergeCell ref="AK18:AM18"/>
    <mergeCell ref="AN18:AP18"/>
    <mergeCell ref="AQ18:AS18"/>
    <mergeCell ref="AT19:AV19"/>
    <mergeCell ref="AW19:AY19"/>
    <mergeCell ref="AZ19:BB19"/>
    <mergeCell ref="BC19:BE19"/>
    <mergeCell ref="AK19:AM19"/>
    <mergeCell ref="AN19:AP19"/>
    <mergeCell ref="AQ19:AS19"/>
    <mergeCell ref="B18:F18"/>
    <mergeCell ref="B21:F21"/>
    <mergeCell ref="H21:K21"/>
    <mergeCell ref="L21:M21"/>
    <mergeCell ref="N21:Q21"/>
    <mergeCell ref="R21:U21"/>
    <mergeCell ref="V21:Y21"/>
    <mergeCell ref="Z20:AB20"/>
    <mergeCell ref="AC20:AD20"/>
    <mergeCell ref="AE20:AH20"/>
    <mergeCell ref="B20:F20"/>
    <mergeCell ref="H20:K20"/>
    <mergeCell ref="L20:M20"/>
    <mergeCell ref="V20:Y20"/>
    <mergeCell ref="R20:U20"/>
    <mergeCell ref="N20:Q20"/>
    <mergeCell ref="AZ22:BB22"/>
    <mergeCell ref="BC22:BE22"/>
    <mergeCell ref="B23:F23"/>
    <mergeCell ref="H23:K23"/>
    <mergeCell ref="L23:M23"/>
    <mergeCell ref="N23:Q23"/>
    <mergeCell ref="R23:U23"/>
    <mergeCell ref="V23:Y23"/>
    <mergeCell ref="Z22:AB22"/>
    <mergeCell ref="AC22:AD22"/>
    <mergeCell ref="AE22:AH22"/>
    <mergeCell ref="AK22:AM22"/>
    <mergeCell ref="AN22:AP22"/>
    <mergeCell ref="AQ22:AS22"/>
    <mergeCell ref="AT23:AV23"/>
    <mergeCell ref="AW23:AY23"/>
    <mergeCell ref="AZ23:BB23"/>
    <mergeCell ref="BC23:BE23"/>
    <mergeCell ref="AK23:AM23"/>
    <mergeCell ref="AN23:AP23"/>
    <mergeCell ref="AQ23:AS23"/>
    <mergeCell ref="B22:F22"/>
    <mergeCell ref="H22:K22"/>
    <mergeCell ref="L22:M22"/>
    <mergeCell ref="R24:U24"/>
    <mergeCell ref="V24:Y24"/>
    <mergeCell ref="Z23:AB23"/>
    <mergeCell ref="AC23:AD23"/>
    <mergeCell ref="AE23:AH23"/>
    <mergeCell ref="AT22:AV22"/>
    <mergeCell ref="AW22:AY22"/>
    <mergeCell ref="N22:Q22"/>
    <mergeCell ref="R22:U22"/>
    <mergeCell ref="V22:Y22"/>
    <mergeCell ref="AT24:AV24"/>
    <mergeCell ref="AW24:AY24"/>
    <mergeCell ref="AZ24:BB24"/>
    <mergeCell ref="BC24:BE24"/>
    <mergeCell ref="B25:F25"/>
    <mergeCell ref="H25:K25"/>
    <mergeCell ref="L25:M25"/>
    <mergeCell ref="N25:Q25"/>
    <mergeCell ref="R25:U25"/>
    <mergeCell ref="V25:Y25"/>
    <mergeCell ref="Z24:AB24"/>
    <mergeCell ref="AC24:AD24"/>
    <mergeCell ref="AE24:AH24"/>
    <mergeCell ref="AK24:AM24"/>
    <mergeCell ref="AN24:AP24"/>
    <mergeCell ref="AQ24:AS24"/>
    <mergeCell ref="AW25:AY25"/>
    <mergeCell ref="AZ25:BB25"/>
    <mergeCell ref="BC25:BE25"/>
    <mergeCell ref="AK25:AM25"/>
    <mergeCell ref="AN25:AP25"/>
    <mergeCell ref="AQ25:AS25"/>
    <mergeCell ref="B24:F24"/>
    <mergeCell ref="H24:K24"/>
    <mergeCell ref="L24:M24"/>
    <mergeCell ref="N24:Q24"/>
    <mergeCell ref="B26:F26"/>
    <mergeCell ref="H26:K26"/>
    <mergeCell ref="L26:M26"/>
    <mergeCell ref="N26:Q26"/>
    <mergeCell ref="R26:U26"/>
    <mergeCell ref="V26:Y26"/>
    <mergeCell ref="Z25:AB25"/>
    <mergeCell ref="AC25:AD25"/>
    <mergeCell ref="AE25:AH25"/>
    <mergeCell ref="A3:BE3"/>
    <mergeCell ref="AT26:AV26"/>
    <mergeCell ref="AW26:AY26"/>
    <mergeCell ref="AZ26:BB26"/>
    <mergeCell ref="BC26:BE26"/>
    <mergeCell ref="Z26:AB26"/>
    <mergeCell ref="AC26:AD26"/>
    <mergeCell ref="AE26:AH26"/>
    <mergeCell ref="AK26:AM26"/>
    <mergeCell ref="AN26:AP26"/>
    <mergeCell ref="AQ26:AS26"/>
    <mergeCell ref="BC11:BE14"/>
    <mergeCell ref="N11:AH11"/>
    <mergeCell ref="AE17:AH17"/>
    <mergeCell ref="AC17:AD17"/>
    <mergeCell ref="Z17:AB17"/>
    <mergeCell ref="V18:Y18"/>
    <mergeCell ref="R18:U18"/>
    <mergeCell ref="N18:Q18"/>
    <mergeCell ref="AQ13:AS14"/>
    <mergeCell ref="AN13:AP14"/>
    <mergeCell ref="AK13:AM14"/>
    <mergeCell ref="AW12:BB12"/>
    <mergeCell ref="AT25:AV25"/>
    <mergeCell ref="G9:M9"/>
    <mergeCell ref="AW21:AY21"/>
    <mergeCell ref="AZ21:BB21"/>
    <mergeCell ref="BC21:BE21"/>
    <mergeCell ref="AK21:AM21"/>
    <mergeCell ref="AN21:AP21"/>
    <mergeCell ref="AQ21:AS21"/>
    <mergeCell ref="AW20:AY20"/>
    <mergeCell ref="AT18:AV18"/>
    <mergeCell ref="AJ12:AJ14"/>
    <mergeCell ref="AI12:AI14"/>
    <mergeCell ref="AI11:AJ11"/>
    <mergeCell ref="AE21:AH21"/>
    <mergeCell ref="AC21:AD21"/>
    <mergeCell ref="Z21:AB21"/>
    <mergeCell ref="AE19:AH19"/>
    <mergeCell ref="AC19:AD19"/>
    <mergeCell ref="Z19:AB19"/>
    <mergeCell ref="AT20:AV20"/>
    <mergeCell ref="AK20:AM20"/>
    <mergeCell ref="AN20:AP20"/>
    <mergeCell ref="AQ20:AS20"/>
    <mergeCell ref="AT21:AV21"/>
    <mergeCell ref="AZ20:BB20"/>
  </mergeCells>
  <phoneticPr fontId="2"/>
  <dataValidations xWindow="135" yWindow="465" count="16">
    <dataValidation allowBlank="1" showInputMessage="1" showErrorMessage="1" promptTitle="注意" prompt="・報告者が特定下請負者等の場合は、_x000a_　直接契約している相手方（元請業者_x000a_　等）を記入_x000a__x000a_・報告者が県から直接発注を受けている_x000a_　場合は、記入不要" sqref="H6:AA6" xr:uid="{00000000-0002-0000-0000-000000000000}"/>
    <dataValidation allowBlank="1" showInputMessage="1" showErrorMessage="1" promptTitle="注意" prompt="報告者が特定下請負者等_x000a_の場合は、直接契約してい_x000a_る相手方（元請業者等）_x000a_との契約期間を記入" sqref="H7:AA7" xr:uid="{00000000-0002-0000-0000-000001000000}"/>
    <dataValidation allowBlank="1" showInputMessage="1" showErrorMessage="1" promptTitle="注意" prompt="・労働基準監督署に提出した「概算保険料申_x000a_　告書」に記載された労働保険番号（１４け_x000a_　た）を記入_x000a__x000a_・工事において、元請業者が下請業者の使用_x000a_　する労働者分も含めて労災保険に加入して_x000a_　いる場合、下請業者は労働保険番号欄に_x000a_　「請負一括」と記入" sqref="G9:M9" xr:uid="{00000000-0002-0000-0000-000002000000}"/>
    <dataValidation type="list" allowBlank="1" showInputMessage="1" showErrorMessage="1" prompt="雇用保険の_x000a_加入状況について_x000a_該当するものを_x000a_選択" sqref="AK15:AM26" xr:uid="{00000000-0002-0000-0000-000003000000}">
      <formula1>"有,無"</formula1>
    </dataValidation>
    <dataValidation allowBlank="1" showInputMessage="1" showErrorMessage="1" promptTitle="注意" prompt="賃金支払月の_x000a_月末における_x000a_年齢を記入" sqref="G15:G26" xr:uid="{00000000-0002-0000-0000-000004000000}"/>
    <dataValidation type="list" allowBlank="1" showInputMessage="1" showErrorMessage="1" prompt="該当する_x000a_賃金形態を_x000a_選択" sqref="H15:K26" xr:uid="{00000000-0002-0000-0000-000005000000}">
      <formula1>"月給,日給,時給"</formula1>
    </dataValidation>
    <dataValidation allowBlank="1" showInputMessage="1" showErrorMessage="1" prompt="所定給与額_x000a_を記入" sqref="L15:M26" xr:uid="{00000000-0002-0000-0000-000006000000}"/>
    <dataValidation allowBlank="1" showInputMessage="1" showErrorMessage="1" promptTitle="注意" prompt="【月給】_x000a_就業規則等で定められた_x000a_年間所定労働日数を記入_x000a_【日給】_x000a_支払賃金の対象となった総労働日数_x000a_（有給休暇日を含む）を記入_x000a_【時給】_x000a_記入不要（空欄）" sqref="Z15:AB26" xr:uid="{00000000-0002-0000-0000-000007000000}"/>
    <dataValidation allowBlank="1" showInputMessage="1" showErrorMessage="1" promptTitle="注意" prompt="【共通】_x000a_「○（時間）：△（分）」と記入_x000a_（例：７時間４５分　→７：４５）_x000a_【月給、日給】_x000a_就業規則等で定められた_x000a_１日所定労働時間数を記入_x000a_【時給】_x000a_支払賃金の対象となった_x000a_総労働時間数を記入" sqref="AC15:AD26" xr:uid="{00000000-0002-0000-0000-000008000000}"/>
    <dataValidation type="list" errorStyle="information" allowBlank="1" showInputMessage="1" showErrorMessage="1" error="「その他」を選択した場合は理由を記載してください。" promptTitle="注意" prompt="「5.その他」を選択する場合は、備考欄に未加入理由を記入" sqref="AN15:AP26" xr:uid="{00000000-0002-0000-0000-000009000000}">
      <formula1>"1,2,3,4,5"</formula1>
    </dataValidation>
    <dataValidation type="list" allowBlank="1" showInputMessage="1" showErrorMessage="1" prompt="健康保険の_x000a_加入状況について_x000a_該当するものを_x000a_選択" sqref="AQ15:AS26" xr:uid="{00000000-0002-0000-0000-00000A000000}">
      <formula1>"有,無"</formula1>
    </dataValidation>
    <dataValidation type="list" allowBlank="1" showInputMessage="1" showErrorMessage="1" prompt="厚生年金の_x000a_加入状況について_x000a_該当するものを_x000a_選択" sqref="AW15:AY26" xr:uid="{00000000-0002-0000-0000-00000C000000}">
      <formula1>"有,無"</formula1>
    </dataValidation>
    <dataValidation allowBlank="1" showInputMessage="1" showErrorMessage="1" promptTitle="注意" prompt="・報告対象となる月における賃金支払日を記入　_x000a_　（報告対象月・・・事業開始日から３か月を　_x000a_　　経過した日の属する月。２回目以降は初回_x000a_　　作成月から６か月ごと）_x000a__x000a_・賃金支払日が複数ある場合は、最も早い日か_x000a_　ら最も遅い日までの期間を記入" sqref="AG7:BE7" xr:uid="{00000000-0002-0000-0000-00000D000000}"/>
    <dataValidation allowBlank="1" showInputMessage="1" showErrorMessage="1" prompt="最低賃金の減額特例_x000a_適用を受けている場合_x000a_備考欄に減額適用と_x000a_記載" sqref="BC15:BE15" xr:uid="{00000000-0002-0000-0000-00000E000000}"/>
    <dataValidation allowBlank="1" showInputMessage="1" showErrorMessage="1" promptTitle="対象外の諸手当" prompt="・臨時の賃金_x000a_・賞与_x000a_・時間外勤務手当_x000a_・休日出勤手当_x000a_・深夜勤務手当_x000a_・精皆勤手当_x000a_・家族手当_x000a_・通勤手当" sqref="R15:U26" xr:uid="{00000000-0002-0000-0000-00000F000000}"/>
    <dataValidation type="list" allowBlank="1" showInputMessage="1" showErrorMessage="1" promptTitle="注意" prompt="「9.その他」を選択する場合は、備考欄に未加入理由を記入" sqref="AT15:AV26 AZ15:BB26" xr:uid="{12DE445A-FDCF-41A4-84FB-4C0AE16192FE}">
      <formula1>"1,2,3,4,5,6,7,8,9"</formula1>
    </dataValidation>
  </dataValidations>
  <printOptions horizontalCentered="1"/>
  <pageMargins left="0" right="0" top="0.39370078740157483" bottom="0" header="0.31496062992125984" footer="0.31496062992125984"/>
  <pageSetup paperSize="9" scale="74" orientation="landscape" cellComments="atEnd" errors="blank" r:id="rId1"/>
  <headerFooter>
    <oddFooter>&amp;R＜令和６年最低賃金改定後様式＞</oddFooter>
  </headerFooter>
  <drawing r:id="rId2"/>
  <extLst>
    <ext xmlns:x14="http://schemas.microsoft.com/office/spreadsheetml/2009/9/main" uri="{CCE6A557-97BC-4b89-ADB6-D9C93CAAB3DF}">
      <x14:dataValidations xmlns:xm="http://schemas.microsoft.com/office/excel/2006/main" xWindow="135" yWindow="465" count="1">
        <x14:dataValidation type="list" allowBlank="1" showInputMessage="1" showErrorMessage="1" prompt="該当する_x000a_都道府県名を_x000a_選択" xr:uid="{00000000-0002-0000-0000-000010000000}">
          <x14:formula1>
            <xm:f>Sheet1!$A$4:$A$50</xm:f>
          </x14:formula1>
          <xm:sqref>AI15:AI26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BI66"/>
  <sheetViews>
    <sheetView showGridLines="0" view="pageBreakPreview" zoomScale="55" zoomScaleNormal="100" zoomScaleSheetLayoutView="55" workbookViewId="0">
      <selection activeCell="AJ15" sqref="AJ15"/>
    </sheetView>
  </sheetViews>
  <sheetFormatPr defaultColWidth="2.6640625" defaultRowHeight="13.2" x14ac:dyDescent="0.2"/>
  <cols>
    <col min="1" max="1" width="3.88671875" style="1" customWidth="1"/>
    <col min="2" max="6" width="2.88671875" style="1" customWidth="1"/>
    <col min="7" max="7" width="5.77734375" style="1" customWidth="1"/>
    <col min="8" max="10" width="2.88671875" style="1" customWidth="1"/>
    <col min="11" max="11" width="5.77734375" style="1" customWidth="1"/>
    <col min="12" max="12" width="2.88671875" style="1" customWidth="1"/>
    <col min="13" max="13" width="6.77734375" style="1" customWidth="1"/>
    <col min="14" max="28" width="2.88671875" style="1" customWidth="1"/>
    <col min="29" max="29" width="3.6640625" style="1" customWidth="1"/>
    <col min="30" max="30" width="5.109375" style="1" customWidth="1"/>
    <col min="31" max="34" width="2.88671875" style="1" customWidth="1"/>
    <col min="35" max="36" width="10" style="1" customWidth="1"/>
    <col min="37" max="54" width="2.33203125" style="1" customWidth="1"/>
    <col min="55" max="57" width="7.6640625" style="1" customWidth="1"/>
    <col min="58" max="58" width="2.6640625" style="1"/>
    <col min="59" max="59" width="7.77734375" style="1" customWidth="1"/>
    <col min="60" max="60" width="10.6640625" style="1" customWidth="1"/>
    <col min="61" max="61" width="16.109375" style="1" bestFit="1" customWidth="1"/>
    <col min="62" max="16384" width="2.6640625" style="1"/>
  </cols>
  <sheetData>
    <row r="1" spans="1:61" ht="18" customHeight="1" x14ac:dyDescent="0.2"/>
    <row r="2" spans="1:61" ht="28.2" x14ac:dyDescent="0.2">
      <c r="A2" s="78" t="s">
        <v>48</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row>
    <row r="3" spans="1:61" ht="16.5" customHeight="1" thickBot="1" x14ac:dyDescent="0.25"/>
    <row r="4" spans="1:61" ht="27.9" customHeight="1" thickBot="1" x14ac:dyDescent="0.25">
      <c r="A4" s="111" t="s">
        <v>17</v>
      </c>
      <c r="B4" s="111"/>
      <c r="C4" s="111"/>
      <c r="D4" s="111"/>
      <c r="E4" s="111"/>
      <c r="F4" s="111"/>
      <c r="G4" s="137"/>
      <c r="H4" s="154" t="s">
        <v>35</v>
      </c>
      <c r="I4" s="155"/>
      <c r="J4" s="155"/>
      <c r="K4" s="155"/>
      <c r="L4" s="155"/>
      <c r="M4" s="155"/>
      <c r="N4" s="155"/>
      <c r="O4" s="155"/>
      <c r="P4" s="155"/>
      <c r="Q4" s="155"/>
      <c r="R4" s="155"/>
      <c r="S4" s="155"/>
      <c r="T4" s="155"/>
      <c r="U4" s="155"/>
      <c r="V4" s="155"/>
      <c r="W4" s="155"/>
      <c r="X4" s="155"/>
      <c r="Y4" s="155"/>
      <c r="Z4" s="155"/>
      <c r="AA4" s="156"/>
      <c r="AC4" s="107" t="s">
        <v>1</v>
      </c>
      <c r="AD4" s="108"/>
      <c r="AE4" s="137" t="s">
        <v>123</v>
      </c>
      <c r="AF4" s="138"/>
      <c r="AG4" s="138"/>
      <c r="AH4" s="138"/>
      <c r="AI4" s="138"/>
      <c r="AJ4" s="151" t="s">
        <v>125</v>
      </c>
      <c r="AK4" s="152"/>
      <c r="AL4" s="152"/>
      <c r="AM4" s="152"/>
      <c r="AN4" s="152"/>
      <c r="AO4" s="152"/>
      <c r="AP4" s="152"/>
      <c r="AQ4" s="152"/>
      <c r="AR4" s="152"/>
      <c r="AS4" s="152"/>
      <c r="AT4" s="152"/>
      <c r="AU4" s="152"/>
      <c r="AV4" s="152"/>
      <c r="AW4" s="152"/>
      <c r="AX4" s="152"/>
      <c r="AY4" s="152"/>
      <c r="AZ4" s="152"/>
      <c r="BA4" s="152"/>
      <c r="BB4" s="152"/>
      <c r="BC4" s="152"/>
      <c r="BD4" s="152"/>
      <c r="BE4" s="153"/>
      <c r="BF4" s="38"/>
      <c r="BG4" s="38"/>
      <c r="BH4" s="38"/>
      <c r="BI4" s="38"/>
    </row>
    <row r="5" spans="1:61" ht="27.9" customHeight="1" thickBot="1" x14ac:dyDescent="0.25">
      <c r="A5" s="111" t="s">
        <v>2</v>
      </c>
      <c r="B5" s="111"/>
      <c r="C5" s="111"/>
      <c r="D5" s="111"/>
      <c r="E5" s="111"/>
      <c r="F5" s="111"/>
      <c r="G5" s="137"/>
      <c r="H5" s="151" t="s">
        <v>36</v>
      </c>
      <c r="I5" s="152"/>
      <c r="J5" s="152"/>
      <c r="K5" s="152"/>
      <c r="L5" s="152"/>
      <c r="M5" s="152"/>
      <c r="N5" s="152"/>
      <c r="O5" s="152"/>
      <c r="P5" s="152"/>
      <c r="Q5" s="152"/>
      <c r="R5" s="152"/>
      <c r="S5" s="152"/>
      <c r="T5" s="152"/>
      <c r="U5" s="152"/>
      <c r="V5" s="152"/>
      <c r="W5" s="152"/>
      <c r="X5" s="152"/>
      <c r="Y5" s="152"/>
      <c r="Z5" s="152"/>
      <c r="AA5" s="153"/>
      <c r="AC5" s="109"/>
      <c r="AD5" s="110"/>
      <c r="AE5" s="157" t="s">
        <v>124</v>
      </c>
      <c r="AF5" s="158"/>
      <c r="AG5" s="158"/>
      <c r="AH5" s="158"/>
      <c r="AI5" s="158"/>
      <c r="AJ5" s="151" t="s">
        <v>126</v>
      </c>
      <c r="AK5" s="152"/>
      <c r="AL5" s="152"/>
      <c r="AM5" s="152"/>
      <c r="AN5" s="152"/>
      <c r="AO5" s="152"/>
      <c r="AP5" s="152"/>
      <c r="AQ5" s="152"/>
      <c r="AR5" s="152"/>
      <c r="AS5" s="152"/>
      <c r="AT5" s="152"/>
      <c r="AU5" s="152"/>
      <c r="AV5" s="152"/>
      <c r="AW5" s="152"/>
      <c r="AX5" s="152"/>
      <c r="AY5" s="152"/>
      <c r="AZ5" s="152"/>
      <c r="BA5" s="152"/>
      <c r="BB5" s="152"/>
      <c r="BC5" s="152"/>
      <c r="BD5" s="152"/>
      <c r="BE5" s="153"/>
      <c r="BF5" s="38"/>
      <c r="BG5" s="38"/>
      <c r="BH5" s="38"/>
      <c r="BI5" s="38"/>
    </row>
    <row r="6" spans="1:61" ht="27.9" customHeight="1" thickBot="1" x14ac:dyDescent="0.25">
      <c r="A6" s="111" t="s">
        <v>3</v>
      </c>
      <c r="B6" s="111"/>
      <c r="C6" s="111"/>
      <c r="D6" s="111"/>
      <c r="E6" s="111"/>
      <c r="F6" s="111"/>
      <c r="G6" s="137"/>
      <c r="H6" s="151" t="s">
        <v>56</v>
      </c>
      <c r="I6" s="152"/>
      <c r="J6" s="152"/>
      <c r="K6" s="152"/>
      <c r="L6" s="152"/>
      <c r="M6" s="152"/>
      <c r="N6" s="152"/>
      <c r="O6" s="152"/>
      <c r="P6" s="152"/>
      <c r="Q6" s="152"/>
      <c r="R6" s="152"/>
      <c r="S6" s="152"/>
      <c r="T6" s="152"/>
      <c r="U6" s="152"/>
      <c r="V6" s="152"/>
      <c r="W6" s="152"/>
      <c r="X6" s="152"/>
      <c r="Y6" s="152"/>
      <c r="Z6" s="152"/>
      <c r="AA6" s="153"/>
      <c r="AC6" s="65" t="s">
        <v>53</v>
      </c>
      <c r="AD6" s="66"/>
      <c r="AE6" s="66"/>
      <c r="AF6" s="173"/>
      <c r="AG6" s="151" t="s">
        <v>57</v>
      </c>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3"/>
      <c r="BF6" s="38"/>
      <c r="BG6" s="38"/>
      <c r="BH6" s="38"/>
      <c r="BI6" s="38"/>
    </row>
    <row r="7" spans="1:61" ht="6.75" customHeight="1" thickBot="1" x14ac:dyDescent="0.25">
      <c r="A7" s="2"/>
      <c r="B7" s="2"/>
      <c r="C7" s="2"/>
      <c r="D7" s="2"/>
      <c r="E7" s="2"/>
      <c r="F7" s="2"/>
      <c r="G7" s="2"/>
      <c r="H7" s="2"/>
      <c r="I7" s="2"/>
      <c r="J7" s="2"/>
      <c r="K7" s="2"/>
      <c r="L7" s="2"/>
      <c r="M7" s="2"/>
      <c r="N7" s="2"/>
      <c r="P7" s="35"/>
      <c r="Q7" s="4"/>
      <c r="R7" s="4"/>
      <c r="S7" s="4"/>
      <c r="T7" s="4"/>
      <c r="U7" s="4"/>
      <c r="V7" s="2"/>
      <c r="W7" s="2"/>
      <c r="X7" s="2"/>
      <c r="Y7" s="2"/>
      <c r="Z7" s="2"/>
      <c r="AA7" s="2"/>
      <c r="AB7" s="2"/>
      <c r="AC7" s="2"/>
      <c r="AD7" s="2"/>
      <c r="AE7" s="2"/>
      <c r="AF7" s="2"/>
      <c r="AG7" s="2"/>
      <c r="AI7" s="2"/>
      <c r="AJ7" s="2"/>
      <c r="AK7" s="4"/>
      <c r="AL7" s="4"/>
      <c r="AM7" s="4"/>
      <c r="AN7" s="4"/>
      <c r="AO7" s="4"/>
      <c r="AP7" s="4"/>
      <c r="AQ7" s="4"/>
      <c r="AR7" s="4"/>
      <c r="AS7" s="4"/>
      <c r="AT7" s="4"/>
      <c r="AU7" s="4"/>
      <c r="AV7" s="4"/>
      <c r="AW7" s="4"/>
      <c r="AX7" s="4"/>
      <c r="AY7" s="4"/>
      <c r="AZ7" s="4"/>
      <c r="BA7" s="4"/>
      <c r="BB7" s="4"/>
    </row>
    <row r="8" spans="1:61" ht="27.75" customHeight="1" thickBot="1" x14ac:dyDescent="0.25">
      <c r="A8" s="9" t="s">
        <v>15</v>
      </c>
      <c r="B8" s="6"/>
      <c r="C8" s="6"/>
      <c r="D8" s="6"/>
      <c r="E8" s="6"/>
      <c r="F8" s="24"/>
      <c r="G8" s="140">
        <v>12345678901234</v>
      </c>
      <c r="H8" s="141"/>
      <c r="I8" s="141"/>
      <c r="J8" s="141"/>
      <c r="K8" s="141"/>
      <c r="L8" s="141"/>
      <c r="M8" s="142"/>
      <c r="N8" s="8"/>
      <c r="O8" s="8"/>
      <c r="P8" s="8"/>
      <c r="Q8" s="8"/>
      <c r="R8" s="8"/>
      <c r="S8" s="8"/>
      <c r="T8" s="8"/>
      <c r="U8" s="8"/>
      <c r="X8" s="2"/>
      <c r="Y8" s="2"/>
      <c r="Z8" s="2"/>
      <c r="AA8" s="2"/>
      <c r="AB8" s="2"/>
      <c r="AC8" s="2"/>
      <c r="AD8" s="2"/>
      <c r="AE8" s="2"/>
      <c r="AF8" s="2"/>
      <c r="AG8" s="2"/>
      <c r="AK8" s="4"/>
      <c r="AL8" s="4"/>
      <c r="AM8" s="4"/>
      <c r="AN8" s="4"/>
      <c r="AO8" s="4"/>
      <c r="AP8" s="4"/>
      <c r="AQ8" s="4"/>
      <c r="AR8" s="4"/>
      <c r="AS8" s="4"/>
      <c r="AT8" s="4"/>
      <c r="AU8" s="4"/>
      <c r="AV8" s="4"/>
      <c r="AW8" s="4"/>
      <c r="AX8" s="4"/>
      <c r="AY8" s="4"/>
      <c r="AZ8" s="4"/>
      <c r="BA8" s="4"/>
      <c r="BB8" s="4"/>
    </row>
    <row r="9" spans="1:61" ht="6.75" customHeight="1" thickBot="1" x14ac:dyDescent="0.25">
      <c r="A9" s="2"/>
      <c r="B9" s="2"/>
      <c r="C9" s="2"/>
      <c r="D9" s="2"/>
      <c r="E9" s="2"/>
      <c r="F9" s="2"/>
      <c r="G9" s="2"/>
      <c r="H9" s="2"/>
      <c r="I9" s="2"/>
      <c r="J9" s="2"/>
      <c r="K9" s="2"/>
      <c r="L9" s="2"/>
      <c r="M9" s="2"/>
      <c r="N9" s="2"/>
      <c r="P9" s="35"/>
      <c r="Q9" s="4"/>
      <c r="R9" s="4"/>
      <c r="S9" s="4"/>
      <c r="T9" s="4"/>
      <c r="U9" s="4"/>
      <c r="V9" s="2"/>
      <c r="W9" s="2"/>
      <c r="X9" s="2"/>
      <c r="Y9" s="2"/>
      <c r="Z9" s="2"/>
      <c r="AA9" s="2"/>
      <c r="AB9" s="2"/>
      <c r="AC9" s="2"/>
      <c r="AD9" s="2"/>
      <c r="AE9" s="2"/>
      <c r="AF9" s="2"/>
      <c r="AG9" s="2"/>
      <c r="AI9" s="2"/>
      <c r="AJ9" s="2"/>
      <c r="AK9" s="4"/>
      <c r="AL9" s="4"/>
      <c r="AM9" s="4"/>
      <c r="AN9" s="4"/>
      <c r="AO9" s="4"/>
      <c r="AP9" s="4"/>
      <c r="AQ9" s="4"/>
      <c r="AR9" s="4"/>
      <c r="AS9" s="4"/>
      <c r="AT9" s="4"/>
      <c r="AU9" s="4"/>
      <c r="AV9" s="4"/>
      <c r="AW9" s="4"/>
      <c r="AX9" s="4"/>
      <c r="AY9" s="4"/>
      <c r="AZ9" s="4"/>
      <c r="BA9" s="4"/>
      <c r="BB9" s="4"/>
    </row>
    <row r="10" spans="1:61" ht="28.5" customHeight="1" x14ac:dyDescent="0.2">
      <c r="A10" s="71" t="s">
        <v>4</v>
      </c>
      <c r="B10" s="223" t="s">
        <v>5</v>
      </c>
      <c r="C10" s="224"/>
      <c r="D10" s="224"/>
      <c r="E10" s="224"/>
      <c r="F10" s="224"/>
      <c r="G10" s="225" t="s">
        <v>6</v>
      </c>
      <c r="H10" s="226" t="s">
        <v>7</v>
      </c>
      <c r="I10" s="169"/>
      <c r="J10" s="169"/>
      <c r="K10" s="169"/>
      <c r="L10" s="169"/>
      <c r="M10" s="170"/>
      <c r="N10" s="168" t="s">
        <v>16</v>
      </c>
      <c r="O10" s="169"/>
      <c r="P10" s="169"/>
      <c r="Q10" s="169"/>
      <c r="R10" s="169"/>
      <c r="S10" s="169"/>
      <c r="T10" s="169"/>
      <c r="U10" s="169"/>
      <c r="V10" s="169"/>
      <c r="W10" s="169"/>
      <c r="X10" s="169"/>
      <c r="Y10" s="169"/>
      <c r="Z10" s="169"/>
      <c r="AA10" s="169"/>
      <c r="AB10" s="169"/>
      <c r="AC10" s="169"/>
      <c r="AD10" s="169"/>
      <c r="AE10" s="169"/>
      <c r="AF10" s="169"/>
      <c r="AG10" s="169"/>
      <c r="AH10" s="170"/>
      <c r="AI10" s="149" t="s">
        <v>60</v>
      </c>
      <c r="AJ10" s="150"/>
      <c r="AK10" s="168" t="s">
        <v>0</v>
      </c>
      <c r="AL10" s="169"/>
      <c r="AM10" s="169"/>
      <c r="AN10" s="169"/>
      <c r="AO10" s="169"/>
      <c r="AP10" s="169"/>
      <c r="AQ10" s="169"/>
      <c r="AR10" s="169"/>
      <c r="AS10" s="169"/>
      <c r="AT10" s="169"/>
      <c r="AU10" s="169"/>
      <c r="AV10" s="169"/>
      <c r="AW10" s="169"/>
      <c r="AX10" s="169"/>
      <c r="AY10" s="169"/>
      <c r="AZ10" s="169"/>
      <c r="BA10" s="169"/>
      <c r="BB10" s="170"/>
      <c r="BC10" s="165" t="s">
        <v>18</v>
      </c>
      <c r="BD10" s="80"/>
      <c r="BE10" s="81"/>
    </row>
    <row r="11" spans="1:61" ht="33" customHeight="1" x14ac:dyDescent="0.2">
      <c r="A11" s="71"/>
      <c r="B11" s="212"/>
      <c r="C11" s="106"/>
      <c r="D11" s="106"/>
      <c r="E11" s="106"/>
      <c r="F11" s="106"/>
      <c r="G11" s="114"/>
      <c r="H11" s="94" t="s">
        <v>19</v>
      </c>
      <c r="I11" s="95"/>
      <c r="J11" s="95"/>
      <c r="K11" s="95"/>
      <c r="L11" s="95"/>
      <c r="M11" s="159"/>
      <c r="N11" s="162" t="s">
        <v>8</v>
      </c>
      <c r="O11" s="95"/>
      <c r="P11" s="95"/>
      <c r="Q11" s="96"/>
      <c r="R11" s="128" t="s">
        <v>9</v>
      </c>
      <c r="S11" s="129"/>
      <c r="T11" s="129"/>
      <c r="U11" s="130"/>
      <c r="V11" s="119" t="s">
        <v>20</v>
      </c>
      <c r="W11" s="125"/>
      <c r="X11" s="125"/>
      <c r="Y11" s="120"/>
      <c r="Z11" s="119" t="s">
        <v>21</v>
      </c>
      <c r="AA11" s="125"/>
      <c r="AB11" s="120"/>
      <c r="AC11" s="119" t="s">
        <v>22</v>
      </c>
      <c r="AD11" s="120"/>
      <c r="AE11" s="94" t="s">
        <v>23</v>
      </c>
      <c r="AF11" s="95"/>
      <c r="AG11" s="95"/>
      <c r="AH11" s="159"/>
      <c r="AI11" s="146" t="s">
        <v>58</v>
      </c>
      <c r="AJ11" s="143" t="s">
        <v>59</v>
      </c>
      <c r="AK11" s="174" t="s">
        <v>10</v>
      </c>
      <c r="AL11" s="66"/>
      <c r="AM11" s="66"/>
      <c r="AN11" s="66"/>
      <c r="AO11" s="66"/>
      <c r="AP11" s="67"/>
      <c r="AQ11" s="65" t="s">
        <v>11</v>
      </c>
      <c r="AR11" s="66"/>
      <c r="AS11" s="66"/>
      <c r="AT11" s="66"/>
      <c r="AU11" s="66"/>
      <c r="AV11" s="67"/>
      <c r="AW11" s="65" t="s">
        <v>12</v>
      </c>
      <c r="AX11" s="66"/>
      <c r="AY11" s="66"/>
      <c r="AZ11" s="66"/>
      <c r="BA11" s="66"/>
      <c r="BB11" s="173"/>
      <c r="BC11" s="166"/>
      <c r="BD11" s="83"/>
      <c r="BE11" s="84"/>
    </row>
    <row r="12" spans="1:61" ht="25.5" customHeight="1" x14ac:dyDescent="0.2">
      <c r="A12" s="71"/>
      <c r="B12" s="212"/>
      <c r="C12" s="106"/>
      <c r="D12" s="106"/>
      <c r="E12" s="106"/>
      <c r="F12" s="106"/>
      <c r="G12" s="114"/>
      <c r="H12" s="116"/>
      <c r="I12" s="117"/>
      <c r="J12" s="117"/>
      <c r="K12" s="117"/>
      <c r="L12" s="117"/>
      <c r="M12" s="160"/>
      <c r="N12" s="163"/>
      <c r="O12" s="117"/>
      <c r="P12" s="117"/>
      <c r="Q12" s="118"/>
      <c r="R12" s="131"/>
      <c r="S12" s="132"/>
      <c r="T12" s="132"/>
      <c r="U12" s="133"/>
      <c r="V12" s="121"/>
      <c r="W12" s="126"/>
      <c r="X12" s="126"/>
      <c r="Y12" s="122"/>
      <c r="Z12" s="121"/>
      <c r="AA12" s="126"/>
      <c r="AB12" s="122"/>
      <c r="AC12" s="121"/>
      <c r="AD12" s="122"/>
      <c r="AE12" s="116"/>
      <c r="AF12" s="117"/>
      <c r="AG12" s="117"/>
      <c r="AH12" s="160"/>
      <c r="AI12" s="147"/>
      <c r="AJ12" s="144"/>
      <c r="AK12" s="162" t="s">
        <v>13</v>
      </c>
      <c r="AL12" s="95"/>
      <c r="AM12" s="96"/>
      <c r="AN12" s="100" t="s">
        <v>14</v>
      </c>
      <c r="AO12" s="101"/>
      <c r="AP12" s="102"/>
      <c r="AQ12" s="94" t="s">
        <v>13</v>
      </c>
      <c r="AR12" s="95"/>
      <c r="AS12" s="96"/>
      <c r="AT12" s="100" t="s">
        <v>14</v>
      </c>
      <c r="AU12" s="101"/>
      <c r="AV12" s="102"/>
      <c r="AW12" s="94" t="s">
        <v>13</v>
      </c>
      <c r="AX12" s="95"/>
      <c r="AY12" s="96"/>
      <c r="AZ12" s="100" t="s">
        <v>14</v>
      </c>
      <c r="BA12" s="101"/>
      <c r="BB12" s="171"/>
      <c r="BC12" s="166"/>
      <c r="BD12" s="83"/>
      <c r="BE12" s="84"/>
    </row>
    <row r="13" spans="1:61" ht="25.5" customHeight="1" x14ac:dyDescent="0.2">
      <c r="A13" s="71"/>
      <c r="B13" s="212"/>
      <c r="C13" s="106"/>
      <c r="D13" s="106"/>
      <c r="E13" s="106"/>
      <c r="F13" s="106"/>
      <c r="G13" s="115"/>
      <c r="H13" s="97"/>
      <c r="I13" s="98"/>
      <c r="J13" s="98"/>
      <c r="K13" s="98"/>
      <c r="L13" s="98"/>
      <c r="M13" s="161"/>
      <c r="N13" s="164"/>
      <c r="O13" s="98"/>
      <c r="P13" s="98"/>
      <c r="Q13" s="99"/>
      <c r="R13" s="134"/>
      <c r="S13" s="135"/>
      <c r="T13" s="135"/>
      <c r="U13" s="136"/>
      <c r="V13" s="123"/>
      <c r="W13" s="127"/>
      <c r="X13" s="127"/>
      <c r="Y13" s="124"/>
      <c r="Z13" s="123"/>
      <c r="AA13" s="127"/>
      <c r="AB13" s="124"/>
      <c r="AC13" s="123"/>
      <c r="AD13" s="124"/>
      <c r="AE13" s="97"/>
      <c r="AF13" s="98"/>
      <c r="AG13" s="98"/>
      <c r="AH13" s="161"/>
      <c r="AI13" s="148"/>
      <c r="AJ13" s="145"/>
      <c r="AK13" s="164"/>
      <c r="AL13" s="98"/>
      <c r="AM13" s="99"/>
      <c r="AN13" s="103"/>
      <c r="AO13" s="104"/>
      <c r="AP13" s="105"/>
      <c r="AQ13" s="97"/>
      <c r="AR13" s="98"/>
      <c r="AS13" s="99"/>
      <c r="AT13" s="103"/>
      <c r="AU13" s="104"/>
      <c r="AV13" s="105"/>
      <c r="AW13" s="97"/>
      <c r="AX13" s="98"/>
      <c r="AY13" s="99"/>
      <c r="AZ13" s="103"/>
      <c r="BA13" s="104"/>
      <c r="BB13" s="172"/>
      <c r="BC13" s="167"/>
      <c r="BD13" s="86"/>
      <c r="BE13" s="87"/>
    </row>
    <row r="14" spans="1:61" ht="27.9" customHeight="1" x14ac:dyDescent="0.2">
      <c r="A14" s="25">
        <v>1</v>
      </c>
      <c r="B14" s="213" t="s">
        <v>37</v>
      </c>
      <c r="C14" s="214"/>
      <c r="D14" s="214"/>
      <c r="E14" s="214"/>
      <c r="F14" s="214"/>
      <c r="G14" s="27">
        <v>24</v>
      </c>
      <c r="H14" s="65" t="s">
        <v>24</v>
      </c>
      <c r="I14" s="66"/>
      <c r="J14" s="66"/>
      <c r="K14" s="67"/>
      <c r="L14" s="215">
        <v>203826</v>
      </c>
      <c r="M14" s="216"/>
      <c r="N14" s="179">
        <v>206926</v>
      </c>
      <c r="O14" s="180"/>
      <c r="P14" s="180"/>
      <c r="Q14" s="181"/>
      <c r="R14" s="185">
        <v>3100</v>
      </c>
      <c r="S14" s="180"/>
      <c r="T14" s="180"/>
      <c r="U14" s="181"/>
      <c r="V14" s="182">
        <f>N14-R14</f>
        <v>203826</v>
      </c>
      <c r="W14" s="183"/>
      <c r="X14" s="183"/>
      <c r="Y14" s="184"/>
      <c r="Z14" s="186">
        <v>234</v>
      </c>
      <c r="AA14" s="187"/>
      <c r="AB14" s="188"/>
      <c r="AC14" s="189" t="s">
        <v>33</v>
      </c>
      <c r="AD14" s="190"/>
      <c r="AE14" s="73">
        <f>IF(H14="","",VLOOKUP(H14,$BH$31:$BI$33,2,FALSE))</f>
        <v>1348</v>
      </c>
      <c r="AF14" s="74"/>
      <c r="AG14" s="74"/>
      <c r="AH14" s="191"/>
      <c r="AI14" s="32" t="s">
        <v>110</v>
      </c>
      <c r="AJ14" s="32">
        <v>986</v>
      </c>
      <c r="AK14" s="174" t="s">
        <v>43</v>
      </c>
      <c r="AL14" s="66"/>
      <c r="AM14" s="67"/>
      <c r="AN14" s="65"/>
      <c r="AO14" s="66"/>
      <c r="AP14" s="67"/>
      <c r="AQ14" s="65" t="s">
        <v>43</v>
      </c>
      <c r="AR14" s="66"/>
      <c r="AS14" s="67"/>
      <c r="AT14" s="65"/>
      <c r="AU14" s="66"/>
      <c r="AV14" s="67"/>
      <c r="AW14" s="65" t="s">
        <v>43</v>
      </c>
      <c r="AX14" s="66"/>
      <c r="AY14" s="67"/>
      <c r="AZ14" s="65"/>
      <c r="BA14" s="66"/>
      <c r="BB14" s="173"/>
      <c r="BC14" s="174"/>
      <c r="BD14" s="66"/>
      <c r="BE14" s="67"/>
    </row>
    <row r="15" spans="1:61" ht="27.9" customHeight="1" x14ac:dyDescent="0.2">
      <c r="A15" s="25">
        <v>2</v>
      </c>
      <c r="B15" s="213" t="s">
        <v>153</v>
      </c>
      <c r="C15" s="214"/>
      <c r="D15" s="214"/>
      <c r="E15" s="214"/>
      <c r="F15" s="214"/>
      <c r="G15" s="27">
        <v>40</v>
      </c>
      <c r="H15" s="65" t="s">
        <v>24</v>
      </c>
      <c r="I15" s="66"/>
      <c r="J15" s="66"/>
      <c r="K15" s="67"/>
      <c r="L15" s="217">
        <v>330000</v>
      </c>
      <c r="M15" s="218"/>
      <c r="N15" s="179">
        <v>429700</v>
      </c>
      <c r="O15" s="180"/>
      <c r="P15" s="180"/>
      <c r="Q15" s="181"/>
      <c r="R15" s="185">
        <v>99700</v>
      </c>
      <c r="S15" s="180"/>
      <c r="T15" s="180"/>
      <c r="U15" s="181"/>
      <c r="V15" s="182">
        <f t="shared" ref="V15:V25" si="0">N15-R15</f>
        <v>330000</v>
      </c>
      <c r="W15" s="183"/>
      <c r="X15" s="183"/>
      <c r="Y15" s="184"/>
      <c r="Z15" s="186">
        <v>288</v>
      </c>
      <c r="AA15" s="187"/>
      <c r="AB15" s="188"/>
      <c r="AC15" s="189" t="s">
        <v>34</v>
      </c>
      <c r="AD15" s="190"/>
      <c r="AE15" s="73">
        <f>IF(H15="","",VLOOKUP(H15,$BH$34:$BI$36,2,FALSE))</f>
        <v>1718</v>
      </c>
      <c r="AF15" s="74"/>
      <c r="AG15" s="74"/>
      <c r="AH15" s="191"/>
      <c r="AI15" s="40" t="s">
        <v>110</v>
      </c>
      <c r="AJ15" s="60">
        <v>986</v>
      </c>
      <c r="AK15" s="174" t="s">
        <v>43</v>
      </c>
      <c r="AL15" s="66"/>
      <c r="AM15" s="67"/>
      <c r="AN15" s="65"/>
      <c r="AO15" s="66"/>
      <c r="AP15" s="67"/>
      <c r="AQ15" s="65" t="s">
        <v>43</v>
      </c>
      <c r="AR15" s="66"/>
      <c r="AS15" s="67"/>
      <c r="AT15" s="65"/>
      <c r="AU15" s="66"/>
      <c r="AV15" s="67"/>
      <c r="AW15" s="65" t="s">
        <v>43</v>
      </c>
      <c r="AX15" s="66"/>
      <c r="AY15" s="67"/>
      <c r="AZ15" s="65"/>
      <c r="BA15" s="66"/>
      <c r="BB15" s="173"/>
      <c r="BC15" s="174"/>
      <c r="BD15" s="66"/>
      <c r="BE15" s="67"/>
    </row>
    <row r="16" spans="1:61" ht="27.9" customHeight="1" x14ac:dyDescent="0.2">
      <c r="A16" s="25">
        <v>3</v>
      </c>
      <c r="B16" s="213" t="s">
        <v>38</v>
      </c>
      <c r="C16" s="214"/>
      <c r="D16" s="214"/>
      <c r="E16" s="214"/>
      <c r="F16" s="214"/>
      <c r="G16" s="27">
        <v>62</v>
      </c>
      <c r="H16" s="65" t="s">
        <v>30</v>
      </c>
      <c r="I16" s="66"/>
      <c r="J16" s="66"/>
      <c r="K16" s="67"/>
      <c r="L16" s="215">
        <v>94500</v>
      </c>
      <c r="M16" s="216"/>
      <c r="N16" s="179">
        <v>94500</v>
      </c>
      <c r="O16" s="180"/>
      <c r="P16" s="180"/>
      <c r="Q16" s="181"/>
      <c r="R16" s="185">
        <v>0</v>
      </c>
      <c r="S16" s="180"/>
      <c r="T16" s="180"/>
      <c r="U16" s="181"/>
      <c r="V16" s="182">
        <f t="shared" si="0"/>
        <v>94500</v>
      </c>
      <c r="W16" s="183"/>
      <c r="X16" s="183"/>
      <c r="Y16" s="184"/>
      <c r="Z16" s="186"/>
      <c r="AA16" s="187"/>
      <c r="AB16" s="188"/>
      <c r="AC16" s="189" t="s">
        <v>42</v>
      </c>
      <c r="AD16" s="190"/>
      <c r="AE16" s="73">
        <f>IF(H16="","",VLOOKUP(H16,$BH$37:$BI$39,2,FALSE))</f>
        <v>1350</v>
      </c>
      <c r="AF16" s="74"/>
      <c r="AG16" s="74"/>
      <c r="AH16" s="191"/>
      <c r="AI16" s="40" t="s">
        <v>110</v>
      </c>
      <c r="AJ16" s="60">
        <v>986</v>
      </c>
      <c r="AK16" s="174" t="s">
        <v>41</v>
      </c>
      <c r="AL16" s="66"/>
      <c r="AM16" s="67"/>
      <c r="AN16" s="65">
        <v>1</v>
      </c>
      <c r="AO16" s="66"/>
      <c r="AP16" s="67"/>
      <c r="AQ16" s="65" t="s">
        <v>41</v>
      </c>
      <c r="AR16" s="66"/>
      <c r="AS16" s="67"/>
      <c r="AT16" s="65">
        <v>2</v>
      </c>
      <c r="AU16" s="66"/>
      <c r="AV16" s="67"/>
      <c r="AW16" s="65" t="s">
        <v>41</v>
      </c>
      <c r="AX16" s="66"/>
      <c r="AY16" s="67"/>
      <c r="AZ16" s="65">
        <v>2</v>
      </c>
      <c r="BA16" s="66"/>
      <c r="BB16" s="173"/>
      <c r="BC16" s="174"/>
      <c r="BD16" s="66"/>
      <c r="BE16" s="67"/>
    </row>
    <row r="17" spans="1:61" ht="27.9" customHeight="1" x14ac:dyDescent="0.2">
      <c r="A17" s="25">
        <v>4</v>
      </c>
      <c r="B17" s="213" t="s">
        <v>39</v>
      </c>
      <c r="C17" s="214"/>
      <c r="D17" s="214"/>
      <c r="E17" s="214"/>
      <c r="F17" s="214"/>
      <c r="G17" s="27">
        <v>76</v>
      </c>
      <c r="H17" s="65" t="s">
        <v>28</v>
      </c>
      <c r="I17" s="66"/>
      <c r="J17" s="66"/>
      <c r="K17" s="67"/>
      <c r="L17" s="215">
        <v>250000</v>
      </c>
      <c r="M17" s="216"/>
      <c r="N17" s="179">
        <v>370475</v>
      </c>
      <c r="O17" s="180"/>
      <c r="P17" s="180"/>
      <c r="Q17" s="181"/>
      <c r="R17" s="185">
        <v>120475</v>
      </c>
      <c r="S17" s="180"/>
      <c r="T17" s="180"/>
      <c r="U17" s="181"/>
      <c r="V17" s="182">
        <f t="shared" si="0"/>
        <v>250000</v>
      </c>
      <c r="W17" s="183"/>
      <c r="X17" s="183"/>
      <c r="Y17" s="184"/>
      <c r="Z17" s="186">
        <v>25</v>
      </c>
      <c r="AA17" s="187"/>
      <c r="AB17" s="188"/>
      <c r="AC17" s="189" t="s">
        <v>50</v>
      </c>
      <c r="AD17" s="190"/>
      <c r="AE17" s="73">
        <f>IF(H17="","",VLOOKUP(H17,$BH$40:$BI$42,2,FALSE))</f>
        <v>1333</v>
      </c>
      <c r="AF17" s="74"/>
      <c r="AG17" s="74"/>
      <c r="AH17" s="191"/>
      <c r="AI17" s="40" t="s">
        <v>110</v>
      </c>
      <c r="AJ17" s="60">
        <v>986</v>
      </c>
      <c r="AK17" s="174" t="s">
        <v>43</v>
      </c>
      <c r="AL17" s="66"/>
      <c r="AM17" s="67"/>
      <c r="AN17" s="65"/>
      <c r="AO17" s="66"/>
      <c r="AP17" s="67"/>
      <c r="AQ17" s="65" t="s">
        <v>41</v>
      </c>
      <c r="AR17" s="66"/>
      <c r="AS17" s="67"/>
      <c r="AT17" s="65">
        <v>4</v>
      </c>
      <c r="AU17" s="66"/>
      <c r="AV17" s="67"/>
      <c r="AW17" s="65" t="s">
        <v>41</v>
      </c>
      <c r="AX17" s="66"/>
      <c r="AY17" s="67"/>
      <c r="AZ17" s="65">
        <v>4</v>
      </c>
      <c r="BA17" s="66"/>
      <c r="BB17" s="173"/>
      <c r="BC17" s="174"/>
      <c r="BD17" s="66"/>
      <c r="BE17" s="67"/>
    </row>
    <row r="18" spans="1:61" ht="27.9" customHeight="1" x14ac:dyDescent="0.2">
      <c r="A18" s="25">
        <v>5</v>
      </c>
      <c r="B18" s="213" t="s">
        <v>40</v>
      </c>
      <c r="C18" s="214"/>
      <c r="D18" s="214"/>
      <c r="E18" s="214"/>
      <c r="F18" s="214"/>
      <c r="G18" s="27">
        <v>42</v>
      </c>
      <c r="H18" s="65" t="s">
        <v>28</v>
      </c>
      <c r="I18" s="66"/>
      <c r="J18" s="66"/>
      <c r="K18" s="67"/>
      <c r="L18" s="215">
        <v>348050</v>
      </c>
      <c r="M18" s="216"/>
      <c r="N18" s="179">
        <v>411093</v>
      </c>
      <c r="O18" s="180"/>
      <c r="P18" s="180"/>
      <c r="Q18" s="181"/>
      <c r="R18" s="185">
        <v>63043</v>
      </c>
      <c r="S18" s="180"/>
      <c r="T18" s="180"/>
      <c r="U18" s="181"/>
      <c r="V18" s="182">
        <f t="shared" si="0"/>
        <v>348050</v>
      </c>
      <c r="W18" s="183"/>
      <c r="X18" s="183"/>
      <c r="Y18" s="184"/>
      <c r="Z18" s="186">
        <v>24</v>
      </c>
      <c r="AA18" s="187"/>
      <c r="AB18" s="188"/>
      <c r="AC18" s="189" t="s">
        <v>49</v>
      </c>
      <c r="AD18" s="190"/>
      <c r="AE18" s="73">
        <f>IF(H18="","",VLOOKUP(H18,$BH$43:$BI$45,2,FALSE))</f>
        <v>1871</v>
      </c>
      <c r="AF18" s="74"/>
      <c r="AG18" s="74"/>
      <c r="AH18" s="191"/>
      <c r="AI18" s="40" t="s">
        <v>110</v>
      </c>
      <c r="AJ18" s="60">
        <v>986</v>
      </c>
      <c r="AK18" s="174" t="s">
        <v>43</v>
      </c>
      <c r="AL18" s="66"/>
      <c r="AM18" s="67"/>
      <c r="AN18" s="65"/>
      <c r="AO18" s="66"/>
      <c r="AP18" s="67"/>
      <c r="AQ18" s="65" t="s">
        <v>43</v>
      </c>
      <c r="AR18" s="66"/>
      <c r="AS18" s="67"/>
      <c r="AT18" s="65"/>
      <c r="AU18" s="66"/>
      <c r="AV18" s="67"/>
      <c r="AW18" s="65" t="s">
        <v>43</v>
      </c>
      <c r="AX18" s="66"/>
      <c r="AY18" s="67"/>
      <c r="AZ18" s="65"/>
      <c r="BA18" s="66"/>
      <c r="BB18" s="173"/>
      <c r="BC18" s="174"/>
      <c r="BD18" s="66"/>
      <c r="BE18" s="67"/>
    </row>
    <row r="19" spans="1:61" ht="27.9" customHeight="1" x14ac:dyDescent="0.2">
      <c r="A19" s="25">
        <v>6</v>
      </c>
      <c r="B19" s="212"/>
      <c r="C19" s="106"/>
      <c r="D19" s="106"/>
      <c r="E19" s="106"/>
      <c r="F19" s="106"/>
      <c r="G19" s="23"/>
      <c r="H19" s="65"/>
      <c r="I19" s="66"/>
      <c r="J19" s="66"/>
      <c r="K19" s="67"/>
      <c r="L19" s="198"/>
      <c r="M19" s="199"/>
      <c r="N19" s="200"/>
      <c r="O19" s="92"/>
      <c r="P19" s="92"/>
      <c r="Q19" s="93"/>
      <c r="R19" s="91"/>
      <c r="S19" s="92"/>
      <c r="T19" s="92"/>
      <c r="U19" s="93"/>
      <c r="V19" s="182">
        <f t="shared" si="0"/>
        <v>0</v>
      </c>
      <c r="W19" s="183"/>
      <c r="X19" s="183"/>
      <c r="Y19" s="184"/>
      <c r="Z19" s="65"/>
      <c r="AA19" s="66"/>
      <c r="AB19" s="67"/>
      <c r="AC19" s="76" t="s">
        <v>51</v>
      </c>
      <c r="AD19" s="77"/>
      <c r="AE19" s="73" t="str">
        <f>IF(H19="","",VLOOKUP(H19,$BH$46:$BI$48,2,FALSE))</f>
        <v/>
      </c>
      <c r="AF19" s="74"/>
      <c r="AG19" s="74"/>
      <c r="AH19" s="191"/>
      <c r="AI19" s="34"/>
      <c r="AJ19" s="34"/>
      <c r="AK19" s="174"/>
      <c r="AL19" s="66"/>
      <c r="AM19" s="67"/>
      <c r="AN19" s="65"/>
      <c r="AO19" s="66"/>
      <c r="AP19" s="67"/>
      <c r="AQ19" s="65"/>
      <c r="AR19" s="66"/>
      <c r="AS19" s="67"/>
      <c r="AT19" s="65"/>
      <c r="AU19" s="66"/>
      <c r="AV19" s="67"/>
      <c r="AW19" s="65"/>
      <c r="AX19" s="66"/>
      <c r="AY19" s="67"/>
      <c r="AZ19" s="65"/>
      <c r="BA19" s="66"/>
      <c r="BB19" s="173"/>
      <c r="BC19" s="174"/>
      <c r="BD19" s="66"/>
      <c r="BE19" s="67"/>
    </row>
    <row r="20" spans="1:61" ht="27.9" customHeight="1" x14ac:dyDescent="0.2">
      <c r="A20" s="25">
        <v>7</v>
      </c>
      <c r="B20" s="212"/>
      <c r="C20" s="106"/>
      <c r="D20" s="106"/>
      <c r="E20" s="106"/>
      <c r="F20" s="106"/>
      <c r="G20" s="23"/>
      <c r="H20" s="65"/>
      <c r="I20" s="66"/>
      <c r="J20" s="66"/>
      <c r="K20" s="67"/>
      <c r="L20" s="198"/>
      <c r="M20" s="199"/>
      <c r="N20" s="200"/>
      <c r="O20" s="92"/>
      <c r="P20" s="92"/>
      <c r="Q20" s="93"/>
      <c r="R20" s="91"/>
      <c r="S20" s="92"/>
      <c r="T20" s="92"/>
      <c r="U20" s="93"/>
      <c r="V20" s="182">
        <f t="shared" si="0"/>
        <v>0</v>
      </c>
      <c r="W20" s="183"/>
      <c r="X20" s="183"/>
      <c r="Y20" s="184"/>
      <c r="Z20" s="65"/>
      <c r="AA20" s="66"/>
      <c r="AB20" s="67"/>
      <c r="AC20" s="76" t="s">
        <v>51</v>
      </c>
      <c r="AD20" s="77"/>
      <c r="AE20" s="73" t="str">
        <f>IF(H20="","",VLOOKUP(H20,$BH$49:$BI$51,2,FALSE))</f>
        <v/>
      </c>
      <c r="AF20" s="74"/>
      <c r="AG20" s="74"/>
      <c r="AH20" s="191"/>
      <c r="AI20" s="34"/>
      <c r="AJ20" s="34"/>
      <c r="AK20" s="174"/>
      <c r="AL20" s="66"/>
      <c r="AM20" s="67"/>
      <c r="AN20" s="65"/>
      <c r="AO20" s="66"/>
      <c r="AP20" s="67"/>
      <c r="AQ20" s="65"/>
      <c r="AR20" s="66"/>
      <c r="AS20" s="67"/>
      <c r="AT20" s="65"/>
      <c r="AU20" s="66"/>
      <c r="AV20" s="67"/>
      <c r="AW20" s="65"/>
      <c r="AX20" s="66"/>
      <c r="AY20" s="67"/>
      <c r="AZ20" s="65"/>
      <c r="BA20" s="66"/>
      <c r="BB20" s="173"/>
      <c r="BC20" s="174"/>
      <c r="BD20" s="66"/>
      <c r="BE20" s="67"/>
    </row>
    <row r="21" spans="1:61" ht="27.9" customHeight="1" x14ac:dyDescent="0.2">
      <c r="A21" s="25">
        <v>8</v>
      </c>
      <c r="B21" s="212"/>
      <c r="C21" s="106"/>
      <c r="D21" s="106"/>
      <c r="E21" s="106"/>
      <c r="F21" s="106"/>
      <c r="G21" s="23"/>
      <c r="H21" s="65"/>
      <c r="I21" s="66"/>
      <c r="J21" s="66"/>
      <c r="K21" s="67"/>
      <c r="L21" s="198"/>
      <c r="M21" s="199"/>
      <c r="N21" s="200"/>
      <c r="O21" s="92"/>
      <c r="P21" s="92"/>
      <c r="Q21" s="93"/>
      <c r="R21" s="91"/>
      <c r="S21" s="92"/>
      <c r="T21" s="92"/>
      <c r="U21" s="93"/>
      <c r="V21" s="182">
        <f t="shared" si="0"/>
        <v>0</v>
      </c>
      <c r="W21" s="183"/>
      <c r="X21" s="183"/>
      <c r="Y21" s="184"/>
      <c r="Z21" s="65"/>
      <c r="AA21" s="66"/>
      <c r="AB21" s="67"/>
      <c r="AC21" s="76" t="s">
        <v>51</v>
      </c>
      <c r="AD21" s="77"/>
      <c r="AE21" s="73" t="str">
        <f>IF(H21="","",VLOOKUP(H21,$BH$52:$BI$54,2,FALSE))</f>
        <v/>
      </c>
      <c r="AF21" s="74"/>
      <c r="AG21" s="74"/>
      <c r="AH21" s="191"/>
      <c r="AI21" s="34"/>
      <c r="AJ21" s="34"/>
      <c r="AK21" s="174"/>
      <c r="AL21" s="66"/>
      <c r="AM21" s="67"/>
      <c r="AN21" s="65"/>
      <c r="AO21" s="66"/>
      <c r="AP21" s="67"/>
      <c r="AQ21" s="65"/>
      <c r="AR21" s="66"/>
      <c r="AS21" s="67"/>
      <c r="AT21" s="65"/>
      <c r="AU21" s="66"/>
      <c r="AV21" s="67"/>
      <c r="AW21" s="65"/>
      <c r="AX21" s="66"/>
      <c r="AY21" s="67"/>
      <c r="AZ21" s="65"/>
      <c r="BA21" s="66"/>
      <c r="BB21" s="173"/>
      <c r="BC21" s="174"/>
      <c r="BD21" s="66"/>
      <c r="BE21" s="67"/>
    </row>
    <row r="22" spans="1:61" ht="27.9" customHeight="1" x14ac:dyDescent="0.2">
      <c r="A22" s="25">
        <v>9</v>
      </c>
      <c r="B22" s="212"/>
      <c r="C22" s="106"/>
      <c r="D22" s="106"/>
      <c r="E22" s="106"/>
      <c r="F22" s="106"/>
      <c r="G22" s="23"/>
      <c r="H22" s="65"/>
      <c r="I22" s="66"/>
      <c r="J22" s="66"/>
      <c r="K22" s="67"/>
      <c r="L22" s="198"/>
      <c r="M22" s="199"/>
      <c r="N22" s="200"/>
      <c r="O22" s="92"/>
      <c r="P22" s="92"/>
      <c r="Q22" s="93"/>
      <c r="R22" s="91"/>
      <c r="S22" s="92"/>
      <c r="T22" s="92"/>
      <c r="U22" s="93"/>
      <c r="V22" s="182">
        <f t="shared" si="0"/>
        <v>0</v>
      </c>
      <c r="W22" s="183"/>
      <c r="X22" s="183"/>
      <c r="Y22" s="184"/>
      <c r="Z22" s="65"/>
      <c r="AA22" s="66"/>
      <c r="AB22" s="67"/>
      <c r="AC22" s="76" t="s">
        <v>52</v>
      </c>
      <c r="AD22" s="77"/>
      <c r="AE22" s="73" t="str">
        <f>IF(H22="","",VLOOKUP(H22,$BH$55:$BI$57,2,FALSE))</f>
        <v/>
      </c>
      <c r="AF22" s="74"/>
      <c r="AG22" s="74"/>
      <c r="AH22" s="191"/>
      <c r="AI22" s="34"/>
      <c r="AJ22" s="34"/>
      <c r="AK22" s="174"/>
      <c r="AL22" s="66"/>
      <c r="AM22" s="67"/>
      <c r="AN22" s="65"/>
      <c r="AO22" s="66"/>
      <c r="AP22" s="67"/>
      <c r="AQ22" s="65"/>
      <c r="AR22" s="66"/>
      <c r="AS22" s="67"/>
      <c r="AT22" s="65"/>
      <c r="AU22" s="66"/>
      <c r="AV22" s="67"/>
      <c r="AW22" s="65"/>
      <c r="AX22" s="66"/>
      <c r="AY22" s="67"/>
      <c r="AZ22" s="65"/>
      <c r="BA22" s="66"/>
      <c r="BB22" s="173"/>
      <c r="BC22" s="174"/>
      <c r="BD22" s="66"/>
      <c r="BE22" s="67"/>
    </row>
    <row r="23" spans="1:61" ht="27.9" customHeight="1" x14ac:dyDescent="0.2">
      <c r="A23" s="25">
        <v>10</v>
      </c>
      <c r="B23" s="212"/>
      <c r="C23" s="106"/>
      <c r="D23" s="106"/>
      <c r="E23" s="106"/>
      <c r="F23" s="106"/>
      <c r="G23" s="23"/>
      <c r="H23" s="65"/>
      <c r="I23" s="66"/>
      <c r="J23" s="66"/>
      <c r="K23" s="67"/>
      <c r="L23" s="198"/>
      <c r="M23" s="199"/>
      <c r="N23" s="200"/>
      <c r="O23" s="92"/>
      <c r="P23" s="92"/>
      <c r="Q23" s="93"/>
      <c r="R23" s="91"/>
      <c r="S23" s="92"/>
      <c r="T23" s="92"/>
      <c r="U23" s="93"/>
      <c r="V23" s="182">
        <f t="shared" si="0"/>
        <v>0</v>
      </c>
      <c r="W23" s="183"/>
      <c r="X23" s="183"/>
      <c r="Y23" s="184"/>
      <c r="Z23" s="65"/>
      <c r="AA23" s="66"/>
      <c r="AB23" s="67"/>
      <c r="AC23" s="76" t="s">
        <v>51</v>
      </c>
      <c r="AD23" s="77"/>
      <c r="AE23" s="73" t="str">
        <f>IF(H23="","",VLOOKUP(H23,$BH$58:$BI$60,2,FALSE))</f>
        <v/>
      </c>
      <c r="AF23" s="74"/>
      <c r="AG23" s="74"/>
      <c r="AH23" s="191"/>
      <c r="AI23" s="34"/>
      <c r="AJ23" s="34"/>
      <c r="AK23" s="174"/>
      <c r="AL23" s="66"/>
      <c r="AM23" s="67"/>
      <c r="AN23" s="65"/>
      <c r="AO23" s="66"/>
      <c r="AP23" s="67"/>
      <c r="AQ23" s="65"/>
      <c r="AR23" s="66"/>
      <c r="AS23" s="67"/>
      <c r="AT23" s="65"/>
      <c r="AU23" s="66"/>
      <c r="AV23" s="67"/>
      <c r="AW23" s="65"/>
      <c r="AX23" s="66"/>
      <c r="AY23" s="67"/>
      <c r="AZ23" s="65"/>
      <c r="BA23" s="66"/>
      <c r="BB23" s="173"/>
      <c r="BC23" s="174"/>
      <c r="BD23" s="66"/>
      <c r="BE23" s="67"/>
    </row>
    <row r="24" spans="1:61" ht="27.9" customHeight="1" x14ac:dyDescent="0.2">
      <c r="A24" s="25">
        <v>11</v>
      </c>
      <c r="B24" s="212"/>
      <c r="C24" s="106"/>
      <c r="D24" s="106"/>
      <c r="E24" s="106"/>
      <c r="F24" s="106"/>
      <c r="G24" s="23"/>
      <c r="H24" s="65"/>
      <c r="I24" s="66"/>
      <c r="J24" s="66"/>
      <c r="K24" s="67"/>
      <c r="L24" s="198"/>
      <c r="M24" s="199"/>
      <c r="N24" s="200"/>
      <c r="O24" s="92"/>
      <c r="P24" s="92"/>
      <c r="Q24" s="93"/>
      <c r="R24" s="91"/>
      <c r="S24" s="92"/>
      <c r="T24" s="92"/>
      <c r="U24" s="93"/>
      <c r="V24" s="182">
        <f t="shared" si="0"/>
        <v>0</v>
      </c>
      <c r="W24" s="183"/>
      <c r="X24" s="183"/>
      <c r="Y24" s="184"/>
      <c r="Z24" s="65"/>
      <c r="AA24" s="66"/>
      <c r="AB24" s="67"/>
      <c r="AC24" s="76" t="s">
        <v>51</v>
      </c>
      <c r="AD24" s="77"/>
      <c r="AE24" s="73" t="str">
        <f>IF(H24="","",VLOOKUP(H24,$BH$61:$BI$63,2,FALSE))</f>
        <v/>
      </c>
      <c r="AF24" s="74"/>
      <c r="AG24" s="74"/>
      <c r="AH24" s="191"/>
      <c r="AI24" s="34"/>
      <c r="AJ24" s="34"/>
      <c r="AK24" s="174"/>
      <c r="AL24" s="66"/>
      <c r="AM24" s="67"/>
      <c r="AN24" s="65"/>
      <c r="AO24" s="66"/>
      <c r="AP24" s="67"/>
      <c r="AQ24" s="65"/>
      <c r="AR24" s="66"/>
      <c r="AS24" s="67"/>
      <c r="AT24" s="65"/>
      <c r="AU24" s="66"/>
      <c r="AV24" s="67"/>
      <c r="AW24" s="65"/>
      <c r="AX24" s="66"/>
      <c r="AY24" s="67"/>
      <c r="AZ24" s="65"/>
      <c r="BA24" s="66"/>
      <c r="BB24" s="173"/>
      <c r="BC24" s="174"/>
      <c r="BD24" s="66"/>
      <c r="BE24" s="67"/>
    </row>
    <row r="25" spans="1:61" ht="27.9" customHeight="1" thickBot="1" x14ac:dyDescent="0.25">
      <c r="A25" s="25">
        <v>12</v>
      </c>
      <c r="B25" s="208"/>
      <c r="C25" s="209"/>
      <c r="D25" s="209"/>
      <c r="E25" s="209"/>
      <c r="F25" s="209"/>
      <c r="G25" s="26"/>
      <c r="H25" s="175"/>
      <c r="I25" s="176"/>
      <c r="J25" s="176"/>
      <c r="K25" s="177"/>
      <c r="L25" s="210"/>
      <c r="M25" s="211"/>
      <c r="N25" s="201"/>
      <c r="O25" s="202"/>
      <c r="P25" s="202"/>
      <c r="Q25" s="203"/>
      <c r="R25" s="204"/>
      <c r="S25" s="202"/>
      <c r="T25" s="202"/>
      <c r="U25" s="203"/>
      <c r="V25" s="205">
        <f t="shared" si="0"/>
        <v>0</v>
      </c>
      <c r="W25" s="206"/>
      <c r="X25" s="206"/>
      <c r="Y25" s="207"/>
      <c r="Z25" s="175"/>
      <c r="AA25" s="176"/>
      <c r="AB25" s="177"/>
      <c r="AC25" s="192" t="s">
        <v>51</v>
      </c>
      <c r="AD25" s="193"/>
      <c r="AE25" s="194" t="str">
        <f>IF(H25="","",VLOOKUP(H25,$BH$64:$BI$66,2,FALSE))</f>
        <v/>
      </c>
      <c r="AF25" s="195"/>
      <c r="AG25" s="195"/>
      <c r="AH25" s="196"/>
      <c r="AI25" s="37"/>
      <c r="AJ25" s="36"/>
      <c r="AK25" s="197"/>
      <c r="AL25" s="176"/>
      <c r="AM25" s="177"/>
      <c r="AN25" s="175"/>
      <c r="AO25" s="176"/>
      <c r="AP25" s="177"/>
      <c r="AQ25" s="175"/>
      <c r="AR25" s="176"/>
      <c r="AS25" s="177"/>
      <c r="AT25" s="175"/>
      <c r="AU25" s="176"/>
      <c r="AV25" s="177"/>
      <c r="AW25" s="175"/>
      <c r="AX25" s="176"/>
      <c r="AY25" s="177"/>
      <c r="AZ25" s="175"/>
      <c r="BA25" s="176"/>
      <c r="BB25" s="178"/>
      <c r="BC25" s="174"/>
      <c r="BD25" s="66"/>
      <c r="BE25" s="67"/>
    </row>
    <row r="26" spans="1:61" ht="4.5" customHeight="1" x14ac:dyDescent="0.2"/>
    <row r="27" spans="1:61" ht="21" customHeight="1" x14ac:dyDescent="0.2">
      <c r="A27" s="5" t="s">
        <v>154</v>
      </c>
    </row>
    <row r="28" spans="1:61" ht="14.4" x14ac:dyDescent="0.2">
      <c r="A28" s="5"/>
    </row>
    <row r="29" spans="1:61" ht="14.4" x14ac:dyDescent="0.2">
      <c r="BG29" s="10"/>
      <c r="BH29" s="10" t="s">
        <v>25</v>
      </c>
      <c r="BI29" s="11"/>
    </row>
    <row r="30" spans="1:61" ht="14.4" x14ac:dyDescent="0.2">
      <c r="BG30" s="12" t="s">
        <v>27</v>
      </c>
      <c r="BH30" s="13" t="s">
        <v>7</v>
      </c>
      <c r="BI30" s="14" t="s">
        <v>26</v>
      </c>
    </row>
    <row r="31" spans="1:61" ht="14.4" x14ac:dyDescent="0.2">
      <c r="BG31" s="219">
        <v>1</v>
      </c>
      <c r="BH31" s="15" t="s">
        <v>32</v>
      </c>
      <c r="BI31" s="16">
        <f>IF(H14="","",ROUNDDOWN(V14*12/Z14/(AC14*24),0))</f>
        <v>1348</v>
      </c>
    </row>
    <row r="32" spans="1:61" ht="14.4" x14ac:dyDescent="0.2">
      <c r="BG32" s="220"/>
      <c r="BH32" s="15" t="s">
        <v>29</v>
      </c>
      <c r="BI32" s="16">
        <f>IF(H14="","",ROUNDDOWN(V14/Z14/(AC14*24),0))</f>
        <v>112</v>
      </c>
    </row>
    <row r="33" spans="59:61" ht="14.4" x14ac:dyDescent="0.2">
      <c r="BG33" s="222"/>
      <c r="BH33" s="15" t="s">
        <v>31</v>
      </c>
      <c r="BI33" s="16">
        <f>IF(H14="","",ROUNDDOWN(V14/(AC14*24),0))</f>
        <v>26300</v>
      </c>
    </row>
    <row r="34" spans="59:61" ht="14.4" x14ac:dyDescent="0.2">
      <c r="BG34" s="219">
        <v>2</v>
      </c>
      <c r="BH34" s="15" t="s">
        <v>32</v>
      </c>
      <c r="BI34" s="16">
        <f>IF(H15="","",ROUNDDOWN(V15*12/Z15/(AC15*24),0))</f>
        <v>1718</v>
      </c>
    </row>
    <row r="35" spans="59:61" ht="14.4" x14ac:dyDescent="0.2">
      <c r="BG35" s="220"/>
      <c r="BH35" s="15" t="s">
        <v>29</v>
      </c>
      <c r="BI35" s="16">
        <f>IF(H15="","",ROUNDDOWN(V15/Z15/(AC15*24),0))</f>
        <v>143</v>
      </c>
    </row>
    <row r="36" spans="59:61" ht="14.4" x14ac:dyDescent="0.2">
      <c r="BG36" s="222"/>
      <c r="BH36" s="15" t="s">
        <v>31</v>
      </c>
      <c r="BI36" s="16">
        <f>IF(H15="","",ROUNDDOWN(V15/(AC15*24),0))</f>
        <v>41250</v>
      </c>
    </row>
    <row r="37" spans="59:61" ht="14.4" x14ac:dyDescent="0.2">
      <c r="BG37" s="219">
        <v>3</v>
      </c>
      <c r="BH37" s="15" t="s">
        <v>32</v>
      </c>
      <c r="BI37" s="16" t="e">
        <f>IF(H16="","",ROUNDDOWN(V16*12/Z16/(AC16*24),0))</f>
        <v>#DIV/0!</v>
      </c>
    </row>
    <row r="38" spans="59:61" ht="14.4" x14ac:dyDescent="0.2">
      <c r="BG38" s="220"/>
      <c r="BH38" s="15" t="s">
        <v>29</v>
      </c>
      <c r="BI38" s="16" t="e">
        <f>IF(H16="","",ROUNDDOWN(V16/Z16/(AC16*24),0))</f>
        <v>#DIV/0!</v>
      </c>
    </row>
    <row r="39" spans="59:61" ht="14.4" x14ac:dyDescent="0.2">
      <c r="BG39" s="222"/>
      <c r="BH39" s="15" t="s">
        <v>31</v>
      </c>
      <c r="BI39" s="16">
        <f>IF(H16="","",ROUNDDOWN(V16/(AC16*24),0))</f>
        <v>1350</v>
      </c>
    </row>
    <row r="40" spans="59:61" ht="14.4" x14ac:dyDescent="0.2">
      <c r="BG40" s="219">
        <v>4</v>
      </c>
      <c r="BH40" s="15" t="s">
        <v>32</v>
      </c>
      <c r="BI40" s="16">
        <f>IF(H17="","",ROUNDDOWN(V17*12/Z17/(AC17*24),0))</f>
        <v>16000</v>
      </c>
    </row>
    <row r="41" spans="59:61" ht="14.4" x14ac:dyDescent="0.2">
      <c r="BG41" s="220"/>
      <c r="BH41" s="15" t="s">
        <v>29</v>
      </c>
      <c r="BI41" s="16">
        <f>IF(H17="","",ROUNDDOWN(V17/Z17/(AC17*24),0))</f>
        <v>1333</v>
      </c>
    </row>
    <row r="42" spans="59:61" ht="14.4" x14ac:dyDescent="0.2">
      <c r="BG42" s="222"/>
      <c r="BH42" s="15" t="s">
        <v>31</v>
      </c>
      <c r="BI42" s="16">
        <f>IF(H17="","",ROUNDDOWN(V17/(AC17*24),0))</f>
        <v>33333</v>
      </c>
    </row>
    <row r="43" spans="59:61" ht="14.4" x14ac:dyDescent="0.2">
      <c r="BG43" s="219">
        <v>5</v>
      </c>
      <c r="BH43" s="15" t="s">
        <v>32</v>
      </c>
      <c r="BI43" s="16">
        <f>IF(H18="","",ROUNDDOWN(V18*12/Z18/(AC18*24),0))</f>
        <v>22454</v>
      </c>
    </row>
    <row r="44" spans="59:61" ht="14.4" x14ac:dyDescent="0.2">
      <c r="BG44" s="220"/>
      <c r="BH44" s="15" t="s">
        <v>29</v>
      </c>
      <c r="BI44" s="16">
        <f>IF(H18="","",ROUNDDOWN(V18/Z18/(AC18*24),0))</f>
        <v>1871</v>
      </c>
    </row>
    <row r="45" spans="59:61" ht="14.4" x14ac:dyDescent="0.2">
      <c r="BG45" s="222"/>
      <c r="BH45" s="15" t="s">
        <v>31</v>
      </c>
      <c r="BI45" s="16">
        <f>IF(H18="","",ROUNDDOWN(V18/(AC18*24),0))</f>
        <v>44909</v>
      </c>
    </row>
    <row r="46" spans="59:61" ht="14.4" x14ac:dyDescent="0.2">
      <c r="BG46" s="219">
        <v>6</v>
      </c>
      <c r="BH46" s="15" t="s">
        <v>32</v>
      </c>
      <c r="BI46" s="16" t="str">
        <f>IF(H19="","",ROUNDDOWN(V19*12/Z19/(AC19*24),0))</f>
        <v/>
      </c>
    </row>
    <row r="47" spans="59:61" ht="14.4" x14ac:dyDescent="0.2">
      <c r="BG47" s="220"/>
      <c r="BH47" s="15" t="s">
        <v>29</v>
      </c>
      <c r="BI47" s="16" t="str">
        <f>IF(H19="","",ROUNDDOWN(V19/Z19/(AC19*24),0))</f>
        <v/>
      </c>
    </row>
    <row r="48" spans="59:61" ht="14.4" x14ac:dyDescent="0.2">
      <c r="BG48" s="222"/>
      <c r="BH48" s="15" t="s">
        <v>31</v>
      </c>
      <c r="BI48" s="16" t="str">
        <f>IF(H19="","",ROUNDDOWN(V19/(AC19*24),0))</f>
        <v/>
      </c>
    </row>
    <row r="49" spans="59:61" ht="14.4" x14ac:dyDescent="0.2">
      <c r="BG49" s="219">
        <v>7</v>
      </c>
      <c r="BH49" s="15" t="s">
        <v>32</v>
      </c>
      <c r="BI49" s="16" t="str">
        <f>IF(H20="","",ROUNDDOWN(V20*12/Z20/(AC20*24),0))</f>
        <v/>
      </c>
    </row>
    <row r="50" spans="59:61" ht="14.4" x14ac:dyDescent="0.2">
      <c r="BG50" s="220"/>
      <c r="BH50" s="15" t="s">
        <v>29</v>
      </c>
      <c r="BI50" s="16" t="str">
        <f>IF(H20="","",ROUNDDOWN(V20/Z20/(AC20*24),0))</f>
        <v/>
      </c>
    </row>
    <row r="51" spans="59:61" ht="14.4" x14ac:dyDescent="0.2">
      <c r="BG51" s="222"/>
      <c r="BH51" s="15" t="s">
        <v>31</v>
      </c>
      <c r="BI51" s="16" t="str">
        <f>IF(H20="","",ROUNDDOWN(V20/(AC20*24),0))</f>
        <v/>
      </c>
    </row>
    <row r="52" spans="59:61" ht="14.4" x14ac:dyDescent="0.2">
      <c r="BG52" s="219">
        <v>8</v>
      </c>
      <c r="BH52" s="15" t="s">
        <v>32</v>
      </c>
      <c r="BI52" s="16" t="str">
        <f>IF(H21="","",ROUNDDOWN(V21*12/Z21/(AC21*24),0))</f>
        <v/>
      </c>
    </row>
    <row r="53" spans="59:61" ht="14.4" x14ac:dyDescent="0.2">
      <c r="BG53" s="220"/>
      <c r="BH53" s="15" t="s">
        <v>29</v>
      </c>
      <c r="BI53" s="16" t="str">
        <f>IF(H21="","",ROUNDDOWN(V21/Z21/(AC21*24),0))</f>
        <v/>
      </c>
    </row>
    <row r="54" spans="59:61" ht="14.4" x14ac:dyDescent="0.2">
      <c r="BG54" s="222"/>
      <c r="BH54" s="15" t="s">
        <v>31</v>
      </c>
      <c r="BI54" s="16" t="str">
        <f>IF(H21="","",ROUNDDOWN(V21/(AC21*24),0))</f>
        <v/>
      </c>
    </row>
    <row r="55" spans="59:61" ht="14.4" x14ac:dyDescent="0.2">
      <c r="BG55" s="219">
        <v>9</v>
      </c>
      <c r="BH55" s="15" t="s">
        <v>32</v>
      </c>
      <c r="BI55" s="16" t="str">
        <f>IF(H22="","",ROUNDDOWN(V22*12/Z22/(AC22*24),0))</f>
        <v/>
      </c>
    </row>
    <row r="56" spans="59:61" ht="14.4" x14ac:dyDescent="0.2">
      <c r="BG56" s="220"/>
      <c r="BH56" s="15" t="s">
        <v>29</v>
      </c>
      <c r="BI56" s="16" t="str">
        <f>IF(H22="","",ROUNDDOWN(V22/Z22/(AC22*24),0))</f>
        <v/>
      </c>
    </row>
    <row r="57" spans="59:61" ht="14.4" x14ac:dyDescent="0.2">
      <c r="BG57" s="222"/>
      <c r="BH57" s="15" t="s">
        <v>31</v>
      </c>
      <c r="BI57" s="16" t="str">
        <f>IF(H22="","",ROUNDDOWN(V22/(AC22*24),0))</f>
        <v/>
      </c>
    </row>
    <row r="58" spans="59:61" ht="14.4" x14ac:dyDescent="0.2">
      <c r="BG58" s="219">
        <v>10</v>
      </c>
      <c r="BH58" s="15" t="s">
        <v>32</v>
      </c>
      <c r="BI58" s="16" t="str">
        <f>IF(H23="","",ROUNDDOWN(V23*12/Z23/(AC23*24),0))</f>
        <v/>
      </c>
    </row>
    <row r="59" spans="59:61" ht="14.4" x14ac:dyDescent="0.2">
      <c r="BG59" s="220"/>
      <c r="BH59" s="15" t="s">
        <v>29</v>
      </c>
      <c r="BI59" s="16" t="str">
        <f>IF(H23="","",ROUNDDOWN(V23/Z23/(AC23*24),0))</f>
        <v/>
      </c>
    </row>
    <row r="60" spans="59:61" ht="14.4" x14ac:dyDescent="0.2">
      <c r="BG60" s="222"/>
      <c r="BH60" s="15" t="s">
        <v>31</v>
      </c>
      <c r="BI60" s="16" t="str">
        <f>IF(H23="","",ROUNDDOWN(V23/(AC23*24),0))</f>
        <v/>
      </c>
    </row>
    <row r="61" spans="59:61" ht="14.4" x14ac:dyDescent="0.2">
      <c r="BG61" s="219">
        <v>11</v>
      </c>
      <c r="BH61" s="15" t="s">
        <v>32</v>
      </c>
      <c r="BI61" s="16" t="str">
        <f>IF(H24="","",ROUNDDOWN(V24*12/Z24/(AC24*24),0))</f>
        <v/>
      </c>
    </row>
    <row r="62" spans="59:61" ht="14.4" x14ac:dyDescent="0.2">
      <c r="BG62" s="220"/>
      <c r="BH62" s="15" t="s">
        <v>29</v>
      </c>
      <c r="BI62" s="16" t="str">
        <f>IF(H24="","",ROUNDDOWN(V24/Z24/(AC24*24),0))</f>
        <v/>
      </c>
    </row>
    <row r="63" spans="59:61" ht="14.4" x14ac:dyDescent="0.2">
      <c r="BG63" s="222"/>
      <c r="BH63" s="15" t="s">
        <v>31</v>
      </c>
      <c r="BI63" s="16" t="str">
        <f>IF(H24="","",ROUNDDOWN(V24/(AC24*24),0))</f>
        <v/>
      </c>
    </row>
    <row r="64" spans="59:61" ht="14.4" x14ac:dyDescent="0.2">
      <c r="BG64" s="219">
        <v>12</v>
      </c>
      <c r="BH64" s="15" t="s">
        <v>32</v>
      </c>
      <c r="BI64" s="16" t="str">
        <f>IF(H25="","",ROUNDDOWN(V25*12/Z25/(AC25*24),0))</f>
        <v/>
      </c>
    </row>
    <row r="65" spans="59:61" ht="14.4" x14ac:dyDescent="0.2">
      <c r="BG65" s="220"/>
      <c r="BH65" s="15" t="s">
        <v>29</v>
      </c>
      <c r="BI65" s="16" t="str">
        <f>IF(H25="","",ROUNDDOWN(V25/Z25/(AC25*24),0))</f>
        <v/>
      </c>
    </row>
    <row r="66" spans="59:61" ht="14.4" x14ac:dyDescent="0.2">
      <c r="BG66" s="221"/>
      <c r="BH66" s="18" t="s">
        <v>31</v>
      </c>
      <c r="BI66" s="17" t="str">
        <f>IF(H25="","",ROUNDDOWN(V25/(AC25*24),0))</f>
        <v/>
      </c>
    </row>
  </sheetData>
  <mergeCells count="245">
    <mergeCell ref="A4:G4"/>
    <mergeCell ref="A5:G5"/>
    <mergeCell ref="BG31:BG33"/>
    <mergeCell ref="BG34:BG36"/>
    <mergeCell ref="BG37:BG39"/>
    <mergeCell ref="A6:G6"/>
    <mergeCell ref="AC6:AF6"/>
    <mergeCell ref="A10:A13"/>
    <mergeCell ref="B10:F13"/>
    <mergeCell ref="G10:G13"/>
    <mergeCell ref="H10:M10"/>
    <mergeCell ref="BC14:BE14"/>
    <mergeCell ref="AQ14:AS14"/>
    <mergeCell ref="AT14:AV14"/>
    <mergeCell ref="AW14:AY14"/>
    <mergeCell ref="AZ14:BB14"/>
    <mergeCell ref="AK14:AM14"/>
    <mergeCell ref="AN14:AP14"/>
    <mergeCell ref="R14:U14"/>
    <mergeCell ref="V14:Y14"/>
    <mergeCell ref="Z14:AB14"/>
    <mergeCell ref="AC14:AD14"/>
    <mergeCell ref="AE14:AH14"/>
    <mergeCell ref="B14:F14"/>
    <mergeCell ref="BG64:BG66"/>
    <mergeCell ref="BG40:BG42"/>
    <mergeCell ref="BG43:BG45"/>
    <mergeCell ref="BG46:BG48"/>
    <mergeCell ref="BG49:BG51"/>
    <mergeCell ref="BG52:BG54"/>
    <mergeCell ref="BG55:BG57"/>
    <mergeCell ref="BG58:BG60"/>
    <mergeCell ref="BG61:BG63"/>
    <mergeCell ref="L14:M14"/>
    <mergeCell ref="B16:F16"/>
    <mergeCell ref="L16:M16"/>
    <mergeCell ref="AC15:AD15"/>
    <mergeCell ref="Z16:AB16"/>
    <mergeCell ref="AC16:AD16"/>
    <mergeCell ref="B15:F15"/>
    <mergeCell ref="L15:M15"/>
    <mergeCell ref="N15:Q15"/>
    <mergeCell ref="R15:U15"/>
    <mergeCell ref="V15:Y15"/>
    <mergeCell ref="Z15:AB15"/>
    <mergeCell ref="V16:Y16"/>
    <mergeCell ref="R16:U16"/>
    <mergeCell ref="N16:Q16"/>
    <mergeCell ref="BC15:BE15"/>
    <mergeCell ref="AQ15:AS15"/>
    <mergeCell ref="AT15:AV15"/>
    <mergeCell ref="AQ16:AS16"/>
    <mergeCell ref="AT16:AV16"/>
    <mergeCell ref="AW16:AY16"/>
    <mergeCell ref="AZ16:BB16"/>
    <mergeCell ref="BC16:BE16"/>
    <mergeCell ref="AE15:AH15"/>
    <mergeCell ref="AK15:AM15"/>
    <mergeCell ref="AN15:AP15"/>
    <mergeCell ref="AZ15:BB15"/>
    <mergeCell ref="AW15:AY15"/>
    <mergeCell ref="AN16:AP16"/>
    <mergeCell ref="AK16:AM16"/>
    <mergeCell ref="AE16:AH16"/>
    <mergeCell ref="AZ18:BB18"/>
    <mergeCell ref="BC18:BE18"/>
    <mergeCell ref="AQ18:AS18"/>
    <mergeCell ref="B17:F17"/>
    <mergeCell ref="L17:M17"/>
    <mergeCell ref="N17:Q17"/>
    <mergeCell ref="AT18:AV18"/>
    <mergeCell ref="H18:K18"/>
    <mergeCell ref="AC18:AD18"/>
    <mergeCell ref="AE18:AH18"/>
    <mergeCell ref="AK18:AM18"/>
    <mergeCell ref="AN18:AP18"/>
    <mergeCell ref="BC17:BE17"/>
    <mergeCell ref="B18:F18"/>
    <mergeCell ref="L18:M18"/>
    <mergeCell ref="N18:Q18"/>
    <mergeCell ref="R18:U18"/>
    <mergeCell ref="V18:Y18"/>
    <mergeCell ref="Z18:AB18"/>
    <mergeCell ref="AK17:AM17"/>
    <mergeCell ref="AN17:AP17"/>
    <mergeCell ref="AQ17:AS17"/>
    <mergeCell ref="AT17:AV17"/>
    <mergeCell ref="H19:K19"/>
    <mergeCell ref="B19:F19"/>
    <mergeCell ref="L19:M19"/>
    <mergeCell ref="N19:Q19"/>
    <mergeCell ref="AK20:AM20"/>
    <mergeCell ref="AN20:AP20"/>
    <mergeCell ref="R19:U19"/>
    <mergeCell ref="V19:Y19"/>
    <mergeCell ref="AW18:AY18"/>
    <mergeCell ref="BC20:BE20"/>
    <mergeCell ref="AQ20:AS20"/>
    <mergeCell ref="AT20:AV20"/>
    <mergeCell ref="AW20:AY20"/>
    <mergeCell ref="AZ20:BB20"/>
    <mergeCell ref="H20:K20"/>
    <mergeCell ref="Z22:AB22"/>
    <mergeCell ref="AC22:AD22"/>
    <mergeCell ref="H22:K22"/>
    <mergeCell ref="L20:M20"/>
    <mergeCell ref="N20:Q20"/>
    <mergeCell ref="AZ21:BB21"/>
    <mergeCell ref="BC21:BE21"/>
    <mergeCell ref="AQ21:AS21"/>
    <mergeCell ref="AT21:AV21"/>
    <mergeCell ref="AZ22:BB22"/>
    <mergeCell ref="BC22:BE22"/>
    <mergeCell ref="AE22:AH22"/>
    <mergeCell ref="AK22:AM22"/>
    <mergeCell ref="AN22:AP22"/>
    <mergeCell ref="AE21:AH21"/>
    <mergeCell ref="AK21:AM21"/>
    <mergeCell ref="AN21:AP21"/>
    <mergeCell ref="Z24:AB24"/>
    <mergeCell ref="B21:F21"/>
    <mergeCell ref="AE20:AH20"/>
    <mergeCell ref="AT22:AV22"/>
    <mergeCell ref="B20:F20"/>
    <mergeCell ref="B22:F22"/>
    <mergeCell ref="L22:M22"/>
    <mergeCell ref="B23:F23"/>
    <mergeCell ref="L23:M23"/>
    <mergeCell ref="N23:Q23"/>
    <mergeCell ref="H25:K25"/>
    <mergeCell ref="H23:K23"/>
    <mergeCell ref="AT23:AV23"/>
    <mergeCell ref="AW23:AY23"/>
    <mergeCell ref="AT25:AV25"/>
    <mergeCell ref="AW25:AY25"/>
    <mergeCell ref="B25:F25"/>
    <mergeCell ref="L25:M25"/>
    <mergeCell ref="R22:U22"/>
    <mergeCell ref="N22:Q22"/>
    <mergeCell ref="AQ25:AS25"/>
    <mergeCell ref="AQ22:AS22"/>
    <mergeCell ref="AK23:AM23"/>
    <mergeCell ref="AN23:AP23"/>
    <mergeCell ref="R23:U23"/>
    <mergeCell ref="V23:Y23"/>
    <mergeCell ref="Z23:AB23"/>
    <mergeCell ref="AC23:AD23"/>
    <mergeCell ref="AE23:AH23"/>
    <mergeCell ref="B24:F24"/>
    <mergeCell ref="L24:M24"/>
    <mergeCell ref="N24:Q24"/>
    <mergeCell ref="R24:U24"/>
    <mergeCell ref="V24:Y24"/>
    <mergeCell ref="H11:M13"/>
    <mergeCell ref="H14:K14"/>
    <mergeCell ref="H15:K15"/>
    <mergeCell ref="H16:K16"/>
    <mergeCell ref="H17:K17"/>
    <mergeCell ref="Z25:AB25"/>
    <mergeCell ref="AC25:AD25"/>
    <mergeCell ref="AE25:AH25"/>
    <mergeCell ref="AK25:AM25"/>
    <mergeCell ref="H24:K24"/>
    <mergeCell ref="H21:K21"/>
    <mergeCell ref="L21:M21"/>
    <mergeCell ref="N21:Q21"/>
    <mergeCell ref="R21:U21"/>
    <mergeCell ref="V21:Y21"/>
    <mergeCell ref="Z21:AB21"/>
    <mergeCell ref="N25:Q25"/>
    <mergeCell ref="R25:U25"/>
    <mergeCell ref="V25:Y25"/>
    <mergeCell ref="AC24:AD24"/>
    <mergeCell ref="AE24:AH24"/>
    <mergeCell ref="AK24:AM24"/>
    <mergeCell ref="AC21:AD21"/>
    <mergeCell ref="V22:Y22"/>
    <mergeCell ref="AW12:AY13"/>
    <mergeCell ref="AT12:AV13"/>
    <mergeCell ref="AQ12:AS13"/>
    <mergeCell ref="AN12:AP13"/>
    <mergeCell ref="AK12:AM13"/>
    <mergeCell ref="N14:Q14"/>
    <mergeCell ref="AC20:AD20"/>
    <mergeCell ref="Z20:AB20"/>
    <mergeCell ref="V20:Y20"/>
    <mergeCell ref="R20:U20"/>
    <mergeCell ref="R17:U17"/>
    <mergeCell ref="V17:Y17"/>
    <mergeCell ref="Z17:AB17"/>
    <mergeCell ref="AC17:AD17"/>
    <mergeCell ref="AE17:AH17"/>
    <mergeCell ref="Z19:AB19"/>
    <mergeCell ref="AC19:AD19"/>
    <mergeCell ref="AE19:AH19"/>
    <mergeCell ref="AK19:AM19"/>
    <mergeCell ref="AN19:AP19"/>
    <mergeCell ref="AW11:BB11"/>
    <mergeCell ref="AQ11:AV11"/>
    <mergeCell ref="AK11:AP11"/>
    <mergeCell ref="BC25:BE25"/>
    <mergeCell ref="AN25:AP25"/>
    <mergeCell ref="AW24:AY24"/>
    <mergeCell ref="AZ24:BB24"/>
    <mergeCell ref="BC24:BE24"/>
    <mergeCell ref="AQ24:AS24"/>
    <mergeCell ref="AT24:AV24"/>
    <mergeCell ref="BC23:BE23"/>
    <mergeCell ref="AZ23:BB23"/>
    <mergeCell ref="AW21:AY21"/>
    <mergeCell ref="AZ25:BB25"/>
    <mergeCell ref="AN24:AP24"/>
    <mergeCell ref="AT19:AV19"/>
    <mergeCell ref="AW19:AY19"/>
    <mergeCell ref="AZ19:BB19"/>
    <mergeCell ref="BC19:BE19"/>
    <mergeCell ref="AQ23:AS23"/>
    <mergeCell ref="AW22:AY22"/>
    <mergeCell ref="AQ19:AS19"/>
    <mergeCell ref="AW17:AY17"/>
    <mergeCell ref="AZ17:BB17"/>
    <mergeCell ref="A2:BE2"/>
    <mergeCell ref="G8:M8"/>
    <mergeCell ref="AJ11:AJ13"/>
    <mergeCell ref="AI11:AI13"/>
    <mergeCell ref="AI10:AJ10"/>
    <mergeCell ref="H6:AA6"/>
    <mergeCell ref="H5:AA5"/>
    <mergeCell ref="H4:AA4"/>
    <mergeCell ref="AC4:AD5"/>
    <mergeCell ref="AE4:AI4"/>
    <mergeCell ref="AE5:AI5"/>
    <mergeCell ref="AJ4:BE4"/>
    <mergeCell ref="AJ5:BE5"/>
    <mergeCell ref="AG6:BE6"/>
    <mergeCell ref="AE11:AH13"/>
    <mergeCell ref="Z11:AB13"/>
    <mergeCell ref="V11:Y13"/>
    <mergeCell ref="R11:U13"/>
    <mergeCell ref="N11:Q13"/>
    <mergeCell ref="BC10:BE13"/>
    <mergeCell ref="AC11:AD13"/>
    <mergeCell ref="AK10:BB10"/>
    <mergeCell ref="N10:AH10"/>
    <mergeCell ref="AZ12:BB13"/>
  </mergeCells>
  <phoneticPr fontId="2"/>
  <printOptions horizontalCentered="1"/>
  <pageMargins left="0.23622047244094491" right="0.23622047244094491" top="0.74803149606299213" bottom="0.74803149606299213" header="0.31496062992125984" footer="0.31496062992125984"/>
  <pageSetup paperSize="9" scale="72" orientation="landscape" cellComments="atEnd" r:id="rId1"/>
  <headerFooter>
    <oddFooter>&amp;R＜令和６年最低賃金改定後様式＞</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B30"/>
  <sheetViews>
    <sheetView view="pageBreakPreview" zoomScale="115" zoomScaleNormal="100" zoomScaleSheetLayoutView="115" workbookViewId="0">
      <selection activeCell="E8" sqref="E8"/>
    </sheetView>
  </sheetViews>
  <sheetFormatPr defaultRowHeight="13.2" x14ac:dyDescent="0.2"/>
  <cols>
    <col min="1" max="1" width="4.88671875" style="44" customWidth="1"/>
    <col min="2" max="2" width="79.21875" style="46" customWidth="1"/>
  </cols>
  <sheetData>
    <row r="1" spans="1:2" ht="13.8" thickBot="1" x14ac:dyDescent="0.25"/>
    <row r="2" spans="1:2" ht="30" customHeight="1" thickBot="1" x14ac:dyDescent="0.25">
      <c r="A2" s="227" t="s">
        <v>140</v>
      </c>
      <c r="B2" s="228"/>
    </row>
    <row r="3" spans="1:2" ht="17.25" customHeight="1" x14ac:dyDescent="0.2">
      <c r="A3" s="56"/>
      <c r="B3" s="56"/>
    </row>
    <row r="5" spans="1:2" ht="14.4" x14ac:dyDescent="0.2">
      <c r="A5" s="48" t="s">
        <v>111</v>
      </c>
    </row>
    <row r="7" spans="1:2" ht="36" customHeight="1" x14ac:dyDescent="0.2">
      <c r="A7" s="50" t="s">
        <v>112</v>
      </c>
      <c r="B7" s="51" t="s">
        <v>135</v>
      </c>
    </row>
    <row r="8" spans="1:2" ht="36" customHeight="1" x14ac:dyDescent="0.2">
      <c r="A8" s="54" t="s">
        <v>113</v>
      </c>
      <c r="B8" s="55" t="s">
        <v>136</v>
      </c>
    </row>
    <row r="9" spans="1:2" ht="36" customHeight="1" x14ac:dyDescent="0.2">
      <c r="A9" s="54" t="s">
        <v>114</v>
      </c>
      <c r="B9" s="55" t="s">
        <v>119</v>
      </c>
    </row>
    <row r="10" spans="1:2" ht="36" customHeight="1" x14ac:dyDescent="0.2">
      <c r="A10" s="54" t="s">
        <v>115</v>
      </c>
      <c r="B10" s="55" t="s">
        <v>116</v>
      </c>
    </row>
    <row r="11" spans="1:2" ht="36" customHeight="1" x14ac:dyDescent="0.2">
      <c r="A11" s="52" t="s">
        <v>117</v>
      </c>
      <c r="B11" s="53" t="s">
        <v>120</v>
      </c>
    </row>
    <row r="13" spans="1:2" ht="26.4" x14ac:dyDescent="0.2">
      <c r="A13" s="49" t="s">
        <v>134</v>
      </c>
      <c r="B13" s="46" t="s">
        <v>139</v>
      </c>
    </row>
    <row r="16" spans="1:2" ht="14.4" x14ac:dyDescent="0.2">
      <c r="A16" s="48" t="s">
        <v>118</v>
      </c>
    </row>
    <row r="17" spans="1:2" x14ac:dyDescent="0.2">
      <c r="A17" s="45"/>
    </row>
    <row r="18" spans="1:2" ht="50.25" customHeight="1" x14ac:dyDescent="0.2">
      <c r="A18" s="50" t="s">
        <v>127</v>
      </c>
      <c r="B18" s="51" t="s">
        <v>150</v>
      </c>
    </row>
    <row r="19" spans="1:2" ht="36" customHeight="1" x14ac:dyDescent="0.2">
      <c r="A19" s="54" t="s">
        <v>128</v>
      </c>
      <c r="B19" s="55" t="s">
        <v>129</v>
      </c>
    </row>
    <row r="20" spans="1:2" ht="36" customHeight="1" x14ac:dyDescent="0.2">
      <c r="A20" s="59" t="s">
        <v>142</v>
      </c>
      <c r="B20" s="55" t="s">
        <v>152</v>
      </c>
    </row>
    <row r="21" spans="1:2" ht="108.75" customHeight="1" x14ac:dyDescent="0.2">
      <c r="A21" s="54" t="s">
        <v>143</v>
      </c>
      <c r="B21" s="55" t="s">
        <v>151</v>
      </c>
    </row>
    <row r="22" spans="1:2" ht="36" customHeight="1" x14ac:dyDescent="0.2">
      <c r="A22" s="54" t="s">
        <v>144</v>
      </c>
      <c r="B22" s="55" t="s">
        <v>137</v>
      </c>
    </row>
    <row r="23" spans="1:2" ht="50.25" customHeight="1" x14ac:dyDescent="0.2">
      <c r="A23" s="59" t="s">
        <v>145</v>
      </c>
      <c r="B23" s="55" t="s">
        <v>141</v>
      </c>
    </row>
    <row r="24" spans="1:2" ht="36" customHeight="1" x14ac:dyDescent="0.2">
      <c r="A24" s="54" t="s">
        <v>146</v>
      </c>
      <c r="B24" s="55" t="s">
        <v>132</v>
      </c>
    </row>
    <row r="25" spans="1:2" ht="36" customHeight="1" x14ac:dyDescent="0.2">
      <c r="A25" s="54" t="s">
        <v>147</v>
      </c>
      <c r="B25" s="55" t="s">
        <v>133</v>
      </c>
    </row>
    <row r="26" spans="1:2" ht="36" customHeight="1" x14ac:dyDescent="0.2">
      <c r="A26" s="61" t="s">
        <v>148</v>
      </c>
      <c r="B26" s="53" t="s">
        <v>138</v>
      </c>
    </row>
    <row r="28" spans="1:2" ht="26.4" x14ac:dyDescent="0.2">
      <c r="A28" s="49" t="s">
        <v>130</v>
      </c>
      <c r="B28" s="46" t="s">
        <v>155</v>
      </c>
    </row>
    <row r="29" spans="1:2" x14ac:dyDescent="0.2">
      <c r="A29" s="49"/>
    </row>
    <row r="30" spans="1:2" ht="26.4" x14ac:dyDescent="0.2">
      <c r="A30" s="49" t="s">
        <v>131</v>
      </c>
      <c r="B30" s="46" t="s">
        <v>149</v>
      </c>
    </row>
  </sheetData>
  <mergeCells count="1">
    <mergeCell ref="A2:B2"/>
  </mergeCells>
  <phoneticPr fontId="2"/>
  <pageMargins left="0.91" right="0.7" top="0.55000000000000004" bottom="0.3" header="0.3" footer="0.3"/>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B50"/>
  <sheetViews>
    <sheetView view="pageBreakPreview" zoomScaleNormal="100" zoomScaleSheetLayoutView="100" workbookViewId="0">
      <selection activeCell="H6" sqref="H6"/>
    </sheetView>
  </sheetViews>
  <sheetFormatPr defaultRowHeight="16.5" customHeight="1" x14ac:dyDescent="0.2"/>
  <cols>
    <col min="1" max="1" width="16.44140625" style="41" customWidth="1"/>
    <col min="2" max="2" width="20.88671875" style="41" customWidth="1"/>
  </cols>
  <sheetData>
    <row r="1" spans="1:2" ht="16.5" customHeight="1" x14ac:dyDescent="0.2">
      <c r="A1" s="43" t="s">
        <v>156</v>
      </c>
    </row>
    <row r="3" spans="1:2" ht="16.5" customHeight="1" x14ac:dyDescent="0.2">
      <c r="A3" s="42" t="s">
        <v>58</v>
      </c>
      <c r="B3" s="42" t="s">
        <v>61</v>
      </c>
    </row>
    <row r="4" spans="1:2" ht="16.5" customHeight="1" x14ac:dyDescent="0.2">
      <c r="A4" s="42" t="s">
        <v>90</v>
      </c>
      <c r="B4" s="57">
        <v>986</v>
      </c>
    </row>
    <row r="5" spans="1:2" ht="16.5" customHeight="1" x14ac:dyDescent="0.2">
      <c r="A5" s="42" t="s">
        <v>88</v>
      </c>
      <c r="B5" s="57">
        <v>1114</v>
      </c>
    </row>
    <row r="6" spans="1:2" ht="16.5" customHeight="1" x14ac:dyDescent="0.2">
      <c r="A6" s="42" t="s">
        <v>87</v>
      </c>
      <c r="B6" s="57">
        <v>1058</v>
      </c>
    </row>
    <row r="7" spans="1:2" ht="16.5" customHeight="1" x14ac:dyDescent="0.2">
      <c r="A7" s="42" t="s">
        <v>91</v>
      </c>
      <c r="B7" s="57">
        <v>980</v>
      </c>
    </row>
    <row r="8" spans="1:2" ht="16.5" customHeight="1" x14ac:dyDescent="0.2">
      <c r="A8" s="42" t="s">
        <v>89</v>
      </c>
      <c r="B8" s="57">
        <v>1052</v>
      </c>
    </row>
    <row r="9" spans="1:2" ht="16.5" customHeight="1" x14ac:dyDescent="0.2">
      <c r="A9" s="42" t="s">
        <v>86</v>
      </c>
      <c r="B9" s="57">
        <v>1017</v>
      </c>
    </row>
    <row r="10" spans="1:2" ht="16.5" customHeight="1" x14ac:dyDescent="0.2">
      <c r="A10" s="42" t="s">
        <v>85</v>
      </c>
      <c r="B10" s="57">
        <v>1023</v>
      </c>
    </row>
    <row r="11" spans="1:2" ht="16.5" customHeight="1" x14ac:dyDescent="0.2">
      <c r="A11" s="42" t="s">
        <v>62</v>
      </c>
      <c r="B11" s="57">
        <v>1010</v>
      </c>
    </row>
    <row r="12" spans="1:2" ht="16.5" customHeight="1" x14ac:dyDescent="0.2">
      <c r="A12" s="42" t="s">
        <v>63</v>
      </c>
      <c r="B12" s="57">
        <v>953</v>
      </c>
    </row>
    <row r="13" spans="1:2" ht="16.5" customHeight="1" x14ac:dyDescent="0.2">
      <c r="A13" s="42" t="s">
        <v>64</v>
      </c>
      <c r="B13" s="57">
        <v>952</v>
      </c>
    </row>
    <row r="14" spans="1:2" ht="16.5" customHeight="1" x14ac:dyDescent="0.2">
      <c r="A14" s="42" t="s">
        <v>65</v>
      </c>
      <c r="B14" s="57">
        <v>973</v>
      </c>
    </row>
    <row r="15" spans="1:2" ht="16.5" customHeight="1" x14ac:dyDescent="0.2">
      <c r="A15" s="42" t="s">
        <v>66</v>
      </c>
      <c r="B15" s="57">
        <v>951</v>
      </c>
    </row>
    <row r="16" spans="1:2" ht="16.5" customHeight="1" x14ac:dyDescent="0.2">
      <c r="A16" s="42" t="s">
        <v>67</v>
      </c>
      <c r="B16" s="57">
        <v>955</v>
      </c>
    </row>
    <row r="17" spans="1:2" ht="16.5" customHeight="1" x14ac:dyDescent="0.2">
      <c r="A17" s="42" t="s">
        <v>68</v>
      </c>
      <c r="B17" s="57">
        <v>955</v>
      </c>
    </row>
    <row r="18" spans="1:2" ht="16.5" customHeight="1" x14ac:dyDescent="0.2">
      <c r="A18" s="42" t="s">
        <v>69</v>
      </c>
      <c r="B18" s="57">
        <v>1005</v>
      </c>
    </row>
    <row r="19" spans="1:2" ht="16.5" customHeight="1" x14ac:dyDescent="0.2">
      <c r="A19" s="42" t="s">
        <v>70</v>
      </c>
      <c r="B19" s="57">
        <v>1004</v>
      </c>
    </row>
    <row r="20" spans="1:2" ht="16.5" customHeight="1" x14ac:dyDescent="0.2">
      <c r="A20" s="42" t="s">
        <v>71</v>
      </c>
      <c r="B20" s="57">
        <v>985</v>
      </c>
    </row>
    <row r="21" spans="1:2" ht="16.5" customHeight="1" x14ac:dyDescent="0.2">
      <c r="A21" s="42" t="s">
        <v>72</v>
      </c>
      <c r="B21" s="57">
        <v>1078</v>
      </c>
    </row>
    <row r="22" spans="1:2" ht="16.5" customHeight="1" x14ac:dyDescent="0.2">
      <c r="A22" s="42" t="s">
        <v>73</v>
      </c>
      <c r="B22" s="57">
        <v>1076</v>
      </c>
    </row>
    <row r="23" spans="1:2" ht="16.5" customHeight="1" x14ac:dyDescent="0.2">
      <c r="A23" s="42" t="s">
        <v>74</v>
      </c>
      <c r="B23" s="57">
        <v>1163</v>
      </c>
    </row>
    <row r="24" spans="1:2" ht="16.5" customHeight="1" x14ac:dyDescent="0.2">
      <c r="A24" s="42" t="s">
        <v>75</v>
      </c>
      <c r="B24" s="57">
        <v>1162</v>
      </c>
    </row>
    <row r="25" spans="1:2" ht="16.5" customHeight="1" x14ac:dyDescent="0.2">
      <c r="A25" s="42" t="s">
        <v>76</v>
      </c>
      <c r="B25" s="57">
        <v>985</v>
      </c>
    </row>
    <row r="26" spans="1:2" ht="16.5" customHeight="1" x14ac:dyDescent="0.2">
      <c r="A26" s="42" t="s">
        <v>77</v>
      </c>
      <c r="B26" s="57">
        <v>998</v>
      </c>
    </row>
    <row r="27" spans="1:2" ht="16.5" customHeight="1" x14ac:dyDescent="0.2">
      <c r="A27" s="42" t="s">
        <v>78</v>
      </c>
      <c r="B27" s="57">
        <v>984</v>
      </c>
    </row>
    <row r="28" spans="1:2" ht="16.5" customHeight="1" x14ac:dyDescent="0.2">
      <c r="A28" s="42" t="s">
        <v>79</v>
      </c>
      <c r="B28" s="57">
        <v>984</v>
      </c>
    </row>
    <row r="29" spans="1:2" ht="16.5" customHeight="1" x14ac:dyDescent="0.2">
      <c r="A29" s="42" t="s">
        <v>80</v>
      </c>
      <c r="B29" s="57">
        <v>988</v>
      </c>
    </row>
    <row r="30" spans="1:2" ht="16.5" customHeight="1" x14ac:dyDescent="0.2">
      <c r="A30" s="42" t="s">
        <v>81</v>
      </c>
      <c r="B30" s="57">
        <v>998</v>
      </c>
    </row>
    <row r="31" spans="1:2" ht="16.5" customHeight="1" x14ac:dyDescent="0.2">
      <c r="A31" s="42" t="s">
        <v>82</v>
      </c>
      <c r="B31" s="57">
        <v>1001</v>
      </c>
    </row>
    <row r="32" spans="1:2" ht="16.5" customHeight="1" x14ac:dyDescent="0.2">
      <c r="A32" s="42" t="s">
        <v>83</v>
      </c>
      <c r="B32" s="57">
        <v>1034</v>
      </c>
    </row>
    <row r="33" spans="1:2" ht="16.5" customHeight="1" x14ac:dyDescent="0.2">
      <c r="A33" s="42" t="s">
        <v>84</v>
      </c>
      <c r="B33" s="57">
        <v>1077</v>
      </c>
    </row>
    <row r="34" spans="1:2" ht="16.5" customHeight="1" x14ac:dyDescent="0.2">
      <c r="A34" s="42" t="s">
        <v>92</v>
      </c>
      <c r="B34" s="57">
        <v>957</v>
      </c>
    </row>
    <row r="35" spans="1:2" ht="16.5" customHeight="1" x14ac:dyDescent="0.2">
      <c r="A35" s="42" t="s">
        <v>93</v>
      </c>
      <c r="B35" s="57">
        <v>962</v>
      </c>
    </row>
    <row r="36" spans="1:2" ht="16.5" customHeight="1" x14ac:dyDescent="0.2">
      <c r="A36" s="42" t="s">
        <v>94</v>
      </c>
      <c r="B36" s="57">
        <v>982</v>
      </c>
    </row>
    <row r="37" spans="1:2" ht="16.5" customHeight="1" x14ac:dyDescent="0.2">
      <c r="A37" s="42" t="s">
        <v>95</v>
      </c>
      <c r="B37" s="57">
        <v>1020</v>
      </c>
    </row>
    <row r="38" spans="1:2" ht="16.5" customHeight="1" x14ac:dyDescent="0.2">
      <c r="A38" s="42" t="s">
        <v>96</v>
      </c>
      <c r="B38" s="57">
        <v>979</v>
      </c>
    </row>
    <row r="39" spans="1:2" ht="16.5" customHeight="1" x14ac:dyDescent="0.2">
      <c r="A39" s="42" t="s">
        <v>97</v>
      </c>
      <c r="B39" s="57">
        <v>980</v>
      </c>
    </row>
    <row r="40" spans="1:2" ht="16.5" customHeight="1" x14ac:dyDescent="0.2">
      <c r="A40" s="42" t="s">
        <v>98</v>
      </c>
      <c r="B40" s="57">
        <v>970</v>
      </c>
    </row>
    <row r="41" spans="1:2" ht="16.5" customHeight="1" x14ac:dyDescent="0.2">
      <c r="A41" s="42" t="s">
        <v>99</v>
      </c>
      <c r="B41" s="57">
        <v>956</v>
      </c>
    </row>
    <row r="42" spans="1:2" ht="16.5" customHeight="1" x14ac:dyDescent="0.2">
      <c r="A42" s="42" t="s">
        <v>100</v>
      </c>
      <c r="B42" s="57">
        <v>952</v>
      </c>
    </row>
    <row r="43" spans="1:2" ht="16.5" customHeight="1" x14ac:dyDescent="0.2">
      <c r="A43" s="42" t="s">
        <v>101</v>
      </c>
      <c r="B43" s="57">
        <v>992</v>
      </c>
    </row>
    <row r="44" spans="1:2" ht="16.5" customHeight="1" x14ac:dyDescent="0.2">
      <c r="A44" s="42" t="s">
        <v>102</v>
      </c>
      <c r="B44" s="57">
        <v>956</v>
      </c>
    </row>
    <row r="45" spans="1:2" ht="16.5" customHeight="1" x14ac:dyDescent="0.2">
      <c r="A45" s="42" t="s">
        <v>103</v>
      </c>
      <c r="B45" s="57">
        <v>953</v>
      </c>
    </row>
    <row r="46" spans="1:2" ht="16.5" customHeight="1" x14ac:dyDescent="0.2">
      <c r="A46" s="42" t="s">
        <v>104</v>
      </c>
      <c r="B46" s="57">
        <v>952</v>
      </c>
    </row>
    <row r="47" spans="1:2" ht="16.5" customHeight="1" x14ac:dyDescent="0.2">
      <c r="A47" s="42" t="s">
        <v>105</v>
      </c>
      <c r="B47" s="57">
        <v>954</v>
      </c>
    </row>
    <row r="48" spans="1:2" ht="16.5" customHeight="1" x14ac:dyDescent="0.2">
      <c r="A48" s="42" t="s">
        <v>106</v>
      </c>
      <c r="B48" s="57">
        <v>952</v>
      </c>
    </row>
    <row r="49" spans="1:2" ht="16.5" customHeight="1" x14ac:dyDescent="0.2">
      <c r="A49" s="42" t="s">
        <v>107</v>
      </c>
      <c r="B49" s="57">
        <v>953</v>
      </c>
    </row>
    <row r="50" spans="1:2" ht="16.5" customHeight="1" x14ac:dyDescent="0.2">
      <c r="A50" s="42" t="s">
        <v>108</v>
      </c>
      <c r="B50" s="57">
        <v>952</v>
      </c>
    </row>
  </sheetData>
  <sheetProtection selectLockedCells="1" selectUnlockedCells="1"/>
  <phoneticPr fontId="2"/>
  <pageMargins left="2.52" right="0.7" top="0.59" bottom="0.75" header="0.3" footer="0.3"/>
  <pageSetup paperSize="9" scale="9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C38"/>
  <sheetViews>
    <sheetView workbookViewId="0">
      <selection activeCell="C8" sqref="C8"/>
    </sheetView>
  </sheetViews>
  <sheetFormatPr defaultRowHeight="13.2" x14ac:dyDescent="0.2"/>
  <cols>
    <col min="3" max="3" width="18.77734375" customWidth="1"/>
  </cols>
  <sheetData>
    <row r="1" spans="1:3" ht="14.4" x14ac:dyDescent="0.2">
      <c r="A1" s="10"/>
      <c r="B1" s="10"/>
      <c r="C1" s="11"/>
    </row>
    <row r="2" spans="1:3" ht="14.4" x14ac:dyDescent="0.2">
      <c r="A2" s="12" t="s">
        <v>121</v>
      </c>
      <c r="B2" s="13" t="s">
        <v>7</v>
      </c>
      <c r="C2" s="14" t="s">
        <v>26</v>
      </c>
    </row>
    <row r="3" spans="1:3" ht="14.4" x14ac:dyDescent="0.2">
      <c r="A3" s="219">
        <v>1</v>
      </c>
      <c r="B3" s="15" t="s">
        <v>32</v>
      </c>
      <c r="C3" s="16" t="str">
        <f>IF(報告様式!H15="","",ROUNDDOWN(報告様式!V15*12/報告様式!Z15/(報告様式!AC15*24),0))</f>
        <v/>
      </c>
    </row>
    <row r="4" spans="1:3" ht="14.4" x14ac:dyDescent="0.2">
      <c r="A4" s="220"/>
      <c r="B4" s="15" t="s">
        <v>29</v>
      </c>
      <c r="C4" s="16" t="str">
        <f>IF(報告様式!H15="","",ROUNDDOWN(報告様式!V15/報告様式!Z15/(報告様式!AC15*24),0))</f>
        <v/>
      </c>
    </row>
    <row r="5" spans="1:3" ht="14.4" x14ac:dyDescent="0.2">
      <c r="A5" s="222"/>
      <c r="B5" s="15" t="s">
        <v>31</v>
      </c>
      <c r="C5" s="16" t="str">
        <f>IF(報告様式!H15="","",ROUNDDOWN(報告様式!V15/(報告様式!AC15*24),0))</f>
        <v/>
      </c>
    </row>
    <row r="6" spans="1:3" ht="14.4" x14ac:dyDescent="0.2">
      <c r="A6" s="219">
        <v>2</v>
      </c>
      <c r="B6" s="15" t="s">
        <v>32</v>
      </c>
      <c r="C6" s="16" t="str">
        <f>IF(報告様式!H16="","",ROUNDDOWN(報告様式!V16*12/報告様式!Z16/(報告様式!AC16*24),0))</f>
        <v/>
      </c>
    </row>
    <row r="7" spans="1:3" ht="14.4" x14ac:dyDescent="0.2">
      <c r="A7" s="220"/>
      <c r="B7" s="15" t="s">
        <v>29</v>
      </c>
      <c r="C7" s="16" t="str">
        <f>IF(報告様式!H16="","",ROUNDDOWN(報告様式!V16/報告様式!Z16/(報告様式!AC16*24),0))</f>
        <v/>
      </c>
    </row>
    <row r="8" spans="1:3" ht="14.4" x14ac:dyDescent="0.2">
      <c r="A8" s="222"/>
      <c r="B8" s="15" t="s">
        <v>31</v>
      </c>
      <c r="C8" s="16" t="str">
        <f>IF(報告様式!H16="","",ROUNDDOWN(報告様式!V16/(報告様式!AC16*24),0))</f>
        <v/>
      </c>
    </row>
    <row r="9" spans="1:3" ht="14.4" x14ac:dyDescent="0.2">
      <c r="A9" s="219">
        <v>3</v>
      </c>
      <c r="B9" s="15" t="s">
        <v>32</v>
      </c>
      <c r="C9" s="16" t="str">
        <f>IF(報告様式!H17="","",ROUNDDOWN(報告様式!V17*12/報告様式!Z17/(報告様式!AC17*24),0))</f>
        <v/>
      </c>
    </row>
    <row r="10" spans="1:3" ht="14.4" x14ac:dyDescent="0.2">
      <c r="A10" s="220"/>
      <c r="B10" s="15" t="s">
        <v>29</v>
      </c>
      <c r="C10" s="16" t="str">
        <f>IF(報告様式!H17="","",ROUNDDOWN(報告様式!V17/報告様式!Z17/(報告様式!AC17*24),0))</f>
        <v/>
      </c>
    </row>
    <row r="11" spans="1:3" ht="14.4" x14ac:dyDescent="0.2">
      <c r="A11" s="222"/>
      <c r="B11" s="15" t="s">
        <v>31</v>
      </c>
      <c r="C11" s="16" t="str">
        <f>IF(報告様式!H17="","",ROUNDDOWN(報告様式!V17/(報告様式!AC17*24),0))</f>
        <v/>
      </c>
    </row>
    <row r="12" spans="1:3" ht="14.4" x14ac:dyDescent="0.2">
      <c r="A12" s="219">
        <v>4</v>
      </c>
      <c r="B12" s="15" t="s">
        <v>32</v>
      </c>
      <c r="C12" s="16" t="str">
        <f>IF(報告様式!H18="","",ROUNDDOWN(報告様式!V18*12/報告様式!Z18/(報告様式!AC18*24),0))</f>
        <v/>
      </c>
    </row>
    <row r="13" spans="1:3" ht="14.4" x14ac:dyDescent="0.2">
      <c r="A13" s="220"/>
      <c r="B13" s="15" t="s">
        <v>29</v>
      </c>
      <c r="C13" s="16" t="str">
        <f>IF(報告様式!H18="","",ROUNDDOWN(報告様式!V18/報告様式!Z18/(報告様式!AC18*24),0))</f>
        <v/>
      </c>
    </row>
    <row r="14" spans="1:3" ht="14.4" x14ac:dyDescent="0.2">
      <c r="A14" s="222"/>
      <c r="B14" s="15" t="s">
        <v>31</v>
      </c>
      <c r="C14" s="16" t="str">
        <f>IF(報告様式!H18="","",ROUNDDOWN(報告様式!V18/(報告様式!AC18*24),0))</f>
        <v/>
      </c>
    </row>
    <row r="15" spans="1:3" ht="14.4" x14ac:dyDescent="0.2">
      <c r="A15" s="219">
        <v>5</v>
      </c>
      <c r="B15" s="15" t="s">
        <v>32</v>
      </c>
      <c r="C15" s="16" t="str">
        <f>IF(報告様式!H19="","",ROUNDDOWN(報告様式!V19*12/報告様式!Z19/(報告様式!AC19*24),0))</f>
        <v/>
      </c>
    </row>
    <row r="16" spans="1:3" ht="14.4" x14ac:dyDescent="0.2">
      <c r="A16" s="220"/>
      <c r="B16" s="15" t="s">
        <v>29</v>
      </c>
      <c r="C16" s="16" t="str">
        <f>IF(報告様式!H19="","",ROUNDDOWN(報告様式!V19/報告様式!Z19/(報告様式!AC19*24),0))</f>
        <v/>
      </c>
    </row>
    <row r="17" spans="1:3" ht="14.4" x14ac:dyDescent="0.2">
      <c r="A17" s="222"/>
      <c r="B17" s="15" t="s">
        <v>31</v>
      </c>
      <c r="C17" s="16" t="str">
        <f>IF(報告様式!H19="","",ROUNDDOWN(報告様式!V19/(報告様式!AC19*24),0))</f>
        <v/>
      </c>
    </row>
    <row r="18" spans="1:3" ht="14.4" x14ac:dyDescent="0.2">
      <c r="A18" s="219">
        <v>6</v>
      </c>
      <c r="B18" s="15" t="s">
        <v>32</v>
      </c>
      <c r="C18" s="16" t="str">
        <f>IF(報告様式!H20="","",ROUNDDOWN(報告様式!V20*12/報告様式!Z20/(報告様式!AC20*24),0))</f>
        <v/>
      </c>
    </row>
    <row r="19" spans="1:3" ht="14.4" x14ac:dyDescent="0.2">
      <c r="A19" s="220"/>
      <c r="B19" s="15" t="s">
        <v>29</v>
      </c>
      <c r="C19" s="16" t="str">
        <f>IF(報告様式!H20="","",ROUNDDOWN(報告様式!V20/報告様式!Z20/(報告様式!AC20*24),0))</f>
        <v/>
      </c>
    </row>
    <row r="20" spans="1:3" ht="14.4" x14ac:dyDescent="0.2">
      <c r="A20" s="222"/>
      <c r="B20" s="15" t="s">
        <v>31</v>
      </c>
      <c r="C20" s="16" t="str">
        <f>IF(報告様式!H20="","",ROUNDDOWN(報告様式!V20/(報告様式!AC20*24),0))</f>
        <v/>
      </c>
    </row>
    <row r="21" spans="1:3" ht="14.4" x14ac:dyDescent="0.2">
      <c r="A21" s="219">
        <v>7</v>
      </c>
      <c r="B21" s="15" t="s">
        <v>32</v>
      </c>
      <c r="C21" s="16" t="str">
        <f>IF(報告様式!H21="","",ROUNDDOWN(報告様式!V21*12/報告様式!Z21/(報告様式!AC21*24),0))</f>
        <v/>
      </c>
    </row>
    <row r="22" spans="1:3" ht="14.4" x14ac:dyDescent="0.2">
      <c r="A22" s="220"/>
      <c r="B22" s="15" t="s">
        <v>29</v>
      </c>
      <c r="C22" s="16" t="str">
        <f>IF(報告様式!H21="","",ROUNDDOWN(報告様式!V21/報告様式!Z21/(報告様式!AC21*24),0))</f>
        <v/>
      </c>
    </row>
    <row r="23" spans="1:3" ht="14.4" x14ac:dyDescent="0.2">
      <c r="A23" s="222"/>
      <c r="B23" s="15" t="s">
        <v>31</v>
      </c>
      <c r="C23" s="16" t="str">
        <f>IF(報告様式!H21="","",ROUNDDOWN(報告様式!V21/(報告様式!AC21*24),0))</f>
        <v/>
      </c>
    </row>
    <row r="24" spans="1:3" ht="14.4" x14ac:dyDescent="0.2">
      <c r="A24" s="219">
        <v>8</v>
      </c>
      <c r="B24" s="15" t="s">
        <v>32</v>
      </c>
      <c r="C24" s="16" t="str">
        <f>IF(報告様式!H22="","",ROUNDDOWN(報告様式!V22*12/報告様式!Z22/(報告様式!AC22*24),0))</f>
        <v/>
      </c>
    </row>
    <row r="25" spans="1:3" ht="14.4" x14ac:dyDescent="0.2">
      <c r="A25" s="220"/>
      <c r="B25" s="15" t="s">
        <v>29</v>
      </c>
      <c r="C25" s="16" t="str">
        <f>IF(報告様式!H22="","",ROUNDDOWN(報告様式!V22/報告様式!Z22/(報告様式!AC22*24),0))</f>
        <v/>
      </c>
    </row>
    <row r="26" spans="1:3" ht="14.4" x14ac:dyDescent="0.2">
      <c r="A26" s="222"/>
      <c r="B26" s="15" t="s">
        <v>31</v>
      </c>
      <c r="C26" s="16" t="str">
        <f>IF(報告様式!H22="","",ROUNDDOWN(報告様式!V22/(報告様式!AC22*24),0))</f>
        <v/>
      </c>
    </row>
    <row r="27" spans="1:3" ht="14.4" x14ac:dyDescent="0.2">
      <c r="A27" s="219">
        <v>9</v>
      </c>
      <c r="B27" s="15" t="s">
        <v>32</v>
      </c>
      <c r="C27" s="16" t="str">
        <f>IF(報告様式!H23="","",ROUNDDOWN(報告様式!V23*12/報告様式!Z23/(報告様式!AC23*24),0))</f>
        <v/>
      </c>
    </row>
    <row r="28" spans="1:3" ht="14.4" x14ac:dyDescent="0.2">
      <c r="A28" s="220"/>
      <c r="B28" s="15" t="s">
        <v>29</v>
      </c>
      <c r="C28" s="16" t="str">
        <f>IF(報告様式!H23="","",ROUNDDOWN(報告様式!V23/報告様式!Z23/(報告様式!AC23*24),0))</f>
        <v/>
      </c>
    </row>
    <row r="29" spans="1:3" ht="14.4" x14ac:dyDescent="0.2">
      <c r="A29" s="222"/>
      <c r="B29" s="15" t="s">
        <v>31</v>
      </c>
      <c r="C29" s="16" t="str">
        <f>IF(報告様式!H23="","",ROUNDDOWN(報告様式!V23/(報告様式!AC23*24),0))</f>
        <v/>
      </c>
    </row>
    <row r="30" spans="1:3" ht="14.4" x14ac:dyDescent="0.2">
      <c r="A30" s="219">
        <v>10</v>
      </c>
      <c r="B30" s="15" t="s">
        <v>32</v>
      </c>
      <c r="C30" s="16" t="str">
        <f>IF(報告様式!H24="","",ROUNDDOWN(報告様式!V24*12/報告様式!Z24/(報告様式!AC24*24),0))</f>
        <v/>
      </c>
    </row>
    <row r="31" spans="1:3" ht="14.4" x14ac:dyDescent="0.2">
      <c r="A31" s="220"/>
      <c r="B31" s="15" t="s">
        <v>29</v>
      </c>
      <c r="C31" s="16" t="str">
        <f>IF(報告様式!H24="","",ROUNDDOWN(報告様式!V24/報告様式!Z24/(報告様式!AC24*24),0))</f>
        <v/>
      </c>
    </row>
    <row r="32" spans="1:3" ht="14.4" x14ac:dyDescent="0.2">
      <c r="A32" s="222"/>
      <c r="B32" s="15" t="s">
        <v>31</v>
      </c>
      <c r="C32" s="16" t="str">
        <f>IF(報告様式!H24="","",ROUNDDOWN(報告様式!V24/(報告様式!AC24*24),0))</f>
        <v/>
      </c>
    </row>
    <row r="33" spans="1:3" ht="14.4" x14ac:dyDescent="0.2">
      <c r="A33" s="219">
        <v>11</v>
      </c>
      <c r="B33" s="15" t="s">
        <v>32</v>
      </c>
      <c r="C33" s="16" t="str">
        <f>IF(報告様式!H25="","",ROUNDDOWN(報告様式!V25*12/報告様式!Z25/(報告様式!AC25*24),0))</f>
        <v/>
      </c>
    </row>
    <row r="34" spans="1:3" ht="14.4" x14ac:dyDescent="0.2">
      <c r="A34" s="220"/>
      <c r="B34" s="15" t="s">
        <v>29</v>
      </c>
      <c r="C34" s="16" t="str">
        <f>IF(報告様式!H25="","",ROUNDDOWN(報告様式!V25/報告様式!Z25/(報告様式!AC25*24),0))</f>
        <v/>
      </c>
    </row>
    <row r="35" spans="1:3" ht="14.4" x14ac:dyDescent="0.2">
      <c r="A35" s="222"/>
      <c r="B35" s="15" t="s">
        <v>31</v>
      </c>
      <c r="C35" s="16" t="str">
        <f>IF(報告様式!H25="","",ROUNDDOWN(報告様式!V25/(報告様式!AC25*24),0))</f>
        <v/>
      </c>
    </row>
    <row r="36" spans="1:3" ht="14.4" x14ac:dyDescent="0.2">
      <c r="A36" s="219">
        <v>12</v>
      </c>
      <c r="B36" s="15" t="s">
        <v>32</v>
      </c>
      <c r="C36" s="16" t="str">
        <f>IF(報告様式!H26="","",ROUNDDOWN(報告様式!V26*12/報告様式!Z26/(報告様式!AC26*24),0))</f>
        <v/>
      </c>
    </row>
    <row r="37" spans="1:3" ht="14.4" x14ac:dyDescent="0.2">
      <c r="A37" s="220"/>
      <c r="B37" s="15" t="s">
        <v>29</v>
      </c>
      <c r="C37" s="16" t="str">
        <f>IF(報告様式!H26="","",ROUNDDOWN(報告様式!V26/報告様式!Z26/(報告様式!AC26*24),0))</f>
        <v/>
      </c>
    </row>
    <row r="38" spans="1:3" ht="14.4" x14ac:dyDescent="0.2">
      <c r="A38" s="221"/>
      <c r="B38" s="18" t="s">
        <v>31</v>
      </c>
      <c r="C38" s="17" t="str">
        <f>IF(報告様式!H26="","",ROUNDDOWN(報告様式!V26/(報告様式!AC26*24),0))</f>
        <v/>
      </c>
    </row>
  </sheetData>
  <sheetProtection selectLockedCells="1" selectUnlockedCells="1"/>
  <mergeCells count="12">
    <mergeCell ref="A3:A5"/>
    <mergeCell ref="A6:A8"/>
    <mergeCell ref="A36:A38"/>
    <mergeCell ref="A9:A11"/>
    <mergeCell ref="A12:A14"/>
    <mergeCell ref="A15:A17"/>
    <mergeCell ref="A18:A20"/>
    <mergeCell ref="A21:A23"/>
    <mergeCell ref="A24:A26"/>
    <mergeCell ref="A27:A29"/>
    <mergeCell ref="A30:A32"/>
    <mergeCell ref="A33:A35"/>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報告様式</vt:lpstr>
      <vt:lpstr>報告様式例</vt:lpstr>
      <vt:lpstr>参考　未加入理由</vt:lpstr>
      <vt:lpstr>Sheet1</vt:lpstr>
      <vt:lpstr>Sheet2</vt:lpstr>
      <vt:lpstr>Sheet1!Print_Area</vt:lpstr>
      <vt:lpstr>報告様式!Print_Area</vt:lpstr>
      <vt:lpstr>報告様式例!Print_Area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cp:lastPrinted>2024-09-03T08:35:19Z</cp:lastPrinted>
  <dcterms:created xsi:type="dcterms:W3CDTF">2014-02-26T07:12:19Z</dcterms:created>
  <dcterms:modified xsi:type="dcterms:W3CDTF">2024-09-04T00:11:10Z</dcterms:modified>
</cp:coreProperties>
</file>