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15C27AD-F5F8-4539-A24E-E6D7A734B0B9}" xr6:coauthVersionLast="47" xr6:coauthVersionMax="47" xr10:uidLastSave="{00000000-0000-0000-0000-000000000000}"/>
  <bookViews>
    <workbookView xWindow="1320" yWindow="0" windowWidth="20772" windowHeight="12096" tabRatio="796" xr2:uid="{00000000-000D-0000-FFFF-FFFF00000000}"/>
  </bookViews>
  <sheets>
    <sheet name="効果検証様式（集計値）" sheetId="1" r:id="rId1"/>
    <sheet name="R4.10" sheetId="84" r:id="rId2"/>
    <sheet name="R4.11" sheetId="120" r:id="rId3"/>
    <sheet name="R4.12" sheetId="121" r:id="rId4"/>
    <sheet name="R5.1" sheetId="122" r:id="rId5"/>
    <sheet name="R5.2" sheetId="123" r:id="rId6"/>
    <sheet name="R5.3" sheetId="124" r:id="rId7"/>
    <sheet name="R5.4" sheetId="112" r:id="rId8"/>
    <sheet name="R5.5" sheetId="125" r:id="rId9"/>
    <sheet name="R5.6" sheetId="126" r:id="rId10"/>
    <sheet name="R5.7" sheetId="127" r:id="rId11"/>
    <sheet name="R5.8" sheetId="128" r:id="rId12"/>
    <sheet name="R5.9" sheetId="129" r:id="rId13"/>
    <sheet name="R5.10" sheetId="130" r:id="rId14"/>
    <sheet name="R5.11" sheetId="131" r:id="rId15"/>
  </sheets>
  <definedNames>
    <definedName name="_xlnm.Print_Area" localSheetId="1">'R4.10'!$A$1:$J$36</definedName>
    <definedName name="_xlnm.Print_Area" localSheetId="2">'R4.11'!$A$1:$J$36</definedName>
    <definedName name="_xlnm.Print_Area" localSheetId="3">'R4.12'!$A$1:$J$36</definedName>
    <definedName name="_xlnm.Print_Area" localSheetId="4">'R5.1'!$A$1:$J$36</definedName>
    <definedName name="_xlnm.Print_Area" localSheetId="13">'R5.10'!$A$1:$J$36</definedName>
    <definedName name="_xlnm.Print_Area" localSheetId="14">'R5.11'!$A$1:$J$36</definedName>
    <definedName name="_xlnm.Print_Area" localSheetId="5">'R5.2'!$A$1:$J$36</definedName>
    <definedName name="_xlnm.Print_Area" localSheetId="6">'R5.3'!$A$1:$J$36</definedName>
    <definedName name="_xlnm.Print_Area" localSheetId="7">'R5.4'!$A$1:$J$36</definedName>
    <definedName name="_xlnm.Print_Area" localSheetId="8">'R5.5'!$A$1:$J$36</definedName>
    <definedName name="_xlnm.Print_Area" localSheetId="9">'R5.6'!$A$1:$J$36</definedName>
    <definedName name="_xlnm.Print_Area" localSheetId="10">'R5.7'!$A$1:$J$36</definedName>
    <definedName name="_xlnm.Print_Area" localSheetId="11">'R5.8'!$A$1:$J$36</definedName>
    <definedName name="_xlnm.Print_Area" localSheetId="12">'R5.9'!$A$1:$J$36</definedName>
    <definedName name="_xlnm.Print_Area" localSheetId="0">'効果検証様式（集計値）'!$A$1:$H$38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21" l="1"/>
  <c r="E33" i="1"/>
  <c r="E32" i="131" l="1"/>
  <c r="E31" i="131"/>
  <c r="E19" i="131"/>
  <c r="E18" i="131"/>
  <c r="E15" i="131"/>
  <c r="E9" i="131"/>
  <c r="E32" i="130"/>
  <c r="E31" i="130"/>
  <c r="E19" i="130"/>
  <c r="E18" i="130"/>
  <c r="E15" i="130"/>
  <c r="E9" i="130"/>
  <c r="E32" i="129"/>
  <c r="E31" i="129"/>
  <c r="E19" i="129"/>
  <c r="E18" i="129"/>
  <c r="E15" i="129"/>
  <c r="E9" i="129"/>
  <c r="E32" i="128"/>
  <c r="E31" i="128"/>
  <c r="E19" i="128"/>
  <c r="E18" i="128"/>
  <c r="E15" i="128"/>
  <c r="E9" i="128"/>
  <c r="E18" i="127"/>
  <c r="E32" i="127"/>
  <c r="E31" i="127"/>
  <c r="E19" i="127"/>
  <c r="E15" i="127"/>
  <c r="E9" i="127"/>
  <c r="E32" i="126"/>
  <c r="E31" i="126"/>
  <c r="E19" i="126"/>
  <c r="E18" i="126"/>
  <c r="E15" i="126"/>
  <c r="E9" i="126"/>
  <c r="E32" i="125"/>
  <c r="E31" i="125"/>
  <c r="E19" i="125"/>
  <c r="E18" i="125"/>
  <c r="E15" i="125"/>
  <c r="E9" i="125"/>
  <c r="E31" i="112"/>
  <c r="E32" i="124"/>
  <c r="E31" i="124"/>
  <c r="E19" i="124"/>
  <c r="E18" i="124"/>
  <c r="E15" i="124"/>
  <c r="E9" i="124"/>
  <c r="E32" i="123"/>
  <c r="E31" i="123"/>
  <c r="E19" i="123"/>
  <c r="E18" i="123"/>
  <c r="E15" i="123"/>
  <c r="E9" i="123"/>
  <c r="E32" i="122"/>
  <c r="E31" i="122"/>
  <c r="E19" i="122"/>
  <c r="E18" i="122"/>
  <c r="E15" i="122"/>
  <c r="E9" i="122"/>
  <c r="E32" i="121"/>
  <c r="E19" i="121"/>
  <c r="E18" i="121"/>
  <c r="E15" i="121"/>
  <c r="E9" i="121"/>
  <c r="E32" i="120"/>
  <c r="E31" i="120"/>
  <c r="E19" i="120"/>
  <c r="E18" i="120"/>
  <c r="E15" i="120"/>
  <c r="E9" i="120"/>
  <c r="E21" i="1" l="1"/>
  <c r="E20" i="1"/>
  <c r="E19" i="112"/>
  <c r="E18" i="112"/>
  <c r="E19" i="84"/>
  <c r="E18" i="84"/>
  <c r="E32" i="112" l="1"/>
  <c r="E15" i="112"/>
  <c r="E9" i="112"/>
  <c r="E15" i="84" l="1"/>
  <c r="E9" i="84"/>
  <c r="E11" i="1" l="1"/>
  <c r="E31" i="84" l="1"/>
  <c r="E32" i="84"/>
  <c r="E17" i="1"/>
  <c r="E34" i="1"/>
</calcChain>
</file>

<file path=xl/sharedStrings.xml><?xml version="1.0" encoding="utf-8"?>
<sst xmlns="http://schemas.openxmlformats.org/spreadsheetml/2006/main" count="623" uniqueCount="71">
  <si>
    <t>効果検証様式（全国旅行支援）</t>
    <rPh sb="0" eb="2">
      <t>コウカ</t>
    </rPh>
    <rPh sb="2" eb="4">
      <t>ケンショウ</t>
    </rPh>
    <rPh sb="4" eb="6">
      <t>ヨウシキ</t>
    </rPh>
    <rPh sb="7" eb="13">
      <t>ゼンコクリョコウシエン</t>
    </rPh>
    <phoneticPr fontId="1"/>
  </si>
  <si>
    <t>都道府県名</t>
    <rPh sb="0" eb="4">
      <t>トドウフケン</t>
    </rPh>
    <rPh sb="4" eb="5">
      <t>メイ</t>
    </rPh>
    <phoneticPr fontId="1"/>
  </si>
  <si>
    <t>作成年月日</t>
    <rPh sb="0" eb="2">
      <t>サクセイ</t>
    </rPh>
    <rPh sb="2" eb="5">
      <t>ネンガッピ</t>
    </rPh>
    <phoneticPr fontId="1"/>
  </si>
  <si>
    <t>①</t>
    <phoneticPr fontId="1"/>
  </si>
  <si>
    <t>対象商品の内容</t>
    <phoneticPr fontId="1"/>
  </si>
  <si>
    <t>事業名</t>
    <rPh sb="0" eb="3">
      <t>ジギョウメイ</t>
    </rPh>
    <phoneticPr fontId="1"/>
  </si>
  <si>
    <t>②</t>
    <phoneticPr fontId="1"/>
  </si>
  <si>
    <t>対象商品の数量</t>
    <rPh sb="5" eb="7">
      <t>スウリョウ</t>
    </rPh>
    <phoneticPr fontId="1"/>
  </si>
  <si>
    <t>販売金額（円）</t>
    <rPh sb="0" eb="2">
      <t>ハンバイ</t>
    </rPh>
    <rPh sb="2" eb="4">
      <t>キンガク</t>
    </rPh>
    <rPh sb="5" eb="6">
      <t>エン</t>
    </rPh>
    <phoneticPr fontId="1"/>
  </si>
  <si>
    <t>②-1：旅行会社経由</t>
    <rPh sb="4" eb="6">
      <t>リョコウ</t>
    </rPh>
    <rPh sb="6" eb="8">
      <t>カイシャ</t>
    </rPh>
    <rPh sb="8" eb="10">
      <t>ケイユ</t>
    </rPh>
    <phoneticPr fontId="1"/>
  </si>
  <si>
    <t>②-2：旅行会社経由（日帰り）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1"/>
  </si>
  <si>
    <t>②-3：宿直販等</t>
    <rPh sb="4" eb="5">
      <t>ヤド</t>
    </rPh>
    <rPh sb="5" eb="7">
      <t>チョクハン</t>
    </rPh>
    <rPh sb="7" eb="8">
      <t>トウ</t>
    </rPh>
    <phoneticPr fontId="1"/>
  </si>
  <si>
    <t>補助金額（円）</t>
    <rPh sb="5" eb="6">
      <t>エン</t>
    </rPh>
    <phoneticPr fontId="1"/>
  </si>
  <si>
    <t>旅行割引額</t>
    <rPh sb="0" eb="2">
      <t>リョコウ</t>
    </rPh>
    <rPh sb="2" eb="4">
      <t>ワリビキ</t>
    </rPh>
    <rPh sb="4" eb="5">
      <t>ガク</t>
    </rPh>
    <phoneticPr fontId="1"/>
  </si>
  <si>
    <t>②-4：旅行会社経由</t>
    <rPh sb="4" eb="6">
      <t>リョコウ</t>
    </rPh>
    <rPh sb="6" eb="8">
      <t>カイシャ</t>
    </rPh>
    <rPh sb="8" eb="10">
      <t>ケイユ</t>
    </rPh>
    <phoneticPr fontId="1"/>
  </si>
  <si>
    <t>②-5：旅行会社経由（日帰り）</t>
    <rPh sb="11" eb="13">
      <t>ヒガエ</t>
    </rPh>
    <phoneticPr fontId="1"/>
  </si>
  <si>
    <t>②-6：宿直販等</t>
    <rPh sb="4" eb="5">
      <t>ヤド</t>
    </rPh>
    <rPh sb="5" eb="7">
      <t>チョクハン</t>
    </rPh>
    <rPh sb="7" eb="8">
      <t>トウ</t>
    </rPh>
    <phoneticPr fontId="1"/>
  </si>
  <si>
    <t>②-7：ｸｰﾎﾟﾝ使用額</t>
    <phoneticPr fontId="1"/>
  </si>
  <si>
    <t>②-10：1人泊あたりの平均旅行代金（円）※2</t>
    <rPh sb="6" eb="7">
      <t>ニン</t>
    </rPh>
    <rPh sb="7" eb="8">
      <t>ハク</t>
    </rPh>
    <rPh sb="12" eb="14">
      <t>ヘイキン</t>
    </rPh>
    <rPh sb="14" eb="16">
      <t>リョコウ</t>
    </rPh>
    <rPh sb="16" eb="18">
      <t>ダイキン</t>
    </rPh>
    <rPh sb="19" eb="20">
      <t>エン</t>
    </rPh>
    <phoneticPr fontId="1"/>
  </si>
  <si>
    <t>③</t>
    <phoneticPr fontId="1"/>
  </si>
  <si>
    <t>対象商品の販売時期及び利用可能時期</t>
    <rPh sb="5" eb="7">
      <t>ハンバイ</t>
    </rPh>
    <rPh sb="7" eb="9">
      <t>ジキ</t>
    </rPh>
    <rPh sb="9" eb="10">
      <t>オヨ</t>
    </rPh>
    <rPh sb="11" eb="13">
      <t>リヨウ</t>
    </rPh>
    <rPh sb="13" eb="15">
      <t>カノウ</t>
    </rPh>
    <rPh sb="15" eb="17">
      <t>ジキ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</si>
  <si>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</si>
  <si>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</si>
  <si>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③-1：販売期間</t>
    <rPh sb="4" eb="6">
      <t>ハンバイ</t>
    </rPh>
    <rPh sb="6" eb="8">
      <t>キカン</t>
    </rPh>
    <phoneticPr fontId="1"/>
  </si>
  <si>
    <t>③-2：割引の対象となる旅行期間</t>
    <rPh sb="4" eb="6">
      <t>ワリビキ</t>
    </rPh>
    <rPh sb="7" eb="9">
      <t>タイショウ</t>
    </rPh>
    <rPh sb="12" eb="14">
      <t>リョコウ</t>
    </rPh>
    <rPh sb="14" eb="16">
      <t>キカン</t>
    </rPh>
    <phoneticPr fontId="1"/>
  </si>
  <si>
    <t>④</t>
    <phoneticPr fontId="1"/>
  </si>
  <si>
    <t>対象商品の販売方法とその販売割合</t>
    <rPh sb="0" eb="2">
      <t>タイショウ</t>
    </rPh>
    <rPh sb="2" eb="4">
      <t>ショウヒン</t>
    </rPh>
    <rPh sb="5" eb="7">
      <t>ハンバイ</t>
    </rPh>
    <rPh sb="7" eb="9">
      <t>ホウホウ</t>
    </rPh>
    <rPh sb="12" eb="14">
      <t>ハンバイ</t>
    </rPh>
    <rPh sb="14" eb="16">
      <t>ワリアイ</t>
    </rPh>
    <phoneticPr fontId="1"/>
  </si>
  <si>
    <t>販路ごとの販売割合</t>
    <rPh sb="0" eb="2">
      <t>ハンロ</t>
    </rPh>
    <rPh sb="5" eb="7">
      <t>ハンバイ</t>
    </rPh>
    <rPh sb="7" eb="9">
      <t>ワリアイ</t>
    </rPh>
    <phoneticPr fontId="1"/>
  </si>
  <si>
    <t>④-1：旅行会社経由</t>
    <rPh sb="4" eb="6">
      <t>リョコウ</t>
    </rPh>
    <rPh sb="6" eb="8">
      <t>カイシャ</t>
    </rPh>
    <rPh sb="8" eb="10">
      <t>ケイユ</t>
    </rPh>
    <phoneticPr fontId="1"/>
  </si>
  <si>
    <t>④-2：宿直販等</t>
    <rPh sb="4" eb="5">
      <t>ヤド</t>
    </rPh>
    <rPh sb="5" eb="7">
      <t>チョクハン</t>
    </rPh>
    <rPh sb="7" eb="8">
      <t>トウ</t>
    </rPh>
    <phoneticPr fontId="1"/>
  </si>
  <si>
    <t>⑤</t>
    <phoneticPr fontId="1"/>
  </si>
  <si>
    <t>旅行需要の喚起効果を最大限発揮するとともに、不正を防止するために講じた措置</t>
    <rPh sb="0" eb="2">
      <t>リョコウ</t>
    </rPh>
    <rPh sb="2" eb="4">
      <t>ジュヨウ</t>
    </rPh>
    <rPh sb="5" eb="7">
      <t>カンキ</t>
    </rPh>
    <rPh sb="7" eb="9">
      <t>コウカ</t>
    </rPh>
    <rPh sb="10" eb="13">
      <t>サイダイゲン</t>
    </rPh>
    <rPh sb="13" eb="15">
      <t>ハッキ</t>
    </rPh>
    <rPh sb="22" eb="24">
      <t>フセイ</t>
    </rPh>
    <rPh sb="25" eb="27">
      <t>ボウシ</t>
    </rPh>
    <rPh sb="32" eb="33">
      <t>コウ</t>
    </rPh>
    <rPh sb="35" eb="37">
      <t>ソチ</t>
    </rPh>
    <phoneticPr fontId="1"/>
  </si>
  <si>
    <t>各都道府県において講じた措置を定性的に記載</t>
    <rPh sb="0" eb="1">
      <t>カク</t>
    </rPh>
    <rPh sb="1" eb="5">
      <t>トドウフケン</t>
    </rPh>
    <rPh sb="9" eb="10">
      <t>コウ</t>
    </rPh>
    <rPh sb="12" eb="14">
      <t>ソチ</t>
    </rPh>
    <rPh sb="15" eb="18">
      <t>テイセイテキ</t>
    </rPh>
    <rPh sb="19" eb="21">
      <t>キサイ</t>
    </rPh>
    <phoneticPr fontId="1"/>
  </si>
  <si>
    <t>効果検証様式（全国旅行支援）</t>
    <rPh sb="0" eb="2">
      <t>コウカ</t>
    </rPh>
    <rPh sb="2" eb="4">
      <t>ケンショウ</t>
    </rPh>
    <rPh sb="4" eb="6">
      <t>ヨウシキ</t>
    </rPh>
    <rPh sb="7" eb="9">
      <t>ゼンコク</t>
    </rPh>
    <rPh sb="9" eb="11">
      <t>リョコウ</t>
    </rPh>
    <rPh sb="11" eb="13">
      <t>シエン</t>
    </rPh>
    <phoneticPr fontId="1"/>
  </si>
  <si>
    <t>旅行割引</t>
    <rPh sb="0" eb="2">
      <t>リョコウ</t>
    </rPh>
    <rPh sb="2" eb="4">
      <t>ワリビキ</t>
    </rPh>
    <phoneticPr fontId="1"/>
  </si>
  <si>
    <t>②-5：旅行会社経由（日帰り）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1"/>
  </si>
  <si>
    <t>合計</t>
    <rPh sb="0" eb="2">
      <t>ゴウケイ</t>
    </rPh>
    <phoneticPr fontId="1"/>
  </si>
  <si>
    <t>②-9：延べ旅行者数（日帰り）（人）</t>
    <rPh sb="4" eb="5">
      <t>ノ</t>
    </rPh>
    <rPh sb="6" eb="9">
      <t>リョコウシャ</t>
    </rPh>
    <rPh sb="9" eb="10">
      <t>スウ</t>
    </rPh>
    <rPh sb="11" eb="13">
      <t>ヒガエ</t>
    </rPh>
    <phoneticPr fontId="1"/>
  </si>
  <si>
    <t>②-11：1人あたりの平均旅行代金（日帰り）（円）※2</t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1"/>
  </si>
  <si>
    <t>②-8：延べ宿泊者数（人泊）※1</t>
    <rPh sb="4" eb="5">
      <t>ノ</t>
    </rPh>
    <rPh sb="6" eb="8">
      <t>シュクハク</t>
    </rPh>
    <rPh sb="8" eb="9">
      <t>シャ</t>
    </rPh>
    <rPh sb="9" eb="10">
      <t>スウ</t>
    </rPh>
    <rPh sb="10" eb="11">
      <t>ニンズウ</t>
    </rPh>
    <rPh sb="12" eb="13">
      <t>ハク</t>
    </rPh>
    <phoneticPr fontId="1"/>
  </si>
  <si>
    <t>②-8：延べ宿泊者数（人泊）※1</t>
    <rPh sb="4" eb="5">
      <t>ノ</t>
    </rPh>
    <rPh sb="6" eb="8">
      <t>シュクハク</t>
    </rPh>
    <rPh sb="8" eb="9">
      <t>シャ</t>
    </rPh>
    <rPh sb="9" eb="10">
      <t>スウ</t>
    </rPh>
    <rPh sb="10" eb="11">
      <t>ニンズウ</t>
    </rPh>
    <rPh sb="11" eb="13">
      <t>ニンハク</t>
    </rPh>
    <phoneticPr fontId="1"/>
  </si>
  <si>
    <t>※1　例：2泊3日、3名での旅行の場合、延べ宿泊者数「6人泊」でカウント</t>
    <rPh sb="22" eb="24">
      <t>シュクハク</t>
    </rPh>
    <rPh sb="24" eb="25">
      <t>モノ</t>
    </rPh>
    <rPh sb="28" eb="29">
      <t>ニン</t>
    </rPh>
    <rPh sb="29" eb="30">
      <t>ハク</t>
    </rPh>
    <phoneticPr fontId="1"/>
  </si>
  <si>
    <t>※1　例：2泊3日、3名での旅行の場合、延べ宿泊者数「6人泊」でカウント</t>
    <rPh sb="22" eb="24">
      <t>シュクハク</t>
    </rPh>
    <rPh sb="24" eb="25">
      <t>モノ</t>
    </rPh>
    <rPh sb="28" eb="30">
      <t>ニンハク</t>
    </rPh>
    <phoneticPr fontId="1"/>
  </si>
  <si>
    <t>③-3：延べ対象旅行期間（日）※3</t>
    <rPh sb="4" eb="5">
      <t>ノ</t>
    </rPh>
    <rPh sb="6" eb="8">
      <t>タイショウ</t>
    </rPh>
    <rPh sb="8" eb="10">
      <t>リョコウ</t>
    </rPh>
    <rPh sb="10" eb="12">
      <t>キカン</t>
    </rPh>
    <rPh sb="13" eb="14">
      <t>ニチ</t>
    </rPh>
    <phoneticPr fontId="1"/>
  </si>
  <si>
    <t>※3　③‐２のうち、実際に旅行割引の対象となっていた日数</t>
    <rPh sb="10" eb="12">
      <t>ジッサイ</t>
    </rPh>
    <rPh sb="13" eb="17">
      <t>リョコウワリビキ</t>
    </rPh>
    <rPh sb="18" eb="20">
      <t>タイショウ</t>
    </rPh>
    <rPh sb="26" eb="28">
      <t>ニッスウ</t>
    </rPh>
    <phoneticPr fontId="1"/>
  </si>
  <si>
    <t>※2　日帰り・宿泊旅行それぞれについて、総販売金額÷延べ宿泊（旅行）者数で算出</t>
    <rPh sb="3" eb="5">
      <t>ヒガエ</t>
    </rPh>
    <rPh sb="7" eb="9">
      <t>シュクハク</t>
    </rPh>
    <rPh sb="9" eb="11">
      <t>リョコウ</t>
    </rPh>
    <rPh sb="20" eb="21">
      <t>ソウ</t>
    </rPh>
    <rPh sb="21" eb="23">
      <t>ハンバイ</t>
    </rPh>
    <rPh sb="23" eb="25">
      <t>キンガク</t>
    </rPh>
    <rPh sb="26" eb="27">
      <t>ノ</t>
    </rPh>
    <rPh sb="28" eb="30">
      <t>シュクハク</t>
    </rPh>
    <rPh sb="31" eb="33">
      <t>リョコウ</t>
    </rPh>
    <rPh sb="34" eb="35">
      <t>モノ</t>
    </rPh>
    <rPh sb="35" eb="36">
      <t>スウ</t>
    </rPh>
    <rPh sb="37" eb="39">
      <t>サンシュツ</t>
    </rPh>
    <phoneticPr fontId="1"/>
  </si>
  <si>
    <t>事業名（実施期間）</t>
    <rPh sb="0" eb="3">
      <t>ジギョウメイ</t>
    </rPh>
    <rPh sb="4" eb="8">
      <t>ジッシキカン</t>
    </rPh>
    <phoneticPr fontId="1"/>
  </si>
  <si>
    <t>※2　日帰り・宿泊旅行それぞれについて、総販売金額÷延べ宿泊（旅行）者数で算出</t>
    <rPh sb="3" eb="5">
      <t>ヒガエ</t>
    </rPh>
    <rPh sb="7" eb="9">
      <t>シュクハク</t>
    </rPh>
    <rPh sb="9" eb="11">
      <t>リョコウ</t>
    </rPh>
    <rPh sb="20" eb="21">
      <t>ソウ</t>
    </rPh>
    <rPh sb="21" eb="23">
      <t>ハンバイ</t>
    </rPh>
    <rPh sb="23" eb="25">
      <t>キンガク</t>
    </rPh>
    <rPh sb="26" eb="27">
      <t>ノ</t>
    </rPh>
    <rPh sb="28" eb="30">
      <t>シュクハク</t>
    </rPh>
    <rPh sb="31" eb="33">
      <t>リョコウ</t>
    </rPh>
    <rPh sb="34" eb="35">
      <t>シャ</t>
    </rPh>
    <rPh sb="35" eb="36">
      <t>スウ</t>
    </rPh>
    <rPh sb="37" eb="39">
      <t>サンシュツ</t>
    </rPh>
    <phoneticPr fontId="1"/>
  </si>
  <si>
    <t>③-3：延べ対象旅行期間（日）※3</t>
    <rPh sb="4" eb="5">
      <t>ノ</t>
    </rPh>
    <rPh sb="6" eb="8">
      <t>タイショウ</t>
    </rPh>
    <rPh sb="8" eb="10">
      <t>リョコウ</t>
    </rPh>
    <rPh sb="10" eb="12">
      <t>キカン</t>
    </rPh>
    <phoneticPr fontId="1"/>
  </si>
  <si>
    <t>奈良県</t>
    <rPh sb="0" eb="2">
      <t>ナラ</t>
    </rPh>
    <rPh sb="2" eb="3">
      <t>ケン</t>
    </rPh>
    <phoneticPr fontId="1"/>
  </si>
  <si>
    <t>いまなら。キャンペーン2022プラス（R4.10.11～R5.3.30※）
※キャンペーン自体はR4.7.1から
いまなら。キャンペーン2023（R5.4.12～R5.11.30）</t>
    <phoneticPr fontId="1"/>
  </si>
  <si>
    <t>R4.6.27
R5.4.7</t>
    <phoneticPr fontId="1"/>
  </si>
  <si>
    <t>R5.2.25
R5.11.30</t>
    <phoneticPr fontId="1"/>
  </si>
  <si>
    <t>R4.10.11
R5.4.12</t>
    <phoneticPr fontId="1"/>
  </si>
  <si>
    <t>R5.3.30
R5.11.30</t>
    <phoneticPr fontId="1"/>
  </si>
  <si>
    <r>
      <t>②-11：</t>
    </r>
    <r>
      <rPr>
        <sz val="8"/>
        <rFont val="ＭＳ Ｐゴシック"/>
        <family val="3"/>
        <charset val="128"/>
      </rPr>
      <t>1人あたりの平均旅行代金（日帰り）（円）※2</t>
    </r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1"/>
  </si>
  <si>
    <t>・キャンペーン利用者に身分証明書の提示を求めるなど、本人確認・県内居住者であることの確認を徹底した。
・参画事業者に対し誓約書を提出させ、誓約に虚偽がある場合や誓約に反した場合、参画取消や事業費返還となることについて定めた。
・地域クーポン（電子）の不正使用防止対策として、クーポン発行時に、宿泊者が確認できる情報の入力を必須とした。</t>
    <phoneticPr fontId="1"/>
  </si>
  <si>
    <t>いまなら。キャンペーン2022プラス（R4.10.11～R5.3.30※）&lt;R4.10&gt;
※キャンペーン自体はR4.7.1から</t>
    <phoneticPr fontId="1"/>
  </si>
  <si>
    <t>いまなら。キャンペーン2022プラス（R4.10.11～R5.3.30※）&lt;R4.11&gt;
※キャンペーン自体はR4.7.1から</t>
    <phoneticPr fontId="1"/>
  </si>
  <si>
    <t>いまなら。キャンペーン2022プラス（R4.10.11～R5.3.30※）&lt;R4.12&gt;
※キャンペーン自体はR4.7.1から</t>
    <phoneticPr fontId="1"/>
  </si>
  <si>
    <t>いまなら。キャンペーン2022プラス（R4.10.11～R5.3.30※）&lt;R5.1&gt;
※キャンペーン自体はR4.7.1から</t>
    <phoneticPr fontId="1"/>
  </si>
  <si>
    <t>いまなら。キャンペーン2022プラス（R4.10.11～R5.3.30※）&lt;R5.2&gt;
※キャンペーン自体はR4.7.1から</t>
    <phoneticPr fontId="1"/>
  </si>
  <si>
    <t>いまなら。キャンペーン2022プラス（R4.10.11～R5.3.30※）&lt;R5.3&gt;
※キャンペーン自体はR4.7.1から</t>
    <phoneticPr fontId="1"/>
  </si>
  <si>
    <t>いまなら。キャンペーン2023（R5.4.12～R5.11.30）&lt;R5.4&gt;</t>
    <phoneticPr fontId="1"/>
  </si>
  <si>
    <t>いまなら。キャンペーン2023（R5.4.12～R5.11.30）&lt;R5.5&gt;</t>
    <phoneticPr fontId="1"/>
  </si>
  <si>
    <t>いまなら。キャンペーン2023（R5.4.12～R5.11.30）&lt;R5.6&gt;</t>
    <phoneticPr fontId="1"/>
  </si>
  <si>
    <t>いまなら。キャンペーン2023（R5.4.12～R5.11.30）&lt;R5.7&gt;</t>
    <phoneticPr fontId="1"/>
  </si>
  <si>
    <t>いまなら。キャンペーン2023（R5.4.12～R5.11.30）&lt;R5.8&gt;</t>
    <phoneticPr fontId="1"/>
  </si>
  <si>
    <t>いまなら。キャンペーン2023（R5.4.12～R5.11.30）&lt;R5.9&gt;</t>
    <phoneticPr fontId="1"/>
  </si>
  <si>
    <t>いまなら。キャンペーン2023（R5.4.12～R5.11.30）&lt;R5.10&gt;</t>
    <phoneticPr fontId="1"/>
  </si>
  <si>
    <t>いまなら。キャンペーン2023（R5.4.12～R5.11.30）&lt;R5.11&gt;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</si>
</sst>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38" fontId="8" fillId="0" borderId="0" applyFont="0" applyFill="0" applyBorder="0" applyAlignment="0" applyProtection="0">
      <alignment vertical="center"/>
    </xf>
    <xf numFmtId="38" fontId="10" fillId="0" borderId="0" applyFont="0" applyFill="0" applyBorder="0" applyProtection="0"/>
  </cellStyleXfs>
  <cellXfs count="15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9" fontId="5" fillId="0" borderId="0" xfId="0" applyNumberFormat="1" applyFont="1" applyAlignment="1">
      <alignment vertical="center"/>
    </xf>
    <xf numFmtId="57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7" xfId="0" applyFont="1" applyBorder="1" applyAlignment="1">
      <alignment vertical="top"/>
    </xf>
    <xf numFmtId="0" fontId="4" fillId="0" borderId="17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17" xfId="0" applyFont="1" applyBorder="1" applyAlignment="1">
      <alignment horizontal="left" vertical="top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57" fontId="2" fillId="0" borderId="0" xfId="0" applyNumberFormat="1" applyFont="1" applyAlignment="1">
      <alignment vertical="center"/>
    </xf>
    <xf numFmtId="0" fontId="9" fillId="0" borderId="1" xfId="0" applyFont="1" applyBorder="1" applyAlignment="1">
      <alignment vertical="center"/>
    </xf>
    <xf numFmtId="57" fontId="9" fillId="0" borderId="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7" xfId="0" applyFont="1" applyBorder="1" applyAlignment="1">
      <alignment vertical="top"/>
    </xf>
    <xf numFmtId="0" fontId="6" fillId="0" borderId="17" xfId="0" applyFont="1" applyBorder="1" applyAlignment="1">
      <alignment horizontal="left" vertical="top"/>
    </xf>
    <xf numFmtId="0" fontId="6" fillId="0" borderId="2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57" fontId="6" fillId="0" borderId="2" xfId="0" applyNumberFormat="1" applyFont="1" applyBorder="1" applyAlignment="1">
      <alignment horizontal="center" vertical="center" wrapText="1"/>
    </xf>
    <xf numFmtId="57" fontId="6" fillId="0" borderId="42" xfId="0" applyNumberFormat="1" applyFont="1" applyBorder="1" applyAlignment="1">
      <alignment horizontal="center" vertical="center" wrapText="1"/>
    </xf>
    <xf numFmtId="57" fontId="6" fillId="0" borderId="2" xfId="0" applyNumberFormat="1" applyFont="1" applyBorder="1" applyAlignment="1">
      <alignment horizontal="center" vertical="center" wrapText="1"/>
    </xf>
    <xf numFmtId="57" fontId="6" fillId="0" borderId="4" xfId="0" applyNumberFormat="1" applyFont="1" applyBorder="1" applyAlignment="1">
      <alignment horizontal="center" vertical="center"/>
    </xf>
    <xf numFmtId="57" fontId="6" fillId="0" borderId="42" xfId="0" applyNumberFormat="1" applyFont="1" applyBorder="1" applyAlignment="1">
      <alignment horizontal="center" vertical="center" wrapText="1"/>
    </xf>
    <xf numFmtId="57" fontId="6" fillId="0" borderId="4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76" fontId="6" fillId="0" borderId="11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 vertical="center"/>
    </xf>
    <xf numFmtId="3" fontId="6" fillId="0" borderId="22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3" fontId="6" fillId="0" borderId="28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3" fontId="6" fillId="0" borderId="34" xfId="0" applyNumberFormat="1" applyFont="1" applyBorder="1" applyAlignment="1">
      <alignment horizontal="right" vertical="center"/>
    </xf>
    <xf numFmtId="3" fontId="6" fillId="0" borderId="35" xfId="0" applyNumberFormat="1" applyFont="1" applyBorder="1" applyAlignment="1">
      <alignment horizontal="right" vertical="center"/>
    </xf>
    <xf numFmtId="3" fontId="6" fillId="0" borderId="36" xfId="0" applyNumberFormat="1" applyFont="1" applyBorder="1" applyAlignment="1">
      <alignment horizontal="right" vertical="center"/>
    </xf>
    <xf numFmtId="0" fontId="6" fillId="0" borderId="32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30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38" fontId="6" fillId="0" borderId="29" xfId="2" applyFont="1" applyBorder="1" applyAlignment="1">
      <alignment horizontal="right" vertical="center"/>
    </xf>
    <xf numFmtId="38" fontId="6" fillId="0" borderId="31" xfId="2" applyFont="1" applyBorder="1" applyAlignment="1">
      <alignment horizontal="right" vertical="center"/>
    </xf>
    <xf numFmtId="3" fontId="6" fillId="0" borderId="29" xfId="0" applyNumberFormat="1" applyFont="1" applyBorder="1" applyAlignment="1">
      <alignment horizontal="right" vertical="center"/>
    </xf>
    <xf numFmtId="3" fontId="6" fillId="0" borderId="31" xfId="0" applyNumberFormat="1" applyFont="1" applyBorder="1" applyAlignment="1">
      <alignment horizontal="right" vertical="center"/>
    </xf>
    <xf numFmtId="38" fontId="6" fillId="0" borderId="24" xfId="2" applyFont="1" applyBorder="1" applyAlignment="1">
      <alignment horizontal="right" vertical="center"/>
    </xf>
    <xf numFmtId="38" fontId="6" fillId="0" borderId="25" xfId="2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6" fillId="0" borderId="24" xfId="0" applyNumberFormat="1" applyFont="1" applyBorder="1" applyAlignment="1">
      <alignment horizontal="right" vertical="center"/>
    </xf>
    <xf numFmtId="3" fontId="6" fillId="0" borderId="25" xfId="0" applyNumberFormat="1" applyFont="1" applyBorder="1" applyAlignment="1">
      <alignment horizontal="righ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4" fillId="0" borderId="32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6" xfId="0" applyFont="1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8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3" fontId="6" fillId="0" borderId="39" xfId="0" applyNumberFormat="1" applyFont="1" applyBorder="1" applyAlignment="1">
      <alignment horizontal="right" vertical="center"/>
    </xf>
    <xf numFmtId="3" fontId="6" fillId="0" borderId="41" xfId="0" applyNumberFormat="1" applyFont="1" applyBorder="1" applyAlignment="1">
      <alignment horizontal="right" vertical="center"/>
    </xf>
    <xf numFmtId="38" fontId="6" fillId="0" borderId="19" xfId="2" applyFont="1" applyBorder="1" applyAlignment="1">
      <alignment horizontal="right" vertical="center"/>
    </xf>
    <xf numFmtId="38" fontId="6" fillId="0" borderId="20" xfId="2" applyFont="1" applyBorder="1" applyAlignment="1">
      <alignment horizontal="right" vertical="center"/>
    </xf>
    <xf numFmtId="38" fontId="6" fillId="0" borderId="27" xfId="2" applyFont="1" applyBorder="1" applyAlignment="1">
      <alignment horizontal="right" vertical="center"/>
    </xf>
    <xf numFmtId="38" fontId="6" fillId="0" borderId="28" xfId="2" applyFont="1" applyBorder="1" applyAlignment="1">
      <alignment horizontal="right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57" fontId="5" fillId="2" borderId="14" xfId="0" applyNumberFormat="1" applyFont="1" applyFill="1" applyBorder="1" applyAlignment="1">
      <alignment horizontal="center" vertical="center"/>
    </xf>
    <xf numFmtId="57" fontId="5" fillId="2" borderId="16" xfId="0" applyNumberFormat="1" applyFont="1" applyFill="1" applyBorder="1" applyAlignment="1">
      <alignment horizontal="center" vertical="center"/>
    </xf>
    <xf numFmtId="57" fontId="5" fillId="2" borderId="2" xfId="0" applyNumberFormat="1" applyFont="1" applyFill="1" applyBorder="1" applyAlignment="1">
      <alignment horizontal="center" vertical="center"/>
    </xf>
    <xf numFmtId="57" fontId="5" fillId="2" borderId="4" xfId="0" applyNumberFormat="1" applyFont="1" applyFill="1" applyBorder="1" applyAlignment="1">
      <alignment horizontal="center" vertical="center"/>
    </xf>
    <xf numFmtId="57" fontId="5" fillId="2" borderId="3" xfId="0" applyNumberFormat="1" applyFont="1" applyFill="1" applyBorder="1" applyAlignment="1">
      <alignment horizontal="center" vertical="center"/>
    </xf>
    <xf numFmtId="57" fontId="5" fillId="2" borderId="5" xfId="0" applyNumberFormat="1" applyFont="1" applyFill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6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6" fillId="0" borderId="38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6" fillId="0" borderId="18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</cellXfs>
  <cellStyles count="4">
    <cellStyle name="桁区切り" xfId="2" builtinId="6"/>
    <cellStyle name="桁区切り 2" xfId="3" xr:uid="{630D064E-094D-4BED-9E7A-0021F2CCDEB7}"/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view="pageBreakPreview" zoomScaleNormal="100" zoomScaleSheetLayoutView="100" workbookViewId="0">
      <selection activeCell="I17" sqref="I17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0.59765625" style="1" customWidth="1"/>
    <col min="5" max="5" width="25.59765625" style="1" customWidth="1"/>
    <col min="6" max="6" width="10.59765625" style="1" customWidth="1"/>
    <col min="7" max="7" width="15.59765625" style="1" customWidth="1"/>
    <col min="8" max="8" width="0.8984375" style="1" customWidth="1"/>
    <col min="9" max="10" width="9" style="1" customWidth="1"/>
    <col min="11" max="16384" width="9" style="1"/>
  </cols>
  <sheetData>
    <row r="1" spans="1:8" ht="18.75" customHeight="1" x14ac:dyDescent="0.45">
      <c r="A1" s="85" t="s">
        <v>0</v>
      </c>
      <c r="B1" s="85"/>
      <c r="C1" s="85"/>
      <c r="D1" s="85"/>
      <c r="E1" s="85"/>
      <c r="F1" s="85"/>
      <c r="G1" s="85"/>
      <c r="H1" s="4"/>
    </row>
    <row r="2" spans="1:8" x14ac:dyDescent="0.45">
      <c r="B2" s="2"/>
      <c r="C2" s="6" t="s">
        <v>1</v>
      </c>
      <c r="D2" s="40" t="s">
        <v>49</v>
      </c>
      <c r="E2" s="4"/>
      <c r="F2" s="6" t="s">
        <v>2</v>
      </c>
      <c r="G2" s="41">
        <v>45627</v>
      </c>
    </row>
    <row r="3" spans="1:8" ht="15" customHeight="1" x14ac:dyDescent="0.45">
      <c r="B3" s="2"/>
      <c r="C3" s="4"/>
      <c r="D3" s="4"/>
      <c r="E3" s="4"/>
      <c r="F3" s="4"/>
      <c r="G3" s="4"/>
      <c r="H3" s="4"/>
    </row>
    <row r="4" spans="1:8" ht="15" customHeight="1" thickBot="1" x14ac:dyDescent="0.5">
      <c r="B4" s="1" t="s">
        <v>3</v>
      </c>
      <c r="C4" s="55" t="s">
        <v>4</v>
      </c>
      <c r="D4" s="55"/>
      <c r="E4" s="55"/>
      <c r="F4" s="55"/>
      <c r="G4" s="4"/>
    </row>
    <row r="5" spans="1:8" ht="42.6" customHeight="1" thickBot="1" x14ac:dyDescent="0.5">
      <c r="C5" s="86" t="s">
        <v>46</v>
      </c>
      <c r="D5" s="87"/>
      <c r="E5" s="88" t="s">
        <v>50</v>
      </c>
      <c r="F5" s="88"/>
      <c r="G5" s="89"/>
      <c r="H5" s="11"/>
    </row>
    <row r="6" spans="1:8" ht="15" customHeight="1" x14ac:dyDescent="0.45"/>
    <row r="7" spans="1:8" ht="15" customHeight="1" thickBot="1" x14ac:dyDescent="0.5">
      <c r="B7" s="1" t="s">
        <v>6</v>
      </c>
      <c r="C7" s="55" t="s">
        <v>7</v>
      </c>
      <c r="D7" s="55"/>
      <c r="E7" s="55"/>
      <c r="F7" s="55"/>
    </row>
    <row r="8" spans="1:8" ht="15" customHeight="1" x14ac:dyDescent="0.45">
      <c r="C8" s="69" t="s">
        <v>8</v>
      </c>
      <c r="D8" s="48" t="s">
        <v>9</v>
      </c>
      <c r="E8" s="71">
        <v>8146502310</v>
      </c>
      <c r="F8" s="71"/>
      <c r="G8" s="72"/>
      <c r="H8" s="7"/>
    </row>
    <row r="9" spans="1:8" ht="15" customHeight="1" x14ac:dyDescent="0.45">
      <c r="C9" s="70"/>
      <c r="D9" s="43" t="s">
        <v>10</v>
      </c>
      <c r="E9" s="73">
        <v>1527680986</v>
      </c>
      <c r="F9" s="73"/>
      <c r="G9" s="74"/>
      <c r="H9" s="7"/>
    </row>
    <row r="10" spans="1:8" ht="15" customHeight="1" x14ac:dyDescent="0.45">
      <c r="C10" s="70"/>
      <c r="D10" s="47" t="s">
        <v>11</v>
      </c>
      <c r="E10" s="75">
        <v>3884125385</v>
      </c>
      <c r="F10" s="75"/>
      <c r="G10" s="76"/>
      <c r="H10" s="7"/>
    </row>
    <row r="11" spans="1:8" ht="15" customHeight="1" thickBot="1" x14ac:dyDescent="0.5">
      <c r="C11" s="83" t="s">
        <v>36</v>
      </c>
      <c r="D11" s="84"/>
      <c r="E11" s="80">
        <f>SUM(E8:G10)</f>
        <v>13558308681</v>
      </c>
      <c r="F11" s="81"/>
      <c r="G11" s="82"/>
      <c r="H11" s="7"/>
    </row>
    <row r="12" spans="1:8" ht="15" customHeight="1" x14ac:dyDescent="0.45">
      <c r="C12" s="77" t="s">
        <v>12</v>
      </c>
      <c r="D12" s="78"/>
      <c r="E12" s="78"/>
      <c r="F12" s="78"/>
      <c r="G12" s="79"/>
      <c r="H12" s="10"/>
    </row>
    <row r="13" spans="1:8" ht="15" customHeight="1" x14ac:dyDescent="0.45">
      <c r="C13" s="90" t="s">
        <v>13</v>
      </c>
      <c r="D13" s="43" t="s">
        <v>14</v>
      </c>
      <c r="E13" s="73">
        <v>1574934241</v>
      </c>
      <c r="F13" s="73"/>
      <c r="G13" s="74"/>
      <c r="H13" s="8"/>
    </row>
    <row r="14" spans="1:8" ht="15" customHeight="1" x14ac:dyDescent="0.45">
      <c r="C14" s="90"/>
      <c r="D14" s="43" t="s">
        <v>15</v>
      </c>
      <c r="E14" s="73">
        <v>378260700</v>
      </c>
      <c r="F14" s="73"/>
      <c r="G14" s="74"/>
      <c r="H14" s="8"/>
    </row>
    <row r="15" spans="1:8" ht="15" customHeight="1" x14ac:dyDescent="0.45">
      <c r="C15" s="90"/>
      <c r="D15" s="43" t="s">
        <v>16</v>
      </c>
      <c r="E15" s="73">
        <v>900589865</v>
      </c>
      <c r="F15" s="73"/>
      <c r="G15" s="74"/>
      <c r="H15" s="8"/>
    </row>
    <row r="16" spans="1:8" ht="15" customHeight="1" x14ac:dyDescent="0.45">
      <c r="C16" s="102" t="s">
        <v>17</v>
      </c>
      <c r="D16" s="103"/>
      <c r="E16" s="75">
        <v>1521010853</v>
      </c>
      <c r="F16" s="75"/>
      <c r="G16" s="76"/>
      <c r="H16" s="8"/>
    </row>
    <row r="17" spans="2:8" ht="15" customHeight="1" thickBot="1" x14ac:dyDescent="0.5">
      <c r="C17" s="83" t="s">
        <v>36</v>
      </c>
      <c r="D17" s="84"/>
      <c r="E17" s="80">
        <f>SUM(E13:G16)</f>
        <v>4374795659</v>
      </c>
      <c r="F17" s="81"/>
      <c r="G17" s="82"/>
      <c r="H17" s="8"/>
    </row>
    <row r="18" spans="2:8" ht="15" customHeight="1" x14ac:dyDescent="0.45">
      <c r="C18" s="91" t="s">
        <v>40</v>
      </c>
      <c r="D18" s="92"/>
      <c r="E18" s="93">
        <v>742967</v>
      </c>
      <c r="F18" s="93"/>
      <c r="G18" s="94"/>
      <c r="H18" s="8"/>
    </row>
    <row r="19" spans="2:8" ht="15" customHeight="1" thickBot="1" x14ac:dyDescent="0.5">
      <c r="C19" s="104" t="s">
        <v>37</v>
      </c>
      <c r="D19" s="105"/>
      <c r="E19" s="97">
        <v>137210</v>
      </c>
      <c r="F19" s="97"/>
      <c r="G19" s="98"/>
      <c r="H19" s="7"/>
    </row>
    <row r="20" spans="2:8" ht="15" customHeight="1" x14ac:dyDescent="0.45">
      <c r="C20" s="91" t="s">
        <v>18</v>
      </c>
      <c r="D20" s="92"/>
      <c r="E20" s="95">
        <f>(E8+E10)/E18</f>
        <v>16192.681094853473</v>
      </c>
      <c r="F20" s="95"/>
      <c r="G20" s="96"/>
      <c r="H20" s="7"/>
    </row>
    <row r="21" spans="2:8" ht="15" customHeight="1" thickBot="1" x14ac:dyDescent="0.5">
      <c r="C21" s="104" t="s">
        <v>55</v>
      </c>
      <c r="D21" s="105"/>
      <c r="E21" s="100">
        <f>E9/E19</f>
        <v>11133.8895561548</v>
      </c>
      <c r="F21" s="100"/>
      <c r="G21" s="101"/>
      <c r="H21" s="7"/>
    </row>
    <row r="22" spans="2:8" ht="15" customHeight="1" x14ac:dyDescent="0.45">
      <c r="C22" s="7" t="s">
        <v>41</v>
      </c>
      <c r="D22" s="7"/>
      <c r="E22" s="7"/>
      <c r="F22" s="7"/>
      <c r="G22" s="7"/>
      <c r="H22" s="7"/>
    </row>
    <row r="23" spans="2:8" ht="15" customHeight="1" x14ac:dyDescent="0.45">
      <c r="C23" s="7" t="s">
        <v>47</v>
      </c>
      <c r="D23" s="7"/>
      <c r="E23" s="7"/>
      <c r="F23" s="7"/>
      <c r="G23" s="7"/>
      <c r="H23" s="7"/>
    </row>
    <row r="24" spans="2:8" ht="15" customHeight="1" x14ac:dyDescent="0.45"/>
    <row r="25" spans="2:8" ht="15" customHeight="1" x14ac:dyDescent="0.45">
      <c r="B25" s="1" t="s">
        <v>19</v>
      </c>
      <c r="C25" s="55" t="s">
        <v>20</v>
      </c>
      <c r="D25" s="55"/>
      <c r="E25" s="55"/>
      <c r="F25" s="55"/>
    </row>
    <row r="26" spans="2:8" ht="12.6" thickBot="1" x14ac:dyDescent="0.5">
      <c r="C26" s="4"/>
      <c r="D26" s="4"/>
      <c r="E26" s="5" t="s">
        <v>21</v>
      </c>
      <c r="F26" s="99" t="s">
        <v>22</v>
      </c>
      <c r="G26" s="99"/>
      <c r="H26" s="5"/>
    </row>
    <row r="27" spans="2:8" ht="28.8" customHeight="1" x14ac:dyDescent="0.45">
      <c r="C27" s="60" t="s">
        <v>23</v>
      </c>
      <c r="D27" s="61"/>
      <c r="E27" s="49" t="s">
        <v>51</v>
      </c>
      <c r="F27" s="51" t="s">
        <v>52</v>
      </c>
      <c r="G27" s="52"/>
      <c r="H27" s="9"/>
    </row>
    <row r="28" spans="2:8" ht="28.8" customHeight="1" thickBot="1" x14ac:dyDescent="0.5">
      <c r="C28" s="62" t="s">
        <v>24</v>
      </c>
      <c r="D28" s="63"/>
      <c r="E28" s="50" t="s">
        <v>53</v>
      </c>
      <c r="F28" s="53" t="s">
        <v>54</v>
      </c>
      <c r="G28" s="54"/>
      <c r="H28" s="9"/>
    </row>
    <row r="29" spans="2:8" ht="15" customHeight="1" thickBot="1" x14ac:dyDescent="0.5">
      <c r="C29" s="62" t="s">
        <v>43</v>
      </c>
      <c r="D29" s="63"/>
      <c r="E29" s="66">
        <v>382</v>
      </c>
      <c r="F29" s="67"/>
      <c r="G29" s="68"/>
      <c r="H29" s="9"/>
    </row>
    <row r="30" spans="2:8" ht="15" customHeight="1" x14ac:dyDescent="0.45">
      <c r="C30" s="14" t="s">
        <v>44</v>
      </c>
      <c r="D30" s="14"/>
      <c r="E30" s="15"/>
      <c r="F30" s="15"/>
      <c r="G30" s="15"/>
      <c r="H30" s="9"/>
    </row>
    <row r="31" spans="2:8" ht="15" customHeight="1" x14ac:dyDescent="0.45"/>
    <row r="32" spans="2:8" ht="15" customHeight="1" thickBot="1" x14ac:dyDescent="0.5">
      <c r="B32" s="1" t="s">
        <v>25</v>
      </c>
      <c r="C32" s="55" t="s">
        <v>26</v>
      </c>
      <c r="D32" s="55"/>
      <c r="E32" s="55"/>
      <c r="F32" s="55"/>
    </row>
    <row r="33" spans="2:8" ht="15" customHeight="1" x14ac:dyDescent="0.45">
      <c r="C33" s="64" t="s">
        <v>27</v>
      </c>
      <c r="D33" s="13" t="s">
        <v>28</v>
      </c>
      <c r="E33" s="56">
        <f>(SUM(E13:G14))/(SUM(E13:G15))</f>
        <v>0.68442264353411097</v>
      </c>
      <c r="F33" s="56"/>
      <c r="G33" s="57"/>
    </row>
    <row r="34" spans="2:8" ht="15" customHeight="1" thickBot="1" x14ac:dyDescent="0.5">
      <c r="C34" s="65"/>
      <c r="D34" s="12" t="s">
        <v>29</v>
      </c>
      <c r="E34" s="58">
        <f>E15/(SUM(E13:G15))</f>
        <v>0.31557735646588903</v>
      </c>
      <c r="F34" s="58"/>
      <c r="G34" s="59"/>
    </row>
    <row r="35" spans="2:8" ht="15" customHeight="1" x14ac:dyDescent="0.45"/>
    <row r="36" spans="2:8" ht="15" customHeight="1" thickBot="1" x14ac:dyDescent="0.5">
      <c r="B36" s="1" t="s">
        <v>30</v>
      </c>
      <c r="C36" s="55" t="s">
        <v>31</v>
      </c>
      <c r="D36" s="55"/>
      <c r="E36" s="55"/>
      <c r="F36" s="55"/>
      <c r="G36" s="55"/>
      <c r="H36" s="55"/>
    </row>
    <row r="37" spans="2:8" ht="69.900000000000006" customHeight="1" thickBot="1" x14ac:dyDescent="0.5">
      <c r="C37" s="3" t="s">
        <v>32</v>
      </c>
      <c r="D37" s="88" t="s">
        <v>56</v>
      </c>
      <c r="E37" s="88"/>
      <c r="F37" s="88"/>
      <c r="G37" s="89"/>
      <c r="H37" s="11"/>
    </row>
  </sheetData>
  <mergeCells count="42">
    <mergeCell ref="F26:G26"/>
    <mergeCell ref="E21:G21"/>
    <mergeCell ref="C16:D16"/>
    <mergeCell ref="C17:D17"/>
    <mergeCell ref="E17:G17"/>
    <mergeCell ref="C25:F25"/>
    <mergeCell ref="C19:D19"/>
    <mergeCell ref="C21:D21"/>
    <mergeCell ref="C13:C15"/>
    <mergeCell ref="C18:D18"/>
    <mergeCell ref="E18:G18"/>
    <mergeCell ref="C20:D20"/>
    <mergeCell ref="E20:G20"/>
    <mergeCell ref="E14:G14"/>
    <mergeCell ref="E13:G13"/>
    <mergeCell ref="E15:G15"/>
    <mergeCell ref="E16:G16"/>
    <mergeCell ref="E19:G19"/>
    <mergeCell ref="A1:G1"/>
    <mergeCell ref="C5:D5"/>
    <mergeCell ref="E5:G5"/>
    <mergeCell ref="C4:F4"/>
    <mergeCell ref="C7:F7"/>
    <mergeCell ref="C8:C10"/>
    <mergeCell ref="E8:G8"/>
    <mergeCell ref="E9:G9"/>
    <mergeCell ref="E10:G10"/>
    <mergeCell ref="C12:G12"/>
    <mergeCell ref="E11:G11"/>
    <mergeCell ref="C11:D11"/>
    <mergeCell ref="D37:G37"/>
    <mergeCell ref="F27:G27"/>
    <mergeCell ref="F28:G28"/>
    <mergeCell ref="C36:H36"/>
    <mergeCell ref="E33:G33"/>
    <mergeCell ref="E34:G34"/>
    <mergeCell ref="C27:D27"/>
    <mergeCell ref="C28:D28"/>
    <mergeCell ref="C33:C34"/>
    <mergeCell ref="C29:D29"/>
    <mergeCell ref="E29:G29"/>
    <mergeCell ref="C32:F32"/>
  </mergeCells>
  <phoneticPr fontId="1"/>
  <pageMargins left="0.51181102362204722" right="0.11811023622047245" top="0.55118110236220474" bottom="0.15748031496062992" header="0.31496062992125984" footer="0.11811023622047245"/>
  <pageSetup paperSize="9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03118-604E-48DF-A146-243B8CEBD1CA}">
  <sheetPr>
    <tabColor theme="9" tint="0.59999389629810485"/>
  </sheetPr>
  <dimension ref="A1:N35"/>
  <sheetViews>
    <sheetView view="pageBreakPreview" zoomScaleNormal="100" zoomScaleSheetLayoutView="100" workbookViewId="0">
      <selection activeCell="E3" sqref="E3:I3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2.59765625" style="1" customWidth="1"/>
    <col min="5" max="5" width="14.09765625" style="1" customWidth="1"/>
    <col min="6" max="6" width="10.59765625" style="1" customWidth="1"/>
    <col min="7" max="8" width="7.3984375" style="1" customWidth="1"/>
    <col min="9" max="9" width="10.59765625" style="1" customWidth="1"/>
    <col min="10" max="10" width="0.8984375" style="1" customWidth="1"/>
    <col min="11" max="11" width="12.8984375" style="1" customWidth="1"/>
    <col min="12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5">
      <c r="A1" s="85" t="s">
        <v>33</v>
      </c>
      <c r="B1" s="85"/>
      <c r="C1" s="85"/>
      <c r="D1" s="85"/>
      <c r="E1" s="85"/>
      <c r="F1" s="85"/>
      <c r="G1" s="85"/>
      <c r="H1" s="85"/>
      <c r="I1" s="85"/>
      <c r="J1" s="85"/>
    </row>
    <row r="2" spans="1:14" ht="15" customHeight="1" thickBot="1" x14ac:dyDescent="0.5">
      <c r="B2" s="1" t="s">
        <v>3</v>
      </c>
      <c r="C2" s="55" t="s">
        <v>4</v>
      </c>
      <c r="D2" s="55"/>
      <c r="E2" s="55"/>
      <c r="F2" s="55"/>
      <c r="G2" s="55"/>
      <c r="H2" s="33"/>
    </row>
    <row r="3" spans="1:14" ht="19.5" customHeight="1" thickBot="1" x14ac:dyDescent="0.5">
      <c r="C3" s="86" t="s">
        <v>5</v>
      </c>
      <c r="D3" s="87"/>
      <c r="E3" s="117" t="s">
        <v>65</v>
      </c>
      <c r="F3" s="118"/>
      <c r="G3" s="118"/>
      <c r="H3" s="118"/>
      <c r="I3" s="119"/>
    </row>
    <row r="4" spans="1:14" ht="15" customHeight="1" x14ac:dyDescent="0.45"/>
    <row r="5" spans="1:14" ht="15" customHeight="1" thickBot="1" x14ac:dyDescent="0.5">
      <c r="B5" s="1" t="s">
        <v>6</v>
      </c>
      <c r="C5" s="55" t="s">
        <v>7</v>
      </c>
      <c r="D5" s="55"/>
      <c r="E5" s="55"/>
      <c r="F5" s="55"/>
      <c r="G5" s="55"/>
    </row>
    <row r="6" spans="1:14" ht="15" customHeight="1" x14ac:dyDescent="0.45">
      <c r="C6" s="114" t="s">
        <v>8</v>
      </c>
      <c r="D6" s="36" t="s">
        <v>9</v>
      </c>
      <c r="E6" s="71">
        <v>888763099</v>
      </c>
      <c r="F6" s="71"/>
      <c r="G6" s="71"/>
      <c r="H6" s="71"/>
      <c r="I6" s="72"/>
    </row>
    <row r="7" spans="1:14" ht="15" customHeight="1" x14ac:dyDescent="0.45">
      <c r="C7" s="115"/>
      <c r="D7" s="16" t="s">
        <v>10</v>
      </c>
      <c r="E7" s="73">
        <v>83233334</v>
      </c>
      <c r="F7" s="73"/>
      <c r="G7" s="73"/>
      <c r="H7" s="73"/>
      <c r="I7" s="74"/>
    </row>
    <row r="8" spans="1:14" ht="15" customHeight="1" x14ac:dyDescent="0.45">
      <c r="C8" s="116"/>
      <c r="D8" s="37" t="s">
        <v>11</v>
      </c>
      <c r="E8" s="75">
        <v>406527367</v>
      </c>
      <c r="F8" s="75"/>
      <c r="G8" s="75"/>
      <c r="H8" s="75"/>
      <c r="I8" s="76"/>
    </row>
    <row r="9" spans="1:14" ht="15" customHeight="1" thickBot="1" x14ac:dyDescent="0.5">
      <c r="C9" s="106" t="s">
        <v>36</v>
      </c>
      <c r="D9" s="107"/>
      <c r="E9" s="80">
        <f>SUM(E6:I8)</f>
        <v>1378523800</v>
      </c>
      <c r="F9" s="81"/>
      <c r="G9" s="81"/>
      <c r="H9" s="81"/>
      <c r="I9" s="82"/>
    </row>
    <row r="10" spans="1:14" ht="15" customHeight="1" x14ac:dyDescent="0.45">
      <c r="C10" s="108" t="s">
        <v>12</v>
      </c>
      <c r="D10" s="109"/>
      <c r="E10" s="109"/>
      <c r="F10" s="109"/>
      <c r="G10" s="109"/>
      <c r="H10" s="109"/>
      <c r="I10" s="110"/>
    </row>
    <row r="11" spans="1:14" ht="15" customHeight="1" x14ac:dyDescent="0.45">
      <c r="C11" s="111" t="s">
        <v>34</v>
      </c>
      <c r="D11" s="18" t="s">
        <v>14</v>
      </c>
      <c r="E11" s="73">
        <v>143834758</v>
      </c>
      <c r="F11" s="73"/>
      <c r="G11" s="73"/>
      <c r="H11" s="73"/>
      <c r="I11" s="74"/>
    </row>
    <row r="12" spans="1:14" ht="15" customHeight="1" x14ac:dyDescent="0.45">
      <c r="C12" s="111"/>
      <c r="D12" s="18" t="s">
        <v>35</v>
      </c>
      <c r="E12" s="73">
        <v>16099636</v>
      </c>
      <c r="F12" s="73"/>
      <c r="G12" s="73"/>
      <c r="H12" s="73"/>
      <c r="I12" s="74"/>
    </row>
    <row r="13" spans="1:14" ht="15" customHeight="1" x14ac:dyDescent="0.45">
      <c r="C13" s="111"/>
      <c r="D13" s="22" t="s">
        <v>16</v>
      </c>
      <c r="E13" s="73">
        <v>65934448</v>
      </c>
      <c r="F13" s="73"/>
      <c r="G13" s="73"/>
      <c r="H13" s="73"/>
      <c r="I13" s="74"/>
      <c r="K13" s="38"/>
      <c r="M13" s="20"/>
      <c r="N13" s="20"/>
    </row>
    <row r="14" spans="1:14" ht="15" customHeight="1" x14ac:dyDescent="0.45">
      <c r="C14" s="120" t="s">
        <v>17</v>
      </c>
      <c r="D14" s="121"/>
      <c r="E14" s="75">
        <v>146929752</v>
      </c>
      <c r="F14" s="75"/>
      <c r="G14" s="75"/>
      <c r="H14" s="75"/>
      <c r="I14" s="76"/>
    </row>
    <row r="15" spans="1:14" ht="15" customHeight="1" thickBot="1" x14ac:dyDescent="0.5">
      <c r="C15" s="124" t="s">
        <v>36</v>
      </c>
      <c r="D15" s="125"/>
      <c r="E15" s="129">
        <f>SUM(E11:I14)</f>
        <v>372798594</v>
      </c>
      <c r="F15" s="129"/>
      <c r="G15" s="129"/>
      <c r="H15" s="129"/>
      <c r="I15" s="130"/>
    </row>
    <row r="16" spans="1:14" ht="15" customHeight="1" x14ac:dyDescent="0.45">
      <c r="C16" s="126" t="s">
        <v>39</v>
      </c>
      <c r="D16" s="127"/>
      <c r="E16" s="131">
        <v>83702</v>
      </c>
      <c r="F16" s="131"/>
      <c r="G16" s="131"/>
      <c r="H16" s="131"/>
      <c r="I16" s="132"/>
    </row>
    <row r="17" spans="2:9" ht="15" customHeight="1" thickBot="1" x14ac:dyDescent="0.5">
      <c r="C17" s="116" t="s">
        <v>37</v>
      </c>
      <c r="D17" s="128"/>
      <c r="E17" s="133">
        <v>7147</v>
      </c>
      <c r="F17" s="133"/>
      <c r="G17" s="133"/>
      <c r="H17" s="133"/>
      <c r="I17" s="134"/>
    </row>
    <row r="18" spans="2:9" ht="15" customHeight="1" x14ac:dyDescent="0.45">
      <c r="C18" s="126" t="s">
        <v>18</v>
      </c>
      <c r="D18" s="127"/>
      <c r="E18" s="71">
        <f>(E6+E8)/E16</f>
        <v>15475.024085445986</v>
      </c>
      <c r="F18" s="71"/>
      <c r="G18" s="71"/>
      <c r="H18" s="71"/>
      <c r="I18" s="72"/>
    </row>
    <row r="19" spans="2:9" ht="15" customHeight="1" thickBot="1" x14ac:dyDescent="0.5">
      <c r="C19" s="112" t="s">
        <v>38</v>
      </c>
      <c r="D19" s="113"/>
      <c r="E19" s="100">
        <f>E7/E17</f>
        <v>11645.912130964041</v>
      </c>
      <c r="F19" s="100"/>
      <c r="G19" s="100"/>
      <c r="H19" s="100"/>
      <c r="I19" s="101"/>
    </row>
    <row r="20" spans="2:9" ht="15" customHeight="1" x14ac:dyDescent="0.45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45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45"/>
    <row r="23" spans="2:9" ht="15" customHeight="1" x14ac:dyDescent="0.45">
      <c r="B23" s="1" t="s">
        <v>19</v>
      </c>
      <c r="C23" s="55" t="s">
        <v>20</v>
      </c>
      <c r="D23" s="55"/>
      <c r="E23" s="55"/>
      <c r="F23" s="55"/>
      <c r="G23" s="55"/>
    </row>
    <row r="24" spans="2:9" ht="12.6" thickBot="1" x14ac:dyDescent="0.5">
      <c r="C24" s="33"/>
      <c r="D24" s="33"/>
      <c r="E24" s="138" t="s">
        <v>21</v>
      </c>
      <c r="F24" s="138"/>
      <c r="G24" s="138" t="s">
        <v>22</v>
      </c>
      <c r="H24" s="138"/>
      <c r="I24" s="138"/>
    </row>
    <row r="25" spans="2:9" ht="15" customHeight="1" x14ac:dyDescent="0.45">
      <c r="C25" s="60" t="s">
        <v>23</v>
      </c>
      <c r="D25" s="61"/>
      <c r="E25" s="139"/>
      <c r="F25" s="140"/>
      <c r="G25" s="141"/>
      <c r="H25" s="141"/>
      <c r="I25" s="142"/>
    </row>
    <row r="26" spans="2:9" ht="15" customHeight="1" thickBot="1" x14ac:dyDescent="0.5">
      <c r="C26" s="62" t="s">
        <v>24</v>
      </c>
      <c r="D26" s="63"/>
      <c r="E26" s="143"/>
      <c r="F26" s="143"/>
      <c r="G26" s="143"/>
      <c r="H26" s="143"/>
      <c r="I26" s="144"/>
    </row>
    <row r="27" spans="2:9" ht="15" customHeight="1" thickBot="1" x14ac:dyDescent="0.5">
      <c r="C27" s="122" t="s">
        <v>48</v>
      </c>
      <c r="D27" s="123"/>
      <c r="E27" s="66">
        <v>30</v>
      </c>
      <c r="F27" s="67"/>
      <c r="G27" s="67"/>
      <c r="H27" s="67"/>
      <c r="I27" s="68"/>
    </row>
    <row r="28" spans="2:9" ht="15" customHeight="1" x14ac:dyDescent="0.45">
      <c r="C28" s="14" t="s">
        <v>44</v>
      </c>
      <c r="D28" s="14"/>
      <c r="E28" s="15"/>
      <c r="F28" s="15"/>
      <c r="G28" s="15"/>
      <c r="H28" s="15"/>
      <c r="I28" s="15"/>
    </row>
    <row r="29" spans="2:9" ht="15" customHeight="1" x14ac:dyDescent="0.45"/>
    <row r="30" spans="2:9" ht="15" customHeight="1" thickBot="1" x14ac:dyDescent="0.5">
      <c r="B30" s="1" t="s">
        <v>25</v>
      </c>
      <c r="C30" s="55" t="s">
        <v>26</v>
      </c>
      <c r="D30" s="55"/>
      <c r="E30" s="55"/>
      <c r="F30" s="55"/>
      <c r="G30" s="55"/>
    </row>
    <row r="31" spans="2:9" ht="15" customHeight="1" x14ac:dyDescent="0.45">
      <c r="C31" s="64" t="s">
        <v>27</v>
      </c>
      <c r="D31" s="34" t="s">
        <v>28</v>
      </c>
      <c r="E31" s="56">
        <f>(SUM(E11:I12))/(SUM(E11:I13))</f>
        <v>0.70808524355918023</v>
      </c>
      <c r="F31" s="56"/>
      <c r="G31" s="56"/>
      <c r="H31" s="56"/>
      <c r="I31" s="57"/>
    </row>
    <row r="32" spans="2:9" ht="15" customHeight="1" thickBot="1" x14ac:dyDescent="0.5">
      <c r="C32" s="65"/>
      <c r="D32" s="35" t="s">
        <v>29</v>
      </c>
      <c r="E32" s="58">
        <f>E13/(SUM(E11:I13))</f>
        <v>0.29191475644081977</v>
      </c>
      <c r="F32" s="58"/>
      <c r="G32" s="58"/>
      <c r="H32" s="58"/>
      <c r="I32" s="59"/>
    </row>
    <row r="33" spans="2:9" ht="15" customHeight="1" x14ac:dyDescent="0.45"/>
    <row r="34" spans="2:9" ht="15" customHeight="1" thickBot="1" x14ac:dyDescent="0.5">
      <c r="B34" s="1" t="s">
        <v>30</v>
      </c>
      <c r="C34" s="55" t="s">
        <v>31</v>
      </c>
      <c r="D34" s="55"/>
      <c r="E34" s="55"/>
      <c r="F34" s="55"/>
      <c r="G34" s="55"/>
      <c r="H34" s="55"/>
      <c r="I34" s="55"/>
    </row>
    <row r="35" spans="2:9" ht="69.900000000000006" customHeight="1" thickBot="1" x14ac:dyDescent="0.5">
      <c r="C35" s="3" t="s">
        <v>32</v>
      </c>
      <c r="D35" s="135"/>
      <c r="E35" s="136"/>
      <c r="F35" s="136"/>
      <c r="G35" s="136"/>
      <c r="H35" s="136"/>
      <c r="I35" s="137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2F0AB-3122-4E93-B6CA-EDDB0770F534}">
  <sheetPr>
    <tabColor theme="9" tint="0.59999389629810485"/>
  </sheetPr>
  <dimension ref="A1:N35"/>
  <sheetViews>
    <sheetView view="pageBreakPreview" zoomScaleNormal="100" zoomScaleSheetLayoutView="100" workbookViewId="0">
      <selection activeCell="E3" sqref="E3:I3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2.59765625" style="1" customWidth="1"/>
    <col min="5" max="5" width="14.09765625" style="1" customWidth="1"/>
    <col min="6" max="6" width="10.59765625" style="1" customWidth="1"/>
    <col min="7" max="8" width="7.3984375" style="1" customWidth="1"/>
    <col min="9" max="9" width="10.59765625" style="1" customWidth="1"/>
    <col min="10" max="10" width="0.8984375" style="1" customWidth="1"/>
    <col min="11" max="11" width="12.8984375" style="1" customWidth="1"/>
    <col min="12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5">
      <c r="A1" s="85" t="s">
        <v>33</v>
      </c>
      <c r="B1" s="85"/>
      <c r="C1" s="85"/>
      <c r="D1" s="85"/>
      <c r="E1" s="85"/>
      <c r="F1" s="85"/>
      <c r="G1" s="85"/>
      <c r="H1" s="85"/>
      <c r="I1" s="85"/>
      <c r="J1" s="85"/>
    </row>
    <row r="2" spans="1:14" ht="15" customHeight="1" thickBot="1" x14ac:dyDescent="0.5">
      <c r="B2" s="1" t="s">
        <v>3</v>
      </c>
      <c r="C2" s="55" t="s">
        <v>4</v>
      </c>
      <c r="D2" s="55"/>
      <c r="E2" s="55"/>
      <c r="F2" s="55"/>
      <c r="G2" s="55"/>
      <c r="H2" s="33"/>
    </row>
    <row r="3" spans="1:14" ht="19.5" customHeight="1" thickBot="1" x14ac:dyDescent="0.5">
      <c r="C3" s="86" t="s">
        <v>5</v>
      </c>
      <c r="D3" s="87"/>
      <c r="E3" s="117" t="s">
        <v>66</v>
      </c>
      <c r="F3" s="118"/>
      <c r="G3" s="118"/>
      <c r="H3" s="118"/>
      <c r="I3" s="119"/>
    </row>
    <row r="4" spans="1:14" ht="15" customHeight="1" x14ac:dyDescent="0.45"/>
    <row r="5" spans="1:14" ht="15" customHeight="1" thickBot="1" x14ac:dyDescent="0.5">
      <c r="B5" s="1" t="s">
        <v>6</v>
      </c>
      <c r="C5" s="55" t="s">
        <v>7</v>
      </c>
      <c r="D5" s="55"/>
      <c r="E5" s="55"/>
      <c r="F5" s="55"/>
      <c r="G5" s="55"/>
    </row>
    <row r="6" spans="1:14" ht="15" customHeight="1" x14ac:dyDescent="0.45">
      <c r="C6" s="114" t="s">
        <v>8</v>
      </c>
      <c r="D6" s="36" t="s">
        <v>9</v>
      </c>
      <c r="E6" s="71">
        <v>272290884</v>
      </c>
      <c r="F6" s="71"/>
      <c r="G6" s="71"/>
      <c r="H6" s="71"/>
      <c r="I6" s="72"/>
    </row>
    <row r="7" spans="1:14" ht="15" customHeight="1" x14ac:dyDescent="0.45">
      <c r="C7" s="115"/>
      <c r="D7" s="16" t="s">
        <v>10</v>
      </c>
      <c r="E7" s="73">
        <v>12947535</v>
      </c>
      <c r="F7" s="73"/>
      <c r="G7" s="73"/>
      <c r="H7" s="73"/>
      <c r="I7" s="74"/>
    </row>
    <row r="8" spans="1:14" ht="15" customHeight="1" x14ac:dyDescent="0.45">
      <c r="C8" s="116"/>
      <c r="D8" s="37" t="s">
        <v>11</v>
      </c>
      <c r="E8" s="75">
        <v>379135193</v>
      </c>
      <c r="F8" s="75"/>
      <c r="G8" s="75"/>
      <c r="H8" s="75"/>
      <c r="I8" s="76"/>
    </row>
    <row r="9" spans="1:14" ht="15" customHeight="1" thickBot="1" x14ac:dyDescent="0.5">
      <c r="C9" s="106" t="s">
        <v>36</v>
      </c>
      <c r="D9" s="107"/>
      <c r="E9" s="80">
        <f>SUM(E6:I8)</f>
        <v>664373612</v>
      </c>
      <c r="F9" s="81"/>
      <c r="G9" s="81"/>
      <c r="H9" s="81"/>
      <c r="I9" s="82"/>
    </row>
    <row r="10" spans="1:14" ht="15" customHeight="1" x14ac:dyDescent="0.45">
      <c r="C10" s="108" t="s">
        <v>12</v>
      </c>
      <c r="D10" s="109"/>
      <c r="E10" s="109"/>
      <c r="F10" s="109"/>
      <c r="G10" s="109"/>
      <c r="H10" s="109"/>
      <c r="I10" s="110"/>
    </row>
    <row r="11" spans="1:14" ht="15" customHeight="1" x14ac:dyDescent="0.45">
      <c r="C11" s="111" t="s">
        <v>34</v>
      </c>
      <c r="D11" s="18" t="s">
        <v>14</v>
      </c>
      <c r="E11" s="73">
        <v>49807421</v>
      </c>
      <c r="F11" s="73"/>
      <c r="G11" s="73"/>
      <c r="H11" s="73"/>
      <c r="I11" s="74"/>
    </row>
    <row r="12" spans="1:14" ht="15" customHeight="1" x14ac:dyDescent="0.45">
      <c r="C12" s="111"/>
      <c r="D12" s="18" t="s">
        <v>35</v>
      </c>
      <c r="E12" s="73">
        <v>2581241</v>
      </c>
      <c r="F12" s="73"/>
      <c r="G12" s="73"/>
      <c r="H12" s="73"/>
      <c r="I12" s="74"/>
    </row>
    <row r="13" spans="1:14" ht="15" customHeight="1" x14ac:dyDescent="0.45">
      <c r="C13" s="111"/>
      <c r="D13" s="22" t="s">
        <v>16</v>
      </c>
      <c r="E13" s="73">
        <v>64233295</v>
      </c>
      <c r="F13" s="73"/>
      <c r="G13" s="73"/>
      <c r="H13" s="73"/>
      <c r="I13" s="74"/>
      <c r="K13" s="38"/>
      <c r="M13" s="20"/>
      <c r="N13" s="20"/>
    </row>
    <row r="14" spans="1:14" ht="15" customHeight="1" x14ac:dyDescent="0.45">
      <c r="C14" s="120" t="s">
        <v>17</v>
      </c>
      <c r="D14" s="121"/>
      <c r="E14" s="75">
        <v>104862176</v>
      </c>
      <c r="F14" s="75"/>
      <c r="G14" s="75"/>
      <c r="H14" s="75"/>
      <c r="I14" s="76"/>
    </row>
    <row r="15" spans="1:14" ht="15" customHeight="1" thickBot="1" x14ac:dyDescent="0.5">
      <c r="C15" s="124" t="s">
        <v>36</v>
      </c>
      <c r="D15" s="125"/>
      <c r="E15" s="129">
        <f>SUM(E11:I14)</f>
        <v>221484133</v>
      </c>
      <c r="F15" s="129"/>
      <c r="G15" s="129"/>
      <c r="H15" s="129"/>
      <c r="I15" s="130"/>
    </row>
    <row r="16" spans="1:14" ht="15" customHeight="1" x14ac:dyDescent="0.45">
      <c r="C16" s="126" t="s">
        <v>39</v>
      </c>
      <c r="D16" s="127"/>
      <c r="E16" s="131">
        <v>62934</v>
      </c>
      <c r="F16" s="131"/>
      <c r="G16" s="131"/>
      <c r="H16" s="131"/>
      <c r="I16" s="132"/>
    </row>
    <row r="17" spans="2:9" ht="15" customHeight="1" thickBot="1" x14ac:dyDescent="0.5">
      <c r="C17" s="116" t="s">
        <v>37</v>
      </c>
      <c r="D17" s="128"/>
      <c r="E17" s="133">
        <v>1402</v>
      </c>
      <c r="F17" s="133"/>
      <c r="G17" s="133"/>
      <c r="H17" s="133"/>
      <c r="I17" s="134"/>
    </row>
    <row r="18" spans="2:9" ht="15" customHeight="1" x14ac:dyDescent="0.45">
      <c r="C18" s="126" t="s">
        <v>18</v>
      </c>
      <c r="D18" s="127"/>
      <c r="E18" s="71">
        <f>(E6+E8)/E16</f>
        <v>10350.940302539168</v>
      </c>
      <c r="F18" s="71"/>
      <c r="G18" s="71"/>
      <c r="H18" s="71"/>
      <c r="I18" s="72"/>
    </row>
    <row r="19" spans="2:9" ht="15" customHeight="1" thickBot="1" x14ac:dyDescent="0.5">
      <c r="C19" s="112" t="s">
        <v>38</v>
      </c>
      <c r="D19" s="113"/>
      <c r="E19" s="100">
        <f>E7/E17</f>
        <v>9235.0463623395153</v>
      </c>
      <c r="F19" s="100"/>
      <c r="G19" s="100"/>
      <c r="H19" s="100"/>
      <c r="I19" s="101"/>
    </row>
    <row r="20" spans="2:9" ht="15" customHeight="1" x14ac:dyDescent="0.45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45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45"/>
    <row r="23" spans="2:9" ht="15" customHeight="1" x14ac:dyDescent="0.45">
      <c r="B23" s="1" t="s">
        <v>19</v>
      </c>
      <c r="C23" s="55" t="s">
        <v>20</v>
      </c>
      <c r="D23" s="55"/>
      <c r="E23" s="55"/>
      <c r="F23" s="55"/>
      <c r="G23" s="55"/>
    </row>
    <row r="24" spans="2:9" ht="12.6" thickBot="1" x14ac:dyDescent="0.5">
      <c r="C24" s="33"/>
      <c r="D24" s="33"/>
      <c r="E24" s="138" t="s">
        <v>21</v>
      </c>
      <c r="F24" s="138"/>
      <c r="G24" s="138" t="s">
        <v>22</v>
      </c>
      <c r="H24" s="138"/>
      <c r="I24" s="138"/>
    </row>
    <row r="25" spans="2:9" ht="15" customHeight="1" x14ac:dyDescent="0.45">
      <c r="C25" s="60" t="s">
        <v>23</v>
      </c>
      <c r="D25" s="61"/>
      <c r="E25" s="139"/>
      <c r="F25" s="140"/>
      <c r="G25" s="141"/>
      <c r="H25" s="141"/>
      <c r="I25" s="142"/>
    </row>
    <row r="26" spans="2:9" ht="15" customHeight="1" thickBot="1" x14ac:dyDescent="0.5">
      <c r="C26" s="62" t="s">
        <v>24</v>
      </c>
      <c r="D26" s="63"/>
      <c r="E26" s="143"/>
      <c r="F26" s="143"/>
      <c r="G26" s="143"/>
      <c r="H26" s="143"/>
      <c r="I26" s="144"/>
    </row>
    <row r="27" spans="2:9" ht="15" customHeight="1" thickBot="1" x14ac:dyDescent="0.5">
      <c r="C27" s="122" t="s">
        <v>48</v>
      </c>
      <c r="D27" s="123"/>
      <c r="E27" s="66">
        <v>31</v>
      </c>
      <c r="F27" s="67"/>
      <c r="G27" s="67"/>
      <c r="H27" s="67"/>
      <c r="I27" s="68"/>
    </row>
    <row r="28" spans="2:9" ht="15" customHeight="1" x14ac:dyDescent="0.45">
      <c r="C28" s="14" t="s">
        <v>44</v>
      </c>
      <c r="D28" s="14"/>
      <c r="E28" s="15"/>
      <c r="F28" s="15"/>
      <c r="G28" s="15"/>
      <c r="H28" s="15"/>
      <c r="I28" s="15"/>
    </row>
    <row r="29" spans="2:9" ht="15" customHeight="1" x14ac:dyDescent="0.45"/>
    <row r="30" spans="2:9" ht="15" customHeight="1" thickBot="1" x14ac:dyDescent="0.5">
      <c r="B30" s="1" t="s">
        <v>25</v>
      </c>
      <c r="C30" s="55" t="s">
        <v>26</v>
      </c>
      <c r="D30" s="55"/>
      <c r="E30" s="55"/>
      <c r="F30" s="55"/>
      <c r="G30" s="55"/>
    </row>
    <row r="31" spans="2:9" ht="15" customHeight="1" x14ac:dyDescent="0.45">
      <c r="C31" s="64" t="s">
        <v>27</v>
      </c>
      <c r="D31" s="34" t="s">
        <v>28</v>
      </c>
      <c r="E31" s="56">
        <f>(SUM(E11:I12))/(SUM(E11:I13))</f>
        <v>0.44921782610799438</v>
      </c>
      <c r="F31" s="56"/>
      <c r="G31" s="56"/>
      <c r="H31" s="56"/>
      <c r="I31" s="57"/>
    </row>
    <row r="32" spans="2:9" ht="15" customHeight="1" thickBot="1" x14ac:dyDescent="0.5">
      <c r="C32" s="65"/>
      <c r="D32" s="35" t="s">
        <v>29</v>
      </c>
      <c r="E32" s="58">
        <f>E13/(SUM(E11:I13))</f>
        <v>0.55078217389200557</v>
      </c>
      <c r="F32" s="58"/>
      <c r="G32" s="58"/>
      <c r="H32" s="58"/>
      <c r="I32" s="59"/>
    </row>
    <row r="33" spans="2:9" ht="15" customHeight="1" x14ac:dyDescent="0.45"/>
    <row r="34" spans="2:9" ht="15" customHeight="1" thickBot="1" x14ac:dyDescent="0.5">
      <c r="B34" s="1" t="s">
        <v>30</v>
      </c>
      <c r="C34" s="55" t="s">
        <v>31</v>
      </c>
      <c r="D34" s="55"/>
      <c r="E34" s="55"/>
      <c r="F34" s="55"/>
      <c r="G34" s="55"/>
      <c r="H34" s="55"/>
      <c r="I34" s="55"/>
    </row>
    <row r="35" spans="2:9" ht="69.900000000000006" customHeight="1" thickBot="1" x14ac:dyDescent="0.5">
      <c r="C35" s="3" t="s">
        <v>32</v>
      </c>
      <c r="D35" s="135"/>
      <c r="E35" s="136"/>
      <c r="F35" s="136"/>
      <c r="G35" s="136"/>
      <c r="H35" s="136"/>
      <c r="I35" s="137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E0C0B-1AD1-4C55-8AF4-1B2D3C5B181F}">
  <sheetPr>
    <tabColor theme="9" tint="0.59999389629810485"/>
  </sheetPr>
  <dimension ref="A1:N35"/>
  <sheetViews>
    <sheetView view="pageBreakPreview" zoomScaleNormal="100" zoomScaleSheetLayoutView="100" workbookViewId="0">
      <selection activeCell="E3" sqref="E3:I3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2.59765625" style="1" customWidth="1"/>
    <col min="5" max="5" width="14.09765625" style="1" customWidth="1"/>
    <col min="6" max="6" width="10.59765625" style="1" customWidth="1"/>
    <col min="7" max="8" width="7.3984375" style="1" customWidth="1"/>
    <col min="9" max="9" width="10.59765625" style="1" customWidth="1"/>
    <col min="10" max="10" width="0.8984375" style="1" customWidth="1"/>
    <col min="11" max="11" width="12.8984375" style="1" customWidth="1"/>
    <col min="12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5">
      <c r="A1" s="85" t="s">
        <v>33</v>
      </c>
      <c r="B1" s="85"/>
      <c r="C1" s="85"/>
      <c r="D1" s="85"/>
      <c r="E1" s="85"/>
      <c r="F1" s="85"/>
      <c r="G1" s="85"/>
      <c r="H1" s="85"/>
      <c r="I1" s="85"/>
      <c r="J1" s="85"/>
    </row>
    <row r="2" spans="1:14" ht="15" customHeight="1" thickBot="1" x14ac:dyDescent="0.5">
      <c r="B2" s="1" t="s">
        <v>3</v>
      </c>
      <c r="C2" s="55" t="s">
        <v>4</v>
      </c>
      <c r="D2" s="55"/>
      <c r="E2" s="55"/>
      <c r="F2" s="55"/>
      <c r="G2" s="55"/>
      <c r="H2" s="33"/>
    </row>
    <row r="3" spans="1:14" ht="19.5" customHeight="1" thickBot="1" x14ac:dyDescent="0.5">
      <c r="C3" s="86" t="s">
        <v>5</v>
      </c>
      <c r="D3" s="87"/>
      <c r="E3" s="117" t="s">
        <v>67</v>
      </c>
      <c r="F3" s="118"/>
      <c r="G3" s="118"/>
      <c r="H3" s="118"/>
      <c r="I3" s="119"/>
    </row>
    <row r="4" spans="1:14" ht="15" customHeight="1" x14ac:dyDescent="0.45"/>
    <row r="5" spans="1:14" ht="15" customHeight="1" thickBot="1" x14ac:dyDescent="0.5">
      <c r="B5" s="1" t="s">
        <v>6</v>
      </c>
      <c r="C5" s="55" t="s">
        <v>7</v>
      </c>
      <c r="D5" s="55"/>
      <c r="E5" s="55"/>
      <c r="F5" s="55"/>
      <c r="G5" s="55"/>
    </row>
    <row r="6" spans="1:14" ht="15" customHeight="1" x14ac:dyDescent="0.45">
      <c r="C6" s="114" t="s">
        <v>8</v>
      </c>
      <c r="D6" s="36" t="s">
        <v>9</v>
      </c>
      <c r="E6" s="71">
        <v>5555933</v>
      </c>
      <c r="F6" s="71"/>
      <c r="G6" s="71"/>
      <c r="H6" s="71"/>
      <c r="I6" s="72"/>
    </row>
    <row r="7" spans="1:14" ht="15" customHeight="1" x14ac:dyDescent="0.45">
      <c r="C7" s="115"/>
      <c r="D7" s="16" t="s">
        <v>10</v>
      </c>
      <c r="E7" s="73">
        <v>2530830</v>
      </c>
      <c r="F7" s="73"/>
      <c r="G7" s="73"/>
      <c r="H7" s="73"/>
      <c r="I7" s="74"/>
    </row>
    <row r="8" spans="1:14" ht="15" customHeight="1" x14ac:dyDescent="0.45">
      <c r="C8" s="116"/>
      <c r="D8" s="37" t="s">
        <v>11</v>
      </c>
      <c r="E8" s="75">
        <v>0</v>
      </c>
      <c r="F8" s="75"/>
      <c r="G8" s="75"/>
      <c r="H8" s="75"/>
      <c r="I8" s="76"/>
    </row>
    <row r="9" spans="1:14" ht="15" customHeight="1" thickBot="1" x14ac:dyDescent="0.5">
      <c r="C9" s="106" t="s">
        <v>36</v>
      </c>
      <c r="D9" s="107"/>
      <c r="E9" s="80">
        <f>SUM(E6:I8)</f>
        <v>8086763</v>
      </c>
      <c r="F9" s="81"/>
      <c r="G9" s="81"/>
      <c r="H9" s="81"/>
      <c r="I9" s="82"/>
    </row>
    <row r="10" spans="1:14" ht="15" customHeight="1" x14ac:dyDescent="0.45">
      <c r="C10" s="108" t="s">
        <v>12</v>
      </c>
      <c r="D10" s="109"/>
      <c r="E10" s="109"/>
      <c r="F10" s="109"/>
      <c r="G10" s="109"/>
      <c r="H10" s="109"/>
      <c r="I10" s="110"/>
    </row>
    <row r="11" spans="1:14" ht="15" customHeight="1" x14ac:dyDescent="0.45">
      <c r="C11" s="111" t="s">
        <v>34</v>
      </c>
      <c r="D11" s="18" t="s">
        <v>14</v>
      </c>
      <c r="E11" s="73">
        <v>1001248</v>
      </c>
      <c r="F11" s="73"/>
      <c r="G11" s="73"/>
      <c r="H11" s="73"/>
      <c r="I11" s="74"/>
    </row>
    <row r="12" spans="1:14" ht="15" customHeight="1" x14ac:dyDescent="0.45">
      <c r="C12" s="111"/>
      <c r="D12" s="18" t="s">
        <v>35</v>
      </c>
      <c r="E12" s="73">
        <v>446766</v>
      </c>
      <c r="F12" s="73"/>
      <c r="G12" s="73"/>
      <c r="H12" s="73"/>
      <c r="I12" s="74"/>
    </row>
    <row r="13" spans="1:14" ht="15" customHeight="1" x14ac:dyDescent="0.45">
      <c r="C13" s="111"/>
      <c r="D13" s="22" t="s">
        <v>16</v>
      </c>
      <c r="E13" s="73">
        <v>0</v>
      </c>
      <c r="F13" s="73"/>
      <c r="G13" s="73"/>
      <c r="H13" s="73"/>
      <c r="I13" s="74"/>
      <c r="K13" s="38"/>
      <c r="M13" s="20"/>
      <c r="N13" s="20"/>
    </row>
    <row r="14" spans="1:14" ht="15" customHeight="1" x14ac:dyDescent="0.45">
      <c r="C14" s="120" t="s">
        <v>17</v>
      </c>
      <c r="D14" s="121"/>
      <c r="E14" s="75">
        <v>2821387</v>
      </c>
      <c r="F14" s="75"/>
      <c r="G14" s="75"/>
      <c r="H14" s="75"/>
      <c r="I14" s="76"/>
    </row>
    <row r="15" spans="1:14" ht="15" customHeight="1" thickBot="1" x14ac:dyDescent="0.5">
      <c r="C15" s="124" t="s">
        <v>36</v>
      </c>
      <c r="D15" s="125"/>
      <c r="E15" s="129">
        <f>SUM(E11:I14)</f>
        <v>4269401</v>
      </c>
      <c r="F15" s="129"/>
      <c r="G15" s="129"/>
      <c r="H15" s="129"/>
      <c r="I15" s="130"/>
    </row>
    <row r="16" spans="1:14" ht="15" customHeight="1" x14ac:dyDescent="0.45">
      <c r="C16" s="126" t="s">
        <v>39</v>
      </c>
      <c r="D16" s="127"/>
      <c r="E16" s="131">
        <v>330</v>
      </c>
      <c r="F16" s="131"/>
      <c r="G16" s="131"/>
      <c r="H16" s="131"/>
      <c r="I16" s="132"/>
    </row>
    <row r="17" spans="2:9" ht="15" customHeight="1" thickBot="1" x14ac:dyDescent="0.5">
      <c r="C17" s="116" t="s">
        <v>37</v>
      </c>
      <c r="D17" s="128"/>
      <c r="E17" s="133">
        <v>210</v>
      </c>
      <c r="F17" s="133"/>
      <c r="G17" s="133"/>
      <c r="H17" s="133"/>
      <c r="I17" s="134"/>
    </row>
    <row r="18" spans="2:9" ht="15" customHeight="1" x14ac:dyDescent="0.45">
      <c r="C18" s="126" t="s">
        <v>18</v>
      </c>
      <c r="D18" s="127"/>
      <c r="E18" s="71">
        <f>(E6+E8)/E16</f>
        <v>16836.160606060606</v>
      </c>
      <c r="F18" s="71"/>
      <c r="G18" s="71"/>
      <c r="H18" s="71"/>
      <c r="I18" s="72"/>
    </row>
    <row r="19" spans="2:9" ht="15" customHeight="1" thickBot="1" x14ac:dyDescent="0.5">
      <c r="C19" s="112" t="s">
        <v>38</v>
      </c>
      <c r="D19" s="113"/>
      <c r="E19" s="100">
        <f>E7/E17</f>
        <v>12051.571428571429</v>
      </c>
      <c r="F19" s="100"/>
      <c r="G19" s="100"/>
      <c r="H19" s="100"/>
      <c r="I19" s="101"/>
    </row>
    <row r="20" spans="2:9" ht="15" customHeight="1" x14ac:dyDescent="0.45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45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45"/>
    <row r="23" spans="2:9" ht="15" customHeight="1" x14ac:dyDescent="0.45">
      <c r="B23" s="1" t="s">
        <v>19</v>
      </c>
      <c r="C23" s="55" t="s">
        <v>20</v>
      </c>
      <c r="D23" s="55"/>
      <c r="E23" s="55"/>
      <c r="F23" s="55"/>
      <c r="G23" s="55"/>
    </row>
    <row r="24" spans="2:9" ht="12.6" thickBot="1" x14ac:dyDescent="0.5">
      <c r="C24" s="33"/>
      <c r="D24" s="33"/>
      <c r="E24" s="138" t="s">
        <v>21</v>
      </c>
      <c r="F24" s="138"/>
      <c r="G24" s="138" t="s">
        <v>22</v>
      </c>
      <c r="H24" s="138"/>
      <c r="I24" s="138"/>
    </row>
    <row r="25" spans="2:9" ht="15" customHeight="1" x14ac:dyDescent="0.45">
      <c r="C25" s="60" t="s">
        <v>23</v>
      </c>
      <c r="D25" s="61"/>
      <c r="E25" s="139"/>
      <c r="F25" s="140"/>
      <c r="G25" s="141"/>
      <c r="H25" s="141"/>
      <c r="I25" s="142"/>
    </row>
    <row r="26" spans="2:9" ht="15" customHeight="1" thickBot="1" x14ac:dyDescent="0.5">
      <c r="C26" s="62" t="s">
        <v>24</v>
      </c>
      <c r="D26" s="63"/>
      <c r="E26" s="143"/>
      <c r="F26" s="143"/>
      <c r="G26" s="143"/>
      <c r="H26" s="143"/>
      <c r="I26" s="144"/>
    </row>
    <row r="27" spans="2:9" ht="15" customHeight="1" thickBot="1" x14ac:dyDescent="0.5">
      <c r="C27" s="122" t="s">
        <v>48</v>
      </c>
      <c r="D27" s="123"/>
      <c r="E27" s="66">
        <v>31</v>
      </c>
      <c r="F27" s="67"/>
      <c r="G27" s="67"/>
      <c r="H27" s="67"/>
      <c r="I27" s="68"/>
    </row>
    <row r="28" spans="2:9" ht="15" customHeight="1" x14ac:dyDescent="0.45">
      <c r="C28" s="14" t="s">
        <v>44</v>
      </c>
      <c r="D28" s="14"/>
      <c r="E28" s="15"/>
      <c r="F28" s="15"/>
      <c r="G28" s="15"/>
      <c r="H28" s="15"/>
      <c r="I28" s="15"/>
    </row>
    <row r="29" spans="2:9" ht="15" customHeight="1" x14ac:dyDescent="0.45"/>
    <row r="30" spans="2:9" ht="15" customHeight="1" thickBot="1" x14ac:dyDescent="0.5">
      <c r="B30" s="1" t="s">
        <v>25</v>
      </c>
      <c r="C30" s="55" t="s">
        <v>26</v>
      </c>
      <c r="D30" s="55"/>
      <c r="E30" s="55"/>
      <c r="F30" s="55"/>
      <c r="G30" s="55"/>
    </row>
    <row r="31" spans="2:9" ht="15" customHeight="1" x14ac:dyDescent="0.45">
      <c r="C31" s="64" t="s">
        <v>27</v>
      </c>
      <c r="D31" s="34" t="s">
        <v>28</v>
      </c>
      <c r="E31" s="56">
        <f>(SUM(E11:I12))/(SUM(E11:I13))</f>
        <v>1</v>
      </c>
      <c r="F31" s="56"/>
      <c r="G31" s="56"/>
      <c r="H31" s="56"/>
      <c r="I31" s="57"/>
    </row>
    <row r="32" spans="2:9" ht="15" customHeight="1" thickBot="1" x14ac:dyDescent="0.5">
      <c r="C32" s="65"/>
      <c r="D32" s="35" t="s">
        <v>29</v>
      </c>
      <c r="E32" s="58">
        <f>E13/(SUM(E11:I13))</f>
        <v>0</v>
      </c>
      <c r="F32" s="58"/>
      <c r="G32" s="58"/>
      <c r="H32" s="58"/>
      <c r="I32" s="59"/>
    </row>
    <row r="33" spans="2:9" ht="15" customHeight="1" x14ac:dyDescent="0.45"/>
    <row r="34" spans="2:9" ht="15" customHeight="1" thickBot="1" x14ac:dyDescent="0.5">
      <c r="B34" s="1" t="s">
        <v>30</v>
      </c>
      <c r="C34" s="55" t="s">
        <v>31</v>
      </c>
      <c r="D34" s="55"/>
      <c r="E34" s="55"/>
      <c r="F34" s="55"/>
      <c r="G34" s="55"/>
      <c r="H34" s="55"/>
      <c r="I34" s="55"/>
    </row>
    <row r="35" spans="2:9" ht="69.900000000000006" customHeight="1" thickBot="1" x14ac:dyDescent="0.5">
      <c r="C35" s="3" t="s">
        <v>32</v>
      </c>
      <c r="D35" s="135"/>
      <c r="E35" s="136"/>
      <c r="F35" s="136"/>
      <c r="G35" s="136"/>
      <c r="H35" s="136"/>
      <c r="I35" s="137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CB98E-5889-4365-A0D9-468A67BDAF53}">
  <sheetPr>
    <tabColor theme="9" tint="0.59999389629810485"/>
  </sheetPr>
  <dimension ref="A1:N35"/>
  <sheetViews>
    <sheetView view="pageBreakPreview" zoomScaleNormal="100" zoomScaleSheetLayoutView="100" workbookViewId="0">
      <selection activeCell="E3" sqref="E3:I3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2.59765625" style="1" customWidth="1"/>
    <col min="5" max="5" width="14.09765625" style="1" customWidth="1"/>
    <col min="6" max="6" width="10.59765625" style="1" customWidth="1"/>
    <col min="7" max="8" width="7.3984375" style="1" customWidth="1"/>
    <col min="9" max="9" width="10.59765625" style="1" customWidth="1"/>
    <col min="10" max="10" width="0.8984375" style="1" customWidth="1"/>
    <col min="11" max="11" width="12.8984375" style="1" customWidth="1"/>
    <col min="12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5">
      <c r="A1" s="85" t="s">
        <v>33</v>
      </c>
      <c r="B1" s="85"/>
      <c r="C1" s="85"/>
      <c r="D1" s="85"/>
      <c r="E1" s="85"/>
      <c r="F1" s="85"/>
      <c r="G1" s="85"/>
      <c r="H1" s="85"/>
      <c r="I1" s="85"/>
      <c r="J1" s="85"/>
    </row>
    <row r="2" spans="1:14" ht="15" customHeight="1" thickBot="1" x14ac:dyDescent="0.5">
      <c r="B2" s="1" t="s">
        <v>3</v>
      </c>
      <c r="C2" s="55" t="s">
        <v>4</v>
      </c>
      <c r="D2" s="55"/>
      <c r="E2" s="55"/>
      <c r="F2" s="55"/>
      <c r="G2" s="55"/>
      <c r="H2" s="33"/>
    </row>
    <row r="3" spans="1:14" ht="19.5" customHeight="1" thickBot="1" x14ac:dyDescent="0.5">
      <c r="C3" s="86" t="s">
        <v>5</v>
      </c>
      <c r="D3" s="87"/>
      <c r="E3" s="117" t="s">
        <v>68</v>
      </c>
      <c r="F3" s="118"/>
      <c r="G3" s="118"/>
      <c r="H3" s="118"/>
      <c r="I3" s="119"/>
    </row>
    <row r="4" spans="1:14" ht="15" customHeight="1" x14ac:dyDescent="0.45"/>
    <row r="5" spans="1:14" ht="15" customHeight="1" thickBot="1" x14ac:dyDescent="0.5">
      <c r="B5" s="1" t="s">
        <v>6</v>
      </c>
      <c r="C5" s="55" t="s">
        <v>7</v>
      </c>
      <c r="D5" s="55"/>
      <c r="E5" s="55"/>
      <c r="F5" s="55"/>
      <c r="G5" s="55"/>
    </row>
    <row r="6" spans="1:14" ht="15" customHeight="1" x14ac:dyDescent="0.45">
      <c r="C6" s="114" t="s">
        <v>8</v>
      </c>
      <c r="D6" s="36" t="s">
        <v>9</v>
      </c>
      <c r="E6" s="71">
        <v>178979489</v>
      </c>
      <c r="F6" s="71"/>
      <c r="G6" s="71"/>
      <c r="H6" s="71"/>
      <c r="I6" s="72"/>
    </row>
    <row r="7" spans="1:14" ht="15" customHeight="1" x14ac:dyDescent="0.45">
      <c r="C7" s="115"/>
      <c r="D7" s="16" t="s">
        <v>10</v>
      </c>
      <c r="E7" s="73">
        <v>19496083</v>
      </c>
      <c r="F7" s="73"/>
      <c r="G7" s="73"/>
      <c r="H7" s="73"/>
      <c r="I7" s="74"/>
    </row>
    <row r="8" spans="1:14" ht="15" customHeight="1" x14ac:dyDescent="0.45">
      <c r="C8" s="116"/>
      <c r="D8" s="37" t="s">
        <v>11</v>
      </c>
      <c r="E8" s="75">
        <v>0</v>
      </c>
      <c r="F8" s="75"/>
      <c r="G8" s="75"/>
      <c r="H8" s="75"/>
      <c r="I8" s="76"/>
    </row>
    <row r="9" spans="1:14" ht="15" customHeight="1" thickBot="1" x14ac:dyDescent="0.5">
      <c r="C9" s="106" t="s">
        <v>36</v>
      </c>
      <c r="D9" s="107"/>
      <c r="E9" s="80">
        <f>SUM(E6:I8)</f>
        <v>198475572</v>
      </c>
      <c r="F9" s="81"/>
      <c r="G9" s="81"/>
      <c r="H9" s="81"/>
      <c r="I9" s="82"/>
    </row>
    <row r="10" spans="1:14" ht="15" customHeight="1" x14ac:dyDescent="0.45">
      <c r="C10" s="108" t="s">
        <v>12</v>
      </c>
      <c r="D10" s="109"/>
      <c r="E10" s="109"/>
      <c r="F10" s="109"/>
      <c r="G10" s="109"/>
      <c r="H10" s="109"/>
      <c r="I10" s="110"/>
    </row>
    <row r="11" spans="1:14" ht="15" customHeight="1" x14ac:dyDescent="0.45">
      <c r="C11" s="111" t="s">
        <v>34</v>
      </c>
      <c r="D11" s="18" t="s">
        <v>14</v>
      </c>
      <c r="E11" s="73">
        <v>28169409</v>
      </c>
      <c r="F11" s="73"/>
      <c r="G11" s="73"/>
      <c r="H11" s="73"/>
      <c r="I11" s="74"/>
    </row>
    <row r="12" spans="1:14" ht="15" customHeight="1" x14ac:dyDescent="0.45">
      <c r="C12" s="111"/>
      <c r="D12" s="18" t="s">
        <v>35</v>
      </c>
      <c r="E12" s="73">
        <v>3750953</v>
      </c>
      <c r="F12" s="73"/>
      <c r="G12" s="73"/>
      <c r="H12" s="73"/>
      <c r="I12" s="74"/>
    </row>
    <row r="13" spans="1:14" ht="15" customHeight="1" x14ac:dyDescent="0.45">
      <c r="C13" s="111"/>
      <c r="D13" s="22" t="s">
        <v>16</v>
      </c>
      <c r="E13" s="73">
        <v>0</v>
      </c>
      <c r="F13" s="73"/>
      <c r="G13" s="73"/>
      <c r="H13" s="73"/>
      <c r="I13" s="74"/>
      <c r="K13" s="38"/>
      <c r="M13" s="20"/>
      <c r="N13" s="20"/>
    </row>
    <row r="14" spans="1:14" ht="15" customHeight="1" x14ac:dyDescent="0.45">
      <c r="C14" s="120" t="s">
        <v>17</v>
      </c>
      <c r="D14" s="121"/>
      <c r="E14" s="75">
        <v>9993068</v>
      </c>
      <c r="F14" s="75"/>
      <c r="G14" s="75"/>
      <c r="H14" s="75"/>
      <c r="I14" s="76"/>
    </row>
    <row r="15" spans="1:14" ht="15" customHeight="1" thickBot="1" x14ac:dyDescent="0.5">
      <c r="C15" s="124" t="s">
        <v>36</v>
      </c>
      <c r="D15" s="125"/>
      <c r="E15" s="129">
        <f>SUM(E11:I14)</f>
        <v>41913430</v>
      </c>
      <c r="F15" s="129"/>
      <c r="G15" s="129"/>
      <c r="H15" s="129"/>
      <c r="I15" s="130"/>
    </row>
    <row r="16" spans="1:14" ht="15" customHeight="1" x14ac:dyDescent="0.45">
      <c r="C16" s="126" t="s">
        <v>39</v>
      </c>
      <c r="D16" s="127"/>
      <c r="E16" s="131">
        <v>5654</v>
      </c>
      <c r="F16" s="131"/>
      <c r="G16" s="131"/>
      <c r="H16" s="131"/>
      <c r="I16" s="132"/>
    </row>
    <row r="17" spans="2:9" ht="15" customHeight="1" thickBot="1" x14ac:dyDescent="0.5">
      <c r="C17" s="116" t="s">
        <v>37</v>
      </c>
      <c r="D17" s="128"/>
      <c r="E17" s="133">
        <v>1694</v>
      </c>
      <c r="F17" s="133"/>
      <c r="G17" s="133"/>
      <c r="H17" s="133"/>
      <c r="I17" s="134"/>
    </row>
    <row r="18" spans="2:9" ht="15" customHeight="1" x14ac:dyDescent="0.45">
      <c r="C18" s="126" t="s">
        <v>18</v>
      </c>
      <c r="D18" s="127"/>
      <c r="E18" s="71">
        <f>(E6+E8)/E16</f>
        <v>31655.37477891758</v>
      </c>
      <c r="F18" s="71"/>
      <c r="G18" s="71"/>
      <c r="H18" s="71"/>
      <c r="I18" s="72"/>
    </row>
    <row r="19" spans="2:9" ht="15" customHeight="1" thickBot="1" x14ac:dyDescent="0.5">
      <c r="C19" s="112" t="s">
        <v>38</v>
      </c>
      <c r="D19" s="113"/>
      <c r="E19" s="100">
        <f>E7/E17</f>
        <v>11508.903778040141</v>
      </c>
      <c r="F19" s="100"/>
      <c r="G19" s="100"/>
      <c r="H19" s="100"/>
      <c r="I19" s="101"/>
    </row>
    <row r="20" spans="2:9" ht="15" customHeight="1" x14ac:dyDescent="0.45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45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45"/>
    <row r="23" spans="2:9" ht="15" customHeight="1" x14ac:dyDescent="0.45">
      <c r="B23" s="1" t="s">
        <v>19</v>
      </c>
      <c r="C23" s="55" t="s">
        <v>20</v>
      </c>
      <c r="D23" s="55"/>
      <c r="E23" s="55"/>
      <c r="F23" s="55"/>
      <c r="G23" s="55"/>
    </row>
    <row r="24" spans="2:9" ht="12.6" thickBot="1" x14ac:dyDescent="0.5">
      <c r="C24" s="33"/>
      <c r="D24" s="33"/>
      <c r="E24" s="138" t="s">
        <v>21</v>
      </c>
      <c r="F24" s="138"/>
      <c r="G24" s="138" t="s">
        <v>22</v>
      </c>
      <c r="H24" s="138"/>
      <c r="I24" s="138"/>
    </row>
    <row r="25" spans="2:9" ht="15" customHeight="1" x14ac:dyDescent="0.45">
      <c r="C25" s="60" t="s">
        <v>23</v>
      </c>
      <c r="D25" s="61"/>
      <c r="E25" s="139"/>
      <c r="F25" s="140"/>
      <c r="G25" s="141"/>
      <c r="H25" s="141"/>
      <c r="I25" s="142"/>
    </row>
    <row r="26" spans="2:9" ht="15" customHeight="1" thickBot="1" x14ac:dyDescent="0.5">
      <c r="C26" s="62" t="s">
        <v>24</v>
      </c>
      <c r="D26" s="63"/>
      <c r="E26" s="143"/>
      <c r="F26" s="143"/>
      <c r="G26" s="143"/>
      <c r="H26" s="143"/>
      <c r="I26" s="144"/>
    </row>
    <row r="27" spans="2:9" ht="15" customHeight="1" thickBot="1" x14ac:dyDescent="0.5">
      <c r="C27" s="122" t="s">
        <v>48</v>
      </c>
      <c r="D27" s="123"/>
      <c r="E27" s="66">
        <v>30</v>
      </c>
      <c r="F27" s="67"/>
      <c r="G27" s="67"/>
      <c r="H27" s="67"/>
      <c r="I27" s="68"/>
    </row>
    <row r="28" spans="2:9" ht="15" customHeight="1" x14ac:dyDescent="0.45">
      <c r="C28" s="14" t="s">
        <v>44</v>
      </c>
      <c r="D28" s="14"/>
      <c r="E28" s="15"/>
      <c r="F28" s="15"/>
      <c r="G28" s="15"/>
      <c r="H28" s="15"/>
      <c r="I28" s="15"/>
    </row>
    <row r="29" spans="2:9" ht="15" customHeight="1" x14ac:dyDescent="0.45"/>
    <row r="30" spans="2:9" ht="15" customHeight="1" thickBot="1" x14ac:dyDescent="0.5">
      <c r="B30" s="1" t="s">
        <v>25</v>
      </c>
      <c r="C30" s="55" t="s">
        <v>26</v>
      </c>
      <c r="D30" s="55"/>
      <c r="E30" s="55"/>
      <c r="F30" s="55"/>
      <c r="G30" s="55"/>
    </row>
    <row r="31" spans="2:9" ht="15" customHeight="1" x14ac:dyDescent="0.45">
      <c r="C31" s="64" t="s">
        <v>27</v>
      </c>
      <c r="D31" s="34" t="s">
        <v>28</v>
      </c>
      <c r="E31" s="56">
        <f>(SUM(E11:I12))/(SUM(E11:I13))</f>
        <v>1</v>
      </c>
      <c r="F31" s="56"/>
      <c r="G31" s="56"/>
      <c r="H31" s="56"/>
      <c r="I31" s="57"/>
    </row>
    <row r="32" spans="2:9" ht="15" customHeight="1" thickBot="1" x14ac:dyDescent="0.5">
      <c r="C32" s="65"/>
      <c r="D32" s="35" t="s">
        <v>29</v>
      </c>
      <c r="E32" s="58">
        <f>E13/(SUM(E11:I13))</f>
        <v>0</v>
      </c>
      <c r="F32" s="58"/>
      <c r="G32" s="58"/>
      <c r="H32" s="58"/>
      <c r="I32" s="59"/>
    </row>
    <row r="33" spans="2:9" ht="15" customHeight="1" x14ac:dyDescent="0.45"/>
    <row r="34" spans="2:9" ht="15" customHeight="1" thickBot="1" x14ac:dyDescent="0.5">
      <c r="B34" s="1" t="s">
        <v>30</v>
      </c>
      <c r="C34" s="55" t="s">
        <v>31</v>
      </c>
      <c r="D34" s="55"/>
      <c r="E34" s="55"/>
      <c r="F34" s="55"/>
      <c r="G34" s="55"/>
      <c r="H34" s="55"/>
      <c r="I34" s="55"/>
    </row>
    <row r="35" spans="2:9" ht="69.900000000000006" customHeight="1" thickBot="1" x14ac:dyDescent="0.5">
      <c r="C35" s="3" t="s">
        <v>32</v>
      </c>
      <c r="D35" s="135"/>
      <c r="E35" s="136"/>
      <c r="F35" s="136"/>
      <c r="G35" s="136"/>
      <c r="H35" s="136"/>
      <c r="I35" s="137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11921-16A0-416F-BD93-78B9618E4A86}">
  <sheetPr>
    <tabColor theme="9" tint="0.59999389629810485"/>
  </sheetPr>
  <dimension ref="A1:N35"/>
  <sheetViews>
    <sheetView view="pageBreakPreview" zoomScaleNormal="100" zoomScaleSheetLayoutView="100" workbookViewId="0">
      <selection activeCell="E3" sqref="E3:I3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2.59765625" style="1" customWidth="1"/>
    <col min="5" max="5" width="14.09765625" style="1" customWidth="1"/>
    <col min="6" max="6" width="10.59765625" style="1" customWidth="1"/>
    <col min="7" max="8" width="7.3984375" style="1" customWidth="1"/>
    <col min="9" max="9" width="10.59765625" style="1" customWidth="1"/>
    <col min="10" max="10" width="0.8984375" style="1" customWidth="1"/>
    <col min="11" max="11" width="12.8984375" style="1" customWidth="1"/>
    <col min="12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5">
      <c r="A1" s="85" t="s">
        <v>33</v>
      </c>
      <c r="B1" s="85"/>
      <c r="C1" s="85"/>
      <c r="D1" s="85"/>
      <c r="E1" s="85"/>
      <c r="F1" s="85"/>
      <c r="G1" s="85"/>
      <c r="H1" s="85"/>
      <c r="I1" s="85"/>
      <c r="J1" s="85"/>
    </row>
    <row r="2" spans="1:14" ht="15" customHeight="1" thickBot="1" x14ac:dyDescent="0.5">
      <c r="B2" s="1" t="s">
        <v>3</v>
      </c>
      <c r="C2" s="55" t="s">
        <v>4</v>
      </c>
      <c r="D2" s="55"/>
      <c r="E2" s="55"/>
      <c r="F2" s="55"/>
      <c r="G2" s="55"/>
      <c r="H2" s="33"/>
    </row>
    <row r="3" spans="1:14" ht="19.5" customHeight="1" thickBot="1" x14ac:dyDescent="0.5">
      <c r="C3" s="86" t="s">
        <v>5</v>
      </c>
      <c r="D3" s="87"/>
      <c r="E3" s="117" t="s">
        <v>69</v>
      </c>
      <c r="F3" s="118"/>
      <c r="G3" s="118"/>
      <c r="H3" s="118"/>
      <c r="I3" s="119"/>
    </row>
    <row r="4" spans="1:14" ht="15" customHeight="1" x14ac:dyDescent="0.45"/>
    <row r="5" spans="1:14" ht="15" customHeight="1" thickBot="1" x14ac:dyDescent="0.5">
      <c r="B5" s="1" t="s">
        <v>6</v>
      </c>
      <c r="C5" s="55" t="s">
        <v>7</v>
      </c>
      <c r="D5" s="55"/>
      <c r="E5" s="55"/>
      <c r="F5" s="55"/>
      <c r="G5" s="55"/>
    </row>
    <row r="6" spans="1:14" ht="15" customHeight="1" x14ac:dyDescent="0.45">
      <c r="C6" s="114" t="s">
        <v>8</v>
      </c>
      <c r="D6" s="36" t="s">
        <v>9</v>
      </c>
      <c r="E6" s="71">
        <v>579716382</v>
      </c>
      <c r="F6" s="71"/>
      <c r="G6" s="71"/>
      <c r="H6" s="71"/>
      <c r="I6" s="72"/>
    </row>
    <row r="7" spans="1:14" ht="15" customHeight="1" x14ac:dyDescent="0.45">
      <c r="C7" s="115"/>
      <c r="D7" s="16" t="s">
        <v>10</v>
      </c>
      <c r="E7" s="73">
        <v>125430462</v>
      </c>
      <c r="F7" s="73"/>
      <c r="G7" s="73"/>
      <c r="H7" s="73"/>
      <c r="I7" s="74"/>
    </row>
    <row r="8" spans="1:14" ht="15" customHeight="1" x14ac:dyDescent="0.45">
      <c r="C8" s="116"/>
      <c r="D8" s="37" t="s">
        <v>11</v>
      </c>
      <c r="E8" s="75">
        <v>0</v>
      </c>
      <c r="F8" s="75"/>
      <c r="G8" s="75"/>
      <c r="H8" s="75"/>
      <c r="I8" s="76"/>
    </row>
    <row r="9" spans="1:14" ht="15" customHeight="1" thickBot="1" x14ac:dyDescent="0.5">
      <c r="C9" s="106" t="s">
        <v>36</v>
      </c>
      <c r="D9" s="107"/>
      <c r="E9" s="80">
        <f>SUM(E6:I8)</f>
        <v>705146844</v>
      </c>
      <c r="F9" s="81"/>
      <c r="G9" s="81"/>
      <c r="H9" s="81"/>
      <c r="I9" s="82"/>
    </row>
    <row r="10" spans="1:14" ht="15" customHeight="1" x14ac:dyDescent="0.45">
      <c r="C10" s="108" t="s">
        <v>12</v>
      </c>
      <c r="D10" s="109"/>
      <c r="E10" s="109"/>
      <c r="F10" s="109"/>
      <c r="G10" s="109"/>
      <c r="H10" s="109"/>
      <c r="I10" s="110"/>
    </row>
    <row r="11" spans="1:14" ht="15" customHeight="1" x14ac:dyDescent="0.45">
      <c r="C11" s="111" t="s">
        <v>34</v>
      </c>
      <c r="D11" s="18" t="s">
        <v>14</v>
      </c>
      <c r="E11" s="73">
        <v>84560099</v>
      </c>
      <c r="F11" s="73"/>
      <c r="G11" s="73"/>
      <c r="H11" s="73"/>
      <c r="I11" s="74"/>
    </row>
    <row r="12" spans="1:14" ht="15" customHeight="1" x14ac:dyDescent="0.45">
      <c r="C12" s="111"/>
      <c r="D12" s="18" t="s">
        <v>35</v>
      </c>
      <c r="E12" s="73">
        <v>24506814</v>
      </c>
      <c r="F12" s="73"/>
      <c r="G12" s="73"/>
      <c r="H12" s="73"/>
      <c r="I12" s="74"/>
    </row>
    <row r="13" spans="1:14" ht="15" customHeight="1" x14ac:dyDescent="0.45">
      <c r="C13" s="111"/>
      <c r="D13" s="22" t="s">
        <v>16</v>
      </c>
      <c r="E13" s="73">
        <v>0</v>
      </c>
      <c r="F13" s="73"/>
      <c r="G13" s="73"/>
      <c r="H13" s="73"/>
      <c r="I13" s="74"/>
      <c r="K13" s="38"/>
      <c r="M13" s="20"/>
      <c r="N13" s="20"/>
    </row>
    <row r="14" spans="1:14" ht="15" customHeight="1" x14ac:dyDescent="0.45">
      <c r="C14" s="120" t="s">
        <v>17</v>
      </c>
      <c r="D14" s="121"/>
      <c r="E14" s="75">
        <v>31684710</v>
      </c>
      <c r="F14" s="75"/>
      <c r="G14" s="75"/>
      <c r="H14" s="75"/>
      <c r="I14" s="76"/>
    </row>
    <row r="15" spans="1:14" ht="15" customHeight="1" thickBot="1" x14ac:dyDescent="0.5">
      <c r="C15" s="124" t="s">
        <v>36</v>
      </c>
      <c r="D15" s="125"/>
      <c r="E15" s="129">
        <f>SUM(E11:I14)</f>
        <v>140751623</v>
      </c>
      <c r="F15" s="129"/>
      <c r="G15" s="129"/>
      <c r="H15" s="129"/>
      <c r="I15" s="130"/>
    </row>
    <row r="16" spans="1:14" ht="15" customHeight="1" x14ac:dyDescent="0.45">
      <c r="C16" s="126" t="s">
        <v>39</v>
      </c>
      <c r="D16" s="127"/>
      <c r="E16" s="131">
        <v>17262</v>
      </c>
      <c r="F16" s="131"/>
      <c r="G16" s="131"/>
      <c r="H16" s="131"/>
      <c r="I16" s="132"/>
    </row>
    <row r="17" spans="2:9" ht="15" customHeight="1" thickBot="1" x14ac:dyDescent="0.5">
      <c r="C17" s="116" t="s">
        <v>37</v>
      </c>
      <c r="D17" s="128"/>
      <c r="E17" s="133">
        <v>10814</v>
      </c>
      <c r="F17" s="133"/>
      <c r="G17" s="133"/>
      <c r="H17" s="133"/>
      <c r="I17" s="134"/>
    </row>
    <row r="18" spans="2:9" ht="15" customHeight="1" x14ac:dyDescent="0.45">
      <c r="C18" s="126" t="s">
        <v>18</v>
      </c>
      <c r="D18" s="127"/>
      <c r="E18" s="71">
        <f>(E6+E8)/E16</f>
        <v>33583.384428223842</v>
      </c>
      <c r="F18" s="71"/>
      <c r="G18" s="71"/>
      <c r="H18" s="71"/>
      <c r="I18" s="72"/>
    </row>
    <row r="19" spans="2:9" ht="15" customHeight="1" thickBot="1" x14ac:dyDescent="0.5">
      <c r="C19" s="112" t="s">
        <v>38</v>
      </c>
      <c r="D19" s="113"/>
      <c r="E19" s="100">
        <f>E7/E17</f>
        <v>11598.896060662104</v>
      </c>
      <c r="F19" s="100"/>
      <c r="G19" s="100"/>
      <c r="H19" s="100"/>
      <c r="I19" s="101"/>
    </row>
    <row r="20" spans="2:9" ht="15" customHeight="1" x14ac:dyDescent="0.45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45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45"/>
    <row r="23" spans="2:9" ht="15" customHeight="1" x14ac:dyDescent="0.45">
      <c r="B23" s="1" t="s">
        <v>19</v>
      </c>
      <c r="C23" s="55" t="s">
        <v>20</v>
      </c>
      <c r="D23" s="55"/>
      <c r="E23" s="55"/>
      <c r="F23" s="55"/>
      <c r="G23" s="55"/>
    </row>
    <row r="24" spans="2:9" ht="12.6" thickBot="1" x14ac:dyDescent="0.5">
      <c r="C24" s="33"/>
      <c r="D24" s="33"/>
      <c r="E24" s="138" t="s">
        <v>21</v>
      </c>
      <c r="F24" s="138"/>
      <c r="G24" s="138" t="s">
        <v>22</v>
      </c>
      <c r="H24" s="138"/>
      <c r="I24" s="138"/>
    </row>
    <row r="25" spans="2:9" ht="15" customHeight="1" x14ac:dyDescent="0.45">
      <c r="C25" s="60" t="s">
        <v>23</v>
      </c>
      <c r="D25" s="61"/>
      <c r="E25" s="139"/>
      <c r="F25" s="140"/>
      <c r="G25" s="141"/>
      <c r="H25" s="141"/>
      <c r="I25" s="142"/>
    </row>
    <row r="26" spans="2:9" ht="15" customHeight="1" thickBot="1" x14ac:dyDescent="0.5">
      <c r="C26" s="62" t="s">
        <v>24</v>
      </c>
      <c r="D26" s="63"/>
      <c r="E26" s="143"/>
      <c r="F26" s="143"/>
      <c r="G26" s="143"/>
      <c r="H26" s="143"/>
      <c r="I26" s="144"/>
    </row>
    <row r="27" spans="2:9" ht="15" customHeight="1" thickBot="1" x14ac:dyDescent="0.5">
      <c r="C27" s="122" t="s">
        <v>48</v>
      </c>
      <c r="D27" s="123"/>
      <c r="E27" s="66">
        <v>31</v>
      </c>
      <c r="F27" s="67"/>
      <c r="G27" s="67"/>
      <c r="H27" s="67"/>
      <c r="I27" s="68"/>
    </row>
    <row r="28" spans="2:9" ht="15" customHeight="1" x14ac:dyDescent="0.45">
      <c r="C28" s="14" t="s">
        <v>44</v>
      </c>
      <c r="D28" s="14"/>
      <c r="E28" s="15"/>
      <c r="F28" s="15"/>
      <c r="G28" s="15"/>
      <c r="H28" s="15"/>
      <c r="I28" s="15"/>
    </row>
    <row r="29" spans="2:9" ht="15" customHeight="1" x14ac:dyDescent="0.45"/>
    <row r="30" spans="2:9" ht="15" customHeight="1" thickBot="1" x14ac:dyDescent="0.5">
      <c r="B30" s="1" t="s">
        <v>25</v>
      </c>
      <c r="C30" s="55" t="s">
        <v>26</v>
      </c>
      <c r="D30" s="55"/>
      <c r="E30" s="55"/>
      <c r="F30" s="55"/>
      <c r="G30" s="55"/>
    </row>
    <row r="31" spans="2:9" ht="15" customHeight="1" x14ac:dyDescent="0.45">
      <c r="C31" s="64" t="s">
        <v>27</v>
      </c>
      <c r="D31" s="34" t="s">
        <v>28</v>
      </c>
      <c r="E31" s="56">
        <f>(SUM(E11:I12))/(SUM(E11:I13))</f>
        <v>1</v>
      </c>
      <c r="F31" s="56"/>
      <c r="G31" s="56"/>
      <c r="H31" s="56"/>
      <c r="I31" s="57"/>
    </row>
    <row r="32" spans="2:9" ht="15" customHeight="1" thickBot="1" x14ac:dyDescent="0.5">
      <c r="C32" s="65"/>
      <c r="D32" s="35" t="s">
        <v>29</v>
      </c>
      <c r="E32" s="58">
        <f>E13/(SUM(E11:I13))</f>
        <v>0</v>
      </c>
      <c r="F32" s="58"/>
      <c r="G32" s="58"/>
      <c r="H32" s="58"/>
      <c r="I32" s="59"/>
    </row>
    <row r="33" spans="2:9" ht="15" customHeight="1" x14ac:dyDescent="0.45"/>
    <row r="34" spans="2:9" ht="15" customHeight="1" thickBot="1" x14ac:dyDescent="0.5">
      <c r="B34" s="1" t="s">
        <v>30</v>
      </c>
      <c r="C34" s="55" t="s">
        <v>31</v>
      </c>
      <c r="D34" s="55"/>
      <c r="E34" s="55"/>
      <c r="F34" s="55"/>
      <c r="G34" s="55"/>
      <c r="H34" s="55"/>
      <c r="I34" s="55"/>
    </row>
    <row r="35" spans="2:9" ht="69.900000000000006" customHeight="1" thickBot="1" x14ac:dyDescent="0.5">
      <c r="C35" s="3" t="s">
        <v>32</v>
      </c>
      <c r="D35" s="135"/>
      <c r="E35" s="136"/>
      <c r="F35" s="136"/>
      <c r="G35" s="136"/>
      <c r="H35" s="136"/>
      <c r="I35" s="137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89196-CCD9-45F5-979E-615DB6B473AD}">
  <sheetPr>
    <tabColor theme="9" tint="0.59999389629810485"/>
  </sheetPr>
  <dimension ref="A1:N35"/>
  <sheetViews>
    <sheetView view="pageBreakPreview" zoomScaleNormal="100" zoomScaleSheetLayoutView="100" workbookViewId="0">
      <selection activeCell="N15" sqref="N15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2.59765625" style="1" customWidth="1"/>
    <col min="5" max="5" width="14.09765625" style="1" customWidth="1"/>
    <col min="6" max="6" width="10.59765625" style="1" customWidth="1"/>
    <col min="7" max="8" width="7.3984375" style="1" customWidth="1"/>
    <col min="9" max="9" width="10.59765625" style="1" customWidth="1"/>
    <col min="10" max="10" width="0.8984375" style="1" customWidth="1"/>
    <col min="11" max="11" width="12.8984375" style="1" customWidth="1"/>
    <col min="12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5">
      <c r="A1" s="85" t="s">
        <v>33</v>
      </c>
      <c r="B1" s="85"/>
      <c r="C1" s="85"/>
      <c r="D1" s="85"/>
      <c r="E1" s="85"/>
      <c r="F1" s="85"/>
      <c r="G1" s="85"/>
      <c r="H1" s="85"/>
      <c r="I1" s="85"/>
      <c r="J1" s="85"/>
    </row>
    <row r="2" spans="1:14" ht="15" customHeight="1" thickBot="1" x14ac:dyDescent="0.5">
      <c r="B2" s="1" t="s">
        <v>3</v>
      </c>
      <c r="C2" s="55" t="s">
        <v>4</v>
      </c>
      <c r="D2" s="55"/>
      <c r="E2" s="55"/>
      <c r="F2" s="55"/>
      <c r="G2" s="55"/>
      <c r="H2" s="33"/>
    </row>
    <row r="3" spans="1:14" ht="19.5" customHeight="1" thickBot="1" x14ac:dyDescent="0.5">
      <c r="C3" s="86" t="s">
        <v>5</v>
      </c>
      <c r="D3" s="87"/>
      <c r="E3" s="117" t="s">
        <v>70</v>
      </c>
      <c r="F3" s="118"/>
      <c r="G3" s="118"/>
      <c r="H3" s="118"/>
      <c r="I3" s="119"/>
    </row>
    <row r="4" spans="1:14" ht="15" customHeight="1" x14ac:dyDescent="0.45"/>
    <row r="5" spans="1:14" ht="15" customHeight="1" thickBot="1" x14ac:dyDescent="0.5">
      <c r="B5" s="1" t="s">
        <v>6</v>
      </c>
      <c r="C5" s="55" t="s">
        <v>7</v>
      </c>
      <c r="D5" s="55"/>
      <c r="E5" s="55"/>
      <c r="F5" s="55"/>
      <c r="G5" s="55"/>
    </row>
    <row r="6" spans="1:14" ht="15" customHeight="1" x14ac:dyDescent="0.45">
      <c r="C6" s="114" t="s">
        <v>8</v>
      </c>
      <c r="D6" s="36" t="s">
        <v>9</v>
      </c>
      <c r="E6" s="71">
        <v>572637098</v>
      </c>
      <c r="F6" s="71"/>
      <c r="G6" s="71"/>
      <c r="H6" s="71"/>
      <c r="I6" s="72"/>
    </row>
    <row r="7" spans="1:14" ht="15" customHeight="1" x14ac:dyDescent="0.45">
      <c r="C7" s="115"/>
      <c r="D7" s="16" t="s">
        <v>10</v>
      </c>
      <c r="E7" s="73">
        <v>314801072</v>
      </c>
      <c r="F7" s="73"/>
      <c r="G7" s="73"/>
      <c r="H7" s="73"/>
      <c r="I7" s="74"/>
    </row>
    <row r="8" spans="1:14" ht="15" customHeight="1" x14ac:dyDescent="0.45">
      <c r="C8" s="116"/>
      <c r="D8" s="37" t="s">
        <v>11</v>
      </c>
      <c r="E8" s="75">
        <v>0</v>
      </c>
      <c r="F8" s="75"/>
      <c r="G8" s="75"/>
      <c r="H8" s="75"/>
      <c r="I8" s="76"/>
    </row>
    <row r="9" spans="1:14" ht="15" customHeight="1" thickBot="1" x14ac:dyDescent="0.5">
      <c r="C9" s="106" t="s">
        <v>36</v>
      </c>
      <c r="D9" s="107"/>
      <c r="E9" s="80">
        <f>SUM(E6:I8)</f>
        <v>887438170</v>
      </c>
      <c r="F9" s="81"/>
      <c r="G9" s="81"/>
      <c r="H9" s="81"/>
      <c r="I9" s="82"/>
    </row>
    <row r="10" spans="1:14" ht="15" customHeight="1" x14ac:dyDescent="0.45">
      <c r="C10" s="108" t="s">
        <v>12</v>
      </c>
      <c r="D10" s="109"/>
      <c r="E10" s="109"/>
      <c r="F10" s="109"/>
      <c r="G10" s="109"/>
      <c r="H10" s="109"/>
      <c r="I10" s="110"/>
    </row>
    <row r="11" spans="1:14" ht="15" customHeight="1" x14ac:dyDescent="0.45">
      <c r="C11" s="111" t="s">
        <v>34</v>
      </c>
      <c r="D11" s="18" t="s">
        <v>14</v>
      </c>
      <c r="E11" s="73">
        <v>74686230</v>
      </c>
      <c r="F11" s="73"/>
      <c r="G11" s="73"/>
      <c r="H11" s="73"/>
      <c r="I11" s="74"/>
    </row>
    <row r="12" spans="1:14" ht="15" customHeight="1" x14ac:dyDescent="0.45">
      <c r="C12" s="111"/>
      <c r="D12" s="18" t="s">
        <v>35</v>
      </c>
      <c r="E12" s="73">
        <v>61843248</v>
      </c>
      <c r="F12" s="73"/>
      <c r="G12" s="73"/>
      <c r="H12" s="73"/>
      <c r="I12" s="74"/>
    </row>
    <row r="13" spans="1:14" ht="15" customHeight="1" x14ac:dyDescent="0.45">
      <c r="C13" s="111"/>
      <c r="D13" s="22" t="s">
        <v>16</v>
      </c>
      <c r="E13" s="73">
        <v>0</v>
      </c>
      <c r="F13" s="73"/>
      <c r="G13" s="73"/>
      <c r="H13" s="73"/>
      <c r="I13" s="74"/>
      <c r="K13" s="38"/>
      <c r="M13" s="20"/>
      <c r="N13" s="20"/>
    </row>
    <row r="14" spans="1:14" ht="15" customHeight="1" x14ac:dyDescent="0.45">
      <c r="C14" s="120" t="s">
        <v>17</v>
      </c>
      <c r="D14" s="121"/>
      <c r="E14" s="75">
        <v>28812076</v>
      </c>
      <c r="F14" s="75"/>
      <c r="G14" s="75"/>
      <c r="H14" s="75"/>
      <c r="I14" s="76"/>
    </row>
    <row r="15" spans="1:14" ht="15" customHeight="1" thickBot="1" x14ac:dyDescent="0.5">
      <c r="C15" s="124" t="s">
        <v>36</v>
      </c>
      <c r="D15" s="125"/>
      <c r="E15" s="129">
        <f>SUM(E11:I14)</f>
        <v>165341554</v>
      </c>
      <c r="F15" s="129"/>
      <c r="G15" s="129"/>
      <c r="H15" s="129"/>
      <c r="I15" s="130"/>
    </row>
    <row r="16" spans="1:14" ht="15" customHeight="1" x14ac:dyDescent="0.45">
      <c r="C16" s="126" t="s">
        <v>39</v>
      </c>
      <c r="D16" s="127"/>
      <c r="E16" s="131">
        <v>15091</v>
      </c>
      <c r="F16" s="131"/>
      <c r="G16" s="131"/>
      <c r="H16" s="131"/>
      <c r="I16" s="132"/>
    </row>
    <row r="17" spans="2:9" ht="15" customHeight="1" thickBot="1" x14ac:dyDescent="0.5">
      <c r="C17" s="116" t="s">
        <v>37</v>
      </c>
      <c r="D17" s="128"/>
      <c r="E17" s="133">
        <v>26251</v>
      </c>
      <c r="F17" s="133"/>
      <c r="G17" s="133"/>
      <c r="H17" s="133"/>
      <c r="I17" s="134"/>
    </row>
    <row r="18" spans="2:9" ht="15" customHeight="1" x14ac:dyDescent="0.45">
      <c r="C18" s="126" t="s">
        <v>18</v>
      </c>
      <c r="D18" s="127"/>
      <c r="E18" s="71">
        <f>(E6+E8)/E16</f>
        <v>37945.603207209599</v>
      </c>
      <c r="F18" s="71"/>
      <c r="G18" s="71"/>
      <c r="H18" s="71"/>
      <c r="I18" s="72"/>
    </row>
    <row r="19" spans="2:9" ht="15" customHeight="1" thickBot="1" x14ac:dyDescent="0.5">
      <c r="C19" s="112" t="s">
        <v>38</v>
      </c>
      <c r="D19" s="113"/>
      <c r="E19" s="100">
        <f>E7/E17</f>
        <v>11991.964953716049</v>
      </c>
      <c r="F19" s="100"/>
      <c r="G19" s="100"/>
      <c r="H19" s="100"/>
      <c r="I19" s="101"/>
    </row>
    <row r="20" spans="2:9" ht="15" customHeight="1" x14ac:dyDescent="0.45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45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45"/>
    <row r="23" spans="2:9" ht="15" customHeight="1" x14ac:dyDescent="0.45">
      <c r="B23" s="1" t="s">
        <v>19</v>
      </c>
      <c r="C23" s="55" t="s">
        <v>20</v>
      </c>
      <c r="D23" s="55"/>
      <c r="E23" s="55"/>
      <c r="F23" s="55"/>
      <c r="G23" s="55"/>
    </row>
    <row r="24" spans="2:9" ht="12.6" thickBot="1" x14ac:dyDescent="0.5">
      <c r="C24" s="33"/>
      <c r="D24" s="33"/>
      <c r="E24" s="138" t="s">
        <v>21</v>
      </c>
      <c r="F24" s="138"/>
      <c r="G24" s="138" t="s">
        <v>22</v>
      </c>
      <c r="H24" s="138"/>
      <c r="I24" s="138"/>
    </row>
    <row r="25" spans="2:9" ht="15" customHeight="1" x14ac:dyDescent="0.45">
      <c r="C25" s="60" t="s">
        <v>23</v>
      </c>
      <c r="D25" s="61"/>
      <c r="E25" s="139"/>
      <c r="F25" s="140"/>
      <c r="G25" s="141"/>
      <c r="H25" s="141"/>
      <c r="I25" s="142"/>
    </row>
    <row r="26" spans="2:9" ht="15" customHeight="1" thickBot="1" x14ac:dyDescent="0.5">
      <c r="C26" s="62" t="s">
        <v>24</v>
      </c>
      <c r="D26" s="63"/>
      <c r="E26" s="143"/>
      <c r="F26" s="143"/>
      <c r="G26" s="143"/>
      <c r="H26" s="143"/>
      <c r="I26" s="144"/>
    </row>
    <row r="27" spans="2:9" ht="15" customHeight="1" thickBot="1" x14ac:dyDescent="0.5">
      <c r="C27" s="122" t="s">
        <v>48</v>
      </c>
      <c r="D27" s="123"/>
      <c r="E27" s="66">
        <v>30</v>
      </c>
      <c r="F27" s="67"/>
      <c r="G27" s="67"/>
      <c r="H27" s="67"/>
      <c r="I27" s="68"/>
    </row>
    <row r="28" spans="2:9" ht="15" customHeight="1" x14ac:dyDescent="0.45">
      <c r="C28" s="14" t="s">
        <v>44</v>
      </c>
      <c r="D28" s="14"/>
      <c r="E28" s="15"/>
      <c r="F28" s="15"/>
      <c r="G28" s="15"/>
      <c r="H28" s="15"/>
      <c r="I28" s="15"/>
    </row>
    <row r="29" spans="2:9" ht="15" customHeight="1" x14ac:dyDescent="0.45"/>
    <row r="30" spans="2:9" ht="15" customHeight="1" thickBot="1" x14ac:dyDescent="0.5">
      <c r="B30" s="1" t="s">
        <v>25</v>
      </c>
      <c r="C30" s="55" t="s">
        <v>26</v>
      </c>
      <c r="D30" s="55"/>
      <c r="E30" s="55"/>
      <c r="F30" s="55"/>
      <c r="G30" s="55"/>
    </row>
    <row r="31" spans="2:9" ht="15" customHeight="1" x14ac:dyDescent="0.45">
      <c r="C31" s="64" t="s">
        <v>27</v>
      </c>
      <c r="D31" s="34" t="s">
        <v>28</v>
      </c>
      <c r="E31" s="56">
        <f>(SUM(E11:I12))/(SUM(E11:I13))</f>
        <v>1</v>
      </c>
      <c r="F31" s="56"/>
      <c r="G31" s="56"/>
      <c r="H31" s="56"/>
      <c r="I31" s="57"/>
    </row>
    <row r="32" spans="2:9" ht="15" customHeight="1" thickBot="1" x14ac:dyDescent="0.5">
      <c r="C32" s="65"/>
      <c r="D32" s="35" t="s">
        <v>29</v>
      </c>
      <c r="E32" s="58">
        <f>E13/(SUM(E11:I13))</f>
        <v>0</v>
      </c>
      <c r="F32" s="58"/>
      <c r="G32" s="58"/>
      <c r="H32" s="58"/>
      <c r="I32" s="59"/>
    </row>
    <row r="33" spans="2:9" ht="15" customHeight="1" x14ac:dyDescent="0.45"/>
    <row r="34" spans="2:9" ht="15" customHeight="1" thickBot="1" x14ac:dyDescent="0.5">
      <c r="B34" s="1" t="s">
        <v>30</v>
      </c>
      <c r="C34" s="55" t="s">
        <v>31</v>
      </c>
      <c r="D34" s="55"/>
      <c r="E34" s="55"/>
      <c r="F34" s="55"/>
      <c r="G34" s="55"/>
      <c r="H34" s="55"/>
      <c r="I34" s="55"/>
    </row>
    <row r="35" spans="2:9" ht="69.900000000000006" customHeight="1" thickBot="1" x14ac:dyDescent="0.5">
      <c r="C35" s="3" t="s">
        <v>32</v>
      </c>
      <c r="D35" s="135"/>
      <c r="E35" s="136"/>
      <c r="F35" s="136"/>
      <c r="G35" s="136"/>
      <c r="H35" s="136"/>
      <c r="I35" s="137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N35"/>
  <sheetViews>
    <sheetView view="pageBreakPreview" zoomScaleNormal="100" zoomScaleSheetLayoutView="100" workbookViewId="0">
      <selection activeCell="M13" sqref="M13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2.59765625" style="1" customWidth="1"/>
    <col min="5" max="5" width="14.09765625" style="1" customWidth="1"/>
    <col min="6" max="6" width="10.59765625" style="1" customWidth="1"/>
    <col min="7" max="8" width="7.3984375" style="1" customWidth="1"/>
    <col min="9" max="9" width="10.59765625" style="1" customWidth="1"/>
    <col min="10" max="10" width="0.89843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5">
      <c r="A1" s="85" t="s">
        <v>33</v>
      </c>
      <c r="B1" s="85"/>
      <c r="C1" s="85"/>
      <c r="D1" s="85"/>
      <c r="E1" s="85"/>
      <c r="F1" s="85"/>
      <c r="G1" s="85"/>
      <c r="H1" s="85"/>
      <c r="I1" s="85"/>
      <c r="J1" s="85"/>
    </row>
    <row r="2" spans="1:14" ht="15" customHeight="1" thickBot="1" x14ac:dyDescent="0.5">
      <c r="B2" s="1" t="s">
        <v>3</v>
      </c>
      <c r="C2" s="55" t="s">
        <v>4</v>
      </c>
      <c r="D2" s="55"/>
      <c r="E2" s="55"/>
      <c r="F2" s="55"/>
      <c r="G2" s="55"/>
      <c r="H2" s="4"/>
    </row>
    <row r="3" spans="1:14" ht="25.8" customHeight="1" thickBot="1" x14ac:dyDescent="0.5">
      <c r="C3" s="86" t="s">
        <v>5</v>
      </c>
      <c r="D3" s="87"/>
      <c r="E3" s="117" t="s">
        <v>57</v>
      </c>
      <c r="F3" s="118"/>
      <c r="G3" s="118"/>
      <c r="H3" s="118"/>
      <c r="I3" s="119"/>
    </row>
    <row r="4" spans="1:14" ht="15" customHeight="1" x14ac:dyDescent="0.45"/>
    <row r="5" spans="1:14" ht="15" customHeight="1" thickBot="1" x14ac:dyDescent="0.5">
      <c r="B5" s="1" t="s">
        <v>6</v>
      </c>
      <c r="C5" s="55" t="s">
        <v>7</v>
      </c>
      <c r="D5" s="55"/>
      <c r="E5" s="55"/>
      <c r="F5" s="55"/>
      <c r="G5" s="55"/>
    </row>
    <row r="6" spans="1:14" ht="15" customHeight="1" x14ac:dyDescent="0.45">
      <c r="C6" s="114" t="s">
        <v>8</v>
      </c>
      <c r="D6" s="17" t="s">
        <v>9</v>
      </c>
      <c r="E6" s="71">
        <v>745054729</v>
      </c>
      <c r="F6" s="71"/>
      <c r="G6" s="71"/>
      <c r="H6" s="71"/>
      <c r="I6" s="72"/>
    </row>
    <row r="7" spans="1:14" ht="15" customHeight="1" x14ac:dyDescent="0.45">
      <c r="C7" s="115"/>
      <c r="D7" s="16" t="s">
        <v>10</v>
      </c>
      <c r="E7" s="73">
        <v>87674698</v>
      </c>
      <c r="F7" s="73"/>
      <c r="G7" s="73"/>
      <c r="H7" s="73"/>
      <c r="I7" s="74"/>
    </row>
    <row r="8" spans="1:14" ht="15" customHeight="1" x14ac:dyDescent="0.45">
      <c r="C8" s="116"/>
      <c r="D8" s="21" t="s">
        <v>11</v>
      </c>
      <c r="E8" s="75">
        <v>506279161</v>
      </c>
      <c r="F8" s="75"/>
      <c r="G8" s="75"/>
      <c r="H8" s="75"/>
      <c r="I8" s="76"/>
    </row>
    <row r="9" spans="1:14" ht="15" customHeight="1" thickBot="1" x14ac:dyDescent="0.5">
      <c r="C9" s="106" t="s">
        <v>36</v>
      </c>
      <c r="D9" s="107"/>
      <c r="E9" s="80">
        <f>SUM(E6:I8)</f>
        <v>1339008588</v>
      </c>
      <c r="F9" s="81"/>
      <c r="G9" s="81"/>
      <c r="H9" s="81"/>
      <c r="I9" s="82"/>
    </row>
    <row r="10" spans="1:14" ht="15" customHeight="1" x14ac:dyDescent="0.45">
      <c r="C10" s="108" t="s">
        <v>12</v>
      </c>
      <c r="D10" s="109"/>
      <c r="E10" s="109"/>
      <c r="F10" s="109"/>
      <c r="G10" s="109"/>
      <c r="H10" s="109"/>
      <c r="I10" s="110"/>
    </row>
    <row r="11" spans="1:14" ht="15" customHeight="1" x14ac:dyDescent="0.45">
      <c r="C11" s="111" t="s">
        <v>34</v>
      </c>
      <c r="D11" s="18" t="s">
        <v>14</v>
      </c>
      <c r="E11" s="73">
        <v>186343902</v>
      </c>
      <c r="F11" s="73"/>
      <c r="G11" s="73"/>
      <c r="H11" s="73"/>
      <c r="I11" s="74"/>
    </row>
    <row r="12" spans="1:14" ht="15" customHeight="1" x14ac:dyDescent="0.45">
      <c r="C12" s="111"/>
      <c r="D12" s="18" t="s">
        <v>35</v>
      </c>
      <c r="E12" s="73">
        <v>31977782</v>
      </c>
      <c r="F12" s="73"/>
      <c r="G12" s="73"/>
      <c r="H12" s="73"/>
      <c r="I12" s="74"/>
    </row>
    <row r="13" spans="1:14" ht="15" customHeight="1" x14ac:dyDescent="0.45">
      <c r="C13" s="111"/>
      <c r="D13" s="19" t="s">
        <v>16</v>
      </c>
      <c r="E13" s="73">
        <v>150466386</v>
      </c>
      <c r="F13" s="73"/>
      <c r="G13" s="73"/>
      <c r="H13" s="73"/>
      <c r="I13" s="74"/>
      <c r="M13" s="20"/>
      <c r="N13" s="20"/>
    </row>
    <row r="14" spans="1:14" ht="15" customHeight="1" x14ac:dyDescent="0.45">
      <c r="C14" s="120" t="s">
        <v>17</v>
      </c>
      <c r="D14" s="121"/>
      <c r="E14" s="75">
        <v>182728000</v>
      </c>
      <c r="F14" s="75"/>
      <c r="G14" s="75"/>
      <c r="H14" s="75"/>
      <c r="I14" s="76"/>
    </row>
    <row r="15" spans="1:14" ht="15" customHeight="1" thickBot="1" x14ac:dyDescent="0.5">
      <c r="C15" s="124" t="s">
        <v>36</v>
      </c>
      <c r="D15" s="125"/>
      <c r="E15" s="129">
        <f>SUM(E11:I14)</f>
        <v>551516070</v>
      </c>
      <c r="F15" s="129"/>
      <c r="G15" s="129"/>
      <c r="H15" s="129"/>
      <c r="I15" s="130"/>
    </row>
    <row r="16" spans="1:14" ht="15" customHeight="1" x14ac:dyDescent="0.45">
      <c r="C16" s="126" t="s">
        <v>39</v>
      </c>
      <c r="D16" s="127"/>
      <c r="E16" s="131">
        <v>72556</v>
      </c>
      <c r="F16" s="131"/>
      <c r="G16" s="131"/>
      <c r="H16" s="131"/>
      <c r="I16" s="132"/>
    </row>
    <row r="17" spans="2:9" ht="15" customHeight="1" thickBot="1" x14ac:dyDescent="0.5">
      <c r="C17" s="116" t="s">
        <v>37</v>
      </c>
      <c r="D17" s="128"/>
      <c r="E17" s="133">
        <v>8754</v>
      </c>
      <c r="F17" s="133"/>
      <c r="G17" s="133"/>
      <c r="H17" s="133"/>
      <c r="I17" s="134"/>
    </row>
    <row r="18" spans="2:9" ht="15" customHeight="1" x14ac:dyDescent="0.45">
      <c r="C18" s="126" t="s">
        <v>18</v>
      </c>
      <c r="D18" s="127"/>
      <c r="E18" s="71">
        <f>(E6+E8)/E16</f>
        <v>17246.456392303877</v>
      </c>
      <c r="F18" s="71"/>
      <c r="G18" s="71"/>
      <c r="H18" s="71"/>
      <c r="I18" s="72"/>
    </row>
    <row r="19" spans="2:9" ht="15" customHeight="1" thickBot="1" x14ac:dyDescent="0.5">
      <c r="C19" s="112" t="s">
        <v>38</v>
      </c>
      <c r="D19" s="113"/>
      <c r="E19" s="100">
        <f>E7/E17</f>
        <v>10015.387023075165</v>
      </c>
      <c r="F19" s="100"/>
      <c r="G19" s="100"/>
      <c r="H19" s="100"/>
      <c r="I19" s="101"/>
    </row>
    <row r="20" spans="2:9" ht="15" customHeight="1" x14ac:dyDescent="0.45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45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45"/>
    <row r="23" spans="2:9" ht="15" customHeight="1" x14ac:dyDescent="0.45">
      <c r="B23" s="1" t="s">
        <v>19</v>
      </c>
      <c r="C23" s="55" t="s">
        <v>20</v>
      </c>
      <c r="D23" s="55"/>
      <c r="E23" s="55"/>
      <c r="F23" s="55"/>
      <c r="G23" s="55"/>
    </row>
    <row r="24" spans="2:9" ht="12.6" thickBot="1" x14ac:dyDescent="0.5">
      <c r="C24" s="4"/>
      <c r="D24" s="4"/>
      <c r="E24" s="138" t="s">
        <v>21</v>
      </c>
      <c r="F24" s="138"/>
      <c r="G24" s="138" t="s">
        <v>22</v>
      </c>
      <c r="H24" s="138"/>
      <c r="I24" s="138"/>
    </row>
    <row r="25" spans="2:9" ht="15" customHeight="1" x14ac:dyDescent="0.45">
      <c r="C25" s="60" t="s">
        <v>23</v>
      </c>
      <c r="D25" s="61"/>
      <c r="E25" s="139"/>
      <c r="F25" s="140"/>
      <c r="G25" s="141"/>
      <c r="H25" s="141"/>
      <c r="I25" s="142"/>
    </row>
    <row r="26" spans="2:9" ht="15" customHeight="1" thickBot="1" x14ac:dyDescent="0.5">
      <c r="C26" s="62" t="s">
        <v>24</v>
      </c>
      <c r="D26" s="63"/>
      <c r="E26" s="143"/>
      <c r="F26" s="143"/>
      <c r="G26" s="143"/>
      <c r="H26" s="143"/>
      <c r="I26" s="144"/>
    </row>
    <row r="27" spans="2:9" ht="15" customHeight="1" thickBot="1" x14ac:dyDescent="0.5">
      <c r="C27" s="122" t="s">
        <v>48</v>
      </c>
      <c r="D27" s="123"/>
      <c r="E27" s="66">
        <v>21</v>
      </c>
      <c r="F27" s="67"/>
      <c r="G27" s="67"/>
      <c r="H27" s="67"/>
      <c r="I27" s="68"/>
    </row>
    <row r="28" spans="2:9" ht="15" customHeight="1" x14ac:dyDescent="0.45">
      <c r="C28" s="14" t="s">
        <v>44</v>
      </c>
      <c r="D28" s="14"/>
      <c r="E28" s="15"/>
      <c r="F28" s="15"/>
      <c r="G28" s="15"/>
      <c r="H28" s="15"/>
      <c r="I28" s="15"/>
    </row>
    <row r="29" spans="2:9" ht="15" customHeight="1" x14ac:dyDescent="0.45"/>
    <row r="30" spans="2:9" ht="15" customHeight="1" thickBot="1" x14ac:dyDescent="0.5">
      <c r="B30" s="1" t="s">
        <v>25</v>
      </c>
      <c r="C30" s="55" t="s">
        <v>26</v>
      </c>
      <c r="D30" s="55"/>
      <c r="E30" s="55"/>
      <c r="F30" s="55"/>
      <c r="G30" s="55"/>
    </row>
    <row r="31" spans="2:9" ht="15" customHeight="1" x14ac:dyDescent="0.45">
      <c r="C31" s="64" t="s">
        <v>27</v>
      </c>
      <c r="D31" s="13" t="s">
        <v>28</v>
      </c>
      <c r="E31" s="56">
        <f>(SUM(E11:I12))/(SUM(E11:I13))</f>
        <v>0.59199768582535761</v>
      </c>
      <c r="F31" s="56"/>
      <c r="G31" s="56"/>
      <c r="H31" s="56"/>
      <c r="I31" s="57"/>
    </row>
    <row r="32" spans="2:9" ht="15" customHeight="1" thickBot="1" x14ac:dyDescent="0.5">
      <c r="C32" s="65"/>
      <c r="D32" s="12" t="s">
        <v>29</v>
      </c>
      <c r="E32" s="58">
        <f>E13/(SUM(E11:I13))</f>
        <v>0.40800231417464239</v>
      </c>
      <c r="F32" s="58"/>
      <c r="G32" s="58"/>
      <c r="H32" s="58"/>
      <c r="I32" s="59"/>
    </row>
    <row r="33" spans="2:9" ht="15" customHeight="1" x14ac:dyDescent="0.45"/>
    <row r="34" spans="2:9" ht="15" customHeight="1" thickBot="1" x14ac:dyDescent="0.5">
      <c r="B34" s="1" t="s">
        <v>30</v>
      </c>
      <c r="C34" s="55" t="s">
        <v>31</v>
      </c>
      <c r="D34" s="55"/>
      <c r="E34" s="55"/>
      <c r="F34" s="55"/>
      <c r="G34" s="55"/>
      <c r="H34" s="55"/>
      <c r="I34" s="55"/>
    </row>
    <row r="35" spans="2:9" ht="69.900000000000006" customHeight="1" thickBot="1" x14ac:dyDescent="0.5">
      <c r="C35" s="3" t="s">
        <v>32</v>
      </c>
      <c r="D35" s="135"/>
      <c r="E35" s="136"/>
      <c r="F35" s="136"/>
      <c r="G35" s="136"/>
      <c r="H35" s="136"/>
      <c r="I35" s="137"/>
    </row>
  </sheetData>
  <mergeCells count="45">
    <mergeCell ref="C9:D9"/>
    <mergeCell ref="E9:I9"/>
    <mergeCell ref="D35:I35"/>
    <mergeCell ref="E24:F24"/>
    <mergeCell ref="G24:I24"/>
    <mergeCell ref="C25:D25"/>
    <mergeCell ref="E25:F25"/>
    <mergeCell ref="G25:I25"/>
    <mergeCell ref="C26:D26"/>
    <mergeCell ref="E26:F26"/>
    <mergeCell ref="G26:I26"/>
    <mergeCell ref="C30:G30"/>
    <mergeCell ref="C31:C32"/>
    <mergeCell ref="E31:I31"/>
    <mergeCell ref="E32:I32"/>
    <mergeCell ref="C34:I34"/>
    <mergeCell ref="C27:D27"/>
    <mergeCell ref="E27:I27"/>
    <mergeCell ref="C11:C13"/>
    <mergeCell ref="C15:D15"/>
    <mergeCell ref="C16:D16"/>
    <mergeCell ref="C17:D17"/>
    <mergeCell ref="C18:D18"/>
    <mergeCell ref="C23:G23"/>
    <mergeCell ref="C19:D19"/>
    <mergeCell ref="E19:I19"/>
    <mergeCell ref="E15:I15"/>
    <mergeCell ref="E16:I16"/>
    <mergeCell ref="E17:I17"/>
    <mergeCell ref="E18:I18"/>
    <mergeCell ref="C10:I10"/>
    <mergeCell ref="E11:I11"/>
    <mergeCell ref="E12:I12"/>
    <mergeCell ref="E13:I13"/>
    <mergeCell ref="E14:I14"/>
    <mergeCell ref="C14:D14"/>
    <mergeCell ref="C6:C8"/>
    <mergeCell ref="A1:J1"/>
    <mergeCell ref="C2:G2"/>
    <mergeCell ref="C3:D3"/>
    <mergeCell ref="E3:I3"/>
    <mergeCell ref="C5:G5"/>
    <mergeCell ref="E6:I6"/>
    <mergeCell ref="E7:I7"/>
    <mergeCell ref="E8:I8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CE29D-7740-4291-8485-29C46EBF2CA0}">
  <sheetPr>
    <tabColor theme="4" tint="0.59999389629810485"/>
  </sheetPr>
  <dimension ref="A1:N35"/>
  <sheetViews>
    <sheetView view="pageBreakPreview" zoomScaleNormal="100" zoomScaleSheetLayoutView="100" workbookViewId="0">
      <selection activeCell="L12" sqref="L12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2.59765625" style="1" customWidth="1"/>
    <col min="5" max="5" width="14.09765625" style="1" customWidth="1"/>
    <col min="6" max="6" width="10.59765625" style="1" customWidth="1"/>
    <col min="7" max="8" width="7.3984375" style="1" customWidth="1"/>
    <col min="9" max="9" width="10.59765625" style="1" customWidth="1"/>
    <col min="10" max="10" width="0.89843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5">
      <c r="A1" s="85" t="s">
        <v>33</v>
      </c>
      <c r="B1" s="85"/>
      <c r="C1" s="85"/>
      <c r="D1" s="85"/>
      <c r="E1" s="85"/>
      <c r="F1" s="85"/>
      <c r="G1" s="85"/>
      <c r="H1" s="85"/>
      <c r="I1" s="85"/>
      <c r="J1" s="85"/>
    </row>
    <row r="2" spans="1:14" ht="15" customHeight="1" thickBot="1" x14ac:dyDescent="0.5">
      <c r="B2" s="1" t="s">
        <v>3</v>
      </c>
      <c r="C2" s="55" t="s">
        <v>4</v>
      </c>
      <c r="D2" s="55"/>
      <c r="E2" s="55"/>
      <c r="F2" s="55"/>
      <c r="G2" s="55"/>
      <c r="H2" s="28"/>
    </row>
    <row r="3" spans="1:14" ht="27.6" customHeight="1" thickBot="1" x14ac:dyDescent="0.5">
      <c r="C3" s="86" t="s">
        <v>5</v>
      </c>
      <c r="D3" s="87"/>
      <c r="E3" s="117" t="s">
        <v>58</v>
      </c>
      <c r="F3" s="118"/>
      <c r="G3" s="118"/>
      <c r="H3" s="118"/>
      <c r="I3" s="119"/>
    </row>
    <row r="4" spans="1:14" ht="15" customHeight="1" x14ac:dyDescent="0.45"/>
    <row r="5" spans="1:14" ht="15" customHeight="1" thickBot="1" x14ac:dyDescent="0.5">
      <c r="B5" s="1" t="s">
        <v>6</v>
      </c>
      <c r="C5" s="55" t="s">
        <v>7</v>
      </c>
      <c r="D5" s="55"/>
      <c r="E5" s="55"/>
      <c r="F5" s="55"/>
      <c r="G5" s="55"/>
    </row>
    <row r="6" spans="1:14" ht="15" customHeight="1" x14ac:dyDescent="0.45">
      <c r="C6" s="114" t="s">
        <v>8</v>
      </c>
      <c r="D6" s="32" t="s">
        <v>9</v>
      </c>
      <c r="E6" s="71">
        <v>1443760502</v>
      </c>
      <c r="F6" s="71"/>
      <c r="G6" s="71"/>
      <c r="H6" s="71"/>
      <c r="I6" s="72"/>
    </row>
    <row r="7" spans="1:14" ht="15" customHeight="1" x14ac:dyDescent="0.45">
      <c r="C7" s="115"/>
      <c r="D7" s="16" t="s">
        <v>10</v>
      </c>
      <c r="E7" s="73">
        <v>238138644</v>
      </c>
      <c r="F7" s="73"/>
      <c r="G7" s="73"/>
      <c r="H7" s="73"/>
      <c r="I7" s="74"/>
    </row>
    <row r="8" spans="1:14" ht="15" customHeight="1" x14ac:dyDescent="0.45">
      <c r="C8" s="116"/>
      <c r="D8" s="31" t="s">
        <v>11</v>
      </c>
      <c r="E8" s="75">
        <v>881822088</v>
      </c>
      <c r="F8" s="75"/>
      <c r="G8" s="75"/>
      <c r="H8" s="75"/>
      <c r="I8" s="76"/>
    </row>
    <row r="9" spans="1:14" ht="15" customHeight="1" thickBot="1" x14ac:dyDescent="0.5">
      <c r="C9" s="106" t="s">
        <v>36</v>
      </c>
      <c r="D9" s="107"/>
      <c r="E9" s="80">
        <f>SUM(E6:I8)</f>
        <v>2563721234</v>
      </c>
      <c r="F9" s="81"/>
      <c r="G9" s="81"/>
      <c r="H9" s="81"/>
      <c r="I9" s="82"/>
    </row>
    <row r="10" spans="1:14" ht="15" customHeight="1" x14ac:dyDescent="0.45">
      <c r="C10" s="108" t="s">
        <v>12</v>
      </c>
      <c r="D10" s="109"/>
      <c r="E10" s="109"/>
      <c r="F10" s="109"/>
      <c r="G10" s="109"/>
      <c r="H10" s="109"/>
      <c r="I10" s="110"/>
    </row>
    <row r="11" spans="1:14" ht="15" customHeight="1" x14ac:dyDescent="0.45">
      <c r="C11" s="111" t="s">
        <v>34</v>
      </c>
      <c r="D11" s="18" t="s">
        <v>14</v>
      </c>
      <c r="E11" s="73">
        <v>365836992</v>
      </c>
      <c r="F11" s="73"/>
      <c r="G11" s="73"/>
      <c r="H11" s="73"/>
      <c r="I11" s="74"/>
    </row>
    <row r="12" spans="1:14" ht="15" customHeight="1" x14ac:dyDescent="0.45">
      <c r="C12" s="111"/>
      <c r="D12" s="18" t="s">
        <v>35</v>
      </c>
      <c r="E12" s="73">
        <v>89026460</v>
      </c>
      <c r="F12" s="73"/>
      <c r="G12" s="73"/>
      <c r="H12" s="73"/>
      <c r="I12" s="74"/>
    </row>
    <row r="13" spans="1:14" ht="15" customHeight="1" x14ac:dyDescent="0.45">
      <c r="C13" s="111"/>
      <c r="D13" s="22" t="s">
        <v>16</v>
      </c>
      <c r="E13" s="73">
        <v>256479991</v>
      </c>
      <c r="F13" s="73"/>
      <c r="G13" s="73"/>
      <c r="H13" s="73"/>
      <c r="I13" s="74"/>
      <c r="M13" s="20"/>
      <c r="N13" s="20"/>
    </row>
    <row r="14" spans="1:14" ht="15" customHeight="1" x14ac:dyDescent="0.45">
      <c r="C14" s="120" t="s">
        <v>17</v>
      </c>
      <c r="D14" s="121"/>
      <c r="E14" s="75">
        <v>339605000</v>
      </c>
      <c r="F14" s="75"/>
      <c r="G14" s="75"/>
      <c r="H14" s="75"/>
      <c r="I14" s="76"/>
    </row>
    <row r="15" spans="1:14" ht="15" customHeight="1" thickBot="1" x14ac:dyDescent="0.5">
      <c r="C15" s="124" t="s">
        <v>36</v>
      </c>
      <c r="D15" s="125"/>
      <c r="E15" s="129">
        <f>SUM(E11:I14)</f>
        <v>1050948443</v>
      </c>
      <c r="F15" s="129"/>
      <c r="G15" s="129"/>
      <c r="H15" s="129"/>
      <c r="I15" s="130"/>
    </row>
    <row r="16" spans="1:14" ht="15" customHeight="1" x14ac:dyDescent="0.45">
      <c r="C16" s="126" t="s">
        <v>39</v>
      </c>
      <c r="D16" s="127"/>
      <c r="E16" s="131">
        <v>131842</v>
      </c>
      <c r="F16" s="131"/>
      <c r="G16" s="131"/>
      <c r="H16" s="131"/>
      <c r="I16" s="132"/>
    </row>
    <row r="17" spans="2:9" ht="15" customHeight="1" thickBot="1" x14ac:dyDescent="0.5">
      <c r="C17" s="116" t="s">
        <v>37</v>
      </c>
      <c r="D17" s="128"/>
      <c r="E17" s="133">
        <v>21983</v>
      </c>
      <c r="F17" s="133"/>
      <c r="G17" s="133"/>
      <c r="H17" s="133"/>
      <c r="I17" s="134"/>
    </row>
    <row r="18" spans="2:9" ht="15" customHeight="1" x14ac:dyDescent="0.45">
      <c r="C18" s="126" t="s">
        <v>18</v>
      </c>
      <c r="D18" s="127"/>
      <c r="E18" s="71">
        <f>(E6+E8)/E16</f>
        <v>17639.163468393988</v>
      </c>
      <c r="F18" s="71"/>
      <c r="G18" s="71"/>
      <c r="H18" s="71"/>
      <c r="I18" s="72"/>
    </row>
    <row r="19" spans="2:9" ht="15" customHeight="1" thickBot="1" x14ac:dyDescent="0.5">
      <c r="C19" s="112" t="s">
        <v>38</v>
      </c>
      <c r="D19" s="113"/>
      <c r="E19" s="100">
        <f>E7/E17</f>
        <v>10832.854660419414</v>
      </c>
      <c r="F19" s="100"/>
      <c r="G19" s="100"/>
      <c r="H19" s="100"/>
      <c r="I19" s="101"/>
    </row>
    <row r="20" spans="2:9" ht="15" customHeight="1" x14ac:dyDescent="0.45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45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45"/>
    <row r="23" spans="2:9" ht="15" customHeight="1" x14ac:dyDescent="0.45">
      <c r="B23" s="1" t="s">
        <v>19</v>
      </c>
      <c r="C23" s="55" t="s">
        <v>20</v>
      </c>
      <c r="D23" s="55"/>
      <c r="E23" s="55"/>
      <c r="F23" s="55"/>
      <c r="G23" s="55"/>
    </row>
    <row r="24" spans="2:9" ht="12.6" thickBot="1" x14ac:dyDescent="0.5">
      <c r="C24" s="28"/>
      <c r="D24" s="28"/>
      <c r="E24" s="138" t="s">
        <v>21</v>
      </c>
      <c r="F24" s="138"/>
      <c r="G24" s="138" t="s">
        <v>22</v>
      </c>
      <c r="H24" s="138"/>
      <c r="I24" s="138"/>
    </row>
    <row r="25" spans="2:9" ht="15" customHeight="1" x14ac:dyDescent="0.45">
      <c r="C25" s="60" t="s">
        <v>23</v>
      </c>
      <c r="D25" s="61"/>
      <c r="E25" s="139"/>
      <c r="F25" s="140"/>
      <c r="G25" s="141"/>
      <c r="H25" s="141"/>
      <c r="I25" s="142"/>
    </row>
    <row r="26" spans="2:9" ht="15" customHeight="1" thickBot="1" x14ac:dyDescent="0.5">
      <c r="C26" s="62" t="s">
        <v>24</v>
      </c>
      <c r="D26" s="63"/>
      <c r="E26" s="143"/>
      <c r="F26" s="143"/>
      <c r="G26" s="143"/>
      <c r="H26" s="143"/>
      <c r="I26" s="144"/>
    </row>
    <row r="27" spans="2:9" ht="15" customHeight="1" thickBot="1" x14ac:dyDescent="0.5">
      <c r="C27" s="122" t="s">
        <v>48</v>
      </c>
      <c r="D27" s="123"/>
      <c r="E27" s="66">
        <v>30</v>
      </c>
      <c r="F27" s="67"/>
      <c r="G27" s="67"/>
      <c r="H27" s="67"/>
      <c r="I27" s="68"/>
    </row>
    <row r="28" spans="2:9" ht="15" customHeight="1" x14ac:dyDescent="0.45">
      <c r="C28" s="14" t="s">
        <v>44</v>
      </c>
      <c r="D28" s="14"/>
      <c r="E28" s="15"/>
      <c r="F28" s="15"/>
      <c r="G28" s="15"/>
      <c r="H28" s="15"/>
      <c r="I28" s="15"/>
    </row>
    <row r="29" spans="2:9" ht="15" customHeight="1" x14ac:dyDescent="0.45"/>
    <row r="30" spans="2:9" ht="15" customHeight="1" thickBot="1" x14ac:dyDescent="0.5">
      <c r="B30" s="1" t="s">
        <v>25</v>
      </c>
      <c r="C30" s="55" t="s">
        <v>26</v>
      </c>
      <c r="D30" s="55"/>
      <c r="E30" s="55"/>
      <c r="F30" s="55"/>
      <c r="G30" s="55"/>
    </row>
    <row r="31" spans="2:9" ht="15" customHeight="1" x14ac:dyDescent="0.45">
      <c r="C31" s="64" t="s">
        <v>27</v>
      </c>
      <c r="D31" s="29" t="s">
        <v>28</v>
      </c>
      <c r="E31" s="56">
        <f>(SUM(E11:I12))/(SUM(E11:I13))</f>
        <v>0.63944281271740067</v>
      </c>
      <c r="F31" s="56"/>
      <c r="G31" s="56"/>
      <c r="H31" s="56"/>
      <c r="I31" s="57"/>
    </row>
    <row r="32" spans="2:9" ht="15" customHeight="1" thickBot="1" x14ac:dyDescent="0.5">
      <c r="C32" s="65"/>
      <c r="D32" s="30" t="s">
        <v>29</v>
      </c>
      <c r="E32" s="58">
        <f>E13/(SUM(E11:I13))</f>
        <v>0.36055718728259928</v>
      </c>
      <c r="F32" s="58"/>
      <c r="G32" s="58"/>
      <c r="H32" s="58"/>
      <c r="I32" s="59"/>
    </row>
    <row r="33" spans="2:9" ht="15" customHeight="1" x14ac:dyDescent="0.45"/>
    <row r="34" spans="2:9" ht="15" customHeight="1" thickBot="1" x14ac:dyDescent="0.5">
      <c r="B34" s="1" t="s">
        <v>30</v>
      </c>
      <c r="C34" s="55" t="s">
        <v>31</v>
      </c>
      <c r="D34" s="55"/>
      <c r="E34" s="55"/>
      <c r="F34" s="55"/>
      <c r="G34" s="55"/>
      <c r="H34" s="55"/>
      <c r="I34" s="55"/>
    </row>
    <row r="35" spans="2:9" ht="69.900000000000006" customHeight="1" thickBot="1" x14ac:dyDescent="0.5">
      <c r="C35" s="3" t="s">
        <v>32</v>
      </c>
      <c r="D35" s="135"/>
      <c r="E35" s="136"/>
      <c r="F35" s="136"/>
      <c r="G35" s="136"/>
      <c r="H35" s="136"/>
      <c r="I35" s="137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18FCB-454E-417D-96D4-1F5ACF8CED5D}">
  <sheetPr>
    <tabColor theme="4" tint="0.59999389629810485"/>
  </sheetPr>
  <dimension ref="A1:N35"/>
  <sheetViews>
    <sheetView view="pageBreakPreview" zoomScaleNormal="100" zoomScaleSheetLayoutView="100" workbookViewId="0">
      <selection activeCell="E4" sqref="E4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2.59765625" style="1" customWidth="1"/>
    <col min="5" max="5" width="14.09765625" style="1" customWidth="1"/>
    <col min="6" max="6" width="10.59765625" style="1" customWidth="1"/>
    <col min="7" max="8" width="7.3984375" style="1" customWidth="1"/>
    <col min="9" max="9" width="10.59765625" style="1" customWidth="1"/>
    <col min="10" max="10" width="0.89843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5">
      <c r="A1" s="85" t="s">
        <v>33</v>
      </c>
      <c r="B1" s="85"/>
      <c r="C1" s="85"/>
      <c r="D1" s="85"/>
      <c r="E1" s="85"/>
      <c r="F1" s="85"/>
      <c r="G1" s="85"/>
      <c r="H1" s="85"/>
      <c r="I1" s="85"/>
      <c r="J1" s="85"/>
    </row>
    <row r="2" spans="1:14" ht="15" customHeight="1" thickBot="1" x14ac:dyDescent="0.5">
      <c r="B2" s="1" t="s">
        <v>3</v>
      </c>
      <c r="C2" s="55" t="s">
        <v>4</v>
      </c>
      <c r="D2" s="55"/>
      <c r="E2" s="55"/>
      <c r="F2" s="55"/>
      <c r="G2" s="55"/>
      <c r="H2" s="28"/>
    </row>
    <row r="3" spans="1:14" ht="30" customHeight="1" thickBot="1" x14ac:dyDescent="0.5">
      <c r="C3" s="86" t="s">
        <v>5</v>
      </c>
      <c r="D3" s="87"/>
      <c r="E3" s="117" t="s">
        <v>59</v>
      </c>
      <c r="F3" s="118"/>
      <c r="G3" s="118"/>
      <c r="H3" s="118"/>
      <c r="I3" s="119"/>
    </row>
    <row r="4" spans="1:14" ht="15" customHeight="1" x14ac:dyDescent="0.45"/>
    <row r="5" spans="1:14" ht="15" customHeight="1" thickBot="1" x14ac:dyDescent="0.5">
      <c r="B5" s="1" t="s">
        <v>6</v>
      </c>
      <c r="C5" s="55" t="s">
        <v>7</v>
      </c>
      <c r="D5" s="55"/>
      <c r="E5" s="55"/>
      <c r="F5" s="55"/>
      <c r="G5" s="55"/>
    </row>
    <row r="6" spans="1:14" ht="15" customHeight="1" x14ac:dyDescent="0.45">
      <c r="C6" s="114" t="s">
        <v>8</v>
      </c>
      <c r="D6" s="32" t="s">
        <v>9</v>
      </c>
      <c r="E6" s="71">
        <v>857293505</v>
      </c>
      <c r="F6" s="71"/>
      <c r="G6" s="71"/>
      <c r="H6" s="71"/>
      <c r="I6" s="72"/>
    </row>
    <row r="7" spans="1:14" ht="15" customHeight="1" x14ac:dyDescent="0.45">
      <c r="C7" s="115"/>
      <c r="D7" s="16" t="s">
        <v>10</v>
      </c>
      <c r="E7" s="73">
        <v>124164904</v>
      </c>
      <c r="F7" s="73"/>
      <c r="G7" s="73"/>
      <c r="H7" s="73"/>
      <c r="I7" s="74"/>
    </row>
    <row r="8" spans="1:14" ht="15" customHeight="1" x14ac:dyDescent="0.45">
      <c r="C8" s="116"/>
      <c r="D8" s="31" t="s">
        <v>11</v>
      </c>
      <c r="E8" s="75">
        <v>531882321</v>
      </c>
      <c r="F8" s="75"/>
      <c r="G8" s="75"/>
      <c r="H8" s="75"/>
      <c r="I8" s="76"/>
    </row>
    <row r="9" spans="1:14" ht="15" customHeight="1" thickBot="1" x14ac:dyDescent="0.5">
      <c r="C9" s="106" t="s">
        <v>36</v>
      </c>
      <c r="D9" s="107"/>
      <c r="E9" s="80">
        <f>SUM(E6:I8)</f>
        <v>1513340730</v>
      </c>
      <c r="F9" s="81"/>
      <c r="G9" s="81"/>
      <c r="H9" s="81"/>
      <c r="I9" s="82"/>
    </row>
    <row r="10" spans="1:14" ht="15" customHeight="1" x14ac:dyDescent="0.45">
      <c r="C10" s="108" t="s">
        <v>12</v>
      </c>
      <c r="D10" s="109"/>
      <c r="E10" s="109"/>
      <c r="F10" s="109"/>
      <c r="G10" s="109"/>
      <c r="H10" s="109"/>
      <c r="I10" s="110"/>
    </row>
    <row r="11" spans="1:14" ht="15" customHeight="1" x14ac:dyDescent="0.45">
      <c r="C11" s="111" t="s">
        <v>34</v>
      </c>
      <c r="D11" s="18" t="s">
        <v>14</v>
      </c>
      <c r="E11" s="73">
        <v>243153490</v>
      </c>
      <c r="F11" s="73"/>
      <c r="G11" s="73"/>
      <c r="H11" s="73"/>
      <c r="I11" s="74"/>
    </row>
    <row r="12" spans="1:14" ht="15" customHeight="1" x14ac:dyDescent="0.45">
      <c r="C12" s="111"/>
      <c r="D12" s="18" t="s">
        <v>35</v>
      </c>
      <c r="E12" s="73">
        <v>45830350</v>
      </c>
      <c r="F12" s="73"/>
      <c r="G12" s="73"/>
      <c r="H12" s="73"/>
      <c r="I12" s="74"/>
    </row>
    <row r="13" spans="1:14" ht="15" customHeight="1" x14ac:dyDescent="0.45">
      <c r="C13" s="111"/>
      <c r="D13" s="22" t="s">
        <v>16</v>
      </c>
      <c r="E13" s="73">
        <v>163001216</v>
      </c>
      <c r="F13" s="73"/>
      <c r="G13" s="73"/>
      <c r="H13" s="73"/>
      <c r="I13" s="74"/>
      <c r="M13" s="20"/>
      <c r="N13" s="20"/>
    </row>
    <row r="14" spans="1:14" ht="15" customHeight="1" x14ac:dyDescent="0.45">
      <c r="C14" s="120" t="s">
        <v>17</v>
      </c>
      <c r="D14" s="121"/>
      <c r="E14" s="75">
        <v>234528000</v>
      </c>
      <c r="F14" s="75"/>
      <c r="G14" s="75"/>
      <c r="H14" s="75"/>
      <c r="I14" s="76"/>
    </row>
    <row r="15" spans="1:14" ht="15" customHeight="1" thickBot="1" x14ac:dyDescent="0.5">
      <c r="C15" s="124" t="s">
        <v>36</v>
      </c>
      <c r="D15" s="125"/>
      <c r="E15" s="129">
        <f>SUM(E11:I14)</f>
        <v>686513056</v>
      </c>
      <c r="F15" s="129"/>
      <c r="G15" s="129"/>
      <c r="H15" s="129"/>
      <c r="I15" s="130"/>
    </row>
    <row r="16" spans="1:14" ht="15" customHeight="1" x14ac:dyDescent="0.45">
      <c r="C16" s="126" t="s">
        <v>39</v>
      </c>
      <c r="D16" s="127"/>
      <c r="E16" s="131">
        <v>96201</v>
      </c>
      <c r="F16" s="131"/>
      <c r="G16" s="131"/>
      <c r="H16" s="131"/>
      <c r="I16" s="132"/>
    </row>
    <row r="17" spans="2:9" ht="15" customHeight="1" thickBot="1" x14ac:dyDescent="0.5">
      <c r="C17" s="116" t="s">
        <v>37</v>
      </c>
      <c r="D17" s="128"/>
      <c r="E17" s="133">
        <v>10821</v>
      </c>
      <c r="F17" s="133"/>
      <c r="G17" s="133"/>
      <c r="H17" s="133"/>
      <c r="I17" s="134"/>
    </row>
    <row r="18" spans="2:9" ht="15" customHeight="1" x14ac:dyDescent="0.45">
      <c r="C18" s="126" t="s">
        <v>18</v>
      </c>
      <c r="D18" s="127"/>
      <c r="E18" s="71">
        <f>(E6+E8)/E16</f>
        <v>14440.34704420952</v>
      </c>
      <c r="F18" s="71"/>
      <c r="G18" s="71"/>
      <c r="H18" s="71"/>
      <c r="I18" s="72"/>
    </row>
    <row r="19" spans="2:9" ht="15" customHeight="1" thickBot="1" x14ac:dyDescent="0.5">
      <c r="C19" s="112" t="s">
        <v>38</v>
      </c>
      <c r="D19" s="113"/>
      <c r="E19" s="100">
        <f>E7/E17</f>
        <v>11474.438961278995</v>
      </c>
      <c r="F19" s="100"/>
      <c r="G19" s="100"/>
      <c r="H19" s="100"/>
      <c r="I19" s="101"/>
    </row>
    <row r="20" spans="2:9" ht="15" customHeight="1" x14ac:dyDescent="0.45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45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45"/>
    <row r="23" spans="2:9" ht="15" customHeight="1" x14ac:dyDescent="0.45">
      <c r="B23" s="1" t="s">
        <v>19</v>
      </c>
      <c r="C23" s="55" t="s">
        <v>20</v>
      </c>
      <c r="D23" s="55"/>
      <c r="E23" s="55"/>
      <c r="F23" s="55"/>
      <c r="G23" s="55"/>
    </row>
    <row r="24" spans="2:9" ht="12.6" thickBot="1" x14ac:dyDescent="0.5">
      <c r="C24" s="28"/>
      <c r="D24" s="28"/>
      <c r="E24" s="138" t="s">
        <v>21</v>
      </c>
      <c r="F24" s="138"/>
      <c r="G24" s="138" t="s">
        <v>22</v>
      </c>
      <c r="H24" s="138"/>
      <c r="I24" s="138"/>
    </row>
    <row r="25" spans="2:9" ht="15" customHeight="1" x14ac:dyDescent="0.45">
      <c r="C25" s="60" t="s">
        <v>23</v>
      </c>
      <c r="D25" s="61"/>
      <c r="E25" s="139"/>
      <c r="F25" s="140"/>
      <c r="G25" s="141"/>
      <c r="H25" s="141"/>
      <c r="I25" s="142"/>
    </row>
    <row r="26" spans="2:9" ht="15" customHeight="1" thickBot="1" x14ac:dyDescent="0.5">
      <c r="C26" s="62" t="s">
        <v>24</v>
      </c>
      <c r="D26" s="63"/>
      <c r="E26" s="143"/>
      <c r="F26" s="143"/>
      <c r="G26" s="143"/>
      <c r="H26" s="143"/>
      <c r="I26" s="144"/>
    </row>
    <row r="27" spans="2:9" ht="15" customHeight="1" thickBot="1" x14ac:dyDescent="0.5">
      <c r="C27" s="122" t="s">
        <v>48</v>
      </c>
      <c r="D27" s="123"/>
      <c r="E27" s="66">
        <v>27</v>
      </c>
      <c r="F27" s="67"/>
      <c r="G27" s="67"/>
      <c r="H27" s="67"/>
      <c r="I27" s="68"/>
    </row>
    <row r="28" spans="2:9" ht="15" customHeight="1" x14ac:dyDescent="0.45">
      <c r="C28" s="14" t="s">
        <v>44</v>
      </c>
      <c r="D28" s="14"/>
      <c r="E28" s="15"/>
      <c r="F28" s="15"/>
      <c r="G28" s="15"/>
      <c r="H28" s="15"/>
      <c r="I28" s="15"/>
    </row>
    <row r="29" spans="2:9" ht="15" customHeight="1" x14ac:dyDescent="0.45"/>
    <row r="30" spans="2:9" ht="15" customHeight="1" thickBot="1" x14ac:dyDescent="0.5">
      <c r="B30" s="1" t="s">
        <v>25</v>
      </c>
      <c r="C30" s="55" t="s">
        <v>26</v>
      </c>
      <c r="D30" s="55"/>
      <c r="E30" s="55"/>
      <c r="F30" s="55"/>
      <c r="G30" s="55"/>
    </row>
    <row r="31" spans="2:9" ht="15" customHeight="1" x14ac:dyDescent="0.45">
      <c r="C31" s="64" t="s">
        <v>27</v>
      </c>
      <c r="D31" s="29" t="s">
        <v>28</v>
      </c>
      <c r="E31" s="56">
        <f>(SUM(E11:I12))/(SUM(E11:I13))</f>
        <v>0.6393659174430758</v>
      </c>
      <c r="F31" s="56"/>
      <c r="G31" s="56"/>
      <c r="H31" s="56"/>
      <c r="I31" s="57"/>
    </row>
    <row r="32" spans="2:9" ht="15" customHeight="1" thickBot="1" x14ac:dyDescent="0.5">
      <c r="C32" s="65"/>
      <c r="D32" s="30" t="s">
        <v>29</v>
      </c>
      <c r="E32" s="58">
        <f>E13/(SUM(E11:I13))</f>
        <v>0.3606340825569242</v>
      </c>
      <c r="F32" s="58"/>
      <c r="G32" s="58"/>
      <c r="H32" s="58"/>
      <c r="I32" s="59"/>
    </row>
    <row r="33" spans="2:9" ht="15" customHeight="1" x14ac:dyDescent="0.45"/>
    <row r="34" spans="2:9" ht="15" customHeight="1" thickBot="1" x14ac:dyDescent="0.5">
      <c r="B34" s="1" t="s">
        <v>30</v>
      </c>
      <c r="C34" s="55" t="s">
        <v>31</v>
      </c>
      <c r="D34" s="55"/>
      <c r="E34" s="55"/>
      <c r="F34" s="55"/>
      <c r="G34" s="55"/>
      <c r="H34" s="55"/>
      <c r="I34" s="55"/>
    </row>
    <row r="35" spans="2:9" ht="69.900000000000006" customHeight="1" thickBot="1" x14ac:dyDescent="0.5">
      <c r="C35" s="3" t="s">
        <v>32</v>
      </c>
      <c r="D35" s="135"/>
      <c r="E35" s="136"/>
      <c r="F35" s="136"/>
      <c r="G35" s="136"/>
      <c r="H35" s="136"/>
      <c r="I35" s="137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6FCB7-FFC2-4690-860F-FF3928EEFB2E}">
  <sheetPr>
    <tabColor theme="4" tint="0.59999389629810485"/>
  </sheetPr>
  <dimension ref="A1:N35"/>
  <sheetViews>
    <sheetView view="pageBreakPreview" zoomScaleNormal="100" zoomScaleSheetLayoutView="100" workbookViewId="0">
      <selection activeCell="E3" sqref="E3:I3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2.59765625" style="1" customWidth="1"/>
    <col min="5" max="5" width="14.09765625" style="1" customWidth="1"/>
    <col min="6" max="6" width="10.59765625" style="1" customWidth="1"/>
    <col min="7" max="8" width="7.3984375" style="1" customWidth="1"/>
    <col min="9" max="9" width="10.59765625" style="1" customWidth="1"/>
    <col min="10" max="10" width="0.8984375" style="1" customWidth="1"/>
    <col min="11" max="13" width="9" style="1" customWidth="1"/>
    <col min="14" max="14" width="9.5" style="1" bestFit="1" customWidth="1"/>
    <col min="15" max="16" width="9" style="1" customWidth="1"/>
    <col min="17" max="16384" width="9" style="1"/>
  </cols>
  <sheetData>
    <row r="1" spans="1:14" ht="18.75" customHeight="1" x14ac:dyDescent="0.45">
      <c r="A1" s="85" t="s">
        <v>33</v>
      </c>
      <c r="B1" s="85"/>
      <c r="C1" s="85"/>
      <c r="D1" s="85"/>
      <c r="E1" s="85"/>
      <c r="F1" s="85"/>
      <c r="G1" s="85"/>
      <c r="H1" s="85"/>
      <c r="I1" s="85"/>
      <c r="J1" s="85"/>
    </row>
    <row r="2" spans="1:14" ht="15" customHeight="1" thickBot="1" x14ac:dyDescent="0.5">
      <c r="B2" s="1" t="s">
        <v>3</v>
      </c>
      <c r="C2" s="55" t="s">
        <v>4</v>
      </c>
      <c r="D2" s="55"/>
      <c r="E2" s="55"/>
      <c r="F2" s="55"/>
      <c r="G2" s="55"/>
      <c r="H2" s="28"/>
    </row>
    <row r="3" spans="1:14" ht="30" customHeight="1" thickBot="1" x14ac:dyDescent="0.5">
      <c r="C3" s="86" t="s">
        <v>5</v>
      </c>
      <c r="D3" s="87"/>
      <c r="E3" s="117" t="s">
        <v>60</v>
      </c>
      <c r="F3" s="118"/>
      <c r="G3" s="118"/>
      <c r="H3" s="118"/>
      <c r="I3" s="119"/>
    </row>
    <row r="4" spans="1:14" ht="15" customHeight="1" x14ac:dyDescent="0.45"/>
    <row r="5" spans="1:14" ht="15" customHeight="1" thickBot="1" x14ac:dyDescent="0.5">
      <c r="B5" s="1" t="s">
        <v>6</v>
      </c>
      <c r="C5" s="55" t="s">
        <v>7</v>
      </c>
      <c r="D5" s="55"/>
      <c r="E5" s="55"/>
      <c r="F5" s="55"/>
      <c r="G5" s="55"/>
      <c r="L5" s="39"/>
    </row>
    <row r="6" spans="1:14" ht="15" customHeight="1" x14ac:dyDescent="0.45">
      <c r="C6" s="153" t="s">
        <v>8</v>
      </c>
      <c r="D6" s="42" t="s">
        <v>9</v>
      </c>
      <c r="E6" s="71">
        <v>652596669</v>
      </c>
      <c r="F6" s="71"/>
      <c r="G6" s="71"/>
      <c r="H6" s="71"/>
      <c r="I6" s="72"/>
    </row>
    <row r="7" spans="1:14" ht="15" customHeight="1" x14ac:dyDescent="0.45">
      <c r="C7" s="154"/>
      <c r="D7" s="43" t="s">
        <v>10</v>
      </c>
      <c r="E7" s="73">
        <v>190782242</v>
      </c>
      <c r="F7" s="73"/>
      <c r="G7" s="73"/>
      <c r="H7" s="73"/>
      <c r="I7" s="74"/>
    </row>
    <row r="8" spans="1:14" ht="15" customHeight="1" x14ac:dyDescent="0.45">
      <c r="C8" s="145"/>
      <c r="D8" s="44" t="s">
        <v>11</v>
      </c>
      <c r="E8" s="75">
        <v>228235389</v>
      </c>
      <c r="F8" s="75"/>
      <c r="G8" s="75"/>
      <c r="H8" s="75"/>
      <c r="I8" s="76"/>
    </row>
    <row r="9" spans="1:14" ht="15" customHeight="1" thickBot="1" x14ac:dyDescent="0.5">
      <c r="C9" s="83" t="s">
        <v>36</v>
      </c>
      <c r="D9" s="84"/>
      <c r="E9" s="80">
        <f>SUM(E6:I8)</f>
        <v>1071614300</v>
      </c>
      <c r="F9" s="81"/>
      <c r="G9" s="81"/>
      <c r="H9" s="81"/>
      <c r="I9" s="82"/>
    </row>
    <row r="10" spans="1:14" ht="15" customHeight="1" x14ac:dyDescent="0.45">
      <c r="C10" s="77" t="s">
        <v>12</v>
      </c>
      <c r="D10" s="78"/>
      <c r="E10" s="78"/>
      <c r="F10" s="78"/>
      <c r="G10" s="78"/>
      <c r="H10" s="78"/>
      <c r="I10" s="79"/>
    </row>
    <row r="11" spans="1:14" ht="15" customHeight="1" x14ac:dyDescent="0.45">
      <c r="C11" s="90" t="s">
        <v>34</v>
      </c>
      <c r="D11" s="45" t="s">
        <v>14</v>
      </c>
      <c r="E11" s="73">
        <v>77222887</v>
      </c>
      <c r="F11" s="73"/>
      <c r="G11" s="73"/>
      <c r="H11" s="73"/>
      <c r="I11" s="74"/>
    </row>
    <row r="12" spans="1:14" ht="15" customHeight="1" x14ac:dyDescent="0.45">
      <c r="C12" s="90"/>
      <c r="D12" s="45" t="s">
        <v>35</v>
      </c>
      <c r="E12" s="73">
        <v>37796875</v>
      </c>
      <c r="F12" s="73"/>
      <c r="G12" s="73"/>
      <c r="H12" s="73"/>
      <c r="I12" s="74"/>
    </row>
    <row r="13" spans="1:14" ht="15" customHeight="1" x14ac:dyDescent="0.45">
      <c r="C13" s="90"/>
      <c r="D13" s="46" t="s">
        <v>16</v>
      </c>
      <c r="E13" s="73">
        <v>39912512</v>
      </c>
      <c r="F13" s="73"/>
      <c r="G13" s="73"/>
      <c r="H13" s="73"/>
      <c r="I13" s="74"/>
      <c r="M13" s="20"/>
      <c r="N13" s="20"/>
    </row>
    <row r="14" spans="1:14" ht="15" customHeight="1" x14ac:dyDescent="0.45">
      <c r="C14" s="149" t="s">
        <v>17</v>
      </c>
      <c r="D14" s="150"/>
      <c r="E14" s="75">
        <v>91939000</v>
      </c>
      <c r="F14" s="75"/>
      <c r="G14" s="75"/>
      <c r="H14" s="75"/>
      <c r="I14" s="76"/>
    </row>
    <row r="15" spans="1:14" ht="15" customHeight="1" thickBot="1" x14ac:dyDescent="0.5">
      <c r="C15" s="151" t="s">
        <v>36</v>
      </c>
      <c r="D15" s="152"/>
      <c r="E15" s="129">
        <f>SUM(E11:I14)</f>
        <v>246871274</v>
      </c>
      <c r="F15" s="129"/>
      <c r="G15" s="129"/>
      <c r="H15" s="129"/>
      <c r="I15" s="130"/>
    </row>
    <row r="16" spans="1:14" ht="15" customHeight="1" x14ac:dyDescent="0.45">
      <c r="C16" s="147" t="s">
        <v>39</v>
      </c>
      <c r="D16" s="148"/>
      <c r="E16" s="131">
        <v>61496</v>
      </c>
      <c r="F16" s="131"/>
      <c r="G16" s="131"/>
      <c r="H16" s="131"/>
      <c r="I16" s="132"/>
    </row>
    <row r="17" spans="2:9" ht="15" customHeight="1" thickBot="1" x14ac:dyDescent="0.5">
      <c r="C17" s="145" t="s">
        <v>37</v>
      </c>
      <c r="D17" s="146"/>
      <c r="E17" s="133">
        <v>17627</v>
      </c>
      <c r="F17" s="133"/>
      <c r="G17" s="133"/>
      <c r="H17" s="133"/>
      <c r="I17" s="134"/>
    </row>
    <row r="18" spans="2:9" ht="15" customHeight="1" x14ac:dyDescent="0.45">
      <c r="C18" s="147" t="s">
        <v>18</v>
      </c>
      <c r="D18" s="148"/>
      <c r="E18" s="71">
        <f>(E6+E8)/E16</f>
        <v>14323.404091323013</v>
      </c>
      <c r="F18" s="71"/>
      <c r="G18" s="71"/>
      <c r="H18" s="71"/>
      <c r="I18" s="72"/>
    </row>
    <row r="19" spans="2:9" ht="15" customHeight="1" thickBot="1" x14ac:dyDescent="0.5">
      <c r="C19" s="104" t="s">
        <v>38</v>
      </c>
      <c r="D19" s="105"/>
      <c r="E19" s="100">
        <f>E7/E17</f>
        <v>10823.296193339764</v>
      </c>
      <c r="F19" s="100"/>
      <c r="G19" s="100"/>
      <c r="H19" s="100"/>
      <c r="I19" s="101"/>
    </row>
    <row r="20" spans="2:9" ht="15" customHeight="1" x14ac:dyDescent="0.45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45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45"/>
    <row r="23" spans="2:9" ht="15" customHeight="1" x14ac:dyDescent="0.45">
      <c r="B23" s="1" t="s">
        <v>19</v>
      </c>
      <c r="C23" s="55" t="s">
        <v>20</v>
      </c>
      <c r="D23" s="55"/>
      <c r="E23" s="55"/>
      <c r="F23" s="55"/>
      <c r="G23" s="55"/>
    </row>
    <row r="24" spans="2:9" ht="12.6" thickBot="1" x14ac:dyDescent="0.5">
      <c r="C24" s="28"/>
      <c r="D24" s="28"/>
      <c r="E24" s="138" t="s">
        <v>21</v>
      </c>
      <c r="F24" s="138"/>
      <c r="G24" s="138" t="s">
        <v>22</v>
      </c>
      <c r="H24" s="138"/>
      <c r="I24" s="138"/>
    </row>
    <row r="25" spans="2:9" ht="15" customHeight="1" x14ac:dyDescent="0.45">
      <c r="C25" s="60" t="s">
        <v>23</v>
      </c>
      <c r="D25" s="61"/>
      <c r="E25" s="139"/>
      <c r="F25" s="140"/>
      <c r="G25" s="141"/>
      <c r="H25" s="141"/>
      <c r="I25" s="142"/>
    </row>
    <row r="26" spans="2:9" ht="15" customHeight="1" thickBot="1" x14ac:dyDescent="0.5">
      <c r="C26" s="62" t="s">
        <v>24</v>
      </c>
      <c r="D26" s="63"/>
      <c r="E26" s="143"/>
      <c r="F26" s="143"/>
      <c r="G26" s="143"/>
      <c r="H26" s="143"/>
      <c r="I26" s="144"/>
    </row>
    <row r="27" spans="2:9" ht="15" customHeight="1" thickBot="1" x14ac:dyDescent="0.5">
      <c r="C27" s="122" t="s">
        <v>48</v>
      </c>
      <c r="D27" s="123"/>
      <c r="E27" s="66">
        <v>22</v>
      </c>
      <c r="F27" s="67"/>
      <c r="G27" s="67"/>
      <c r="H27" s="67"/>
      <c r="I27" s="68"/>
    </row>
    <row r="28" spans="2:9" ht="15" customHeight="1" x14ac:dyDescent="0.45">
      <c r="C28" s="14" t="s">
        <v>44</v>
      </c>
      <c r="D28" s="14"/>
      <c r="E28" s="15"/>
      <c r="F28" s="15"/>
      <c r="G28" s="15"/>
      <c r="H28" s="15"/>
      <c r="I28" s="15"/>
    </row>
    <row r="29" spans="2:9" ht="15" customHeight="1" x14ac:dyDescent="0.45"/>
    <row r="30" spans="2:9" ht="15" customHeight="1" thickBot="1" x14ac:dyDescent="0.5">
      <c r="B30" s="1" t="s">
        <v>25</v>
      </c>
      <c r="C30" s="55" t="s">
        <v>26</v>
      </c>
      <c r="D30" s="55"/>
      <c r="E30" s="55"/>
      <c r="F30" s="55"/>
      <c r="G30" s="55"/>
    </row>
    <row r="31" spans="2:9" ht="15" customHeight="1" x14ac:dyDescent="0.45">
      <c r="C31" s="64" t="s">
        <v>27</v>
      </c>
      <c r="D31" s="29" t="s">
        <v>28</v>
      </c>
      <c r="E31" s="56">
        <f>(SUM(E11:I12))/(SUM(E11:I13))</f>
        <v>0.74238736081547474</v>
      </c>
      <c r="F31" s="56"/>
      <c r="G31" s="56"/>
      <c r="H31" s="56"/>
      <c r="I31" s="57"/>
    </row>
    <row r="32" spans="2:9" ht="15" customHeight="1" thickBot="1" x14ac:dyDescent="0.5">
      <c r="C32" s="65"/>
      <c r="D32" s="30" t="s">
        <v>29</v>
      </c>
      <c r="E32" s="58">
        <f>E13/(SUM(E11:I13))</f>
        <v>0.25761263918452526</v>
      </c>
      <c r="F32" s="58"/>
      <c r="G32" s="58"/>
      <c r="H32" s="58"/>
      <c r="I32" s="59"/>
    </row>
    <row r="33" spans="2:9" ht="15" customHeight="1" x14ac:dyDescent="0.45"/>
    <row r="34" spans="2:9" ht="15" customHeight="1" thickBot="1" x14ac:dyDescent="0.5">
      <c r="B34" s="1" t="s">
        <v>30</v>
      </c>
      <c r="C34" s="55" t="s">
        <v>31</v>
      </c>
      <c r="D34" s="55"/>
      <c r="E34" s="55"/>
      <c r="F34" s="55"/>
      <c r="G34" s="55"/>
      <c r="H34" s="55"/>
      <c r="I34" s="55"/>
    </row>
    <row r="35" spans="2:9" ht="69.900000000000006" customHeight="1" thickBot="1" x14ac:dyDescent="0.5">
      <c r="C35" s="3" t="s">
        <v>32</v>
      </c>
      <c r="D35" s="135"/>
      <c r="E35" s="136"/>
      <c r="F35" s="136"/>
      <c r="G35" s="136"/>
      <c r="H35" s="136"/>
      <c r="I35" s="137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B0FDF-07EC-4C80-B825-02BE5E2576F9}">
  <sheetPr>
    <tabColor theme="4" tint="0.59999389629810485"/>
  </sheetPr>
  <dimension ref="A1:N35"/>
  <sheetViews>
    <sheetView view="pageBreakPreview" zoomScaleNormal="100" zoomScaleSheetLayoutView="100" workbookViewId="0">
      <selection activeCell="K13" sqref="K13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2.59765625" style="1" customWidth="1"/>
    <col min="5" max="5" width="14.09765625" style="1" customWidth="1"/>
    <col min="6" max="6" width="10.59765625" style="1" customWidth="1"/>
    <col min="7" max="8" width="7.3984375" style="1" customWidth="1"/>
    <col min="9" max="9" width="10.59765625" style="1" customWidth="1"/>
    <col min="10" max="10" width="0.8984375" style="1" customWidth="1"/>
    <col min="11" max="11" width="10.796875" style="1" customWidth="1"/>
    <col min="12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5">
      <c r="A1" s="85" t="s">
        <v>33</v>
      </c>
      <c r="B1" s="85"/>
      <c r="C1" s="85"/>
      <c r="D1" s="85"/>
      <c r="E1" s="85"/>
      <c r="F1" s="85"/>
      <c r="G1" s="85"/>
      <c r="H1" s="85"/>
      <c r="I1" s="85"/>
      <c r="J1" s="85"/>
    </row>
    <row r="2" spans="1:14" ht="15" customHeight="1" thickBot="1" x14ac:dyDescent="0.5">
      <c r="B2" s="1" t="s">
        <v>3</v>
      </c>
      <c r="C2" s="55" t="s">
        <v>4</v>
      </c>
      <c r="D2" s="55"/>
      <c r="E2" s="55"/>
      <c r="F2" s="55"/>
      <c r="G2" s="55"/>
      <c r="H2" s="28"/>
    </row>
    <row r="3" spans="1:14" ht="29.4" customHeight="1" thickBot="1" x14ac:dyDescent="0.5">
      <c r="C3" s="86" t="s">
        <v>5</v>
      </c>
      <c r="D3" s="87"/>
      <c r="E3" s="117" t="s">
        <v>61</v>
      </c>
      <c r="F3" s="118"/>
      <c r="G3" s="118"/>
      <c r="H3" s="118"/>
      <c r="I3" s="119"/>
    </row>
    <row r="4" spans="1:14" ht="15" customHeight="1" x14ac:dyDescent="0.45"/>
    <row r="5" spans="1:14" ht="15" customHeight="1" thickBot="1" x14ac:dyDescent="0.5">
      <c r="B5" s="1" t="s">
        <v>6</v>
      </c>
      <c r="C5" s="55" t="s">
        <v>7</v>
      </c>
      <c r="D5" s="55"/>
      <c r="E5" s="55"/>
      <c r="F5" s="55"/>
      <c r="G5" s="55"/>
    </row>
    <row r="6" spans="1:14" ht="15" customHeight="1" x14ac:dyDescent="0.45">
      <c r="C6" s="114" t="s">
        <v>8</v>
      </c>
      <c r="D6" s="32" t="s">
        <v>9</v>
      </c>
      <c r="E6" s="71">
        <v>804973176</v>
      </c>
      <c r="F6" s="71"/>
      <c r="G6" s="71"/>
      <c r="H6" s="71"/>
      <c r="I6" s="72"/>
    </row>
    <row r="7" spans="1:14" ht="15" customHeight="1" x14ac:dyDescent="0.45">
      <c r="C7" s="115"/>
      <c r="D7" s="16" t="s">
        <v>10</v>
      </c>
      <c r="E7" s="73">
        <v>252063795</v>
      </c>
      <c r="F7" s="73"/>
      <c r="G7" s="73"/>
      <c r="H7" s="73"/>
      <c r="I7" s="74"/>
    </row>
    <row r="8" spans="1:14" ht="15" customHeight="1" x14ac:dyDescent="0.45">
      <c r="C8" s="116"/>
      <c r="D8" s="31" t="s">
        <v>11</v>
      </c>
      <c r="E8" s="75">
        <v>428612684</v>
      </c>
      <c r="F8" s="75"/>
      <c r="G8" s="75"/>
      <c r="H8" s="75"/>
      <c r="I8" s="76"/>
    </row>
    <row r="9" spans="1:14" ht="15" customHeight="1" thickBot="1" x14ac:dyDescent="0.5">
      <c r="C9" s="106" t="s">
        <v>36</v>
      </c>
      <c r="D9" s="107"/>
      <c r="E9" s="80">
        <f>SUM(E6:I8)</f>
        <v>1485649655</v>
      </c>
      <c r="F9" s="81"/>
      <c r="G9" s="81"/>
      <c r="H9" s="81"/>
      <c r="I9" s="82"/>
    </row>
    <row r="10" spans="1:14" ht="15" customHeight="1" x14ac:dyDescent="0.45">
      <c r="C10" s="108" t="s">
        <v>12</v>
      </c>
      <c r="D10" s="109"/>
      <c r="E10" s="109"/>
      <c r="F10" s="109"/>
      <c r="G10" s="109"/>
      <c r="H10" s="109"/>
      <c r="I10" s="110"/>
    </row>
    <row r="11" spans="1:14" ht="15" customHeight="1" x14ac:dyDescent="0.45">
      <c r="C11" s="111" t="s">
        <v>34</v>
      </c>
      <c r="D11" s="18" t="s">
        <v>14</v>
      </c>
      <c r="E11" s="73">
        <v>135215422</v>
      </c>
      <c r="F11" s="73"/>
      <c r="G11" s="73"/>
      <c r="H11" s="73"/>
      <c r="I11" s="74"/>
    </row>
    <row r="12" spans="1:14" ht="15" customHeight="1" x14ac:dyDescent="0.45">
      <c r="C12" s="111"/>
      <c r="D12" s="18" t="s">
        <v>35</v>
      </c>
      <c r="E12" s="73">
        <v>49566880</v>
      </c>
      <c r="F12" s="73"/>
      <c r="G12" s="73"/>
      <c r="H12" s="73"/>
      <c r="I12" s="74"/>
    </row>
    <row r="13" spans="1:14" ht="15" customHeight="1" x14ac:dyDescent="0.45">
      <c r="C13" s="111"/>
      <c r="D13" s="22" t="s">
        <v>16</v>
      </c>
      <c r="E13" s="73">
        <v>74654275</v>
      </c>
      <c r="F13" s="73"/>
      <c r="G13" s="73"/>
      <c r="H13" s="73"/>
      <c r="I13" s="74"/>
      <c r="K13" s="38"/>
      <c r="M13" s="20"/>
      <c r="N13" s="20"/>
    </row>
    <row r="14" spans="1:14" ht="15" customHeight="1" x14ac:dyDescent="0.45">
      <c r="C14" s="120" t="s">
        <v>17</v>
      </c>
      <c r="D14" s="121"/>
      <c r="E14" s="75">
        <v>173534000</v>
      </c>
      <c r="F14" s="75"/>
      <c r="G14" s="75"/>
      <c r="H14" s="75"/>
      <c r="I14" s="76"/>
    </row>
    <row r="15" spans="1:14" ht="15" customHeight="1" thickBot="1" x14ac:dyDescent="0.5">
      <c r="C15" s="124" t="s">
        <v>36</v>
      </c>
      <c r="D15" s="125"/>
      <c r="E15" s="129">
        <f>SUM(E11:I14)</f>
        <v>432970577</v>
      </c>
      <c r="F15" s="129"/>
      <c r="G15" s="129"/>
      <c r="H15" s="129"/>
      <c r="I15" s="130"/>
    </row>
    <row r="16" spans="1:14" ht="15" customHeight="1" x14ac:dyDescent="0.45">
      <c r="C16" s="126" t="s">
        <v>39</v>
      </c>
      <c r="D16" s="127"/>
      <c r="E16" s="131">
        <v>93527</v>
      </c>
      <c r="F16" s="131"/>
      <c r="G16" s="131"/>
      <c r="H16" s="131"/>
      <c r="I16" s="132"/>
    </row>
    <row r="17" spans="2:9" ht="15" customHeight="1" thickBot="1" x14ac:dyDescent="0.5">
      <c r="C17" s="116" t="s">
        <v>37</v>
      </c>
      <c r="D17" s="128"/>
      <c r="E17" s="133">
        <v>22658</v>
      </c>
      <c r="F17" s="133"/>
      <c r="G17" s="133"/>
      <c r="H17" s="133"/>
      <c r="I17" s="134"/>
    </row>
    <row r="18" spans="2:9" ht="15" customHeight="1" x14ac:dyDescent="0.45">
      <c r="C18" s="126" t="s">
        <v>18</v>
      </c>
      <c r="D18" s="127"/>
      <c r="E18" s="71">
        <f>(E6+E8)/E16</f>
        <v>13189.62288964684</v>
      </c>
      <c r="F18" s="71"/>
      <c r="G18" s="71"/>
      <c r="H18" s="71"/>
      <c r="I18" s="72"/>
    </row>
    <row r="19" spans="2:9" ht="15" customHeight="1" thickBot="1" x14ac:dyDescent="0.5">
      <c r="C19" s="112" t="s">
        <v>38</v>
      </c>
      <c r="D19" s="113"/>
      <c r="E19" s="100">
        <f>E7/E17</f>
        <v>11124.71511166034</v>
      </c>
      <c r="F19" s="100"/>
      <c r="G19" s="100"/>
      <c r="H19" s="100"/>
      <c r="I19" s="101"/>
    </row>
    <row r="20" spans="2:9" ht="15" customHeight="1" x14ac:dyDescent="0.45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45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45"/>
    <row r="23" spans="2:9" ht="15" customHeight="1" x14ac:dyDescent="0.45">
      <c r="B23" s="1" t="s">
        <v>19</v>
      </c>
      <c r="C23" s="55" t="s">
        <v>20</v>
      </c>
      <c r="D23" s="55"/>
      <c r="E23" s="55"/>
      <c r="F23" s="55"/>
      <c r="G23" s="55"/>
    </row>
    <row r="24" spans="2:9" ht="12.6" thickBot="1" x14ac:dyDescent="0.5">
      <c r="C24" s="28"/>
      <c r="D24" s="28"/>
      <c r="E24" s="138" t="s">
        <v>21</v>
      </c>
      <c r="F24" s="138"/>
      <c r="G24" s="138" t="s">
        <v>22</v>
      </c>
      <c r="H24" s="138"/>
      <c r="I24" s="138"/>
    </row>
    <row r="25" spans="2:9" ht="15" customHeight="1" x14ac:dyDescent="0.45">
      <c r="C25" s="60" t="s">
        <v>23</v>
      </c>
      <c r="D25" s="61"/>
      <c r="E25" s="139"/>
      <c r="F25" s="140"/>
      <c r="G25" s="141"/>
      <c r="H25" s="141"/>
      <c r="I25" s="142"/>
    </row>
    <row r="26" spans="2:9" ht="15" customHeight="1" thickBot="1" x14ac:dyDescent="0.5">
      <c r="C26" s="62" t="s">
        <v>24</v>
      </c>
      <c r="D26" s="63"/>
      <c r="E26" s="143"/>
      <c r="F26" s="143"/>
      <c r="G26" s="143"/>
      <c r="H26" s="143"/>
      <c r="I26" s="144"/>
    </row>
    <row r="27" spans="2:9" ht="15" customHeight="1" thickBot="1" x14ac:dyDescent="0.5">
      <c r="C27" s="122" t="s">
        <v>48</v>
      </c>
      <c r="D27" s="123"/>
      <c r="E27" s="66">
        <v>28</v>
      </c>
      <c r="F27" s="67"/>
      <c r="G27" s="67"/>
      <c r="H27" s="67"/>
      <c r="I27" s="68"/>
    </row>
    <row r="28" spans="2:9" ht="15" customHeight="1" x14ac:dyDescent="0.45">
      <c r="C28" s="14" t="s">
        <v>44</v>
      </c>
      <c r="D28" s="14"/>
      <c r="E28" s="15"/>
      <c r="F28" s="15"/>
      <c r="G28" s="15"/>
      <c r="H28" s="15"/>
      <c r="I28" s="15"/>
    </row>
    <row r="29" spans="2:9" ht="15" customHeight="1" x14ac:dyDescent="0.45"/>
    <row r="30" spans="2:9" ht="15" customHeight="1" thickBot="1" x14ac:dyDescent="0.5">
      <c r="B30" s="1" t="s">
        <v>25</v>
      </c>
      <c r="C30" s="55" t="s">
        <v>26</v>
      </c>
      <c r="D30" s="55"/>
      <c r="E30" s="55"/>
      <c r="F30" s="55"/>
      <c r="G30" s="55"/>
    </row>
    <row r="31" spans="2:9" ht="15" customHeight="1" x14ac:dyDescent="0.45">
      <c r="C31" s="64" t="s">
        <v>27</v>
      </c>
      <c r="D31" s="29" t="s">
        <v>28</v>
      </c>
      <c r="E31" s="56">
        <f>(SUM(E11:I12))/(SUM(E11:I13))</f>
        <v>0.71224460381313159</v>
      </c>
      <c r="F31" s="56"/>
      <c r="G31" s="56"/>
      <c r="H31" s="56"/>
      <c r="I31" s="57"/>
    </row>
    <row r="32" spans="2:9" ht="15" customHeight="1" thickBot="1" x14ac:dyDescent="0.5">
      <c r="C32" s="65"/>
      <c r="D32" s="30" t="s">
        <v>29</v>
      </c>
      <c r="E32" s="58">
        <f>E13/(SUM(E11:I13))</f>
        <v>0.28775539618686846</v>
      </c>
      <c r="F32" s="58"/>
      <c r="G32" s="58"/>
      <c r="H32" s="58"/>
      <c r="I32" s="59"/>
    </row>
    <row r="33" spans="2:9" ht="15" customHeight="1" x14ac:dyDescent="0.45"/>
    <row r="34" spans="2:9" ht="15" customHeight="1" thickBot="1" x14ac:dyDescent="0.5">
      <c r="B34" s="1" t="s">
        <v>30</v>
      </c>
      <c r="C34" s="55" t="s">
        <v>31</v>
      </c>
      <c r="D34" s="55"/>
      <c r="E34" s="55"/>
      <c r="F34" s="55"/>
      <c r="G34" s="55"/>
      <c r="H34" s="55"/>
      <c r="I34" s="55"/>
    </row>
    <row r="35" spans="2:9" ht="69.900000000000006" customHeight="1" thickBot="1" x14ac:dyDescent="0.5">
      <c r="C35" s="3" t="s">
        <v>32</v>
      </c>
      <c r="D35" s="135"/>
      <c r="E35" s="136"/>
      <c r="F35" s="136"/>
      <c r="G35" s="136"/>
      <c r="H35" s="136"/>
      <c r="I35" s="137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4E29-42C0-438B-8B56-BC57F2C956C1}">
  <sheetPr>
    <tabColor theme="4" tint="0.59999389629810485"/>
  </sheetPr>
  <dimension ref="A1:N35"/>
  <sheetViews>
    <sheetView view="pageBreakPreview" zoomScaleNormal="100" zoomScaleSheetLayoutView="100" workbookViewId="0">
      <selection activeCell="E4" sqref="E4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2.59765625" style="1" customWidth="1"/>
    <col min="5" max="5" width="14.09765625" style="1" customWidth="1"/>
    <col min="6" max="6" width="10.59765625" style="1" customWidth="1"/>
    <col min="7" max="8" width="7.3984375" style="1" customWidth="1"/>
    <col min="9" max="9" width="10.59765625" style="1" customWidth="1"/>
    <col min="10" max="10" width="0.89843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5">
      <c r="A1" s="85" t="s">
        <v>33</v>
      </c>
      <c r="B1" s="85"/>
      <c r="C1" s="85"/>
      <c r="D1" s="85"/>
      <c r="E1" s="85"/>
      <c r="F1" s="85"/>
      <c r="G1" s="85"/>
      <c r="H1" s="85"/>
      <c r="I1" s="85"/>
      <c r="J1" s="85"/>
    </row>
    <row r="2" spans="1:14" ht="15" customHeight="1" thickBot="1" x14ac:dyDescent="0.5">
      <c r="B2" s="1" t="s">
        <v>3</v>
      </c>
      <c r="C2" s="55" t="s">
        <v>4</v>
      </c>
      <c r="D2" s="55"/>
      <c r="E2" s="55"/>
      <c r="F2" s="55"/>
      <c r="G2" s="55"/>
      <c r="H2" s="28"/>
    </row>
    <row r="3" spans="1:14" ht="29.4" customHeight="1" thickBot="1" x14ac:dyDescent="0.5">
      <c r="C3" s="86" t="s">
        <v>5</v>
      </c>
      <c r="D3" s="87"/>
      <c r="E3" s="117" t="s">
        <v>62</v>
      </c>
      <c r="F3" s="118"/>
      <c r="G3" s="118"/>
      <c r="H3" s="118"/>
      <c r="I3" s="119"/>
    </row>
    <row r="4" spans="1:14" ht="15" customHeight="1" x14ac:dyDescent="0.45"/>
    <row r="5" spans="1:14" ht="15" customHeight="1" thickBot="1" x14ac:dyDescent="0.5">
      <c r="B5" s="1" t="s">
        <v>6</v>
      </c>
      <c r="C5" s="55" t="s">
        <v>7</v>
      </c>
      <c r="D5" s="55"/>
      <c r="E5" s="55"/>
      <c r="F5" s="55"/>
      <c r="G5" s="55"/>
    </row>
    <row r="6" spans="1:14" ht="15" customHeight="1" x14ac:dyDescent="0.45">
      <c r="C6" s="114" t="s">
        <v>8</v>
      </c>
      <c r="D6" s="32" t="s">
        <v>9</v>
      </c>
      <c r="E6" s="71">
        <v>102756430</v>
      </c>
      <c r="F6" s="71"/>
      <c r="G6" s="71"/>
      <c r="H6" s="71"/>
      <c r="I6" s="72"/>
    </row>
    <row r="7" spans="1:14" ht="15" customHeight="1" x14ac:dyDescent="0.45">
      <c r="C7" s="115"/>
      <c r="D7" s="16" t="s">
        <v>10</v>
      </c>
      <c r="E7" s="73">
        <v>18233057</v>
      </c>
      <c r="F7" s="73"/>
      <c r="G7" s="73"/>
      <c r="H7" s="73"/>
      <c r="I7" s="74"/>
    </row>
    <row r="8" spans="1:14" ht="15" customHeight="1" x14ac:dyDescent="0.45">
      <c r="C8" s="116"/>
      <c r="D8" s="31" t="s">
        <v>11</v>
      </c>
      <c r="E8" s="75">
        <v>66140435</v>
      </c>
      <c r="F8" s="75"/>
      <c r="G8" s="75"/>
      <c r="H8" s="75"/>
      <c r="I8" s="76"/>
    </row>
    <row r="9" spans="1:14" ht="15" customHeight="1" thickBot="1" x14ac:dyDescent="0.5">
      <c r="C9" s="106" t="s">
        <v>36</v>
      </c>
      <c r="D9" s="107"/>
      <c r="E9" s="80">
        <f>SUM(E6:I8)</f>
        <v>187129922</v>
      </c>
      <c r="F9" s="81"/>
      <c r="G9" s="81"/>
      <c r="H9" s="81"/>
      <c r="I9" s="82"/>
    </row>
    <row r="10" spans="1:14" ht="15" customHeight="1" x14ac:dyDescent="0.45">
      <c r="C10" s="108" t="s">
        <v>12</v>
      </c>
      <c r="D10" s="109"/>
      <c r="E10" s="109"/>
      <c r="F10" s="109"/>
      <c r="G10" s="109"/>
      <c r="H10" s="109"/>
      <c r="I10" s="110"/>
    </row>
    <row r="11" spans="1:14" ht="15" customHeight="1" x14ac:dyDescent="0.45">
      <c r="C11" s="111" t="s">
        <v>34</v>
      </c>
      <c r="D11" s="18" t="s">
        <v>14</v>
      </c>
      <c r="E11" s="73">
        <v>19092356</v>
      </c>
      <c r="F11" s="73"/>
      <c r="G11" s="73"/>
      <c r="H11" s="73"/>
      <c r="I11" s="74"/>
    </row>
    <row r="12" spans="1:14" ht="15" customHeight="1" x14ac:dyDescent="0.45">
      <c r="C12" s="111"/>
      <c r="D12" s="18" t="s">
        <v>35</v>
      </c>
      <c r="E12" s="73">
        <v>3533460</v>
      </c>
      <c r="F12" s="73"/>
      <c r="G12" s="73"/>
      <c r="H12" s="73"/>
      <c r="I12" s="74"/>
    </row>
    <row r="13" spans="1:14" ht="15" customHeight="1" x14ac:dyDescent="0.45">
      <c r="C13" s="111"/>
      <c r="D13" s="22" t="s">
        <v>16</v>
      </c>
      <c r="E13" s="73">
        <v>11085795</v>
      </c>
      <c r="F13" s="73"/>
      <c r="G13" s="73"/>
      <c r="H13" s="73"/>
      <c r="I13" s="74"/>
      <c r="K13" s="38"/>
      <c r="M13" s="20"/>
      <c r="N13" s="20"/>
    </row>
    <row r="14" spans="1:14" ht="15" customHeight="1" x14ac:dyDescent="0.45">
      <c r="C14" s="120" t="s">
        <v>17</v>
      </c>
      <c r="D14" s="121"/>
      <c r="E14" s="75">
        <v>28256000</v>
      </c>
      <c r="F14" s="75"/>
      <c r="G14" s="75"/>
      <c r="H14" s="75"/>
      <c r="I14" s="76"/>
    </row>
    <row r="15" spans="1:14" ht="15" customHeight="1" thickBot="1" x14ac:dyDescent="0.5">
      <c r="C15" s="124" t="s">
        <v>36</v>
      </c>
      <c r="D15" s="125"/>
      <c r="E15" s="129">
        <f>SUM(E11:I14)</f>
        <v>61967611</v>
      </c>
      <c r="F15" s="129"/>
      <c r="G15" s="129"/>
      <c r="H15" s="129"/>
      <c r="I15" s="130"/>
    </row>
    <row r="16" spans="1:14" ht="15" customHeight="1" x14ac:dyDescent="0.45">
      <c r="C16" s="126" t="s">
        <v>39</v>
      </c>
      <c r="D16" s="127"/>
      <c r="E16" s="131">
        <v>15718</v>
      </c>
      <c r="F16" s="131"/>
      <c r="G16" s="131"/>
      <c r="H16" s="131"/>
      <c r="I16" s="132"/>
    </row>
    <row r="17" spans="2:9" ht="15" customHeight="1" thickBot="1" x14ac:dyDescent="0.5">
      <c r="C17" s="116" t="s">
        <v>37</v>
      </c>
      <c r="D17" s="128"/>
      <c r="E17" s="133">
        <v>1708</v>
      </c>
      <c r="F17" s="133"/>
      <c r="G17" s="133"/>
      <c r="H17" s="133"/>
      <c r="I17" s="134"/>
    </row>
    <row r="18" spans="2:9" ht="15" customHeight="1" x14ac:dyDescent="0.45">
      <c r="C18" s="126" t="s">
        <v>18</v>
      </c>
      <c r="D18" s="127"/>
      <c r="E18" s="71">
        <f>(E6+E8)/E16</f>
        <v>10745.442486321415</v>
      </c>
      <c r="F18" s="71"/>
      <c r="G18" s="71"/>
      <c r="H18" s="71"/>
      <c r="I18" s="72"/>
    </row>
    <row r="19" spans="2:9" ht="15" customHeight="1" thickBot="1" x14ac:dyDescent="0.5">
      <c r="C19" s="112" t="s">
        <v>38</v>
      </c>
      <c r="D19" s="113"/>
      <c r="E19" s="100">
        <f>E7/E17</f>
        <v>10675.091920374707</v>
      </c>
      <c r="F19" s="100"/>
      <c r="G19" s="100"/>
      <c r="H19" s="100"/>
      <c r="I19" s="101"/>
    </row>
    <row r="20" spans="2:9" ht="15" customHeight="1" x14ac:dyDescent="0.45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45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45"/>
    <row r="23" spans="2:9" ht="15" customHeight="1" x14ac:dyDescent="0.45">
      <c r="B23" s="1" t="s">
        <v>19</v>
      </c>
      <c r="C23" s="55" t="s">
        <v>20</v>
      </c>
      <c r="D23" s="55"/>
      <c r="E23" s="55"/>
      <c r="F23" s="55"/>
      <c r="G23" s="55"/>
    </row>
    <row r="24" spans="2:9" ht="12.6" thickBot="1" x14ac:dyDescent="0.5">
      <c r="C24" s="28"/>
      <c r="D24" s="28"/>
      <c r="E24" s="138" t="s">
        <v>21</v>
      </c>
      <c r="F24" s="138"/>
      <c r="G24" s="138" t="s">
        <v>22</v>
      </c>
      <c r="H24" s="138"/>
      <c r="I24" s="138"/>
    </row>
    <row r="25" spans="2:9" ht="15" customHeight="1" x14ac:dyDescent="0.45">
      <c r="C25" s="60" t="s">
        <v>23</v>
      </c>
      <c r="D25" s="61"/>
      <c r="E25" s="139"/>
      <c r="F25" s="140"/>
      <c r="G25" s="141"/>
      <c r="H25" s="141"/>
      <c r="I25" s="142"/>
    </row>
    <row r="26" spans="2:9" ht="15" customHeight="1" thickBot="1" x14ac:dyDescent="0.5">
      <c r="C26" s="62" t="s">
        <v>24</v>
      </c>
      <c r="D26" s="63"/>
      <c r="E26" s="143"/>
      <c r="F26" s="143"/>
      <c r="G26" s="143"/>
      <c r="H26" s="143"/>
      <c r="I26" s="144"/>
    </row>
    <row r="27" spans="2:9" ht="15" customHeight="1" thickBot="1" x14ac:dyDescent="0.5">
      <c r="C27" s="122" t="s">
        <v>48</v>
      </c>
      <c r="D27" s="123"/>
      <c r="E27" s="66">
        <v>30</v>
      </c>
      <c r="F27" s="67"/>
      <c r="G27" s="67"/>
      <c r="H27" s="67"/>
      <c r="I27" s="68"/>
    </row>
    <row r="28" spans="2:9" ht="15" customHeight="1" x14ac:dyDescent="0.45">
      <c r="C28" s="14" t="s">
        <v>44</v>
      </c>
      <c r="D28" s="14"/>
      <c r="E28" s="15"/>
      <c r="F28" s="15"/>
      <c r="G28" s="15"/>
      <c r="H28" s="15"/>
      <c r="I28" s="15"/>
    </row>
    <row r="29" spans="2:9" ht="15" customHeight="1" x14ac:dyDescent="0.45"/>
    <row r="30" spans="2:9" ht="15" customHeight="1" thickBot="1" x14ac:dyDescent="0.5">
      <c r="B30" s="1" t="s">
        <v>25</v>
      </c>
      <c r="C30" s="55" t="s">
        <v>26</v>
      </c>
      <c r="D30" s="55"/>
      <c r="E30" s="55"/>
      <c r="F30" s="55"/>
      <c r="G30" s="55"/>
    </row>
    <row r="31" spans="2:9" ht="15" customHeight="1" x14ac:dyDescent="0.45">
      <c r="C31" s="64" t="s">
        <v>27</v>
      </c>
      <c r="D31" s="29" t="s">
        <v>28</v>
      </c>
      <c r="E31" s="56">
        <f>(SUM(E11:I12))/(SUM(E11:I13))</f>
        <v>0.67115795801037215</v>
      </c>
      <c r="F31" s="56"/>
      <c r="G31" s="56"/>
      <c r="H31" s="56"/>
      <c r="I31" s="57"/>
    </row>
    <row r="32" spans="2:9" ht="15" customHeight="1" thickBot="1" x14ac:dyDescent="0.5">
      <c r="C32" s="65"/>
      <c r="D32" s="30" t="s">
        <v>29</v>
      </c>
      <c r="E32" s="58">
        <f>E13/(SUM(E11:I13))</f>
        <v>0.32884204198962785</v>
      </c>
      <c r="F32" s="58"/>
      <c r="G32" s="58"/>
      <c r="H32" s="58"/>
      <c r="I32" s="59"/>
    </row>
    <row r="33" spans="2:9" ht="15" customHeight="1" x14ac:dyDescent="0.45"/>
    <row r="34" spans="2:9" ht="15" customHeight="1" thickBot="1" x14ac:dyDescent="0.5">
      <c r="B34" s="1" t="s">
        <v>30</v>
      </c>
      <c r="C34" s="55" t="s">
        <v>31</v>
      </c>
      <c r="D34" s="55"/>
      <c r="E34" s="55"/>
      <c r="F34" s="55"/>
      <c r="G34" s="55"/>
      <c r="H34" s="55"/>
      <c r="I34" s="55"/>
    </row>
    <row r="35" spans="2:9" ht="69.900000000000006" customHeight="1" thickBot="1" x14ac:dyDescent="0.5">
      <c r="C35" s="3" t="s">
        <v>32</v>
      </c>
      <c r="D35" s="135"/>
      <c r="E35" s="136"/>
      <c r="F35" s="136"/>
      <c r="G35" s="136"/>
      <c r="H35" s="136"/>
      <c r="I35" s="137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BE121-69EA-46A6-B3BC-1794295C1E42}">
  <sheetPr>
    <tabColor theme="9" tint="0.59999389629810485"/>
  </sheetPr>
  <dimension ref="A1:N35"/>
  <sheetViews>
    <sheetView view="pageBreakPreview" zoomScaleNormal="100" zoomScaleSheetLayoutView="100" workbookViewId="0">
      <selection activeCell="E3" sqref="E3:I3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2.59765625" style="1" customWidth="1"/>
    <col min="5" max="5" width="14.09765625" style="1" customWidth="1"/>
    <col min="6" max="6" width="10.59765625" style="1" customWidth="1"/>
    <col min="7" max="8" width="7.3984375" style="1" customWidth="1"/>
    <col min="9" max="9" width="10.59765625" style="1" customWidth="1"/>
    <col min="10" max="10" width="0.89843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5">
      <c r="A1" s="85" t="s">
        <v>33</v>
      </c>
      <c r="B1" s="85"/>
      <c r="C1" s="85"/>
      <c r="D1" s="85"/>
      <c r="E1" s="85"/>
      <c r="F1" s="85"/>
      <c r="G1" s="85"/>
      <c r="H1" s="85"/>
      <c r="I1" s="85"/>
      <c r="J1" s="85"/>
    </row>
    <row r="2" spans="1:14" ht="15" customHeight="1" thickBot="1" x14ac:dyDescent="0.5">
      <c r="B2" s="1" t="s">
        <v>3</v>
      </c>
      <c r="C2" s="55" t="s">
        <v>4</v>
      </c>
      <c r="D2" s="55"/>
      <c r="E2" s="55"/>
      <c r="F2" s="55"/>
      <c r="G2" s="55"/>
      <c r="H2" s="23"/>
    </row>
    <row r="3" spans="1:14" ht="19.5" customHeight="1" thickBot="1" x14ac:dyDescent="0.5">
      <c r="C3" s="86" t="s">
        <v>5</v>
      </c>
      <c r="D3" s="87"/>
      <c r="E3" s="117" t="s">
        <v>63</v>
      </c>
      <c r="F3" s="118"/>
      <c r="G3" s="118"/>
      <c r="H3" s="118"/>
      <c r="I3" s="119"/>
    </row>
    <row r="4" spans="1:14" ht="15" customHeight="1" x14ac:dyDescent="0.45"/>
    <row r="5" spans="1:14" ht="15" customHeight="1" thickBot="1" x14ac:dyDescent="0.5">
      <c r="B5" s="1" t="s">
        <v>6</v>
      </c>
      <c r="C5" s="55" t="s">
        <v>7</v>
      </c>
      <c r="D5" s="55"/>
      <c r="E5" s="55"/>
      <c r="F5" s="55"/>
      <c r="G5" s="55"/>
    </row>
    <row r="6" spans="1:14" ht="15" customHeight="1" x14ac:dyDescent="0.45">
      <c r="C6" s="114" t="s">
        <v>8</v>
      </c>
      <c r="D6" s="26" t="s">
        <v>9</v>
      </c>
      <c r="E6" s="71">
        <v>148644384</v>
      </c>
      <c r="F6" s="71"/>
      <c r="G6" s="71"/>
      <c r="H6" s="71"/>
      <c r="I6" s="72"/>
    </row>
    <row r="7" spans="1:14" ht="15" customHeight="1" x14ac:dyDescent="0.45">
      <c r="C7" s="115"/>
      <c r="D7" s="16" t="s">
        <v>10</v>
      </c>
      <c r="E7" s="73">
        <v>10317390</v>
      </c>
      <c r="F7" s="73"/>
      <c r="G7" s="73"/>
      <c r="H7" s="73"/>
      <c r="I7" s="74"/>
    </row>
    <row r="8" spans="1:14" ht="15" customHeight="1" x14ac:dyDescent="0.45">
      <c r="C8" s="116"/>
      <c r="D8" s="27" t="s">
        <v>11</v>
      </c>
      <c r="E8" s="75">
        <v>158370853</v>
      </c>
      <c r="F8" s="75"/>
      <c r="G8" s="75"/>
      <c r="H8" s="75"/>
      <c r="I8" s="76"/>
    </row>
    <row r="9" spans="1:14" ht="15" customHeight="1" thickBot="1" x14ac:dyDescent="0.5">
      <c r="C9" s="106" t="s">
        <v>36</v>
      </c>
      <c r="D9" s="107"/>
      <c r="E9" s="80">
        <f>SUM(E6:I8)</f>
        <v>317332627</v>
      </c>
      <c r="F9" s="81"/>
      <c r="G9" s="81"/>
      <c r="H9" s="81"/>
      <c r="I9" s="82"/>
    </row>
    <row r="10" spans="1:14" ht="15" customHeight="1" x14ac:dyDescent="0.45">
      <c r="C10" s="108" t="s">
        <v>12</v>
      </c>
      <c r="D10" s="109"/>
      <c r="E10" s="109"/>
      <c r="F10" s="109"/>
      <c r="G10" s="109"/>
      <c r="H10" s="109"/>
      <c r="I10" s="110"/>
    </row>
    <row r="11" spans="1:14" ht="15" customHeight="1" x14ac:dyDescent="0.45">
      <c r="C11" s="111" t="s">
        <v>34</v>
      </c>
      <c r="D11" s="18" t="s">
        <v>14</v>
      </c>
      <c r="E11" s="73">
        <v>22185241</v>
      </c>
      <c r="F11" s="73"/>
      <c r="G11" s="73"/>
      <c r="H11" s="73"/>
      <c r="I11" s="74"/>
    </row>
    <row r="12" spans="1:14" ht="15" customHeight="1" x14ac:dyDescent="0.45">
      <c r="C12" s="111"/>
      <c r="D12" s="18" t="s">
        <v>35</v>
      </c>
      <c r="E12" s="73">
        <v>1971891</v>
      </c>
      <c r="F12" s="73"/>
      <c r="G12" s="73"/>
      <c r="H12" s="73"/>
      <c r="I12" s="74"/>
    </row>
    <row r="13" spans="1:14" ht="15" customHeight="1" x14ac:dyDescent="0.45">
      <c r="C13" s="111"/>
      <c r="D13" s="22" t="s">
        <v>16</v>
      </c>
      <c r="E13" s="73">
        <v>26866854</v>
      </c>
      <c r="F13" s="73"/>
      <c r="G13" s="73"/>
      <c r="H13" s="73"/>
      <c r="I13" s="74"/>
      <c r="K13" s="38"/>
      <c r="M13" s="20"/>
      <c r="N13" s="20"/>
    </row>
    <row r="14" spans="1:14" ht="15" customHeight="1" x14ac:dyDescent="0.45">
      <c r="C14" s="120" t="s">
        <v>17</v>
      </c>
      <c r="D14" s="121"/>
      <c r="E14" s="75">
        <v>31286479</v>
      </c>
      <c r="F14" s="75"/>
      <c r="G14" s="75"/>
      <c r="H14" s="75"/>
      <c r="I14" s="76"/>
    </row>
    <row r="15" spans="1:14" ht="15" customHeight="1" thickBot="1" x14ac:dyDescent="0.5">
      <c r="C15" s="124" t="s">
        <v>36</v>
      </c>
      <c r="D15" s="125"/>
      <c r="E15" s="129">
        <f>SUM(E11:I14)</f>
        <v>82310465</v>
      </c>
      <c r="F15" s="129"/>
      <c r="G15" s="129"/>
      <c r="H15" s="129"/>
      <c r="I15" s="130"/>
    </row>
    <row r="16" spans="1:14" ht="15" customHeight="1" x14ac:dyDescent="0.45">
      <c r="C16" s="126" t="s">
        <v>39</v>
      </c>
      <c r="D16" s="127"/>
      <c r="E16" s="131">
        <v>17895</v>
      </c>
      <c r="F16" s="131"/>
      <c r="G16" s="131"/>
      <c r="H16" s="131"/>
      <c r="I16" s="132"/>
    </row>
    <row r="17" spans="2:9" ht="15" customHeight="1" thickBot="1" x14ac:dyDescent="0.5">
      <c r="C17" s="116" t="s">
        <v>37</v>
      </c>
      <c r="D17" s="128"/>
      <c r="E17" s="133">
        <v>1302</v>
      </c>
      <c r="F17" s="133"/>
      <c r="G17" s="133"/>
      <c r="H17" s="133"/>
      <c r="I17" s="134"/>
    </row>
    <row r="18" spans="2:9" ht="15" customHeight="1" x14ac:dyDescent="0.45">
      <c r="C18" s="126" t="s">
        <v>18</v>
      </c>
      <c r="D18" s="127"/>
      <c r="E18" s="71">
        <f>(E6+E8)/E16</f>
        <v>17156.481531153953</v>
      </c>
      <c r="F18" s="71"/>
      <c r="G18" s="71"/>
      <c r="H18" s="71"/>
      <c r="I18" s="72"/>
    </row>
    <row r="19" spans="2:9" ht="15" customHeight="1" thickBot="1" x14ac:dyDescent="0.5">
      <c r="C19" s="112" t="s">
        <v>38</v>
      </c>
      <c r="D19" s="113"/>
      <c r="E19" s="100">
        <f>E7/E17</f>
        <v>7924.2626728110599</v>
      </c>
      <c r="F19" s="100"/>
      <c r="G19" s="100"/>
      <c r="H19" s="100"/>
      <c r="I19" s="101"/>
    </row>
    <row r="20" spans="2:9" ht="15" customHeight="1" x14ac:dyDescent="0.45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45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45"/>
    <row r="23" spans="2:9" ht="15" customHeight="1" x14ac:dyDescent="0.45">
      <c r="B23" s="1" t="s">
        <v>19</v>
      </c>
      <c r="C23" s="55" t="s">
        <v>20</v>
      </c>
      <c r="D23" s="55"/>
      <c r="E23" s="55"/>
      <c r="F23" s="55"/>
      <c r="G23" s="55"/>
    </row>
    <row r="24" spans="2:9" ht="12.6" thickBot="1" x14ac:dyDescent="0.5">
      <c r="C24" s="23"/>
      <c r="D24" s="23"/>
      <c r="E24" s="138" t="s">
        <v>21</v>
      </c>
      <c r="F24" s="138"/>
      <c r="G24" s="138" t="s">
        <v>22</v>
      </c>
      <c r="H24" s="138"/>
      <c r="I24" s="138"/>
    </row>
    <row r="25" spans="2:9" ht="15" customHeight="1" x14ac:dyDescent="0.45">
      <c r="C25" s="60" t="s">
        <v>23</v>
      </c>
      <c r="D25" s="61"/>
      <c r="E25" s="139"/>
      <c r="F25" s="140"/>
      <c r="G25" s="141"/>
      <c r="H25" s="141"/>
      <c r="I25" s="142"/>
    </row>
    <row r="26" spans="2:9" ht="15" customHeight="1" thickBot="1" x14ac:dyDescent="0.5">
      <c r="C26" s="62" t="s">
        <v>24</v>
      </c>
      <c r="D26" s="63"/>
      <c r="E26" s="143"/>
      <c r="F26" s="143"/>
      <c r="G26" s="143"/>
      <c r="H26" s="143"/>
      <c r="I26" s="144"/>
    </row>
    <row r="27" spans="2:9" ht="15" customHeight="1" thickBot="1" x14ac:dyDescent="0.5">
      <c r="C27" s="122" t="s">
        <v>48</v>
      </c>
      <c r="D27" s="123"/>
      <c r="E27" s="66">
        <v>17</v>
      </c>
      <c r="F27" s="67"/>
      <c r="G27" s="67"/>
      <c r="H27" s="67"/>
      <c r="I27" s="68"/>
    </row>
    <row r="28" spans="2:9" ht="15" customHeight="1" x14ac:dyDescent="0.45">
      <c r="C28" s="14" t="s">
        <v>44</v>
      </c>
      <c r="D28" s="14"/>
      <c r="E28" s="15"/>
      <c r="F28" s="15"/>
      <c r="G28" s="15"/>
      <c r="H28" s="15"/>
      <c r="I28" s="15"/>
    </row>
    <row r="29" spans="2:9" ht="15" customHeight="1" x14ac:dyDescent="0.45"/>
    <row r="30" spans="2:9" ht="15" customHeight="1" thickBot="1" x14ac:dyDescent="0.5">
      <c r="B30" s="1" t="s">
        <v>25</v>
      </c>
      <c r="C30" s="55" t="s">
        <v>26</v>
      </c>
      <c r="D30" s="55"/>
      <c r="E30" s="55"/>
      <c r="F30" s="55"/>
      <c r="G30" s="55"/>
    </row>
    <row r="31" spans="2:9" ht="15" customHeight="1" x14ac:dyDescent="0.45">
      <c r="C31" s="64" t="s">
        <v>27</v>
      </c>
      <c r="D31" s="24" t="s">
        <v>28</v>
      </c>
      <c r="E31" s="56">
        <f>(SUM(E11:I12))/(SUM(E11:I13))</f>
        <v>0.47344658647405558</v>
      </c>
      <c r="F31" s="56"/>
      <c r="G31" s="56"/>
      <c r="H31" s="56"/>
      <c r="I31" s="57"/>
    </row>
    <row r="32" spans="2:9" ht="15" customHeight="1" thickBot="1" x14ac:dyDescent="0.5">
      <c r="C32" s="65"/>
      <c r="D32" s="25" t="s">
        <v>29</v>
      </c>
      <c r="E32" s="58">
        <f>E13/(SUM(E11:I13))</f>
        <v>0.52655341352594442</v>
      </c>
      <c r="F32" s="58"/>
      <c r="G32" s="58"/>
      <c r="H32" s="58"/>
      <c r="I32" s="59"/>
    </row>
    <row r="33" spans="2:9" ht="15" customHeight="1" x14ac:dyDescent="0.45"/>
    <row r="34" spans="2:9" ht="15" customHeight="1" thickBot="1" x14ac:dyDescent="0.5">
      <c r="B34" s="1" t="s">
        <v>30</v>
      </c>
      <c r="C34" s="55" t="s">
        <v>31</v>
      </c>
      <c r="D34" s="55"/>
      <c r="E34" s="55"/>
      <c r="F34" s="55"/>
      <c r="G34" s="55"/>
      <c r="H34" s="55"/>
      <c r="I34" s="55"/>
    </row>
    <row r="35" spans="2:9" ht="69.900000000000006" customHeight="1" thickBot="1" x14ac:dyDescent="0.5">
      <c r="C35" s="3" t="s">
        <v>32</v>
      </c>
      <c r="D35" s="135"/>
      <c r="E35" s="136"/>
      <c r="F35" s="136"/>
      <c r="G35" s="136"/>
      <c r="H35" s="136"/>
      <c r="I35" s="137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5F952-A148-4ACE-9731-A664E10AD9BC}">
  <sheetPr>
    <tabColor theme="9" tint="0.59999389629810485"/>
  </sheetPr>
  <dimension ref="A1:N35"/>
  <sheetViews>
    <sheetView view="pageBreakPreview" zoomScaleNormal="100" zoomScaleSheetLayoutView="100" workbookViewId="0">
      <selection activeCell="E3" sqref="E3:I3"/>
    </sheetView>
  </sheetViews>
  <sheetFormatPr defaultColWidth="9" defaultRowHeight="12" x14ac:dyDescent="0.45"/>
  <cols>
    <col min="1" max="1" width="0.69921875" style="1" customWidth="1"/>
    <col min="2" max="2" width="3.09765625" style="1" bestFit="1" customWidth="1"/>
    <col min="3" max="3" width="10.59765625" style="1" customWidth="1"/>
    <col min="4" max="4" width="22.59765625" style="1" customWidth="1"/>
    <col min="5" max="5" width="14.09765625" style="1" customWidth="1"/>
    <col min="6" max="6" width="10.59765625" style="1" customWidth="1"/>
    <col min="7" max="8" width="7.3984375" style="1" customWidth="1"/>
    <col min="9" max="9" width="10.59765625" style="1" customWidth="1"/>
    <col min="10" max="10" width="0.8984375" style="1" customWidth="1"/>
    <col min="11" max="11" width="12.8984375" style="1" customWidth="1"/>
    <col min="12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5">
      <c r="A1" s="85" t="s">
        <v>33</v>
      </c>
      <c r="B1" s="85"/>
      <c r="C1" s="85"/>
      <c r="D1" s="85"/>
      <c r="E1" s="85"/>
      <c r="F1" s="85"/>
      <c r="G1" s="85"/>
      <c r="H1" s="85"/>
      <c r="I1" s="85"/>
      <c r="J1" s="85"/>
    </row>
    <row r="2" spans="1:14" ht="15" customHeight="1" thickBot="1" x14ac:dyDescent="0.5">
      <c r="B2" s="1" t="s">
        <v>3</v>
      </c>
      <c r="C2" s="55" t="s">
        <v>4</v>
      </c>
      <c r="D2" s="55"/>
      <c r="E2" s="55"/>
      <c r="F2" s="55"/>
      <c r="G2" s="55"/>
      <c r="H2" s="33"/>
    </row>
    <row r="3" spans="1:14" ht="19.5" customHeight="1" thickBot="1" x14ac:dyDescent="0.5">
      <c r="C3" s="86" t="s">
        <v>5</v>
      </c>
      <c r="D3" s="87"/>
      <c r="E3" s="117" t="s">
        <v>64</v>
      </c>
      <c r="F3" s="118"/>
      <c r="G3" s="118"/>
      <c r="H3" s="118"/>
      <c r="I3" s="119"/>
    </row>
    <row r="4" spans="1:14" ht="15" customHeight="1" x14ac:dyDescent="0.45"/>
    <row r="5" spans="1:14" ht="15" customHeight="1" thickBot="1" x14ac:dyDescent="0.5">
      <c r="B5" s="1" t="s">
        <v>6</v>
      </c>
      <c r="C5" s="55" t="s">
        <v>7</v>
      </c>
      <c r="D5" s="55"/>
      <c r="E5" s="55"/>
      <c r="F5" s="55"/>
      <c r="G5" s="55"/>
    </row>
    <row r="6" spans="1:14" ht="15" customHeight="1" x14ac:dyDescent="0.45">
      <c r="C6" s="114" t="s">
        <v>8</v>
      </c>
      <c r="D6" s="36" t="s">
        <v>9</v>
      </c>
      <c r="E6" s="71">
        <v>893480030</v>
      </c>
      <c r="F6" s="71"/>
      <c r="G6" s="71"/>
      <c r="H6" s="71"/>
      <c r="I6" s="72"/>
    </row>
    <row r="7" spans="1:14" ht="15" customHeight="1" x14ac:dyDescent="0.45">
      <c r="C7" s="115"/>
      <c r="D7" s="16" t="s">
        <v>10</v>
      </c>
      <c r="E7" s="73">
        <v>47866940</v>
      </c>
      <c r="F7" s="73"/>
      <c r="G7" s="73"/>
      <c r="H7" s="73"/>
      <c r="I7" s="74"/>
    </row>
    <row r="8" spans="1:14" ht="15" customHeight="1" x14ac:dyDescent="0.45">
      <c r="C8" s="116"/>
      <c r="D8" s="37" t="s">
        <v>11</v>
      </c>
      <c r="E8" s="75">
        <v>297119894</v>
      </c>
      <c r="F8" s="75"/>
      <c r="G8" s="75"/>
      <c r="H8" s="75"/>
      <c r="I8" s="76"/>
    </row>
    <row r="9" spans="1:14" ht="15" customHeight="1" thickBot="1" x14ac:dyDescent="0.5">
      <c r="C9" s="106" t="s">
        <v>36</v>
      </c>
      <c r="D9" s="107"/>
      <c r="E9" s="80">
        <f>SUM(E6:I8)</f>
        <v>1238466864</v>
      </c>
      <c r="F9" s="81"/>
      <c r="G9" s="81"/>
      <c r="H9" s="81"/>
      <c r="I9" s="82"/>
    </row>
    <row r="10" spans="1:14" ht="15" customHeight="1" x14ac:dyDescent="0.45">
      <c r="C10" s="108" t="s">
        <v>12</v>
      </c>
      <c r="D10" s="109"/>
      <c r="E10" s="109"/>
      <c r="F10" s="109"/>
      <c r="G10" s="109"/>
      <c r="H10" s="109"/>
      <c r="I10" s="110"/>
    </row>
    <row r="11" spans="1:14" ht="15" customHeight="1" x14ac:dyDescent="0.45">
      <c r="C11" s="111" t="s">
        <v>34</v>
      </c>
      <c r="D11" s="18" t="s">
        <v>14</v>
      </c>
      <c r="E11" s="73">
        <v>143824786</v>
      </c>
      <c r="F11" s="73"/>
      <c r="G11" s="73"/>
      <c r="H11" s="73"/>
      <c r="I11" s="74"/>
    </row>
    <row r="12" spans="1:14" ht="15" customHeight="1" x14ac:dyDescent="0.45">
      <c r="C12" s="111"/>
      <c r="D12" s="18" t="s">
        <v>35</v>
      </c>
      <c r="E12" s="73">
        <v>9328344</v>
      </c>
      <c r="F12" s="73"/>
      <c r="G12" s="73"/>
      <c r="H12" s="73"/>
      <c r="I12" s="74"/>
    </row>
    <row r="13" spans="1:14" ht="15" customHeight="1" x14ac:dyDescent="0.45">
      <c r="C13" s="111"/>
      <c r="D13" s="22" t="s">
        <v>16</v>
      </c>
      <c r="E13" s="73">
        <v>47955093</v>
      </c>
      <c r="F13" s="73"/>
      <c r="G13" s="73"/>
      <c r="H13" s="73"/>
      <c r="I13" s="74"/>
      <c r="K13" s="38"/>
      <c r="M13" s="20"/>
      <c r="N13" s="20"/>
    </row>
    <row r="14" spans="1:14" ht="15" customHeight="1" x14ac:dyDescent="0.45">
      <c r="C14" s="120" t="s">
        <v>17</v>
      </c>
      <c r="D14" s="121"/>
      <c r="E14" s="75">
        <v>114031205</v>
      </c>
      <c r="F14" s="75"/>
      <c r="G14" s="75"/>
      <c r="H14" s="75"/>
      <c r="I14" s="76"/>
    </row>
    <row r="15" spans="1:14" ht="15" customHeight="1" thickBot="1" x14ac:dyDescent="0.5">
      <c r="C15" s="124" t="s">
        <v>36</v>
      </c>
      <c r="D15" s="125"/>
      <c r="E15" s="129">
        <f>SUM(E11:I14)</f>
        <v>315139428</v>
      </c>
      <c r="F15" s="129"/>
      <c r="G15" s="129"/>
      <c r="H15" s="129"/>
      <c r="I15" s="130"/>
    </row>
    <row r="16" spans="1:14" ht="15" customHeight="1" x14ac:dyDescent="0.45">
      <c r="C16" s="126" t="s">
        <v>39</v>
      </c>
      <c r="D16" s="127"/>
      <c r="E16" s="131">
        <v>68759</v>
      </c>
      <c r="F16" s="131"/>
      <c r="G16" s="131"/>
      <c r="H16" s="131"/>
      <c r="I16" s="132"/>
    </row>
    <row r="17" spans="2:9" ht="15" customHeight="1" thickBot="1" x14ac:dyDescent="0.5">
      <c r="C17" s="116" t="s">
        <v>37</v>
      </c>
      <c r="D17" s="128"/>
      <c r="E17" s="133">
        <v>4839</v>
      </c>
      <c r="F17" s="133"/>
      <c r="G17" s="133"/>
      <c r="H17" s="133"/>
      <c r="I17" s="134"/>
    </row>
    <row r="18" spans="2:9" ht="15" customHeight="1" x14ac:dyDescent="0.45">
      <c r="C18" s="126" t="s">
        <v>18</v>
      </c>
      <c r="D18" s="127"/>
      <c r="E18" s="71">
        <f>(E6+E8)/E16</f>
        <v>17315.550313413518</v>
      </c>
      <c r="F18" s="71"/>
      <c r="G18" s="71"/>
      <c r="H18" s="71"/>
      <c r="I18" s="72"/>
    </row>
    <row r="19" spans="2:9" ht="15" customHeight="1" thickBot="1" x14ac:dyDescent="0.5">
      <c r="C19" s="112" t="s">
        <v>38</v>
      </c>
      <c r="D19" s="113"/>
      <c r="E19" s="100">
        <f>E7/E17</f>
        <v>9891.9074188882005</v>
      </c>
      <c r="F19" s="100"/>
      <c r="G19" s="100"/>
      <c r="H19" s="100"/>
      <c r="I19" s="101"/>
    </row>
    <row r="20" spans="2:9" ht="15" customHeight="1" x14ac:dyDescent="0.45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45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45"/>
    <row r="23" spans="2:9" ht="15" customHeight="1" x14ac:dyDescent="0.45">
      <c r="B23" s="1" t="s">
        <v>19</v>
      </c>
      <c r="C23" s="55" t="s">
        <v>20</v>
      </c>
      <c r="D23" s="55"/>
      <c r="E23" s="55"/>
      <c r="F23" s="55"/>
      <c r="G23" s="55"/>
    </row>
    <row r="24" spans="2:9" ht="12.6" thickBot="1" x14ac:dyDescent="0.5">
      <c r="C24" s="33"/>
      <c r="D24" s="33"/>
      <c r="E24" s="138" t="s">
        <v>21</v>
      </c>
      <c r="F24" s="138"/>
      <c r="G24" s="138" t="s">
        <v>22</v>
      </c>
      <c r="H24" s="138"/>
      <c r="I24" s="138"/>
    </row>
    <row r="25" spans="2:9" ht="15" customHeight="1" x14ac:dyDescent="0.45">
      <c r="C25" s="60" t="s">
        <v>23</v>
      </c>
      <c r="D25" s="61"/>
      <c r="E25" s="139"/>
      <c r="F25" s="140"/>
      <c r="G25" s="141"/>
      <c r="H25" s="141"/>
      <c r="I25" s="142"/>
    </row>
    <row r="26" spans="2:9" ht="15" customHeight="1" thickBot="1" x14ac:dyDescent="0.5">
      <c r="C26" s="62" t="s">
        <v>24</v>
      </c>
      <c r="D26" s="63"/>
      <c r="E26" s="143"/>
      <c r="F26" s="143"/>
      <c r="G26" s="143"/>
      <c r="H26" s="143"/>
      <c r="I26" s="144"/>
    </row>
    <row r="27" spans="2:9" ht="15" customHeight="1" thickBot="1" x14ac:dyDescent="0.5">
      <c r="C27" s="122" t="s">
        <v>48</v>
      </c>
      <c r="D27" s="123"/>
      <c r="E27" s="66">
        <v>24</v>
      </c>
      <c r="F27" s="67"/>
      <c r="G27" s="67"/>
      <c r="H27" s="67"/>
      <c r="I27" s="68"/>
    </row>
    <row r="28" spans="2:9" ht="15" customHeight="1" x14ac:dyDescent="0.45">
      <c r="C28" s="14" t="s">
        <v>44</v>
      </c>
      <c r="D28" s="14"/>
      <c r="E28" s="15"/>
      <c r="F28" s="15"/>
      <c r="G28" s="15"/>
      <c r="H28" s="15"/>
      <c r="I28" s="15"/>
    </row>
    <row r="29" spans="2:9" ht="15" customHeight="1" x14ac:dyDescent="0.45"/>
    <row r="30" spans="2:9" ht="15" customHeight="1" thickBot="1" x14ac:dyDescent="0.5">
      <c r="B30" s="1" t="s">
        <v>25</v>
      </c>
      <c r="C30" s="55" t="s">
        <v>26</v>
      </c>
      <c r="D30" s="55"/>
      <c r="E30" s="55"/>
      <c r="F30" s="55"/>
      <c r="G30" s="55"/>
    </row>
    <row r="31" spans="2:9" ht="15" customHeight="1" x14ac:dyDescent="0.45">
      <c r="C31" s="64" t="s">
        <v>27</v>
      </c>
      <c r="D31" s="34" t="s">
        <v>28</v>
      </c>
      <c r="E31" s="56">
        <f>(SUM(E11:I12))/(SUM(E11:I13))</f>
        <v>0.76154583693974565</v>
      </c>
      <c r="F31" s="56"/>
      <c r="G31" s="56"/>
      <c r="H31" s="56"/>
      <c r="I31" s="57"/>
    </row>
    <row r="32" spans="2:9" ht="15" customHeight="1" thickBot="1" x14ac:dyDescent="0.5">
      <c r="C32" s="65"/>
      <c r="D32" s="35" t="s">
        <v>29</v>
      </c>
      <c r="E32" s="58">
        <f>E13/(SUM(E11:I13))</f>
        <v>0.23845416306025438</v>
      </c>
      <c r="F32" s="58"/>
      <c r="G32" s="58"/>
      <c r="H32" s="58"/>
      <c r="I32" s="59"/>
    </row>
    <row r="33" spans="2:9" ht="15" customHeight="1" x14ac:dyDescent="0.45"/>
    <row r="34" spans="2:9" ht="15" customHeight="1" thickBot="1" x14ac:dyDescent="0.5">
      <c r="B34" s="1" t="s">
        <v>30</v>
      </c>
      <c r="C34" s="55" t="s">
        <v>31</v>
      </c>
      <c r="D34" s="55"/>
      <c r="E34" s="55"/>
      <c r="F34" s="55"/>
      <c r="G34" s="55"/>
      <c r="H34" s="55"/>
      <c r="I34" s="55"/>
    </row>
    <row r="35" spans="2:9" ht="69.900000000000006" customHeight="1" thickBot="1" x14ac:dyDescent="0.5">
      <c r="C35" s="3" t="s">
        <v>32</v>
      </c>
      <c r="D35" s="135"/>
      <c r="E35" s="136"/>
      <c r="F35" s="136"/>
      <c r="G35" s="136"/>
      <c r="H35" s="136"/>
      <c r="I35" s="137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効果検証様式（集計値）</vt:lpstr>
      <vt:lpstr>R4.10</vt:lpstr>
      <vt:lpstr>R4.11</vt:lpstr>
      <vt:lpstr>R4.12</vt:lpstr>
      <vt:lpstr>R5.1</vt:lpstr>
      <vt:lpstr>R5.2</vt:lpstr>
      <vt:lpstr>R5.3</vt:lpstr>
      <vt:lpstr>R5.4</vt:lpstr>
      <vt:lpstr>R5.5</vt:lpstr>
      <vt:lpstr>R5.6</vt:lpstr>
      <vt:lpstr>R5.7</vt:lpstr>
      <vt:lpstr>R5.8</vt:lpstr>
      <vt:lpstr>R5.9</vt:lpstr>
      <vt:lpstr>R5.10</vt:lpstr>
      <vt:lpstr>R5.11</vt:lpstr>
      <vt:lpstr>R4.10!Print_Area</vt:lpstr>
      <vt:lpstr>R4.11!Print_Area</vt:lpstr>
      <vt:lpstr>R4.12!Print_Area</vt:lpstr>
      <vt:lpstr>R5.1!Print_Area</vt:lpstr>
      <vt:lpstr>R5.10!Print_Area</vt:lpstr>
      <vt:lpstr>R5.11!Print_Area</vt:lpstr>
      <vt:lpstr>R5.2!Print_Area</vt:lpstr>
      <vt:lpstr>R5.3!Print_Area</vt:lpstr>
      <vt:lpstr>R5.4!Print_Area</vt:lpstr>
      <vt:lpstr>R5.5!Print_Area</vt:lpstr>
      <vt:lpstr>R5.6!Print_Area</vt:lpstr>
      <vt:lpstr>R5.7!Print_Area</vt:lpstr>
      <vt:lpstr>R5.8!Print_Area</vt:lpstr>
      <vt:lpstr>R5.9!Print_Area</vt:lpstr>
      <vt:lpstr>'効果検証様式（集計値）'!Print_Area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2024-12-02T05:14:18Z</dcterms:modified>
  <cp:category/>
  <cp:contentStatus/>
</cp:coreProperties>
</file>