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_04　企画法令係\08調査統計\◇統計調査\学校基本調査\H１７～２５　学校基本数データ\H20\"/>
    </mc:Choice>
  </mc:AlternateContent>
  <bookViews>
    <workbookView xWindow="120" yWindow="15" windowWidth="9720" windowHeight="7380" tabRatio="598"/>
  </bookViews>
  <sheets>
    <sheet name="中等教育学校" sheetId="2" r:id="rId1"/>
  </sheets>
  <calcPr calcId="162913"/>
</workbook>
</file>

<file path=xl/calcChain.xml><?xml version="1.0" encoding="utf-8"?>
<calcChain xmlns="http://schemas.openxmlformats.org/spreadsheetml/2006/main">
  <c r="AN14" i="2" l="1"/>
  <c r="AO14" i="2"/>
  <c r="AP14" i="2" s="1"/>
  <c r="AN12" i="2"/>
  <c r="AN15" i="2" s="1"/>
  <c r="AO12" i="2"/>
  <c r="AC15" i="2"/>
  <c r="AB15" i="2"/>
  <c r="Y15" i="2"/>
  <c r="X15" i="2"/>
  <c r="D29" i="2"/>
  <c r="F29" i="2"/>
  <c r="AO13" i="2"/>
  <c r="AP13" i="2" s="1"/>
  <c r="AN13" i="2"/>
  <c r="AK15" i="2"/>
  <c r="AJ15" i="2"/>
  <c r="D32" i="2"/>
  <c r="H32" i="2" s="1"/>
  <c r="BI14" i="2"/>
  <c r="BI13" i="2"/>
  <c r="BI12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2" i="2"/>
  <c r="AO15" i="2"/>
  <c r="AM15" i="2"/>
  <c r="AL15" i="2"/>
  <c r="AI15" i="2"/>
  <c r="AH15" i="2"/>
  <c r="AG15" i="2"/>
  <c r="AF15" i="2"/>
  <c r="AE15" i="2"/>
  <c r="AD15" i="2"/>
  <c r="AA15" i="2"/>
  <c r="Z15" i="2"/>
  <c r="W15" i="2"/>
  <c r="V15" i="2"/>
  <c r="U15" i="2"/>
  <c r="T15" i="2"/>
  <c r="N15" i="2"/>
  <c r="M15" i="2"/>
  <c r="L15" i="2"/>
  <c r="S12" i="2"/>
  <c r="S14" i="2"/>
  <c r="S13" i="2"/>
  <c r="S15" i="2"/>
  <c r="R15" i="2"/>
  <c r="Q15" i="2"/>
  <c r="P15" i="2"/>
  <c r="O15" i="2"/>
  <c r="K12" i="2"/>
  <c r="K14" i="2"/>
  <c r="K13" i="2"/>
  <c r="K15" i="2"/>
  <c r="J15" i="2"/>
  <c r="I15" i="2"/>
  <c r="H15" i="2"/>
  <c r="G12" i="2"/>
  <c r="G15" i="2" s="1"/>
  <c r="G14" i="2"/>
  <c r="G13" i="2"/>
  <c r="F15" i="2"/>
  <c r="E15" i="2"/>
  <c r="D15" i="2"/>
  <c r="C15" i="2"/>
  <c r="L41" i="2"/>
  <c r="L44" i="2" s="1"/>
  <c r="L42" i="2"/>
  <c r="L43" i="2"/>
  <c r="J41" i="2"/>
  <c r="J44" i="2" s="1"/>
  <c r="J42" i="2"/>
  <c r="J43" i="2"/>
  <c r="L40" i="2"/>
  <c r="J40" i="2"/>
  <c r="L36" i="2"/>
  <c r="J36" i="2"/>
  <c r="L32" i="2"/>
  <c r="J32" i="2"/>
  <c r="D41" i="2"/>
  <c r="D44" i="2" s="1"/>
  <c r="H44" i="2" s="1"/>
  <c r="D42" i="2"/>
  <c r="D43" i="2"/>
  <c r="H43" i="2" s="1"/>
  <c r="F41" i="2"/>
  <c r="F44" i="2" s="1"/>
  <c r="F42" i="2"/>
  <c r="F43" i="2"/>
  <c r="H42" i="2"/>
  <c r="F40" i="2"/>
  <c r="D40" i="2"/>
  <c r="H40" i="2"/>
  <c r="H39" i="2"/>
  <c r="H38" i="2"/>
  <c r="H37" i="2"/>
  <c r="F36" i="2"/>
  <c r="D36" i="2"/>
  <c r="H36" i="2"/>
  <c r="H35" i="2"/>
  <c r="H34" i="2"/>
  <c r="H33" i="2"/>
  <c r="F32" i="2"/>
  <c r="H31" i="2"/>
  <c r="H30" i="2"/>
  <c r="H29" i="2"/>
  <c r="AP15" i="2" l="1"/>
  <c r="H41" i="2"/>
</calcChain>
</file>

<file path=xl/sharedStrings.xml><?xml version="1.0" encoding="utf-8"?>
<sst xmlns="http://schemas.openxmlformats.org/spreadsheetml/2006/main" count="222" uniqueCount="97">
  <si>
    <t>国</t>
  </si>
  <si>
    <t>学</t>
  </si>
  <si>
    <t>市</t>
  </si>
  <si>
    <t>・</t>
  </si>
  <si>
    <t>単　　　　式</t>
  </si>
  <si>
    <t>再　　　　　　掲</t>
  </si>
  <si>
    <t>事務職員</t>
  </si>
  <si>
    <t>栄養職員</t>
  </si>
  <si>
    <t>給</t>
  </si>
  <si>
    <t>用</t>
  </si>
  <si>
    <t>そ</t>
  </si>
  <si>
    <t>合</t>
  </si>
  <si>
    <t>公</t>
  </si>
  <si>
    <t>障</t>
  </si>
  <si>
    <t>養</t>
  </si>
  <si>
    <t>教</t>
  </si>
  <si>
    <t>兼</t>
  </si>
  <si>
    <t>町</t>
  </si>
  <si>
    <t>食</t>
  </si>
  <si>
    <t>校</t>
  </si>
  <si>
    <t>害</t>
  </si>
  <si>
    <t>男</t>
  </si>
  <si>
    <t>女</t>
  </si>
  <si>
    <t>助</t>
  </si>
  <si>
    <t>護</t>
  </si>
  <si>
    <t>講</t>
  </si>
  <si>
    <t>休</t>
  </si>
  <si>
    <t>育</t>
  </si>
  <si>
    <t>指</t>
  </si>
  <si>
    <t>委</t>
  </si>
  <si>
    <t>県</t>
  </si>
  <si>
    <t>調</t>
  </si>
  <si>
    <t>務</t>
  </si>
  <si>
    <t>の</t>
  </si>
  <si>
    <t>私</t>
  </si>
  <si>
    <t>児</t>
  </si>
  <si>
    <t>導</t>
  </si>
  <si>
    <t>等</t>
  </si>
  <si>
    <t>村</t>
  </si>
  <si>
    <t>理</t>
  </si>
  <si>
    <t>立</t>
  </si>
  <si>
    <t>長</t>
  </si>
  <si>
    <t>頭</t>
  </si>
  <si>
    <t>諭</t>
  </si>
  <si>
    <t>師</t>
  </si>
  <si>
    <t>計</t>
  </si>
  <si>
    <t>主</t>
  </si>
  <si>
    <t>勤</t>
  </si>
  <si>
    <t>員</t>
  </si>
  <si>
    <t>他</t>
  </si>
  <si>
    <t>数</t>
  </si>
  <si>
    <t>級</t>
  </si>
  <si>
    <t>年</t>
  </si>
  <si>
    <t>子</t>
  </si>
  <si>
    <t>職</t>
  </si>
  <si>
    <t>業</t>
  </si>
  <si>
    <t>事</t>
  </si>
  <si>
    <t>者</t>
  </si>
  <si>
    <t>費</t>
  </si>
  <si>
    <t>別</t>
  </si>
  <si>
    <t>前期課程の学級数・生徒数</t>
  </si>
  <si>
    <t>後期課程の学級数・生徒数</t>
  </si>
  <si>
    <t>学級数</t>
  </si>
  <si>
    <t>生徒数</t>
  </si>
  <si>
    <t>職員数</t>
  </si>
  <si>
    <t>実</t>
  </si>
  <si>
    <t>技</t>
  </si>
  <si>
    <t>学校名</t>
  </si>
  <si>
    <t>習</t>
  </si>
  <si>
    <t>術</t>
  </si>
  <si>
    <t>手</t>
  </si>
  <si>
    <t>国立</t>
  </si>
  <si>
    <t>奈良女子大附属</t>
  </si>
  <si>
    <t>公立</t>
  </si>
  <si>
    <t>私立</t>
  </si>
  <si>
    <t>全県計</t>
  </si>
  <si>
    <t>総</t>
  </si>
  <si>
    <t>普通科</t>
  </si>
  <si>
    <t>全県計</t>
    <rPh sb="0" eb="1">
      <t>ゼン</t>
    </rPh>
    <rPh sb="1" eb="2">
      <t>ケン</t>
    </rPh>
    <rPh sb="2" eb="3">
      <t>ケイ</t>
    </rPh>
    <phoneticPr fontId="3"/>
  </si>
  <si>
    <t>聖心学園</t>
  </si>
  <si>
    <t>聖心学園</t>
    <rPh sb="0" eb="2">
      <t>セイシン</t>
    </rPh>
    <rPh sb="2" eb="4">
      <t>ガクエン</t>
    </rPh>
    <phoneticPr fontId="3"/>
  </si>
  <si>
    <t>再　　　　　掲</t>
    <phoneticPr fontId="3"/>
  </si>
  <si>
    <t>本　　務　　教　　員</t>
    <phoneticPr fontId="3"/>
  </si>
  <si>
    <t>再　　　掲</t>
    <phoneticPr fontId="3"/>
  </si>
  <si>
    <t>教</t>
    <rPh sb="0" eb="1">
      <t>キョウ</t>
    </rPh>
    <phoneticPr fontId="3"/>
  </si>
  <si>
    <t>栄</t>
    <rPh sb="0" eb="1">
      <t>エイ</t>
    </rPh>
    <phoneticPr fontId="3"/>
  </si>
  <si>
    <t>教    員    数</t>
    <phoneticPr fontId="3"/>
  </si>
  <si>
    <t>教    職    員    数</t>
    <phoneticPr fontId="3"/>
  </si>
  <si>
    <t>別</t>
    <phoneticPr fontId="3"/>
  </si>
  <si>
    <t>７　中等教育学校</t>
    <rPh sb="3" eb="4">
      <t>トウ</t>
    </rPh>
    <rPh sb="4" eb="6">
      <t>キョウイク</t>
    </rPh>
    <rPh sb="6" eb="7">
      <t>ガク</t>
    </rPh>
    <phoneticPr fontId="3"/>
  </si>
  <si>
    <t>学校司書等</t>
    <rPh sb="1" eb="2">
      <t>コウ</t>
    </rPh>
    <rPh sb="2" eb="4">
      <t>シショ</t>
    </rPh>
    <rPh sb="4" eb="5">
      <t>トウ</t>
    </rPh>
    <phoneticPr fontId="3"/>
  </si>
  <si>
    <t>学科別生徒数（後期課程）</t>
    <rPh sb="7" eb="9">
      <t>コウキ</t>
    </rPh>
    <rPh sb="9" eb="11">
      <t>カテイ</t>
    </rPh>
    <phoneticPr fontId="3"/>
  </si>
  <si>
    <t>副</t>
    <rPh sb="0" eb="1">
      <t>フク</t>
    </rPh>
    <phoneticPr fontId="3"/>
  </si>
  <si>
    <t>校</t>
    <rPh sb="0" eb="1">
      <t>コウ</t>
    </rPh>
    <phoneticPr fontId="3"/>
  </si>
  <si>
    <t>長</t>
    <rPh sb="0" eb="1">
      <t>チョウ</t>
    </rPh>
    <phoneticPr fontId="3"/>
  </si>
  <si>
    <t>主幹教諭</t>
    <rPh sb="0" eb="2">
      <t>シュカン</t>
    </rPh>
    <rPh sb="2" eb="4">
      <t>キョウユ</t>
    </rPh>
    <phoneticPr fontId="3"/>
  </si>
  <si>
    <t>平成２０年５月１日現在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</si>
</sst>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3" xfId="0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Continuous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19" xfId="0" applyBorder="1"/>
    <xf numFmtId="0" fontId="0" fillId="0" borderId="18" xfId="0" applyBorder="1"/>
    <xf numFmtId="0" fontId="0" fillId="0" borderId="21" xfId="0" applyBorder="1"/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Continuous"/>
    </xf>
    <xf numFmtId="0" fontId="0" fillId="0" borderId="30" xfId="0" applyBorder="1" applyAlignment="1">
      <alignment horizontal="centerContinuous"/>
    </xf>
    <xf numFmtId="0" fontId="0" fillId="0" borderId="29" xfId="0" applyBorder="1" applyAlignment="1"/>
    <xf numFmtId="0" fontId="0" fillId="0" borderId="30" xfId="0" applyBorder="1" applyAlignment="1"/>
    <xf numFmtId="0" fontId="0" fillId="0" borderId="29" xfId="0" applyBorder="1"/>
    <xf numFmtId="0" fontId="0" fillId="0" borderId="30" xfId="0" applyBorder="1"/>
    <xf numFmtId="0" fontId="0" fillId="0" borderId="28" xfId="0" applyBorder="1"/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/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Continuous"/>
    </xf>
    <xf numFmtId="0" fontId="0" fillId="0" borderId="22" xfId="0" applyBorder="1"/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39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</xf>
    <xf numFmtId="0" fontId="0" fillId="0" borderId="27" xfId="0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38" xfId="0" applyBorder="1" applyAlignment="1" applyProtection="1">
      <alignment horizontal="right" vertical="center"/>
    </xf>
    <xf numFmtId="0" fontId="0" fillId="0" borderId="35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0" fontId="0" fillId="0" borderId="24" xfId="0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 vertical="center"/>
    </xf>
    <xf numFmtId="0" fontId="0" fillId="0" borderId="40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0" fillId="0" borderId="1" xfId="0" applyBorder="1" applyProtection="1"/>
    <xf numFmtId="0" fontId="0" fillId="0" borderId="41" xfId="0" applyBorder="1" applyProtection="1"/>
    <xf numFmtId="0" fontId="0" fillId="0" borderId="1" xfId="0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9" xfId="0" applyBorder="1" applyProtection="1"/>
    <xf numFmtId="0" fontId="0" fillId="0" borderId="9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10" xfId="0" applyBorder="1" applyAlignment="1" applyProtection="1">
      <alignment horizontal="center"/>
    </xf>
    <xf numFmtId="0" fontId="0" fillId="0" borderId="2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Continuous"/>
    </xf>
    <xf numFmtId="0" fontId="0" fillId="0" borderId="10" xfId="0" applyBorder="1" applyProtection="1"/>
    <xf numFmtId="0" fontId="0" fillId="0" borderId="10" xfId="0" applyBorder="1" applyAlignment="1" applyProtection="1">
      <alignment horizontal="centerContinuous"/>
    </xf>
    <xf numFmtId="0" fontId="0" fillId="0" borderId="2" xfId="0" applyBorder="1" applyProtection="1"/>
    <xf numFmtId="0" fontId="0" fillId="0" borderId="0" xfId="0" applyBorder="1" applyAlignment="1" applyProtection="1">
      <alignment horizontal="right"/>
    </xf>
    <xf numFmtId="0" fontId="0" fillId="0" borderId="29" xfId="0" applyBorder="1" applyProtection="1"/>
    <xf numFmtId="0" fontId="0" fillId="0" borderId="31" xfId="0" applyBorder="1" applyProtection="1"/>
    <xf numFmtId="0" fontId="0" fillId="0" borderId="31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0" xfId="0" applyBorder="1" applyProtection="1"/>
    <xf numFmtId="0" fontId="0" fillId="0" borderId="42" xfId="0" applyBorder="1" applyProtection="1"/>
    <xf numFmtId="0" fontId="0" fillId="0" borderId="43" xfId="0" applyBorder="1" applyProtection="1"/>
    <xf numFmtId="0" fontId="0" fillId="0" borderId="44" xfId="0" applyBorder="1" applyProtection="1"/>
    <xf numFmtId="0" fontId="0" fillId="0" borderId="43" xfId="0" applyBorder="1" applyAlignment="1" applyProtection="1">
      <alignment horizontal="center"/>
    </xf>
    <xf numFmtId="0" fontId="0" fillId="0" borderId="9" xfId="0" applyBorder="1" applyAlignment="1" applyProtection="1">
      <alignment horizontal="centerContinuous"/>
    </xf>
    <xf numFmtId="0" fontId="0" fillId="0" borderId="23" xfId="0" applyBorder="1" applyAlignment="1" applyProtection="1">
      <alignment horizontal="centerContinuous"/>
    </xf>
    <xf numFmtId="0" fontId="0" fillId="0" borderId="45" xfId="0" applyBorder="1" applyAlignment="1" applyProtection="1">
      <alignment horizontal="centerContinuous"/>
    </xf>
    <xf numFmtId="0" fontId="0" fillId="0" borderId="3" xfId="0" applyBorder="1" applyAlignment="1" applyProtection="1">
      <alignment horizontal="center"/>
    </xf>
    <xf numFmtId="0" fontId="0" fillId="0" borderId="46" xfId="0" applyBorder="1" applyProtection="1"/>
    <xf numFmtId="0" fontId="0" fillId="0" borderId="24" xfId="0" applyBorder="1" applyProtection="1"/>
    <xf numFmtId="0" fontId="0" fillId="0" borderId="47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Continuous"/>
    </xf>
    <xf numFmtId="0" fontId="0" fillId="0" borderId="11" xfId="0" applyBorder="1" applyAlignment="1" applyProtection="1">
      <alignment horizontal="centerContinuous"/>
    </xf>
    <xf numFmtId="0" fontId="0" fillId="0" borderId="3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Continuous"/>
    </xf>
    <xf numFmtId="0" fontId="0" fillId="0" borderId="46" xfId="0" applyBorder="1" applyAlignment="1" applyProtection="1">
      <alignment horizontal="centerContinuous"/>
    </xf>
    <xf numFmtId="0" fontId="0" fillId="0" borderId="12" xfId="0" applyBorder="1" applyAlignment="1" applyProtection="1">
      <alignment horizontal="centerContinuous"/>
    </xf>
    <xf numFmtId="0" fontId="0" fillId="0" borderId="46" xfId="0" applyBorder="1" applyAlignment="1" applyProtection="1">
      <alignment horizontal="right" vertical="center"/>
    </xf>
    <xf numFmtId="0" fontId="0" fillId="0" borderId="31" xfId="0" applyBorder="1" applyAlignment="1">
      <alignment horizontal="centerContinuous"/>
    </xf>
    <xf numFmtId="0" fontId="0" fillId="0" borderId="11" xfId="0" applyBorder="1" applyAlignment="1">
      <alignment horizontal="center"/>
    </xf>
    <xf numFmtId="0" fontId="0" fillId="0" borderId="42" xfId="0" applyBorder="1"/>
    <xf numFmtId="0" fontId="0" fillId="0" borderId="48" xfId="0" applyBorder="1"/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/>
    <xf numFmtId="0" fontId="0" fillId="0" borderId="26" xfId="0" applyBorder="1" applyAlignment="1"/>
    <xf numFmtId="0" fontId="0" fillId="0" borderId="2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0" fillId="0" borderId="45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47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49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45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46" xfId="0" applyBorder="1" applyAlignment="1" applyProtection="1">
      <alignment horizontal="right" vertical="center"/>
    </xf>
    <xf numFmtId="0" fontId="0" fillId="0" borderId="24" xfId="0" applyBorder="1" applyAlignment="1" applyProtection="1">
      <alignment horizontal="right" vertical="center"/>
    </xf>
    <xf numFmtId="0" fontId="0" fillId="0" borderId="41" xfId="0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right" vertical="center"/>
    </xf>
    <xf numFmtId="0" fontId="0" fillId="0" borderId="36" xfId="0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0" fontId="0" fillId="0" borderId="23" xfId="0" applyBorder="1" applyAlignment="1" applyProtection="1">
      <alignment horizontal="right" vertical="center"/>
    </xf>
    <xf numFmtId="0" fontId="1" fillId="0" borderId="47" xfId="0" applyFont="1" applyBorder="1" applyAlignment="1" applyProtection="1">
      <alignment horizontal="right" vertical="center"/>
    </xf>
    <xf numFmtId="0" fontId="1" fillId="0" borderId="12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>
      <alignment horizontal="center" vertical="distributed" textRotation="255"/>
    </xf>
    <xf numFmtId="0" fontId="0" fillId="0" borderId="21" xfId="0" applyBorder="1" applyAlignment="1">
      <alignment horizontal="center" vertical="distributed" textRotation="255"/>
    </xf>
    <xf numFmtId="0" fontId="0" fillId="0" borderId="16" xfId="0" applyBorder="1" applyAlignment="1">
      <alignment horizontal="center" vertical="distributed" textRotation="255"/>
    </xf>
    <xf numFmtId="0" fontId="0" fillId="0" borderId="4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4"/>
  <sheetViews>
    <sheetView showZeros="0" tabSelected="1" zoomScaleNormal="100" workbookViewId="0">
      <selection activeCell="O15" sqref="O15"/>
    </sheetView>
  </sheetViews>
  <sheetFormatPr defaultRowHeight="13.5"/>
  <cols>
    <col min="1" max="1" width="5.125" customWidth="1"/>
    <col min="2" max="2" width="15.875" customWidth="1"/>
    <col min="3" max="7" width="3.625" customWidth="1"/>
    <col min="8" max="21" width="4.625" customWidth="1"/>
    <col min="22" max="22" width="4.5" customWidth="1"/>
    <col min="23" max="41" width="3.625" customWidth="1"/>
    <col min="42" max="42" width="4.125" customWidth="1"/>
    <col min="43" max="47" width="3.625" customWidth="1"/>
    <col min="48" max="48" width="3.5" customWidth="1"/>
    <col min="49" max="61" width="3.125" customWidth="1"/>
  </cols>
  <sheetData>
    <row r="1" spans="1:61" ht="17.25">
      <c r="A1" s="2" t="s">
        <v>89</v>
      </c>
      <c r="D1" t="s">
        <v>96</v>
      </c>
    </row>
    <row r="2" spans="1:61" ht="18.75" customHeight="1"/>
    <row r="3" spans="1:61">
      <c r="A3" s="65"/>
      <c r="B3" s="4"/>
      <c r="C3" s="9" t="s">
        <v>60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9" t="s">
        <v>61</v>
      </c>
      <c r="P3" s="10"/>
      <c r="Q3" s="10"/>
      <c r="R3" s="10"/>
      <c r="S3" s="10"/>
      <c r="T3" s="10"/>
      <c r="U3" s="11"/>
      <c r="V3" s="9" t="s">
        <v>87</v>
      </c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1"/>
    </row>
    <row r="4" spans="1:61">
      <c r="A4" s="66" t="s">
        <v>0</v>
      </c>
      <c r="B4" s="7"/>
      <c r="C4" s="9" t="s">
        <v>62</v>
      </c>
      <c r="D4" s="10"/>
      <c r="E4" s="10"/>
      <c r="F4" s="10"/>
      <c r="G4" s="11"/>
      <c r="H4" s="9" t="s">
        <v>63</v>
      </c>
      <c r="I4" s="10"/>
      <c r="J4" s="10"/>
      <c r="K4" s="10"/>
      <c r="L4" s="10"/>
      <c r="M4" s="10"/>
      <c r="N4" s="12"/>
      <c r="O4" s="40"/>
      <c r="P4" s="9" t="s">
        <v>63</v>
      </c>
      <c r="Q4" s="10"/>
      <c r="R4" s="10"/>
      <c r="S4" s="10"/>
      <c r="T4" s="10"/>
      <c r="U4" s="11"/>
      <c r="V4" s="9" t="s">
        <v>86</v>
      </c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1"/>
      <c r="AW4" s="9" t="s">
        <v>64</v>
      </c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1"/>
    </row>
    <row r="5" spans="1:61">
      <c r="A5" s="66" t="s">
        <v>3</v>
      </c>
      <c r="B5" s="7"/>
      <c r="C5" s="22" t="s">
        <v>4</v>
      </c>
      <c r="D5" s="23"/>
      <c r="E5" s="32"/>
      <c r="F5" s="13"/>
      <c r="G5" s="4"/>
      <c r="H5" s="36"/>
      <c r="I5" s="24"/>
      <c r="J5" s="14"/>
      <c r="K5" s="4"/>
      <c r="L5" s="149" t="s">
        <v>81</v>
      </c>
      <c r="M5" s="151"/>
      <c r="N5" s="152"/>
      <c r="O5" s="5" t="s">
        <v>1</v>
      </c>
      <c r="P5" s="36"/>
      <c r="Q5" s="24"/>
      <c r="S5" s="4"/>
      <c r="T5" s="149" t="s">
        <v>83</v>
      </c>
      <c r="U5" s="150"/>
      <c r="V5" s="149" t="s">
        <v>82</v>
      </c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50"/>
      <c r="AQ5" s="22" t="s">
        <v>5</v>
      </c>
      <c r="AR5" s="23"/>
      <c r="AS5" s="23"/>
      <c r="AT5" s="41"/>
      <c r="AU5" s="4"/>
      <c r="AV5" s="40" t="s">
        <v>2</v>
      </c>
      <c r="AW5" s="22" t="s">
        <v>6</v>
      </c>
      <c r="AX5" s="23"/>
      <c r="AY5" s="32"/>
      <c r="AZ5" s="62" t="s">
        <v>65</v>
      </c>
      <c r="BA5" s="180" t="s">
        <v>90</v>
      </c>
      <c r="BB5" s="62" t="s">
        <v>66</v>
      </c>
      <c r="BC5" s="63" t="s">
        <v>14</v>
      </c>
      <c r="BD5" s="59" t="s">
        <v>7</v>
      </c>
      <c r="BE5" s="64"/>
      <c r="BF5" s="62" t="s">
        <v>8</v>
      </c>
      <c r="BG5" s="62" t="s">
        <v>9</v>
      </c>
      <c r="BH5" s="1" t="s">
        <v>10</v>
      </c>
      <c r="BI5" s="40" t="s">
        <v>11</v>
      </c>
    </row>
    <row r="6" spans="1:61">
      <c r="A6" s="66" t="s">
        <v>12</v>
      </c>
      <c r="B6" s="7"/>
      <c r="C6" s="26"/>
      <c r="D6" s="29"/>
      <c r="E6" s="33"/>
      <c r="F6" s="17" t="s">
        <v>13</v>
      </c>
      <c r="G6" s="5" t="s">
        <v>11</v>
      </c>
      <c r="H6" s="27">
        <v>1</v>
      </c>
      <c r="I6" s="30">
        <v>2</v>
      </c>
      <c r="J6" s="18">
        <v>3</v>
      </c>
      <c r="K6" s="5" t="s">
        <v>11</v>
      </c>
      <c r="L6" s="26"/>
      <c r="M6" s="29"/>
      <c r="N6" s="18" t="s">
        <v>13</v>
      </c>
      <c r="O6" s="5"/>
      <c r="P6" s="27">
        <v>1</v>
      </c>
      <c r="Q6" s="30">
        <v>2</v>
      </c>
      <c r="R6" s="1">
        <v>3</v>
      </c>
      <c r="S6" s="5" t="s">
        <v>11</v>
      </c>
      <c r="T6" s="38"/>
      <c r="U6" s="21"/>
      <c r="V6" s="15"/>
      <c r="W6" s="21"/>
      <c r="X6" s="15"/>
      <c r="Y6" s="21"/>
      <c r="Z6" s="15"/>
      <c r="AA6" s="16"/>
      <c r="AB6" s="147"/>
      <c r="AC6" s="148"/>
      <c r="AD6" s="15"/>
      <c r="AE6" s="21"/>
      <c r="AF6" s="15"/>
      <c r="AG6" s="21"/>
      <c r="AH6" s="5" t="s">
        <v>14</v>
      </c>
      <c r="AI6" s="5" t="s">
        <v>14</v>
      </c>
      <c r="AJ6" s="183" t="s">
        <v>85</v>
      </c>
      <c r="AK6" s="184"/>
      <c r="AL6" s="15"/>
      <c r="AM6" s="21"/>
      <c r="AN6" s="15"/>
      <c r="AO6" s="16"/>
      <c r="AP6" s="21"/>
      <c r="AQ6" s="26"/>
      <c r="AR6" s="29"/>
      <c r="AS6" s="29"/>
      <c r="AT6" s="18" t="s">
        <v>15</v>
      </c>
      <c r="AU6" s="5" t="s">
        <v>16</v>
      </c>
      <c r="AV6" s="5"/>
      <c r="AW6" s="60"/>
      <c r="AX6" s="61"/>
      <c r="AY6" s="34"/>
      <c r="AZ6" s="30"/>
      <c r="BA6" s="181"/>
      <c r="BB6" s="30"/>
      <c r="BC6" s="30"/>
      <c r="BD6" s="29"/>
      <c r="BE6" s="33"/>
      <c r="BF6" s="30" t="s">
        <v>18</v>
      </c>
      <c r="BG6" s="39"/>
      <c r="BH6" s="1"/>
      <c r="BI6" s="7"/>
    </row>
    <row r="7" spans="1:61">
      <c r="A7" s="66" t="s">
        <v>3</v>
      </c>
      <c r="B7" s="68" t="s">
        <v>67</v>
      </c>
      <c r="C7" s="27">
        <v>1</v>
      </c>
      <c r="D7" s="30">
        <v>2</v>
      </c>
      <c r="E7" s="34">
        <v>3</v>
      </c>
      <c r="F7" s="17" t="s">
        <v>20</v>
      </c>
      <c r="G7" s="5"/>
      <c r="H7" s="27"/>
      <c r="I7" s="39"/>
      <c r="J7" s="21"/>
      <c r="K7" s="7"/>
      <c r="L7" s="27" t="s">
        <v>21</v>
      </c>
      <c r="M7" s="30" t="s">
        <v>22</v>
      </c>
      <c r="N7" s="18" t="s">
        <v>20</v>
      </c>
      <c r="O7" s="5"/>
      <c r="P7" s="27"/>
      <c r="Q7" s="39"/>
      <c r="S7" s="7"/>
      <c r="T7" s="27" t="s">
        <v>21</v>
      </c>
      <c r="U7" s="18" t="s">
        <v>22</v>
      </c>
      <c r="V7" s="42" t="s">
        <v>19</v>
      </c>
      <c r="W7" s="43"/>
      <c r="X7" s="42" t="s">
        <v>92</v>
      </c>
      <c r="Y7" s="43"/>
      <c r="Z7" s="188" t="s">
        <v>84</v>
      </c>
      <c r="AA7" s="189"/>
      <c r="AB7" s="190" t="s">
        <v>95</v>
      </c>
      <c r="AC7" s="191"/>
      <c r="AD7" s="42" t="s">
        <v>15</v>
      </c>
      <c r="AE7" s="43"/>
      <c r="AF7" s="42" t="s">
        <v>23</v>
      </c>
      <c r="AG7" s="43"/>
      <c r="AH7" s="5" t="s">
        <v>24</v>
      </c>
      <c r="AI7" s="5" t="s">
        <v>24</v>
      </c>
      <c r="AJ7" s="185" t="s">
        <v>14</v>
      </c>
      <c r="AK7" s="186"/>
      <c r="AL7" s="42" t="s">
        <v>25</v>
      </c>
      <c r="AM7" s="43"/>
      <c r="AN7" s="42" t="s">
        <v>11</v>
      </c>
      <c r="AO7" s="44"/>
      <c r="AP7" s="43"/>
      <c r="AQ7" s="27" t="s">
        <v>26</v>
      </c>
      <c r="AR7" s="30" t="s">
        <v>27</v>
      </c>
      <c r="AS7" s="30" t="s">
        <v>28</v>
      </c>
      <c r="AT7" s="18" t="s">
        <v>29</v>
      </c>
      <c r="AU7" s="5"/>
      <c r="AV7" s="5" t="s">
        <v>17</v>
      </c>
      <c r="AW7" s="27" t="s">
        <v>30</v>
      </c>
      <c r="AX7" s="30" t="s">
        <v>2</v>
      </c>
      <c r="AY7" s="34" t="s">
        <v>10</v>
      </c>
      <c r="AZ7" s="30" t="s">
        <v>68</v>
      </c>
      <c r="BA7" s="181"/>
      <c r="BB7" s="30" t="s">
        <v>69</v>
      </c>
      <c r="BC7" s="30" t="s">
        <v>24</v>
      </c>
      <c r="BD7" s="30" t="s">
        <v>30</v>
      </c>
      <c r="BE7" s="34" t="s">
        <v>10</v>
      </c>
      <c r="BF7" s="30" t="s">
        <v>31</v>
      </c>
      <c r="BG7" s="30" t="s">
        <v>32</v>
      </c>
      <c r="BH7" s="1" t="s">
        <v>33</v>
      </c>
      <c r="BI7" s="7"/>
    </row>
    <row r="8" spans="1:61">
      <c r="A8" s="66" t="s">
        <v>34</v>
      </c>
      <c r="B8" s="7"/>
      <c r="C8" s="27"/>
      <c r="D8" s="30"/>
      <c r="E8" s="34"/>
      <c r="F8" s="17" t="s">
        <v>35</v>
      </c>
      <c r="G8" s="5"/>
      <c r="H8" s="27" t="s">
        <v>1</v>
      </c>
      <c r="I8" s="30" t="s">
        <v>1</v>
      </c>
      <c r="J8" s="18" t="s">
        <v>1</v>
      </c>
      <c r="K8" s="7"/>
      <c r="L8" s="38"/>
      <c r="M8" s="39"/>
      <c r="N8" s="18" t="s">
        <v>35</v>
      </c>
      <c r="O8" s="5" t="s">
        <v>51</v>
      </c>
      <c r="P8" s="27" t="s">
        <v>1</v>
      </c>
      <c r="Q8" s="30" t="s">
        <v>1</v>
      </c>
      <c r="R8" s="1" t="s">
        <v>1</v>
      </c>
      <c r="S8" s="7"/>
      <c r="T8" s="38"/>
      <c r="U8" s="21"/>
      <c r="V8" s="15"/>
      <c r="W8" s="21"/>
      <c r="X8" s="42" t="s">
        <v>93</v>
      </c>
      <c r="Y8" s="43"/>
      <c r="Z8" s="15"/>
      <c r="AA8" s="16"/>
      <c r="AB8" s="190"/>
      <c r="AC8" s="191"/>
      <c r="AD8" s="15"/>
      <c r="AE8" s="21"/>
      <c r="AF8" s="42" t="s">
        <v>15</v>
      </c>
      <c r="AG8" s="43"/>
      <c r="AH8" s="5" t="s">
        <v>15</v>
      </c>
      <c r="AI8" s="5" t="s">
        <v>23</v>
      </c>
      <c r="AJ8" s="185" t="s">
        <v>84</v>
      </c>
      <c r="AK8" s="186"/>
      <c r="AL8" s="15"/>
      <c r="AM8" s="21"/>
      <c r="AN8" s="15"/>
      <c r="AO8" s="16"/>
      <c r="AP8" s="21"/>
      <c r="AQ8" s="38"/>
      <c r="AR8" s="30" t="s">
        <v>35</v>
      </c>
      <c r="AS8" s="30" t="s">
        <v>36</v>
      </c>
      <c r="AT8" s="18" t="s">
        <v>37</v>
      </c>
      <c r="AU8" s="5" t="s">
        <v>32</v>
      </c>
      <c r="AV8" s="5"/>
      <c r="AW8" s="27"/>
      <c r="AX8" s="30" t="s">
        <v>17</v>
      </c>
      <c r="AY8" s="34"/>
      <c r="AZ8" s="30"/>
      <c r="BA8" s="181"/>
      <c r="BB8" s="30"/>
      <c r="BC8" s="30"/>
      <c r="BD8" s="30"/>
      <c r="BE8" s="34"/>
      <c r="BF8" s="30" t="s">
        <v>39</v>
      </c>
      <c r="BG8" s="39"/>
      <c r="BH8" s="1"/>
      <c r="BI8" s="7"/>
    </row>
    <row r="9" spans="1:61">
      <c r="A9" s="66" t="s">
        <v>40</v>
      </c>
      <c r="B9" s="7"/>
      <c r="C9" s="27" t="s">
        <v>1</v>
      </c>
      <c r="D9" s="30" t="s">
        <v>1</v>
      </c>
      <c r="E9" s="34" t="s">
        <v>1</v>
      </c>
      <c r="F9" s="17" t="s">
        <v>1</v>
      </c>
      <c r="G9" s="5"/>
      <c r="H9" s="27"/>
      <c r="I9" s="39"/>
      <c r="J9" s="21"/>
      <c r="K9" s="7"/>
      <c r="L9" s="38"/>
      <c r="M9" s="39"/>
      <c r="N9" s="18" t="s">
        <v>1</v>
      </c>
      <c r="O9" s="5"/>
      <c r="P9" s="27"/>
      <c r="Q9" s="39"/>
      <c r="S9" s="7"/>
      <c r="T9" s="38"/>
      <c r="U9" s="21"/>
      <c r="V9" s="42" t="s">
        <v>41</v>
      </c>
      <c r="W9" s="43"/>
      <c r="X9" s="42" t="s">
        <v>94</v>
      </c>
      <c r="Y9" s="43"/>
      <c r="Z9" s="188" t="s">
        <v>42</v>
      </c>
      <c r="AA9" s="189"/>
      <c r="AB9" s="190"/>
      <c r="AC9" s="191"/>
      <c r="AD9" s="42" t="s">
        <v>43</v>
      </c>
      <c r="AE9" s="43"/>
      <c r="AF9" s="42" t="s">
        <v>43</v>
      </c>
      <c r="AG9" s="43"/>
      <c r="AH9" s="5" t="s">
        <v>43</v>
      </c>
      <c r="AI9" s="5" t="s">
        <v>15</v>
      </c>
      <c r="AJ9" s="185" t="s">
        <v>43</v>
      </c>
      <c r="AK9" s="186"/>
      <c r="AL9" s="42" t="s">
        <v>44</v>
      </c>
      <c r="AM9" s="43"/>
      <c r="AN9" s="42" t="s">
        <v>45</v>
      </c>
      <c r="AO9" s="44"/>
      <c r="AP9" s="43"/>
      <c r="AQ9" s="38"/>
      <c r="AR9" s="30" t="s">
        <v>26</v>
      </c>
      <c r="AS9" s="30" t="s">
        <v>46</v>
      </c>
      <c r="AT9" s="18" t="s">
        <v>47</v>
      </c>
      <c r="AU9" s="5"/>
      <c r="AV9" s="5" t="s">
        <v>38</v>
      </c>
      <c r="AW9" s="27"/>
      <c r="AX9" s="30" t="s">
        <v>38</v>
      </c>
      <c r="AY9" s="34" t="s">
        <v>33</v>
      </c>
      <c r="AZ9" s="30" t="s">
        <v>23</v>
      </c>
      <c r="BA9" s="181"/>
      <c r="BB9" s="30" t="s">
        <v>54</v>
      </c>
      <c r="BC9" s="30" t="s">
        <v>54</v>
      </c>
      <c r="BD9" s="30"/>
      <c r="BE9" s="34" t="s">
        <v>33</v>
      </c>
      <c r="BF9" s="30" t="s">
        <v>48</v>
      </c>
      <c r="BG9" s="30" t="s">
        <v>48</v>
      </c>
      <c r="BH9" s="1" t="s">
        <v>49</v>
      </c>
      <c r="BI9" s="5" t="s">
        <v>45</v>
      </c>
    </row>
    <row r="10" spans="1:61">
      <c r="A10" s="66" t="s">
        <v>33</v>
      </c>
      <c r="B10" s="7"/>
      <c r="C10" s="27"/>
      <c r="D10" s="30"/>
      <c r="E10" s="34"/>
      <c r="F10" s="17" t="s">
        <v>51</v>
      </c>
      <c r="G10" s="5" t="s">
        <v>45</v>
      </c>
      <c r="H10" s="27" t="s">
        <v>52</v>
      </c>
      <c r="I10" s="30" t="s">
        <v>52</v>
      </c>
      <c r="J10" s="18" t="s">
        <v>52</v>
      </c>
      <c r="K10" s="5" t="s">
        <v>45</v>
      </c>
      <c r="L10" s="27" t="s">
        <v>53</v>
      </c>
      <c r="M10" s="30" t="s">
        <v>53</v>
      </c>
      <c r="N10" s="18" t="s">
        <v>51</v>
      </c>
      <c r="O10" s="5"/>
      <c r="P10" s="27" t="s">
        <v>52</v>
      </c>
      <c r="Q10" s="30" t="s">
        <v>52</v>
      </c>
      <c r="R10" s="1" t="s">
        <v>52</v>
      </c>
      <c r="S10" s="5" t="s">
        <v>45</v>
      </c>
      <c r="T10" s="27" t="s">
        <v>53</v>
      </c>
      <c r="U10" s="18" t="s">
        <v>53</v>
      </c>
      <c r="V10" s="49"/>
      <c r="W10" s="50"/>
      <c r="X10" s="49"/>
      <c r="Y10" s="50"/>
      <c r="Z10" s="49"/>
      <c r="AA10" s="145"/>
      <c r="AB10" s="49"/>
      <c r="AC10" s="50"/>
      <c r="AD10" s="51"/>
      <c r="AE10" s="52"/>
      <c r="AF10" s="53"/>
      <c r="AG10" s="54"/>
      <c r="AH10" s="55"/>
      <c r="AI10" s="47" t="s">
        <v>43</v>
      </c>
      <c r="AJ10" s="53"/>
      <c r="AK10" s="54"/>
      <c r="AL10" s="53"/>
      <c r="AM10" s="54"/>
      <c r="AN10" s="53"/>
      <c r="AO10" s="56"/>
      <c r="AP10" s="54"/>
      <c r="AQ10" s="27" t="s">
        <v>54</v>
      </c>
      <c r="AR10" s="30" t="s">
        <v>55</v>
      </c>
      <c r="AS10" s="30" t="s">
        <v>56</v>
      </c>
      <c r="AT10" s="18" t="s">
        <v>32</v>
      </c>
      <c r="AU10" s="5" t="s">
        <v>57</v>
      </c>
      <c r="AV10" s="5"/>
      <c r="AW10" s="27"/>
      <c r="AX10" s="30" t="s">
        <v>58</v>
      </c>
      <c r="AY10" s="34"/>
      <c r="AZ10" s="30"/>
      <c r="BA10" s="181"/>
      <c r="BB10" s="30"/>
      <c r="BC10" s="30"/>
      <c r="BD10" s="30"/>
      <c r="BE10" s="34"/>
      <c r="BF10" s="39"/>
      <c r="BG10" s="39"/>
      <c r="BI10" s="7"/>
    </row>
    <row r="11" spans="1:61">
      <c r="A11" s="67" t="s">
        <v>59</v>
      </c>
      <c r="B11" s="8"/>
      <c r="C11" s="28" t="s">
        <v>52</v>
      </c>
      <c r="D11" s="31" t="s">
        <v>52</v>
      </c>
      <c r="E11" s="35" t="s">
        <v>52</v>
      </c>
      <c r="F11" s="19"/>
      <c r="G11" s="8"/>
      <c r="H11" s="37"/>
      <c r="I11" s="25"/>
      <c r="J11" s="20"/>
      <c r="K11" s="8"/>
      <c r="L11" s="37"/>
      <c r="M11" s="25"/>
      <c r="N11" s="20"/>
      <c r="O11" s="5" t="s">
        <v>50</v>
      </c>
      <c r="P11" s="38"/>
      <c r="Q11" s="39"/>
      <c r="S11" s="7"/>
      <c r="T11" s="38"/>
      <c r="U11" s="21"/>
      <c r="V11" s="57" t="s">
        <v>21</v>
      </c>
      <c r="W11" s="48" t="s">
        <v>22</v>
      </c>
      <c r="X11" s="57" t="s">
        <v>21</v>
      </c>
      <c r="Y11" s="48" t="s">
        <v>22</v>
      </c>
      <c r="Z11" s="57" t="s">
        <v>21</v>
      </c>
      <c r="AA11" s="146" t="s">
        <v>22</v>
      </c>
      <c r="AB11" s="57" t="s">
        <v>21</v>
      </c>
      <c r="AC11" s="146" t="s">
        <v>22</v>
      </c>
      <c r="AD11" s="57" t="s">
        <v>21</v>
      </c>
      <c r="AE11" s="48" t="s">
        <v>22</v>
      </c>
      <c r="AF11" s="57" t="s">
        <v>21</v>
      </c>
      <c r="AG11" s="48" t="s">
        <v>22</v>
      </c>
      <c r="AH11" s="6" t="s">
        <v>22</v>
      </c>
      <c r="AI11" s="6" t="s">
        <v>22</v>
      </c>
      <c r="AJ11" s="57" t="s">
        <v>21</v>
      </c>
      <c r="AK11" s="48" t="s">
        <v>22</v>
      </c>
      <c r="AL11" s="57" t="s">
        <v>21</v>
      </c>
      <c r="AM11" s="48" t="s">
        <v>22</v>
      </c>
      <c r="AN11" s="57" t="s">
        <v>21</v>
      </c>
      <c r="AO11" s="58" t="s">
        <v>22</v>
      </c>
      <c r="AP11" s="48" t="s">
        <v>45</v>
      </c>
      <c r="AQ11" s="38"/>
      <c r="AR11" s="39"/>
      <c r="AS11" s="39"/>
      <c r="AT11" s="18" t="s">
        <v>57</v>
      </c>
      <c r="AU11" s="7"/>
      <c r="AV11" s="5" t="s">
        <v>58</v>
      </c>
      <c r="AW11" s="27" t="s">
        <v>58</v>
      </c>
      <c r="AX11" s="39"/>
      <c r="AY11" s="34" t="s">
        <v>49</v>
      </c>
      <c r="AZ11" s="30" t="s">
        <v>70</v>
      </c>
      <c r="BA11" s="182"/>
      <c r="BB11" s="30" t="s">
        <v>48</v>
      </c>
      <c r="BC11" s="30" t="s">
        <v>48</v>
      </c>
      <c r="BD11" s="30" t="s">
        <v>58</v>
      </c>
      <c r="BE11" s="34" t="s">
        <v>49</v>
      </c>
      <c r="BF11" s="39"/>
      <c r="BG11" s="39"/>
      <c r="BI11" s="7"/>
    </row>
    <row r="12" spans="1:61" ht="35.25" customHeight="1">
      <c r="A12" s="70" t="s">
        <v>71</v>
      </c>
      <c r="B12" s="69" t="s">
        <v>72</v>
      </c>
      <c r="C12" s="71">
        <v>3</v>
      </c>
      <c r="D12" s="72">
        <v>3</v>
      </c>
      <c r="E12" s="73">
        <v>3</v>
      </c>
      <c r="F12" s="74"/>
      <c r="G12" s="86">
        <f>SUM(C12:F12)</f>
        <v>9</v>
      </c>
      <c r="H12" s="75">
        <v>123</v>
      </c>
      <c r="I12" s="76">
        <v>119</v>
      </c>
      <c r="J12" s="77">
        <v>134</v>
      </c>
      <c r="K12" s="86">
        <f>SUM(H12:J12)</f>
        <v>376</v>
      </c>
      <c r="L12" s="75">
        <v>184</v>
      </c>
      <c r="M12" s="76">
        <v>192</v>
      </c>
      <c r="N12" s="77"/>
      <c r="O12" s="78">
        <v>10</v>
      </c>
      <c r="P12" s="79">
        <v>124</v>
      </c>
      <c r="Q12" s="72">
        <v>121</v>
      </c>
      <c r="R12" s="80">
        <v>123</v>
      </c>
      <c r="S12" s="87">
        <f>SUM(P12:R12)</f>
        <v>368</v>
      </c>
      <c r="T12" s="79">
        <v>182</v>
      </c>
      <c r="U12" s="81">
        <v>186</v>
      </c>
      <c r="V12" s="82"/>
      <c r="W12" s="83"/>
      <c r="X12" s="82">
        <v>2</v>
      </c>
      <c r="Y12" s="83"/>
      <c r="Z12" s="82">
        <v>0</v>
      </c>
      <c r="AA12" s="83"/>
      <c r="AB12" s="82">
        <v>3</v>
      </c>
      <c r="AC12" s="83"/>
      <c r="AD12" s="82">
        <v>19</v>
      </c>
      <c r="AE12" s="83">
        <v>18</v>
      </c>
      <c r="AF12" s="82"/>
      <c r="AG12" s="83"/>
      <c r="AH12" s="84">
        <v>2</v>
      </c>
      <c r="AI12" s="84"/>
      <c r="AJ12" s="82"/>
      <c r="AK12" s="83"/>
      <c r="AL12" s="82"/>
      <c r="AM12" s="83"/>
      <c r="AN12" s="144">
        <f>V12+Z12+AD12+AF12+AJ12+AL12+X12+AB12</f>
        <v>24</v>
      </c>
      <c r="AO12" s="92">
        <f>W12+AA12+AE12+AG12+AH12+AI12+AK12+AM12+AC12+Y12</f>
        <v>20</v>
      </c>
      <c r="AP12" s="90">
        <f>SUM(AN12:AO12)</f>
        <v>44</v>
      </c>
      <c r="AQ12" s="79">
        <v>0</v>
      </c>
      <c r="AR12" s="72"/>
      <c r="AS12" s="72"/>
      <c r="AT12" s="81"/>
      <c r="AU12" s="78">
        <v>22</v>
      </c>
      <c r="AV12" s="78"/>
      <c r="AW12" s="79"/>
      <c r="AX12" s="72"/>
      <c r="AY12" s="71">
        <v>5</v>
      </c>
      <c r="AZ12" s="72"/>
      <c r="BA12" s="72">
        <v>1</v>
      </c>
      <c r="BB12" s="72"/>
      <c r="BC12" s="72"/>
      <c r="BD12" s="72"/>
      <c r="BE12" s="71"/>
      <c r="BF12" s="72"/>
      <c r="BG12" s="72">
        <v>2</v>
      </c>
      <c r="BH12" s="80">
        <v>4</v>
      </c>
      <c r="BI12" s="87">
        <f>SUM(AW12:BH12)</f>
        <v>12</v>
      </c>
    </row>
    <row r="13" spans="1:61" ht="35.25" customHeight="1">
      <c r="A13" s="45" t="s">
        <v>73</v>
      </c>
      <c r="B13" s="46"/>
      <c r="C13" s="71"/>
      <c r="D13" s="72"/>
      <c r="E13" s="72"/>
      <c r="F13" s="81"/>
      <c r="G13" s="87">
        <f>SUM(C13:F13)</f>
        <v>0</v>
      </c>
      <c r="H13" s="79"/>
      <c r="I13" s="72"/>
      <c r="J13" s="85"/>
      <c r="K13" s="87">
        <f>SUM(H13:J13)</f>
        <v>0</v>
      </c>
      <c r="L13" s="79"/>
      <c r="M13" s="72"/>
      <c r="N13" s="85"/>
      <c r="O13" s="78"/>
      <c r="P13" s="79"/>
      <c r="Q13" s="72"/>
      <c r="R13" s="80"/>
      <c r="S13" s="87">
        <f>SUM(P13:R13)</f>
        <v>0</v>
      </c>
      <c r="T13" s="79"/>
      <c r="U13" s="81"/>
      <c r="V13" s="79"/>
      <c r="W13" s="81"/>
      <c r="X13" s="79"/>
      <c r="Y13" s="81"/>
      <c r="Z13" s="79"/>
      <c r="AA13" s="81"/>
      <c r="AB13" s="79"/>
      <c r="AC13" s="81"/>
      <c r="AD13" s="79"/>
      <c r="AE13" s="81"/>
      <c r="AF13" s="79"/>
      <c r="AG13" s="81"/>
      <c r="AH13" s="78"/>
      <c r="AI13" s="78"/>
      <c r="AJ13" s="79"/>
      <c r="AK13" s="81"/>
      <c r="AL13" s="79"/>
      <c r="AM13" s="81"/>
      <c r="AN13" s="91">
        <f>V13+Z13+AD13+AF13+AJ13+AL13</f>
        <v>0</v>
      </c>
      <c r="AO13" s="92">
        <f>W13+AA13+AE13+AG13+AH13+AI13+AK13+AM13</f>
        <v>0</v>
      </c>
      <c r="AP13" s="93">
        <f>SUM(AN13:AO13)</f>
        <v>0</v>
      </c>
      <c r="AQ13" s="79"/>
      <c r="AR13" s="72"/>
      <c r="AS13" s="72"/>
      <c r="AT13" s="81"/>
      <c r="AU13" s="78"/>
      <c r="AV13" s="78"/>
      <c r="AW13" s="79"/>
      <c r="AX13" s="72"/>
      <c r="AY13" s="71"/>
      <c r="AZ13" s="72"/>
      <c r="BA13" s="72"/>
      <c r="BB13" s="72"/>
      <c r="BC13" s="72"/>
      <c r="BD13" s="72"/>
      <c r="BE13" s="71"/>
      <c r="BF13" s="72"/>
      <c r="BG13" s="72"/>
      <c r="BH13" s="80"/>
      <c r="BI13" s="87">
        <f>SUM(AW13:BH13)</f>
        <v>0</v>
      </c>
    </row>
    <row r="14" spans="1:61" ht="35.25" customHeight="1">
      <c r="A14" s="45" t="s">
        <v>74</v>
      </c>
      <c r="B14" s="46" t="s">
        <v>80</v>
      </c>
      <c r="C14" s="71">
        <v>3</v>
      </c>
      <c r="D14" s="72">
        <v>2</v>
      </c>
      <c r="E14" s="72">
        <v>2</v>
      </c>
      <c r="F14" s="81"/>
      <c r="G14" s="87">
        <f>SUM(C14:F14)</f>
        <v>7</v>
      </c>
      <c r="H14" s="79">
        <v>86</v>
      </c>
      <c r="I14" s="72">
        <v>77</v>
      </c>
      <c r="J14" s="85">
        <v>59</v>
      </c>
      <c r="K14" s="87">
        <f>SUM(H14:J14)</f>
        <v>222</v>
      </c>
      <c r="L14" s="79">
        <v>116</v>
      </c>
      <c r="M14" s="72">
        <v>106</v>
      </c>
      <c r="N14" s="85"/>
      <c r="O14" s="78">
        <v>6</v>
      </c>
      <c r="P14" s="79">
        <v>53</v>
      </c>
      <c r="Q14" s="72">
        <v>45</v>
      </c>
      <c r="R14" s="80">
        <v>36</v>
      </c>
      <c r="S14" s="87">
        <f>SUM(P14:R14)</f>
        <v>134</v>
      </c>
      <c r="T14" s="79">
        <v>72</v>
      </c>
      <c r="U14" s="81">
        <v>62</v>
      </c>
      <c r="V14" s="79"/>
      <c r="W14" s="81"/>
      <c r="X14" s="79">
        <v>0</v>
      </c>
      <c r="Y14" s="81"/>
      <c r="Z14" s="79">
        <v>1</v>
      </c>
      <c r="AA14" s="81"/>
      <c r="AB14" s="79">
        <v>0</v>
      </c>
      <c r="AC14" s="81"/>
      <c r="AD14" s="79">
        <v>13</v>
      </c>
      <c r="AE14" s="81">
        <v>5</v>
      </c>
      <c r="AF14" s="79"/>
      <c r="AG14" s="81"/>
      <c r="AH14" s="78"/>
      <c r="AI14" s="78"/>
      <c r="AJ14" s="79"/>
      <c r="AK14" s="81"/>
      <c r="AL14" s="79">
        <v>6</v>
      </c>
      <c r="AM14" s="81">
        <v>4</v>
      </c>
      <c r="AN14" s="91">
        <f>V14+Z14+AD14+AF14+AJ14+AL14+X14+AB14</f>
        <v>20</v>
      </c>
      <c r="AO14" s="92">
        <f>W14+AA14+AE14+AG14+AH14+AI14+AK14+AM14+AC14+Y14</f>
        <v>9</v>
      </c>
      <c r="AP14" s="93">
        <f>SUM(AN14:AO14)</f>
        <v>29</v>
      </c>
      <c r="AQ14" s="79"/>
      <c r="AR14" s="72"/>
      <c r="AS14" s="72"/>
      <c r="AT14" s="81"/>
      <c r="AU14" s="78">
        <v>10</v>
      </c>
      <c r="AV14" s="78"/>
      <c r="AW14" s="79"/>
      <c r="AX14" s="72"/>
      <c r="AY14" s="71">
        <v>2</v>
      </c>
      <c r="AZ14" s="72"/>
      <c r="BA14" s="72"/>
      <c r="BB14" s="72"/>
      <c r="BC14" s="72"/>
      <c r="BD14" s="72"/>
      <c r="BE14" s="71"/>
      <c r="BF14" s="72"/>
      <c r="BG14" s="72"/>
      <c r="BH14" s="80"/>
      <c r="BI14" s="87">
        <f>SUM(AW14:BH14)</f>
        <v>2</v>
      </c>
    </row>
    <row r="15" spans="1:61" ht="35.25" customHeight="1">
      <c r="A15" s="177" t="s">
        <v>75</v>
      </c>
      <c r="B15" s="178"/>
      <c r="C15" s="94">
        <f t="shared" ref="C15:AN15" si="0">SUM(C12:C14)</f>
        <v>6</v>
      </c>
      <c r="D15" s="89">
        <f t="shared" si="0"/>
        <v>5</v>
      </c>
      <c r="E15" s="89">
        <f t="shared" si="0"/>
        <v>5</v>
      </c>
      <c r="F15" s="90">
        <f t="shared" si="0"/>
        <v>0</v>
      </c>
      <c r="G15" s="95">
        <f t="shared" si="0"/>
        <v>16</v>
      </c>
      <c r="H15" s="88">
        <f t="shared" si="0"/>
        <v>209</v>
      </c>
      <c r="I15" s="89">
        <f t="shared" si="0"/>
        <v>196</v>
      </c>
      <c r="J15" s="96">
        <f t="shared" si="0"/>
        <v>193</v>
      </c>
      <c r="K15" s="95">
        <f t="shared" si="0"/>
        <v>598</v>
      </c>
      <c r="L15" s="88">
        <f t="shared" si="0"/>
        <v>300</v>
      </c>
      <c r="M15" s="89">
        <f t="shared" si="0"/>
        <v>298</v>
      </c>
      <c r="N15" s="96">
        <f t="shared" si="0"/>
        <v>0</v>
      </c>
      <c r="O15" s="95">
        <f t="shared" si="0"/>
        <v>16</v>
      </c>
      <c r="P15" s="88">
        <f t="shared" si="0"/>
        <v>177</v>
      </c>
      <c r="Q15" s="89">
        <f t="shared" si="0"/>
        <v>166</v>
      </c>
      <c r="R15" s="97">
        <f t="shared" si="0"/>
        <v>159</v>
      </c>
      <c r="S15" s="95">
        <f t="shared" si="0"/>
        <v>502</v>
      </c>
      <c r="T15" s="91">
        <f t="shared" si="0"/>
        <v>254</v>
      </c>
      <c r="U15" s="90">
        <f t="shared" si="0"/>
        <v>248</v>
      </c>
      <c r="V15" s="88">
        <f t="shared" si="0"/>
        <v>0</v>
      </c>
      <c r="W15" s="90">
        <f t="shared" si="0"/>
        <v>0</v>
      </c>
      <c r="X15" s="88">
        <f>SUM(X12:X14)</f>
        <v>2</v>
      </c>
      <c r="Y15" s="90">
        <f>SUM(Y12:Y14)</f>
        <v>0</v>
      </c>
      <c r="Z15" s="88">
        <f t="shared" si="0"/>
        <v>1</v>
      </c>
      <c r="AA15" s="90">
        <f t="shared" si="0"/>
        <v>0</v>
      </c>
      <c r="AB15" s="88">
        <f>SUM(AB12:AB14)</f>
        <v>3</v>
      </c>
      <c r="AC15" s="90">
        <f>SUM(AC12:AC14)</f>
        <v>0</v>
      </c>
      <c r="AD15" s="88">
        <f t="shared" si="0"/>
        <v>32</v>
      </c>
      <c r="AE15" s="90">
        <f t="shared" si="0"/>
        <v>23</v>
      </c>
      <c r="AF15" s="88">
        <f t="shared" si="0"/>
        <v>0</v>
      </c>
      <c r="AG15" s="90">
        <f t="shared" si="0"/>
        <v>0</v>
      </c>
      <c r="AH15" s="95">
        <f t="shared" si="0"/>
        <v>2</v>
      </c>
      <c r="AI15" s="95">
        <f t="shared" si="0"/>
        <v>0</v>
      </c>
      <c r="AJ15" s="88">
        <f>SUM(AJ12:AJ14)</f>
        <v>0</v>
      </c>
      <c r="AK15" s="90">
        <f>SUM(AK12:AK14)</f>
        <v>0</v>
      </c>
      <c r="AL15" s="88">
        <f t="shared" si="0"/>
        <v>6</v>
      </c>
      <c r="AM15" s="90">
        <f t="shared" si="0"/>
        <v>4</v>
      </c>
      <c r="AN15" s="88">
        <f t="shared" si="0"/>
        <v>44</v>
      </c>
      <c r="AO15" s="89">
        <f t="shared" ref="AO15:BI15" si="1">SUM(AO12:AO14)</f>
        <v>29</v>
      </c>
      <c r="AP15" s="90">
        <f t="shared" si="1"/>
        <v>73</v>
      </c>
      <c r="AQ15" s="88">
        <f t="shared" si="1"/>
        <v>0</v>
      </c>
      <c r="AR15" s="89">
        <f t="shared" si="1"/>
        <v>0</v>
      </c>
      <c r="AS15" s="89">
        <f t="shared" si="1"/>
        <v>0</v>
      </c>
      <c r="AT15" s="90">
        <f t="shared" si="1"/>
        <v>0</v>
      </c>
      <c r="AU15" s="95">
        <f t="shared" si="1"/>
        <v>32</v>
      </c>
      <c r="AV15" s="95">
        <f t="shared" si="1"/>
        <v>0</v>
      </c>
      <c r="AW15" s="88">
        <f t="shared" si="1"/>
        <v>0</v>
      </c>
      <c r="AX15" s="89">
        <f t="shared" si="1"/>
        <v>0</v>
      </c>
      <c r="AY15" s="94">
        <f t="shared" si="1"/>
        <v>7</v>
      </c>
      <c r="AZ15" s="89">
        <f t="shared" si="1"/>
        <v>0</v>
      </c>
      <c r="BA15" s="89">
        <f t="shared" si="1"/>
        <v>1</v>
      </c>
      <c r="BB15" s="89">
        <f t="shared" si="1"/>
        <v>0</v>
      </c>
      <c r="BC15" s="89">
        <f t="shared" si="1"/>
        <v>0</v>
      </c>
      <c r="BD15" s="89">
        <f t="shared" si="1"/>
        <v>0</v>
      </c>
      <c r="BE15" s="94">
        <f t="shared" si="1"/>
        <v>0</v>
      </c>
      <c r="BF15" s="89">
        <f t="shared" si="1"/>
        <v>0</v>
      </c>
      <c r="BG15" s="89">
        <f t="shared" si="1"/>
        <v>2</v>
      </c>
      <c r="BH15" s="97">
        <f t="shared" si="1"/>
        <v>4</v>
      </c>
      <c r="BI15" s="95">
        <f t="shared" si="1"/>
        <v>14</v>
      </c>
    </row>
    <row r="16" spans="1:61">
      <c r="B16" s="3"/>
      <c r="T16" s="16"/>
    </row>
    <row r="17" spans="1:21">
      <c r="B17" s="3"/>
      <c r="T17" s="16"/>
    </row>
    <row r="18" spans="1:21">
      <c r="B18" s="3"/>
      <c r="T18" s="16"/>
    </row>
    <row r="19" spans="1:21">
      <c r="A19" t="s">
        <v>91</v>
      </c>
    </row>
    <row r="20" spans="1:21">
      <c r="A20" s="98"/>
      <c r="B20" s="99"/>
      <c r="C20" s="100"/>
      <c r="D20" s="101"/>
      <c r="E20" s="102"/>
      <c r="F20" s="102"/>
      <c r="G20" s="102"/>
      <c r="H20" s="103"/>
      <c r="I20" s="104"/>
      <c r="J20" s="101"/>
      <c r="K20" s="102"/>
      <c r="L20" s="102"/>
      <c r="M20" s="104"/>
      <c r="N20" s="17"/>
    </row>
    <row r="21" spans="1:21">
      <c r="A21" s="105" t="s">
        <v>0</v>
      </c>
      <c r="B21" s="106"/>
      <c r="C21" s="105" t="s">
        <v>1</v>
      </c>
      <c r="D21" s="107"/>
      <c r="E21" s="108"/>
      <c r="F21" s="108"/>
      <c r="G21" s="108"/>
      <c r="H21" s="109"/>
      <c r="I21" s="110"/>
      <c r="J21" s="107"/>
      <c r="K21" s="108"/>
      <c r="L21" s="108"/>
      <c r="M21" s="110"/>
      <c r="N21" s="17"/>
    </row>
    <row r="22" spans="1:21">
      <c r="A22" s="105" t="s">
        <v>3</v>
      </c>
      <c r="B22" s="106"/>
      <c r="C22" s="111"/>
      <c r="D22" s="106"/>
      <c r="E22" s="112"/>
      <c r="F22" s="112"/>
      <c r="G22" s="108"/>
      <c r="H22" s="109"/>
      <c r="I22" s="113"/>
      <c r="J22" s="106"/>
      <c r="K22" s="109"/>
      <c r="L22" s="112"/>
      <c r="M22" s="114"/>
      <c r="N22" s="17"/>
    </row>
    <row r="23" spans="1:21" ht="15.75" customHeight="1">
      <c r="A23" s="105" t="s">
        <v>12</v>
      </c>
      <c r="B23" s="106"/>
      <c r="C23" s="115"/>
      <c r="D23" s="107"/>
      <c r="E23" s="116" t="s">
        <v>76</v>
      </c>
      <c r="F23" s="109"/>
      <c r="G23" s="108"/>
      <c r="H23" s="109" t="s">
        <v>50</v>
      </c>
      <c r="I23" s="110"/>
      <c r="J23" s="107"/>
      <c r="K23" s="176" t="s">
        <v>77</v>
      </c>
      <c r="L23" s="176"/>
      <c r="M23" s="113"/>
      <c r="N23" s="17"/>
    </row>
    <row r="24" spans="1:21">
      <c r="A24" s="105" t="s">
        <v>3</v>
      </c>
      <c r="B24" s="107" t="s">
        <v>67</v>
      </c>
      <c r="C24" s="105" t="s">
        <v>52</v>
      </c>
      <c r="D24" s="106"/>
      <c r="E24" s="108"/>
      <c r="F24" s="108"/>
      <c r="G24" s="108"/>
      <c r="H24" s="109"/>
      <c r="I24" s="113"/>
      <c r="J24" s="106"/>
      <c r="K24" s="109"/>
      <c r="L24" s="108"/>
      <c r="M24" s="110"/>
      <c r="N24" s="17"/>
    </row>
    <row r="25" spans="1:21">
      <c r="A25" s="105" t="s">
        <v>34</v>
      </c>
      <c r="B25" s="106"/>
      <c r="C25" s="105"/>
      <c r="D25" s="117"/>
      <c r="E25" s="118"/>
      <c r="F25" s="118"/>
      <c r="G25" s="119"/>
      <c r="H25" s="118"/>
      <c r="I25" s="120"/>
      <c r="J25" s="121"/>
      <c r="K25" s="118"/>
      <c r="L25" s="118"/>
      <c r="M25" s="122"/>
      <c r="N25" s="17"/>
    </row>
    <row r="26" spans="1:21">
      <c r="A26" s="105" t="s">
        <v>40</v>
      </c>
      <c r="B26" s="106"/>
      <c r="C26" s="105"/>
      <c r="D26" s="123"/>
      <c r="E26" s="124"/>
      <c r="F26" s="125"/>
      <c r="G26" s="126"/>
      <c r="H26" s="109"/>
      <c r="I26" s="113"/>
      <c r="J26" s="123"/>
      <c r="K26" s="124"/>
      <c r="L26" s="109"/>
      <c r="M26" s="113"/>
      <c r="N26" s="17"/>
      <c r="U26" s="16"/>
    </row>
    <row r="27" spans="1:21">
      <c r="A27" s="105" t="s">
        <v>33</v>
      </c>
      <c r="B27" s="106"/>
      <c r="C27" s="105" t="s">
        <v>59</v>
      </c>
      <c r="D27" s="127" t="s">
        <v>21</v>
      </c>
      <c r="E27" s="128"/>
      <c r="F27" s="129" t="s">
        <v>22</v>
      </c>
      <c r="G27" s="128"/>
      <c r="H27" s="112" t="s">
        <v>45</v>
      </c>
      <c r="I27" s="114"/>
      <c r="J27" s="127" t="s">
        <v>21</v>
      </c>
      <c r="K27" s="128"/>
      <c r="L27" s="112" t="s">
        <v>22</v>
      </c>
      <c r="M27" s="114"/>
      <c r="N27" s="17"/>
      <c r="S27" s="16"/>
    </row>
    <row r="28" spans="1:21">
      <c r="A28" s="130" t="s">
        <v>88</v>
      </c>
      <c r="B28" s="131"/>
      <c r="C28" s="130"/>
      <c r="D28" s="131"/>
      <c r="E28" s="132"/>
      <c r="F28" s="133"/>
      <c r="G28" s="132"/>
      <c r="H28" s="134"/>
      <c r="I28" s="135"/>
      <c r="J28" s="131"/>
      <c r="K28" s="132"/>
      <c r="L28" s="134"/>
      <c r="M28" s="135"/>
      <c r="N28" s="16"/>
    </row>
    <row r="29" spans="1:21" ht="17.25" customHeight="1">
      <c r="A29" s="100"/>
      <c r="B29" s="109"/>
      <c r="C29" s="136">
        <v>1</v>
      </c>
      <c r="D29" s="170">
        <f>J29</f>
        <v>60</v>
      </c>
      <c r="E29" s="171"/>
      <c r="F29" s="154">
        <f>L29</f>
        <v>64</v>
      </c>
      <c r="G29" s="171"/>
      <c r="H29" s="154">
        <f t="shared" ref="H29:H44" si="2">SUM(D29:G29)</f>
        <v>124</v>
      </c>
      <c r="I29" s="155"/>
      <c r="J29" s="166">
        <v>60</v>
      </c>
      <c r="K29" s="167"/>
      <c r="L29" s="160">
        <v>64</v>
      </c>
      <c r="M29" s="161"/>
      <c r="S29" s="16"/>
    </row>
    <row r="30" spans="1:21" ht="17.25" customHeight="1">
      <c r="A30" s="105" t="s">
        <v>71</v>
      </c>
      <c r="B30" s="153" t="s">
        <v>72</v>
      </c>
      <c r="C30" s="137">
        <v>2</v>
      </c>
      <c r="D30" s="172">
        <v>61</v>
      </c>
      <c r="E30" s="173"/>
      <c r="F30" s="156">
        <v>60</v>
      </c>
      <c r="G30" s="173"/>
      <c r="H30" s="156">
        <f t="shared" si="2"/>
        <v>121</v>
      </c>
      <c r="I30" s="157"/>
      <c r="J30" s="168">
        <v>61</v>
      </c>
      <c r="K30" s="169"/>
      <c r="L30" s="162">
        <v>60</v>
      </c>
      <c r="M30" s="163"/>
    </row>
    <row r="31" spans="1:21" ht="17.25" customHeight="1">
      <c r="A31" s="105"/>
      <c r="B31" s="153"/>
      <c r="C31" s="137">
        <v>3</v>
      </c>
      <c r="D31" s="172">
        <v>61</v>
      </c>
      <c r="E31" s="173"/>
      <c r="F31" s="156">
        <v>62</v>
      </c>
      <c r="G31" s="173"/>
      <c r="H31" s="156">
        <f t="shared" si="2"/>
        <v>123</v>
      </c>
      <c r="I31" s="157"/>
      <c r="J31" s="168">
        <v>61</v>
      </c>
      <c r="K31" s="169"/>
      <c r="L31" s="162">
        <v>62</v>
      </c>
      <c r="M31" s="163"/>
    </row>
    <row r="32" spans="1:21" ht="17.25" customHeight="1">
      <c r="A32" s="105"/>
      <c r="B32" s="112"/>
      <c r="C32" s="137" t="s">
        <v>45</v>
      </c>
      <c r="D32" s="164">
        <f>SUM(D29:E31)</f>
        <v>182</v>
      </c>
      <c r="E32" s="165"/>
      <c r="F32" s="158">
        <f>SUM(F29:G31)</f>
        <v>186</v>
      </c>
      <c r="G32" s="165"/>
      <c r="H32" s="158">
        <f t="shared" si="2"/>
        <v>368</v>
      </c>
      <c r="I32" s="159"/>
      <c r="J32" s="164">
        <f>SUM(J29:K31)</f>
        <v>182</v>
      </c>
      <c r="K32" s="165"/>
      <c r="L32" s="158">
        <f>SUM(L29:M31)</f>
        <v>186</v>
      </c>
      <c r="M32" s="159"/>
    </row>
    <row r="33" spans="1:13" ht="17.25" customHeight="1">
      <c r="A33" s="100"/>
      <c r="B33" s="138"/>
      <c r="C33" s="136">
        <v>1</v>
      </c>
      <c r="D33" s="170"/>
      <c r="E33" s="171"/>
      <c r="F33" s="154"/>
      <c r="G33" s="171"/>
      <c r="H33" s="154">
        <f t="shared" si="2"/>
        <v>0</v>
      </c>
      <c r="I33" s="155"/>
      <c r="J33" s="170"/>
      <c r="K33" s="171"/>
      <c r="L33" s="154"/>
      <c r="M33" s="155"/>
    </row>
    <row r="34" spans="1:13" ht="17.25" customHeight="1">
      <c r="A34" s="105" t="s">
        <v>73</v>
      </c>
      <c r="B34" s="112"/>
      <c r="C34" s="137">
        <v>2</v>
      </c>
      <c r="D34" s="172"/>
      <c r="E34" s="173"/>
      <c r="F34" s="156"/>
      <c r="G34" s="173"/>
      <c r="H34" s="156">
        <f t="shared" si="2"/>
        <v>0</v>
      </c>
      <c r="I34" s="157"/>
      <c r="J34" s="172"/>
      <c r="K34" s="173"/>
      <c r="L34" s="156"/>
      <c r="M34" s="157"/>
    </row>
    <row r="35" spans="1:13" ht="17.25" customHeight="1">
      <c r="A35" s="105"/>
      <c r="B35" s="112"/>
      <c r="C35" s="137">
        <v>3</v>
      </c>
      <c r="D35" s="172"/>
      <c r="E35" s="173"/>
      <c r="F35" s="156"/>
      <c r="G35" s="173"/>
      <c r="H35" s="156">
        <f t="shared" si="2"/>
        <v>0</v>
      </c>
      <c r="I35" s="157"/>
      <c r="J35" s="172"/>
      <c r="K35" s="173"/>
      <c r="L35" s="156"/>
      <c r="M35" s="157"/>
    </row>
    <row r="36" spans="1:13" ht="17.25" customHeight="1">
      <c r="A36" s="130"/>
      <c r="B36" s="139"/>
      <c r="C36" s="140" t="s">
        <v>45</v>
      </c>
      <c r="D36" s="164">
        <f>SUM(D33:E35)</f>
        <v>0</v>
      </c>
      <c r="E36" s="165"/>
      <c r="F36" s="158">
        <f>SUM(F33:G35)</f>
        <v>0</v>
      </c>
      <c r="G36" s="165"/>
      <c r="H36" s="158">
        <f t="shared" si="2"/>
        <v>0</v>
      </c>
      <c r="I36" s="159"/>
      <c r="J36" s="164">
        <f>SUM(J33:K35)</f>
        <v>0</v>
      </c>
      <c r="K36" s="165"/>
      <c r="L36" s="158">
        <f>SUM(L33:M35)</f>
        <v>0</v>
      </c>
      <c r="M36" s="159"/>
    </row>
    <row r="37" spans="1:13" ht="17.25" customHeight="1">
      <c r="A37" s="105"/>
      <c r="B37" s="112"/>
      <c r="C37" s="137">
        <v>1</v>
      </c>
      <c r="D37" s="170">
        <v>31</v>
      </c>
      <c r="E37" s="171"/>
      <c r="F37" s="154">
        <v>22</v>
      </c>
      <c r="G37" s="171"/>
      <c r="H37" s="154">
        <f t="shared" si="2"/>
        <v>53</v>
      </c>
      <c r="I37" s="155"/>
      <c r="J37" s="166">
        <v>31</v>
      </c>
      <c r="K37" s="167"/>
      <c r="L37" s="160">
        <v>22</v>
      </c>
      <c r="M37" s="161"/>
    </row>
    <row r="38" spans="1:13" ht="17.25" customHeight="1">
      <c r="A38" s="105" t="s">
        <v>74</v>
      </c>
      <c r="B38" s="153" t="s">
        <v>79</v>
      </c>
      <c r="C38" s="137">
        <v>2</v>
      </c>
      <c r="D38" s="172">
        <v>21</v>
      </c>
      <c r="E38" s="173"/>
      <c r="F38" s="156">
        <v>24</v>
      </c>
      <c r="G38" s="173"/>
      <c r="H38" s="156">
        <f t="shared" si="2"/>
        <v>45</v>
      </c>
      <c r="I38" s="157"/>
      <c r="J38" s="168">
        <v>21</v>
      </c>
      <c r="K38" s="169"/>
      <c r="L38" s="162">
        <v>24</v>
      </c>
      <c r="M38" s="163"/>
    </row>
    <row r="39" spans="1:13" ht="17.25" customHeight="1">
      <c r="A39" s="105"/>
      <c r="B39" s="153"/>
      <c r="C39" s="137">
        <v>3</v>
      </c>
      <c r="D39" s="172">
        <v>20</v>
      </c>
      <c r="E39" s="173"/>
      <c r="F39" s="156">
        <v>16</v>
      </c>
      <c r="G39" s="173"/>
      <c r="H39" s="156">
        <f t="shared" si="2"/>
        <v>36</v>
      </c>
      <c r="I39" s="157"/>
      <c r="J39" s="168">
        <v>20</v>
      </c>
      <c r="K39" s="169"/>
      <c r="L39" s="162">
        <v>16</v>
      </c>
      <c r="M39" s="163"/>
    </row>
    <row r="40" spans="1:13" ht="17.25" customHeight="1">
      <c r="A40" s="130"/>
      <c r="B40" s="139"/>
      <c r="C40" s="140" t="s">
        <v>45</v>
      </c>
      <c r="D40" s="164">
        <f>SUM(D37:E39)</f>
        <v>72</v>
      </c>
      <c r="E40" s="165"/>
      <c r="F40" s="158">
        <f>SUM(F37:G39)</f>
        <v>62</v>
      </c>
      <c r="G40" s="165"/>
      <c r="H40" s="158">
        <f t="shared" si="2"/>
        <v>134</v>
      </c>
      <c r="I40" s="159"/>
      <c r="J40" s="164">
        <f>SUM(J37:K39)</f>
        <v>72</v>
      </c>
      <c r="K40" s="165"/>
      <c r="L40" s="158">
        <f>SUM(L37:M39)</f>
        <v>62</v>
      </c>
      <c r="M40" s="159"/>
    </row>
    <row r="41" spans="1:13" ht="17.25" customHeight="1">
      <c r="A41" s="101"/>
      <c r="B41" s="141"/>
      <c r="C41" s="136">
        <v>1</v>
      </c>
      <c r="D41" s="170">
        <f>D29+D33+D37</f>
        <v>91</v>
      </c>
      <c r="E41" s="171"/>
      <c r="F41" s="154">
        <f>F29+F33+F37</f>
        <v>86</v>
      </c>
      <c r="G41" s="171"/>
      <c r="H41" s="154">
        <f t="shared" si="2"/>
        <v>177</v>
      </c>
      <c r="I41" s="155"/>
      <c r="J41" s="170">
        <f>J29+J33+J37</f>
        <v>91</v>
      </c>
      <c r="K41" s="171"/>
      <c r="L41" s="154">
        <f>L29+L33+L37</f>
        <v>86</v>
      </c>
      <c r="M41" s="155"/>
    </row>
    <row r="42" spans="1:13" ht="17.25" customHeight="1">
      <c r="A42" s="127"/>
      <c r="B42" s="179" t="s">
        <v>78</v>
      </c>
      <c r="C42" s="137">
        <v>2</v>
      </c>
      <c r="D42" s="172">
        <f>D30+D34+D38</f>
        <v>82</v>
      </c>
      <c r="E42" s="173"/>
      <c r="F42" s="156">
        <f>F30+F34+F38</f>
        <v>84</v>
      </c>
      <c r="G42" s="173"/>
      <c r="H42" s="156">
        <f t="shared" si="2"/>
        <v>166</v>
      </c>
      <c r="I42" s="157"/>
      <c r="J42" s="172">
        <f>J30+J34+J38</f>
        <v>82</v>
      </c>
      <c r="K42" s="173"/>
      <c r="L42" s="156">
        <f>L30+L34+L38</f>
        <v>84</v>
      </c>
      <c r="M42" s="157"/>
    </row>
    <row r="43" spans="1:13" ht="17.25" customHeight="1">
      <c r="A43" s="107"/>
      <c r="B43" s="179"/>
      <c r="C43" s="137">
        <v>3</v>
      </c>
      <c r="D43" s="172">
        <f>D31+D35+D39</f>
        <v>81</v>
      </c>
      <c r="E43" s="173"/>
      <c r="F43" s="156">
        <f>F31+F35+F39</f>
        <v>78</v>
      </c>
      <c r="G43" s="173"/>
      <c r="H43" s="156">
        <f t="shared" si="2"/>
        <v>159</v>
      </c>
      <c r="I43" s="157"/>
      <c r="J43" s="172">
        <f>J31+J35+J39</f>
        <v>81</v>
      </c>
      <c r="K43" s="173"/>
      <c r="L43" s="156">
        <f>L31+L35+L39</f>
        <v>78</v>
      </c>
      <c r="M43" s="157"/>
    </row>
    <row r="44" spans="1:13" ht="17.25" customHeight="1">
      <c r="A44" s="142"/>
      <c r="B44" s="143"/>
      <c r="C44" s="140" t="s">
        <v>45</v>
      </c>
      <c r="D44" s="164">
        <f>SUM(D41:E43)</f>
        <v>254</v>
      </c>
      <c r="E44" s="165"/>
      <c r="F44" s="158">
        <f>SUM(F41:G43)</f>
        <v>248</v>
      </c>
      <c r="G44" s="165"/>
      <c r="H44" s="158">
        <f t="shared" si="2"/>
        <v>502</v>
      </c>
      <c r="I44" s="159"/>
      <c r="J44" s="164">
        <f>SUM(J41:K43)</f>
        <v>254</v>
      </c>
      <c r="K44" s="165"/>
      <c r="L44" s="174">
        <f>SUM(L41:M43)</f>
        <v>248</v>
      </c>
      <c r="M44" s="175"/>
    </row>
  </sheetData>
  <mergeCells count="96">
    <mergeCell ref="BA5:BA11"/>
    <mergeCell ref="AJ6:AK6"/>
    <mergeCell ref="AJ8:AK8"/>
    <mergeCell ref="AJ7:AK7"/>
    <mergeCell ref="AJ9:AK9"/>
    <mergeCell ref="V5:AP5"/>
    <mergeCell ref="Z7:AA7"/>
    <mergeCell ref="Z9:AA9"/>
    <mergeCell ref="AB7:AC9"/>
    <mergeCell ref="K23:L23"/>
    <mergeCell ref="A15:B15"/>
    <mergeCell ref="B30:B31"/>
    <mergeCell ref="B42:B43"/>
    <mergeCell ref="D29:E29"/>
    <mergeCell ref="D30:E30"/>
    <mergeCell ref="D31:E31"/>
    <mergeCell ref="D32:E32"/>
    <mergeCell ref="D33:E33"/>
    <mergeCell ref="D34:E34"/>
    <mergeCell ref="D39:E39"/>
    <mergeCell ref="D40:E40"/>
    <mergeCell ref="D41:E41"/>
    <mergeCell ref="D42:E42"/>
    <mergeCell ref="D35:E35"/>
    <mergeCell ref="D36:E36"/>
    <mergeCell ref="D37:E37"/>
    <mergeCell ref="D38:E38"/>
    <mergeCell ref="D43:E43"/>
    <mergeCell ref="D44:E44"/>
    <mergeCell ref="F29:G29"/>
    <mergeCell ref="F30:G30"/>
    <mergeCell ref="F31:G31"/>
    <mergeCell ref="F32:G32"/>
    <mergeCell ref="F33:G33"/>
    <mergeCell ref="F34:G34"/>
    <mergeCell ref="F35:G35"/>
    <mergeCell ref="F36:G36"/>
    <mergeCell ref="F43:G43"/>
    <mergeCell ref="F44:G44"/>
    <mergeCell ref="F37:G37"/>
    <mergeCell ref="F38:G38"/>
    <mergeCell ref="F39:G39"/>
    <mergeCell ref="F40:G40"/>
    <mergeCell ref="H29:I29"/>
    <mergeCell ref="H30:I30"/>
    <mergeCell ref="H31:I31"/>
    <mergeCell ref="H32:I32"/>
    <mergeCell ref="F41:G41"/>
    <mergeCell ref="F42:G42"/>
    <mergeCell ref="H41:I41"/>
    <mergeCell ref="H42:I42"/>
    <mergeCell ref="H33:I33"/>
    <mergeCell ref="H34:I34"/>
    <mergeCell ref="H35:I35"/>
    <mergeCell ref="H36:I36"/>
    <mergeCell ref="J29:K29"/>
    <mergeCell ref="J30:K30"/>
    <mergeCell ref="J31:K31"/>
    <mergeCell ref="J32:K32"/>
    <mergeCell ref="H44:I44"/>
    <mergeCell ref="H37:I37"/>
    <mergeCell ref="H38:I38"/>
    <mergeCell ref="H39:I39"/>
    <mergeCell ref="H40:I40"/>
    <mergeCell ref="H43:I43"/>
    <mergeCell ref="L32:M32"/>
    <mergeCell ref="J40:K40"/>
    <mergeCell ref="J33:K33"/>
    <mergeCell ref="J34:K34"/>
    <mergeCell ref="J35:K35"/>
    <mergeCell ref="J36:K36"/>
    <mergeCell ref="L44:M44"/>
    <mergeCell ref="L37:M37"/>
    <mergeCell ref="L38:M38"/>
    <mergeCell ref="L39:M39"/>
    <mergeCell ref="L40:M40"/>
    <mergeCell ref="L43:M43"/>
    <mergeCell ref="L41:M41"/>
    <mergeCell ref="L42:M42"/>
    <mergeCell ref="J44:K44"/>
    <mergeCell ref="J37:K37"/>
    <mergeCell ref="J38:K38"/>
    <mergeCell ref="J39:K39"/>
    <mergeCell ref="J41:K41"/>
    <mergeCell ref="J42:K42"/>
    <mergeCell ref="J43:K43"/>
    <mergeCell ref="T5:U5"/>
    <mergeCell ref="L5:N5"/>
    <mergeCell ref="B38:B39"/>
    <mergeCell ref="L33:M33"/>
    <mergeCell ref="L34:M34"/>
    <mergeCell ref="L35:M35"/>
    <mergeCell ref="L36:M36"/>
    <mergeCell ref="L29:M29"/>
    <mergeCell ref="L30:M30"/>
    <mergeCell ref="L31:M31"/>
  </mergeCells>
  <phoneticPr fontId="3"/>
  <pageMargins left="0.8" right="0.32" top="0.91" bottom="0.98425196850393704" header="0.51181102362204722" footer="0.51181102362204722"/>
  <pageSetup paperSize="8" scale="80" firstPageNumber="13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中等教育学校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YOUKO URIU</dc:creator>
  <cp:lastModifiedBy>奈良県</cp:lastModifiedBy>
  <cp:lastPrinted>2008-07-11T04:20:22Z</cp:lastPrinted>
  <dcterms:created xsi:type="dcterms:W3CDTF">2001-05-27T13:33:54Z</dcterms:created>
  <dcterms:modified xsi:type="dcterms:W3CDTF">2019-12-16T06:13:37Z</dcterms:modified>
</cp:coreProperties>
</file>