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61.xml" ContentType="application/vnd.ms-excel.controlproperties+xml"/>
  <Override PartName="/xl/ctrlProps/ctrlProp362.xml" ContentType="application/vnd.ms-excel.controlproperties+xml"/>
  <Override PartName="/xl/drawings/drawing10.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2.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13.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drawings/drawing14.xml" ContentType="application/vnd.openxmlformats-officedocument.drawing+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drawings/drawing15.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16.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drawings/drawing18.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drawings/drawing19.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drawings/drawing20.xml" ContentType="application/vnd.openxmlformats-officedocument.drawing+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drawings/drawing21.xml" ContentType="application/vnd.openxmlformats-officedocument.drawing+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drawings/drawing22.xml" ContentType="application/vnd.openxmlformats-officedocument.drawing+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drawings/drawing23.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T:\03 監査係\01_共通\10_ホームページ管理\01 社会福祉法人・施設\R7\提出資料\"/>
    </mc:Choice>
  </mc:AlternateContent>
  <xr:revisionPtr revIDLastSave="0" documentId="13_ncr:1_{7A3E9F79-2083-4B7D-9972-936C2E40826D}" xr6:coauthVersionLast="47" xr6:coauthVersionMax="47" xr10:uidLastSave="{00000000-0000-0000-0000-000000000000}"/>
  <bookViews>
    <workbookView xWindow="-120" yWindow="-120" windowWidth="29040" windowHeight="15840" tabRatio="823" firstSheet="1" activeTab="1" xr2:uid="{00000000-000D-0000-FFFF-FFFF00000000}"/>
  </bookViews>
  <sheets>
    <sheet name="設定" sheetId="70" state="hidden" r:id="rId1"/>
    <sheet name="表紙・鑑" sheetId="76" r:id="rId2"/>
    <sheet name="1施設の概況" sheetId="130" r:id="rId3"/>
    <sheet name="1(3)面積配置人員(4)担当保育士" sheetId="131" r:id="rId4"/>
    <sheet name="1(3)面積配置人員(続き) " sheetId="133" r:id="rId5"/>
    <sheet name="2職員配置状況" sheetId="134" r:id="rId6"/>
    <sheet name="3採用・退職状況" sheetId="135" r:id="rId7"/>
    <sheet name="4(1)職員の給与等(常勤職員用)" sheetId="159" r:id="rId8"/>
    <sheet name="4(2)職員の給与等(非常勤職員用)" sheetId="160" r:id="rId9"/>
    <sheet name="4(3)勤務状況" sheetId="138" r:id="rId10"/>
    <sheet name="4(4)１ヶ月の勤務割" sheetId="139" r:id="rId11"/>
    <sheet name="4(4)記入例" sheetId="121" r:id="rId12"/>
    <sheet name="5労働安全衛生" sheetId="157" r:id="rId13"/>
    <sheet name="6(1)施設職員の研修実施状況" sheetId="140" r:id="rId14"/>
    <sheet name="6(2)新規採用職員の研修実施状況" sheetId="141" r:id="rId15"/>
    <sheet name="7児童の支援" sheetId="143" r:id="rId16"/>
    <sheet name="7(9)支援配慮(10)苦情" sheetId="144" r:id="rId17"/>
    <sheet name="7(11)規程(12)業務継続計画" sheetId="158" r:id="rId18"/>
    <sheet name="8定期健康診断の状況" sheetId="145" r:id="rId19"/>
    <sheet name="9保護者負担の状況" sheetId="146" r:id="rId20"/>
    <sheet name="10給食の状況" sheetId="147" r:id="rId21"/>
    <sheet name="10(2)②給与栄養量" sheetId="148" r:id="rId22"/>
    <sheet name="10(2)③食品群別給与量" sheetId="149" r:id="rId23"/>
    <sheet name="10(2)給食の状況" sheetId="150" r:id="rId24"/>
    <sheet name="10(3)検便(4)保健所(5)委託(6)衛生(7)保存食" sheetId="151" r:id="rId25"/>
    <sheet name="11災害事故防止対策" sheetId="152" r:id="rId26"/>
    <sheet name="12諸規程等の整備状況" sheetId="153" r:id="rId27"/>
  </sheets>
  <externalReferences>
    <externalReference r:id="rId28"/>
    <externalReference r:id="rId29"/>
  </externalReferences>
  <definedNames>
    <definedName name="_xlnm._FilterDatabase" localSheetId="0" hidden="1">設定!$A$18:$A$21</definedName>
    <definedName name="_xlnm.Print_Area" localSheetId="3">'1(3)面積配置人員(4)担当保育士'!$A$1:$AP$45</definedName>
    <definedName name="_xlnm.Print_Area" localSheetId="4">'1(3)面積配置人員(続き) '!$A$1:$AH$39</definedName>
    <definedName name="_xlnm.Print_Area" localSheetId="21">'10(2)②給与栄養量'!$A$1:$AN$45</definedName>
    <definedName name="_xlnm.Print_Area" localSheetId="22">'10(2)③食品群別給与量'!$A$1:$AH$47</definedName>
    <definedName name="_xlnm.Print_Area" localSheetId="23">'10(2)給食の状況'!$A$1:$AL$35</definedName>
    <definedName name="_xlnm.Print_Area" localSheetId="24">'10(3)検便(4)保健所(5)委託(6)衛生(7)保存食'!$A$1:$AK$32</definedName>
    <definedName name="_xlnm.Print_Area" localSheetId="20">'10給食の状況'!$A$1:$AN$39</definedName>
    <definedName name="_xlnm.Print_Area" localSheetId="5">'2職員配置状況'!$A$1:$AS$46</definedName>
    <definedName name="_xlnm.Print_Area" localSheetId="6">'3採用・退職状況'!$A$1:$AT$46</definedName>
    <definedName name="_xlnm.Print_Area" localSheetId="7">'4(1)職員の給与等(常勤職員用)'!$A$1:$AU$50</definedName>
    <definedName name="_xlnm.Print_Area" localSheetId="8">'4(2)職員の給与等(非常勤職員用)'!$A$1:$AU$50</definedName>
    <definedName name="_xlnm.Print_Area" localSheetId="9">'4(3)勤務状況'!$A$1:$AI$35</definedName>
    <definedName name="_xlnm.Print_Area" localSheetId="10">'4(4)１ヶ月の勤務割'!$A$1:$BB$47</definedName>
    <definedName name="_xlnm.Print_Area" localSheetId="11">'4(4)記入例'!$A$1:$BB$34</definedName>
    <definedName name="_xlnm.Print_Area" localSheetId="13">'6(1)施設職員の研修実施状況'!$A$1:$AQ$39</definedName>
    <definedName name="_xlnm.Print_Area" localSheetId="14">'6(2)新規採用職員の研修実施状況'!$A$1:$AI$38</definedName>
    <definedName name="_xlnm.Print_Area" localSheetId="17">'7(11)規程(12)業務継続計画'!$A$1:$AI$28</definedName>
    <definedName name="_xlnm.Print_Area" localSheetId="16">'7(9)支援配慮(10)苦情'!$A$1:$AN$31</definedName>
    <definedName name="_xlnm.Print_Area" localSheetId="15">'7児童の支援'!$A$1:$BF$48</definedName>
    <definedName name="_xlnm.Print_Area" localSheetId="19">'9保護者負担の状況'!$A$1:$AN$38</definedName>
    <definedName name="_xlnm.Print_Area" localSheetId="1">表紙・鑑!$A$1:$P$17</definedName>
    <definedName name="施設一覧" localSheetId="7">[1]設定!$A$32:$A$34</definedName>
    <definedName name="施設一覧" localSheetId="8">[1]設定!$A$32:$A$34</definedName>
    <definedName name="施設一覧" localSheetId="12">[1]設定!$A$32:$A$34</definedName>
    <definedName name="施設一覧">[2]設定!$A$32:$A$34</definedName>
    <definedName name="施設種別一覧" localSheetId="0">設定!$A$18:$A$21</definedName>
    <definedName name="所在地コード一覧" localSheetId="0">設定!$A$9:$A$15</definedName>
    <definedName name="所在地一覧" localSheetId="0">設定!$B$9:$B$15</definedName>
    <definedName name="所在地対応表" localSheetId="0">設定!$A$9:$B$15</definedName>
    <definedName name="非必須項目" localSheetId="0">設定!$A$5</definedName>
    <definedName name="必須項目入力済" localSheetId="0">設定!$A$3</definedName>
    <definedName name="必須項目未入力" localSheetId="0">設定!$A$1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0" i="131" l="1"/>
  <c r="AG28" i="131"/>
  <c r="AG24" i="131"/>
  <c r="AG20" i="131"/>
  <c r="AG14" i="131"/>
  <c r="AG6" i="131"/>
  <c r="E24" i="148"/>
  <c r="E25" i="148" s="1"/>
  <c r="AC43" i="148"/>
  <c r="T43" i="148"/>
  <c r="E43" i="148"/>
  <c r="AL42" i="148"/>
  <c r="AL43" i="148" s="1"/>
  <c r="AI42" i="148"/>
  <c r="AI43" i="148" s="1"/>
  <c r="AF42" i="148"/>
  <c r="AF43" i="148" s="1"/>
  <c r="AC42" i="148"/>
  <c r="Z42" i="148"/>
  <c r="Z43" i="148" s="1"/>
  <c r="W42" i="148"/>
  <c r="W43" i="148" s="1"/>
  <c r="T42" i="148"/>
  <c r="Q42" i="148"/>
  <c r="Q43" i="148" s="1"/>
  <c r="N42" i="148"/>
  <c r="N43" i="148" s="1"/>
  <c r="K42" i="148"/>
  <c r="K43" i="148" s="1"/>
  <c r="H42" i="148"/>
  <c r="H43" i="148" s="1"/>
  <c r="E42" i="148"/>
  <c r="AI25" i="148"/>
  <c r="Z25" i="148"/>
  <c r="T25" i="148"/>
  <c r="Q25" i="148"/>
  <c r="K25" i="148"/>
  <c r="AL24" i="148"/>
  <c r="AL25" i="148" s="1"/>
  <c r="AI24" i="148"/>
  <c r="AF24" i="148"/>
  <c r="AF25" i="148" s="1"/>
  <c r="AC24" i="148"/>
  <c r="AC25" i="148" s="1"/>
  <c r="Z24" i="148"/>
  <c r="W24" i="148"/>
  <c r="W25" i="148" s="1"/>
  <c r="T24" i="148"/>
  <c r="Q24" i="148"/>
  <c r="N24" i="148"/>
  <c r="N25" i="148" s="1"/>
  <c r="K24" i="148"/>
  <c r="H24" i="148"/>
  <c r="H25" i="148" s="1"/>
  <c r="Y44" i="160"/>
  <c r="AT42" i="160"/>
  <c r="AT40" i="160"/>
  <c r="AT38" i="160"/>
  <c r="AT36" i="160"/>
  <c r="AT34" i="160"/>
  <c r="AT32" i="160"/>
  <c r="AT30" i="160"/>
  <c r="AT28" i="160"/>
  <c r="AT26" i="160"/>
  <c r="AT24" i="160"/>
  <c r="AT22" i="160"/>
  <c r="AT20" i="160"/>
  <c r="AT18" i="160"/>
  <c r="AT16" i="160"/>
  <c r="AT14" i="160"/>
  <c r="AT12" i="160"/>
  <c r="AT10" i="160"/>
  <c r="AT8" i="160"/>
  <c r="AL5" i="160"/>
  <c r="Y44" i="159"/>
  <c r="AT42" i="159"/>
  <c r="AT40" i="159"/>
  <c r="AT38" i="159"/>
  <c r="AT36" i="159"/>
  <c r="AT34" i="159"/>
  <c r="AT32" i="159"/>
  <c r="AT30" i="159"/>
  <c r="AT28" i="159"/>
  <c r="AT26" i="159"/>
  <c r="AT24" i="159"/>
  <c r="AT22" i="159"/>
  <c r="AT20" i="159"/>
  <c r="AT18" i="159"/>
  <c r="AT16" i="159"/>
  <c r="AT14" i="159"/>
  <c r="AT12" i="159"/>
  <c r="AT10" i="159"/>
  <c r="AT8" i="159"/>
  <c r="AL5" i="159"/>
  <c r="AG44" i="149"/>
  <c r="AG45" i="149" s="1"/>
  <c r="Y45" i="149"/>
  <c r="I45" i="149"/>
  <c r="AE44" i="149"/>
  <c r="AE45" i="149" s="1"/>
  <c r="AC44" i="149"/>
  <c r="AC45" i="149" s="1"/>
  <c r="AA44" i="149"/>
  <c r="AA45" i="149" s="1"/>
  <c r="Y44" i="149"/>
  <c r="W44" i="149"/>
  <c r="W45" i="149" s="1"/>
  <c r="U44" i="149"/>
  <c r="U45" i="149" s="1"/>
  <c r="S44" i="149"/>
  <c r="S45" i="149" s="1"/>
  <c r="Q44" i="149"/>
  <c r="Q45" i="149" s="1"/>
  <c r="O44" i="149"/>
  <c r="O45" i="149" s="1"/>
  <c r="M44" i="149"/>
  <c r="M45" i="149" s="1"/>
  <c r="K44" i="149"/>
  <c r="K45" i="149" s="1"/>
  <c r="I44" i="149"/>
  <c r="G44" i="149"/>
  <c r="G45" i="149" s="1"/>
  <c r="E44" i="149"/>
  <c r="E45" i="149" s="1"/>
  <c r="I26" i="149"/>
  <c r="AG25" i="149"/>
  <c r="AG26" i="149" s="1"/>
  <c r="AE25" i="149"/>
  <c r="AE26" i="149" s="1"/>
  <c r="AC25" i="149"/>
  <c r="AC26" i="149" s="1"/>
  <c r="AA25" i="149"/>
  <c r="AA26" i="149" s="1"/>
  <c r="Y25" i="149"/>
  <c r="Y26" i="149" s="1"/>
  <c r="W25" i="149"/>
  <c r="W26" i="149" s="1"/>
  <c r="U25" i="149"/>
  <c r="U26" i="149" s="1"/>
  <c r="S25" i="149"/>
  <c r="S26" i="149" s="1"/>
  <c r="Q25" i="149"/>
  <c r="Q26" i="149" s="1"/>
  <c r="O25" i="149"/>
  <c r="O26" i="149" s="1"/>
  <c r="M25" i="149"/>
  <c r="M26" i="149" s="1"/>
  <c r="K25" i="149"/>
  <c r="K26" i="149" s="1"/>
  <c r="I25" i="149"/>
  <c r="G25" i="149"/>
  <c r="G26" i="149" s="1"/>
  <c r="E25" i="149"/>
  <c r="E26" i="149" s="1"/>
  <c r="AT44" i="160" l="1"/>
  <c r="AT44" i="159"/>
  <c r="BK42" i="139"/>
  <c r="BJ42" i="139"/>
  <c r="BI42" i="139"/>
  <c r="BH42" i="139"/>
  <c r="BG42" i="139"/>
  <c r="BF42" i="139"/>
  <c r="BE42" i="139"/>
  <c r="BD42" i="139"/>
  <c r="BC42" i="139"/>
  <c r="Y3" i="152"/>
  <c r="Z5" i="151"/>
  <c r="M8" i="151"/>
  <c r="AF8" i="151" s="1"/>
  <c r="M7" i="151"/>
  <c r="AF7" i="151" s="1"/>
  <c r="M6" i="151"/>
  <c r="AF6" i="151" s="1"/>
  <c r="G7" i="151"/>
  <c r="Z7" i="151" s="1"/>
  <c r="G6" i="151"/>
  <c r="Z6" i="151" s="1"/>
  <c r="G5" i="151"/>
  <c r="A8" i="151"/>
  <c r="T8" i="151" s="1"/>
  <c r="A7" i="151"/>
  <c r="T7" i="151" s="1"/>
  <c r="A6" i="151"/>
  <c r="T6" i="151" s="1"/>
  <c r="A5" i="151"/>
  <c r="T5" i="151" s="1"/>
  <c r="A40" i="149"/>
  <c r="A33" i="149"/>
  <c r="A21" i="149"/>
  <c r="A14" i="149"/>
  <c r="A37" i="146"/>
  <c r="A35" i="146"/>
  <c r="U21" i="146"/>
  <c r="U6" i="146"/>
  <c r="Q21" i="146"/>
  <c r="Q6" i="146"/>
  <c r="M21" i="146"/>
  <c r="M6" i="146"/>
  <c r="I21" i="146"/>
  <c r="I6" i="146"/>
  <c r="AN5" i="145"/>
  <c r="AK5" i="145"/>
  <c r="U3" i="145"/>
  <c r="E3" i="145"/>
  <c r="AH46" i="143"/>
  <c r="AH35" i="143"/>
  <c r="AH2" i="143"/>
  <c r="A2" i="141" l="1"/>
  <c r="A2" i="140"/>
  <c r="A2" i="157"/>
  <c r="L9" i="138"/>
  <c r="I9" i="138" s="1"/>
  <c r="O9" i="138" s="1"/>
  <c r="L11" i="138"/>
  <c r="I11" i="138" s="1"/>
  <c r="O11" i="138" s="1"/>
  <c r="L13" i="138"/>
  <c r="I13" i="138" s="1"/>
  <c r="O13" i="138" s="1"/>
  <c r="L15" i="138"/>
  <c r="I15" i="138" s="1"/>
  <c r="O15" i="138" s="1"/>
  <c r="L17" i="138"/>
  <c r="I17" i="138" s="1"/>
  <c r="O17" i="138" s="1"/>
  <c r="I19" i="138"/>
  <c r="O19" i="138" s="1"/>
  <c r="L19" i="138"/>
  <c r="L21" i="138"/>
  <c r="I21" i="138" s="1"/>
  <c r="O21" i="138" s="1"/>
  <c r="L23" i="138"/>
  <c r="I23" i="138" s="1"/>
  <c r="O23" i="138" s="1"/>
  <c r="L25" i="138"/>
  <c r="I25" i="138" s="1"/>
  <c r="O25" i="138" s="1"/>
  <c r="L7" i="138"/>
  <c r="I7" i="138" s="1"/>
  <c r="O7" i="138" s="1"/>
  <c r="A27" i="135" l="1"/>
  <c r="AS19" i="135"/>
  <c r="AS13" i="135"/>
  <c r="AS15" i="135"/>
  <c r="AS17" i="135"/>
  <c r="AS11" i="135"/>
  <c r="AS9" i="135"/>
  <c r="AS7" i="135"/>
  <c r="AO19" i="135"/>
  <c r="AI19" i="135"/>
  <c r="AK13" i="135"/>
  <c r="AG13" i="135"/>
  <c r="W19" i="135"/>
  <c r="W13" i="135"/>
  <c r="O13" i="135"/>
  <c r="K13" i="135"/>
  <c r="K19" i="135" s="1"/>
  <c r="M19" i="135"/>
  <c r="AE17" i="135"/>
  <c r="AE15" i="135"/>
  <c r="AE11" i="135"/>
  <c r="AE9" i="135"/>
  <c r="AE7" i="135"/>
  <c r="B13" i="135"/>
  <c r="A15" i="135"/>
  <c r="A9" i="135"/>
  <c r="A7" i="135"/>
  <c r="C34" i="134"/>
  <c r="N16" i="134"/>
  <c r="L16" i="134"/>
  <c r="J16" i="134"/>
  <c r="AR14" i="134"/>
  <c r="AR12" i="134"/>
  <c r="AR10" i="134"/>
  <c r="AR8" i="134"/>
  <c r="AD14" i="134"/>
  <c r="AD12" i="134"/>
  <c r="AD10" i="134"/>
  <c r="AD8" i="134"/>
  <c r="G32" i="133"/>
  <c r="G25" i="133"/>
  <c r="G20" i="133"/>
  <c r="AE13" i="135" l="1"/>
  <c r="AN14" i="131" l="1"/>
  <c r="AN6" i="131"/>
  <c r="AN30" i="131"/>
  <c r="AN28" i="131"/>
  <c r="AN24" i="131"/>
  <c r="AN20" i="131"/>
  <c r="AA30" i="131"/>
  <c r="AA28" i="131"/>
  <c r="AA24" i="131"/>
  <c r="AA20" i="131"/>
  <c r="AA14" i="131"/>
  <c r="AA6" i="131"/>
  <c r="T30" i="131"/>
  <c r="T28" i="131"/>
  <c r="T24" i="131"/>
  <c r="T20" i="131"/>
  <c r="T18" i="131"/>
  <c r="T16" i="131"/>
  <c r="T14" i="131"/>
  <c r="T12" i="131"/>
  <c r="T10" i="131"/>
  <c r="T8" i="131"/>
  <c r="T6" i="131"/>
  <c r="O32" i="131"/>
  <c r="M32" i="131"/>
  <c r="AK33" i="130"/>
  <c r="AI33" i="130"/>
  <c r="J34" i="130"/>
  <c r="F34" i="130"/>
  <c r="J30" i="130"/>
  <c r="F30" i="130"/>
  <c r="L18" i="130"/>
  <c r="F18" i="130"/>
  <c r="L15" i="130"/>
  <c r="F15" i="130"/>
  <c r="M5" i="151" l="1"/>
  <c r="AF5" i="151" s="1"/>
  <c r="G8" i="151"/>
  <c r="Z8" i="151" s="1"/>
  <c r="BF37" i="139" l="1"/>
  <c r="BO37" i="139" s="1"/>
  <c r="BU30" i="139"/>
  <c r="BU29" i="139"/>
  <c r="BU28" i="139"/>
  <c r="BU27" i="139"/>
  <c r="BU26" i="139"/>
  <c r="BU25" i="139"/>
  <c r="BD21" i="139"/>
  <c r="BM21" i="139" s="1"/>
  <c r="BU14" i="139"/>
  <c r="BU13" i="139"/>
  <c r="BH13" i="139"/>
  <c r="BQ13" i="139" s="1"/>
  <c r="BU12" i="139"/>
  <c r="BU11" i="139"/>
  <c r="BU10" i="139"/>
  <c r="BU9" i="139"/>
  <c r="BC9" i="139"/>
  <c r="BL9" i="139" s="1"/>
  <c r="BU8" i="139"/>
  <c r="BU7" i="139"/>
  <c r="BU6" i="139"/>
  <c r="BK6" i="139"/>
  <c r="BK21" i="139" s="1"/>
  <c r="BT21" i="139" s="1"/>
  <c r="BJ6" i="139"/>
  <c r="BJ17" i="139" s="1"/>
  <c r="BS17" i="139" s="1"/>
  <c r="BI6" i="139"/>
  <c r="BI37" i="139" s="1"/>
  <c r="BR37" i="139" s="1"/>
  <c r="BH6" i="139"/>
  <c r="BH33" i="139" s="1"/>
  <c r="BQ33" i="139" s="1"/>
  <c r="BG6" i="139"/>
  <c r="BG21" i="139" s="1"/>
  <c r="BP21" i="139" s="1"/>
  <c r="BF6" i="139"/>
  <c r="BF17" i="139" s="1"/>
  <c r="BO17" i="139" s="1"/>
  <c r="BE6" i="139"/>
  <c r="BE37" i="139" s="1"/>
  <c r="BN37" i="139" s="1"/>
  <c r="BD6" i="139"/>
  <c r="BD33" i="139" s="1"/>
  <c r="BM33" i="139" s="1"/>
  <c r="BC6" i="139"/>
  <c r="BC21" i="139" s="1"/>
  <c r="BL21" i="139" s="1"/>
  <c r="AQ13" i="135"/>
  <c r="AQ19" i="135" s="1"/>
  <c r="AM13" i="135"/>
  <c r="AM19" i="135" s="1"/>
  <c r="AO13" i="135"/>
  <c r="AK19" i="135"/>
  <c r="AI13" i="135"/>
  <c r="AG19" i="135"/>
  <c r="AC13" i="135"/>
  <c r="AC19" i="135" s="1"/>
  <c r="AA13" i="135"/>
  <c r="AA19" i="135" s="1"/>
  <c r="Y13" i="135"/>
  <c r="Y19" i="135" s="1"/>
  <c r="U13" i="135"/>
  <c r="U19" i="135" s="1"/>
  <c r="S13" i="135"/>
  <c r="S19" i="135" s="1"/>
  <c r="Q13" i="135"/>
  <c r="Q19" i="135" s="1"/>
  <c r="O19" i="135"/>
  <c r="M13" i="135"/>
  <c r="AP16" i="134"/>
  <c r="AL16" i="134"/>
  <c r="AN16" i="134"/>
  <c r="AJ16" i="134"/>
  <c r="AH16" i="134"/>
  <c r="AF16" i="134"/>
  <c r="AB16" i="134"/>
  <c r="Z16" i="134"/>
  <c r="X16" i="134"/>
  <c r="V16" i="134"/>
  <c r="T16" i="134"/>
  <c r="R16" i="134"/>
  <c r="P16" i="134"/>
  <c r="AE19" i="135" l="1"/>
  <c r="BD13" i="139"/>
  <c r="BM13" i="139" s="1"/>
  <c r="BH21" i="139"/>
  <c r="BQ21" i="139" s="1"/>
  <c r="BK9" i="139"/>
  <c r="BT9" i="139" s="1"/>
  <c r="BG9" i="139"/>
  <c r="BP9" i="139" s="1"/>
  <c r="BJ37" i="139"/>
  <c r="BS37" i="139" s="1"/>
  <c r="BM6" i="139"/>
  <c r="BC17" i="139"/>
  <c r="BL17" i="139" s="1"/>
  <c r="BQ6" i="139"/>
  <c r="BG17" i="139"/>
  <c r="BP17" i="139" s="1"/>
  <c r="BF29" i="139"/>
  <c r="BO29" i="139" s="1"/>
  <c r="BK17" i="139"/>
  <c r="BT17" i="139" s="1"/>
  <c r="BJ29" i="139"/>
  <c r="BS29" i="139" s="1"/>
  <c r="BI25" i="139"/>
  <c r="BR25" i="139" s="1"/>
  <c r="BN6" i="139"/>
  <c r="BR6" i="139"/>
  <c r="BD9" i="139"/>
  <c r="BM9" i="139" s="1"/>
  <c r="BH9" i="139"/>
  <c r="BQ9" i="139" s="1"/>
  <c r="BE13" i="139"/>
  <c r="BN13" i="139" s="1"/>
  <c r="BI13" i="139"/>
  <c r="BR13" i="139" s="1"/>
  <c r="BD17" i="139"/>
  <c r="BM17" i="139" s="1"/>
  <c r="BH17" i="139"/>
  <c r="BQ17" i="139" s="1"/>
  <c r="BE21" i="139"/>
  <c r="BN21" i="139" s="1"/>
  <c r="BI21" i="139"/>
  <c r="BR21" i="139" s="1"/>
  <c r="BF25" i="139"/>
  <c r="BO25" i="139" s="1"/>
  <c r="BJ25" i="139"/>
  <c r="BS25" i="139" s="1"/>
  <c r="BC29" i="139"/>
  <c r="BL29" i="139" s="1"/>
  <c r="BG29" i="139"/>
  <c r="BP29" i="139" s="1"/>
  <c r="BK29" i="139"/>
  <c r="BT29" i="139" s="1"/>
  <c r="BF33" i="139"/>
  <c r="BO33" i="139" s="1"/>
  <c r="BJ33" i="139"/>
  <c r="BS33" i="139" s="1"/>
  <c r="BC37" i="139"/>
  <c r="BL37" i="139" s="1"/>
  <c r="BG37" i="139"/>
  <c r="BP37" i="139" s="1"/>
  <c r="BK37" i="139"/>
  <c r="BT37" i="139" s="1"/>
  <c r="BE25" i="139"/>
  <c r="BN25" i="139" s="1"/>
  <c r="BO6" i="139"/>
  <c r="BS6" i="139"/>
  <c r="BE9" i="139"/>
  <c r="BN9" i="139" s="1"/>
  <c r="BI9" i="139"/>
  <c r="BR9" i="139" s="1"/>
  <c r="BF13" i="139"/>
  <c r="BO13" i="139" s="1"/>
  <c r="BJ13" i="139"/>
  <c r="BS13" i="139" s="1"/>
  <c r="BE17" i="139"/>
  <c r="BN17" i="139" s="1"/>
  <c r="BI17" i="139"/>
  <c r="BR17" i="139" s="1"/>
  <c r="BF21" i="139"/>
  <c r="BO21" i="139" s="1"/>
  <c r="BJ21" i="139"/>
  <c r="BS21" i="139" s="1"/>
  <c r="BC25" i="139"/>
  <c r="BL25" i="139" s="1"/>
  <c r="BG25" i="139"/>
  <c r="BP25" i="139" s="1"/>
  <c r="BK25" i="139"/>
  <c r="BT25" i="139" s="1"/>
  <c r="BD29" i="139"/>
  <c r="BM29" i="139" s="1"/>
  <c r="BH29" i="139"/>
  <c r="BQ29" i="139" s="1"/>
  <c r="BC33" i="139"/>
  <c r="BL33" i="139" s="1"/>
  <c r="BG33" i="139"/>
  <c r="BP33" i="139" s="1"/>
  <c r="BK33" i="139"/>
  <c r="BT33" i="139" s="1"/>
  <c r="BD37" i="139"/>
  <c r="BM37" i="139" s="1"/>
  <c r="BH37" i="139"/>
  <c r="BQ37" i="139" s="1"/>
  <c r="BE33" i="139"/>
  <c r="BN33" i="139" s="1"/>
  <c r="BI33" i="139"/>
  <c r="BR33" i="139" s="1"/>
  <c r="BL6" i="139"/>
  <c r="BP6" i="139"/>
  <c r="BT6" i="139"/>
  <c r="BF9" i="139"/>
  <c r="BO9" i="139" s="1"/>
  <c r="BJ9" i="139"/>
  <c r="BS9" i="139" s="1"/>
  <c r="BC13" i="139"/>
  <c r="BL13" i="139" s="1"/>
  <c r="BG13" i="139"/>
  <c r="BP13" i="139" s="1"/>
  <c r="BK13" i="139"/>
  <c r="BT13" i="139" s="1"/>
  <c r="BD25" i="139"/>
  <c r="BM25" i="139" s="1"/>
  <c r="BH25" i="139"/>
  <c r="BQ25" i="139" s="1"/>
  <c r="BE29" i="139"/>
  <c r="BN29" i="139" s="1"/>
  <c r="BI29" i="139"/>
  <c r="BR29" i="139" s="1"/>
  <c r="AM9" i="139" l="1"/>
  <c r="AM21" i="139"/>
  <c r="AM17" i="139"/>
  <c r="AM25" i="139"/>
  <c r="AM37" i="139"/>
  <c r="AM13" i="139"/>
  <c r="AM33" i="139"/>
  <c r="AM29" i="139"/>
  <c r="Z31" i="133"/>
  <c r="Z21" i="133"/>
  <c r="Z13" i="133"/>
  <c r="Z10" i="133"/>
  <c r="Z26" i="133" s="1"/>
  <c r="Z38" i="133" s="1"/>
  <c r="G3" i="130"/>
  <c r="E1" i="76"/>
  <c r="G38" i="133" l="1"/>
  <c r="G36" i="133"/>
  <c r="Z16" i="133"/>
  <c r="Z34" i="133" s="1"/>
  <c r="Z36" i="133"/>
  <c r="BK20" i="121" l="1"/>
  <c r="BJ20" i="121"/>
  <c r="BI20" i="121"/>
  <c r="BH20" i="121"/>
  <c r="BG20" i="121"/>
  <c r="BF20" i="121"/>
  <c r="BE20" i="121"/>
  <c r="BD20" i="121"/>
  <c r="BC20" i="121"/>
  <c r="BU14" i="121"/>
  <c r="BU13" i="121"/>
  <c r="BU12" i="121"/>
  <c r="BU11" i="121"/>
  <c r="BU10" i="121"/>
  <c r="BU9" i="121"/>
  <c r="BU8" i="121"/>
  <c r="BU7" i="121"/>
  <c r="BU6" i="121"/>
  <c r="BK6" i="121"/>
  <c r="BK17" i="121" s="1"/>
  <c r="BT17" i="121" s="1"/>
  <c r="BJ6" i="121"/>
  <c r="BJ15" i="121" s="1"/>
  <c r="BI6" i="121"/>
  <c r="BI17" i="121" s="1"/>
  <c r="BH6" i="121"/>
  <c r="BH15" i="121" s="1"/>
  <c r="BQ15" i="121" s="1"/>
  <c r="BG6" i="121"/>
  <c r="BG17" i="121" s="1"/>
  <c r="BP17" i="121" s="1"/>
  <c r="BF6" i="121"/>
  <c r="BF15" i="121" s="1"/>
  <c r="BE6" i="121"/>
  <c r="BE17" i="121" s="1"/>
  <c r="BD6" i="121"/>
  <c r="BD15" i="121" s="1"/>
  <c r="BC6" i="121"/>
  <c r="BC17" i="121" s="1"/>
  <c r="BL17" i="121" s="1"/>
  <c r="BM15" i="121" l="1"/>
  <c r="BN17" i="121"/>
  <c r="BR17" i="121"/>
  <c r="BO15" i="121"/>
  <c r="BS15" i="121"/>
  <c r="BL6" i="121"/>
  <c r="BN6" i="121"/>
  <c r="BP6" i="121"/>
  <c r="BR6" i="121"/>
  <c r="BT6" i="121"/>
  <c r="BD9" i="121"/>
  <c r="BM9" i="121" s="1"/>
  <c r="BF9" i="121"/>
  <c r="BO9" i="121" s="1"/>
  <c r="BH9" i="121"/>
  <c r="BQ9" i="121" s="1"/>
  <c r="BJ9" i="121"/>
  <c r="BS9" i="121" s="1"/>
  <c r="BC11" i="121"/>
  <c r="BL11" i="121" s="1"/>
  <c r="BE11" i="121"/>
  <c r="BN11" i="121" s="1"/>
  <c r="BG11" i="121"/>
  <c r="BP11" i="121" s="1"/>
  <c r="BI11" i="121"/>
  <c r="BR11" i="121" s="1"/>
  <c r="BK11" i="121"/>
  <c r="BT11" i="121" s="1"/>
  <c r="BD13" i="121"/>
  <c r="BM13" i="121" s="1"/>
  <c r="BF13" i="121"/>
  <c r="BO13" i="121" s="1"/>
  <c r="BH13" i="121"/>
  <c r="BQ13" i="121" s="1"/>
  <c r="BJ13" i="121"/>
  <c r="BS13" i="121" s="1"/>
  <c r="BC15" i="121"/>
  <c r="BL15" i="121" s="1"/>
  <c r="BE15" i="121"/>
  <c r="BN15" i="121" s="1"/>
  <c r="BG15" i="121"/>
  <c r="BP15" i="121" s="1"/>
  <c r="BI15" i="121"/>
  <c r="BR15" i="121" s="1"/>
  <c r="BK15" i="121"/>
  <c r="BT15" i="121" s="1"/>
  <c r="BD17" i="121"/>
  <c r="BM17" i="121" s="1"/>
  <c r="BF17" i="121"/>
  <c r="BO17" i="121" s="1"/>
  <c r="BH17" i="121"/>
  <c r="BQ17" i="121" s="1"/>
  <c r="BJ17" i="121"/>
  <c r="BS17" i="121" s="1"/>
  <c r="BM6" i="121"/>
  <c r="BO6" i="121"/>
  <c r="BQ6" i="121"/>
  <c r="BS6" i="121"/>
  <c r="BC9" i="121"/>
  <c r="BL9" i="121" s="1"/>
  <c r="BE9" i="121"/>
  <c r="BN9" i="121" s="1"/>
  <c r="BG9" i="121"/>
  <c r="BP9" i="121" s="1"/>
  <c r="BI9" i="121"/>
  <c r="BR9" i="121" s="1"/>
  <c r="BK9" i="121"/>
  <c r="BT9" i="121" s="1"/>
  <c r="BD11" i="121"/>
  <c r="BM11" i="121" s="1"/>
  <c r="BF11" i="121"/>
  <c r="BO11" i="121" s="1"/>
  <c r="BH11" i="121"/>
  <c r="BQ11" i="121" s="1"/>
  <c r="BJ11" i="121"/>
  <c r="BS11" i="121" s="1"/>
  <c r="BC13" i="121"/>
  <c r="BL13" i="121" s="1"/>
  <c r="BE13" i="121"/>
  <c r="BN13" i="121" s="1"/>
  <c r="BG13" i="121"/>
  <c r="BP13" i="121" s="1"/>
  <c r="BI13" i="121"/>
  <c r="BR13" i="121" s="1"/>
  <c r="BK13" i="121"/>
  <c r="BT13" i="121" s="1"/>
  <c r="AM17" i="121" l="1"/>
  <c r="AM9" i="121"/>
  <c r="AM11" i="121"/>
  <c r="AM13" i="121"/>
  <c r="AM15"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A47BCA3F-C094-44C6-A3E1-07C33C49ECBB}">
      <text>
        <r>
          <rPr>
            <b/>
            <sz val="9"/>
            <color indexed="81"/>
            <rFont val="Yu Gothic UI"/>
            <family val="3"/>
            <charset val="128"/>
          </rPr>
          <t>1月～12月、4月～3月いずれか記入しやすい方で構いません。</t>
        </r>
      </text>
    </comment>
    <comment ref="AK3" authorId="0" shapeId="0" xr:uid="{F0B4F96F-D79C-4AF4-8F95-0354F21AD02E}">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8952387F-C3EC-4F64-BCB0-128102279FBB}">
      <text>
        <r>
          <rPr>
            <b/>
            <sz val="9"/>
            <color indexed="81"/>
            <rFont val="Yu Gothic UI"/>
            <family val="3"/>
            <charset val="128"/>
          </rPr>
          <t>1月～12月、4月～3月いずれか記入しやすい方で構いません。</t>
        </r>
      </text>
    </comment>
    <comment ref="AK3" authorId="0" shapeId="0" xr:uid="{90412D04-2471-49F2-89AE-47D54EAC080A}">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A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D19882B0-A6E5-48DC-AA09-CF9ABC9B1065}">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00000000-0006-0000-1200-000001000000}">
      <text>
        <r>
          <rPr>
            <sz val="12"/>
            <color indexed="81"/>
            <rFont val="Yu Gothic UI"/>
            <family val="3"/>
            <charset val="128"/>
          </rPr>
          <t>（例）は適宜削除して記入してください。</t>
        </r>
      </text>
    </comment>
    <comment ref="A22" authorId="0" shapeId="0" xr:uid="{00000000-0006-0000-1200-000002000000}">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<sst xmlns="http://schemas.openxmlformats.org/spreadsheetml/2006/main" count="2696" uniqueCount="1145">
  <si>
    <t>・運営規程（管理規程）</t>
    <rPh sb="1" eb="3">
      <t>ウンエイ</t>
    </rPh>
    <rPh sb="3" eb="5">
      <t>キテイ</t>
    </rPh>
    <rPh sb="6" eb="8">
      <t>カンリ</t>
    </rPh>
    <rPh sb="8" eb="10">
      <t>キテイ</t>
    </rPh>
    <phoneticPr fontId="3"/>
  </si>
  <si>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</si>
  <si>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</si>
  <si>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</si>
  <si>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保存日数</t>
    <rPh sb="0" eb="2">
      <t>ホゾン</t>
    </rPh>
    <rPh sb="2" eb="4">
      <t>ニッスウ</t>
    </rPh>
    <phoneticPr fontId="3"/>
  </si>
  <si>
    <t>月）</t>
    <rPh sb="0" eb="1">
      <t>ガツ</t>
    </rPh>
    <phoneticPr fontId="3"/>
  </si>
  <si>
    <t>○必要な栄養素の摂取方法の考慮について</t>
    <rPh sb="1" eb="3">
      <t>ヒツヨウ</t>
    </rPh>
    <rPh sb="4" eb="7">
      <t>エイヨウソ</t>
    </rPh>
    <rPh sb="8" eb="10">
      <t>セッシュ</t>
    </rPh>
    <rPh sb="10" eb="12">
      <t>ホウホウ</t>
    </rPh>
    <rPh sb="13" eb="15">
      <t>コウリョ</t>
    </rPh>
    <phoneticPr fontId="3"/>
  </si>
  <si>
    <t>実施年月</t>
    <rPh sb="0" eb="2">
      <t>ジッシ</t>
    </rPh>
    <rPh sb="2" eb="3">
      <t>ネン</t>
    </rPh>
    <rPh sb="3" eb="4">
      <t>ツキ</t>
    </rPh>
    <phoneticPr fontId="3"/>
  </si>
  <si>
    <t>対象人員</t>
    <rPh sb="0" eb="2">
      <t>タイショウ</t>
    </rPh>
    <rPh sb="2" eb="4">
      <t>ジンイン</t>
    </rPh>
    <phoneticPr fontId="3"/>
  </si>
  <si>
    <t>検便の
内容</t>
    <rPh sb="0" eb="2">
      <t>ケンベン</t>
    </rPh>
    <rPh sb="4" eb="6">
      <t>ナイヨウ</t>
    </rPh>
    <phoneticPr fontId="3"/>
  </si>
  <si>
    <t>人</t>
    <rPh sb="0" eb="1">
      <t>ニン</t>
    </rPh>
    <phoneticPr fontId="3"/>
  </si>
  <si>
    <t>検査実施年月日</t>
    <rPh sb="0" eb="2">
      <t>ケンサ</t>
    </rPh>
    <rPh sb="2" eb="4">
      <t>ジッシ</t>
    </rPh>
    <rPh sb="4" eb="7">
      <t>ネンガッピ</t>
    </rPh>
    <phoneticPr fontId="3"/>
  </si>
  <si>
    <t>委託先</t>
    <rPh sb="0" eb="3">
      <t>イタクサキ</t>
    </rPh>
    <phoneticPr fontId="3"/>
  </si>
  <si>
    <t>委託内容</t>
    <rPh sb="0" eb="2">
      <t>イタク</t>
    </rPh>
    <rPh sb="2" eb="4">
      <t>ナイヨウ</t>
    </rPh>
    <phoneticPr fontId="3"/>
  </si>
  <si>
    <t>検収者</t>
    <rPh sb="0" eb="2">
      <t>ケンシュウ</t>
    </rPh>
    <rPh sb="2" eb="3">
      <t>シャ</t>
    </rPh>
    <phoneticPr fontId="3"/>
  </si>
  <si>
    <t>中心温度の記録表</t>
    <rPh sb="0" eb="2">
      <t>チュウシン</t>
    </rPh>
    <rPh sb="2" eb="4">
      <t>オンド</t>
    </rPh>
    <rPh sb="5" eb="7">
      <t>キロク</t>
    </rPh>
    <rPh sb="7" eb="8">
      <t>ヒョウ</t>
    </rPh>
    <phoneticPr fontId="3"/>
  </si>
  <si>
    <t>使用水の点検表</t>
    <rPh sb="0" eb="2">
      <t>シヨウ</t>
    </rPh>
    <rPh sb="2" eb="3">
      <t>スイ</t>
    </rPh>
    <rPh sb="4" eb="6">
      <t>テンケン</t>
    </rPh>
    <rPh sb="6" eb="7">
      <t>ヒョウ</t>
    </rPh>
    <phoneticPr fontId="3"/>
  </si>
  <si>
    <t>冷蔵・冷凍設備の
温度記録</t>
    <rPh sb="0" eb="2">
      <t>レイゾウ</t>
    </rPh>
    <rPh sb="3" eb="5">
      <t>レイトウ</t>
    </rPh>
    <rPh sb="5" eb="7">
      <t>セツビ</t>
    </rPh>
    <rPh sb="9" eb="11">
      <t>オンド</t>
    </rPh>
    <rPh sb="11" eb="13">
      <t>キロク</t>
    </rPh>
    <phoneticPr fontId="3"/>
  </si>
  <si>
    <t>害虫駆除実施の
記録</t>
    <rPh sb="0" eb="2">
      <t>ガイチュウ</t>
    </rPh>
    <rPh sb="2" eb="4">
      <t>クジョ</t>
    </rPh>
    <rPh sb="4" eb="6">
      <t>ジッシ</t>
    </rPh>
    <rPh sb="8" eb="10">
      <t>キロク</t>
    </rPh>
    <phoneticPr fontId="3"/>
  </si>
  <si>
    <t>実施時間</t>
    <rPh sb="0" eb="2">
      <t>ジッシ</t>
    </rPh>
    <rPh sb="2" eb="4">
      <t>ジカン</t>
    </rPh>
    <phoneticPr fontId="3"/>
  </si>
  <si>
    <t>記録の有無</t>
    <rPh sb="0" eb="2">
      <t>キロク</t>
    </rPh>
    <rPh sb="3" eb="5">
      <t>ウム</t>
    </rPh>
    <phoneticPr fontId="3"/>
  </si>
  <si>
    <t>作成者</t>
    <rPh sb="0" eb="3">
      <t>サクセイシャ</t>
    </rPh>
    <phoneticPr fontId="7"/>
  </si>
  <si>
    <t>職名</t>
    <rPh sb="0" eb="2">
      <t>ショクメイ</t>
    </rPh>
    <phoneticPr fontId="7"/>
  </si>
  <si>
    <t>氏名</t>
    <rPh sb="0" eb="2">
      <t>シメイ</t>
    </rPh>
    <phoneticPr fontId="7"/>
  </si>
  <si>
    <t>年齢</t>
    <rPh sb="0" eb="2">
      <t>ネンレイ</t>
    </rPh>
    <phoneticPr fontId="7"/>
  </si>
  <si>
    <t>保育室等面積（㎡）</t>
    <rPh sb="0" eb="3">
      <t>ホイクシツ</t>
    </rPh>
    <rPh sb="3" eb="4">
      <t>トウ</t>
    </rPh>
    <rPh sb="4" eb="6">
      <t>メンセキ</t>
    </rPh>
    <phoneticPr fontId="7"/>
  </si>
  <si>
    <t>必要面積</t>
    <rPh sb="0" eb="2">
      <t>ヒツヨウ</t>
    </rPh>
    <rPh sb="2" eb="4">
      <t>メンセキ</t>
    </rPh>
    <phoneticPr fontId="7"/>
  </si>
  <si>
    <t>実面積</t>
    <rPh sb="0" eb="1">
      <t>ジツ</t>
    </rPh>
    <rPh sb="1" eb="3">
      <t>メンセキ</t>
    </rPh>
    <phoneticPr fontId="7"/>
  </si>
  <si>
    <t>配置基準</t>
    <rPh sb="0" eb="2">
      <t>ハイチ</t>
    </rPh>
    <rPh sb="2" eb="4">
      <t>キジュン</t>
    </rPh>
    <phoneticPr fontId="7"/>
  </si>
  <si>
    <t>在籍人数
監査直近
（人）</t>
    <rPh sb="0" eb="2">
      <t>ザイセキ</t>
    </rPh>
    <rPh sb="2" eb="4">
      <t>ニンズウ</t>
    </rPh>
    <rPh sb="5" eb="7">
      <t>カンサ</t>
    </rPh>
    <rPh sb="7" eb="9">
      <t>チョッキン</t>
    </rPh>
    <rPh sb="11" eb="12">
      <t>ニン</t>
    </rPh>
    <phoneticPr fontId="7"/>
  </si>
  <si>
    <t>クラス名</t>
    <rPh sb="3" eb="4">
      <t>メイ</t>
    </rPh>
    <phoneticPr fontId="7"/>
  </si>
  <si>
    <t>調乳室</t>
    <rPh sb="0" eb="2">
      <t>チョウニュウ</t>
    </rPh>
    <rPh sb="2" eb="3">
      <t>シツ</t>
    </rPh>
    <phoneticPr fontId="3"/>
  </si>
  <si>
    <t>通常保育時間</t>
    <rPh sb="0" eb="2">
      <t>ツウジョウ</t>
    </rPh>
    <rPh sb="2" eb="4">
      <t>ホイク</t>
    </rPh>
    <rPh sb="4" eb="6">
      <t>ジカン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</si>
  <si>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</si>
  <si>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</si>
  <si>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</si>
  <si>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主催者</t>
    <rPh sb="0" eb="3">
      <t>シュサイシャ</t>
    </rPh>
    <phoneticPr fontId="2"/>
  </si>
  <si>
    <t>土曜日</t>
    <rPh sb="0" eb="3">
      <t>ドヨウビ</t>
    </rPh>
    <phoneticPr fontId="2"/>
  </si>
  <si>
    <t>（３）延長保育の勤務体制</t>
    <rPh sb="3" eb="5">
      <t>エンチョウ</t>
    </rPh>
    <rPh sb="5" eb="7">
      <t>ホイク</t>
    </rPh>
    <rPh sb="8" eb="10">
      <t>キンム</t>
    </rPh>
    <rPh sb="10" eb="12">
      <t>タイセイ</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</si>
  <si>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</si>
  <si>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</si>
  <si>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有償・無償の別</t>
    <rPh sb="0" eb="2">
      <t>ユウショウ</t>
    </rPh>
    <rPh sb="3" eb="5">
      <t>ムショウ</t>
    </rPh>
    <rPh sb="6" eb="7">
      <t>ベツ</t>
    </rPh>
    <phoneticPr fontId="2"/>
  </si>
  <si>
    <t>実施月</t>
  </si>
  <si>
    <t>（３）各種防災訓練の実施状況</t>
    <rPh sb="3" eb="5">
      <t>カクシュ</t>
    </rPh>
    <rPh sb="5" eb="7">
      <t>ボウサイ</t>
    </rPh>
    <rPh sb="7" eb="9">
      <t>クンレン</t>
    </rPh>
    <rPh sb="10" eb="12">
      <t>ジッシ</t>
    </rPh>
    <rPh sb="12" eb="14">
      <t>ジョウキョウ</t>
    </rPh>
    <phoneticPr fontId="7"/>
  </si>
  <si>
    <t>救助訓練</t>
    <rPh sb="0" eb="2">
      <t>キュウジョ</t>
    </rPh>
    <rPh sb="2" eb="4">
      <t>クンレン</t>
    </rPh>
    <phoneticPr fontId="7"/>
  </si>
  <si>
    <t>通報訓練</t>
    <rPh sb="0" eb="2">
      <t>ツウホウ</t>
    </rPh>
    <rPh sb="2" eb="4">
      <t>クンレン</t>
    </rPh>
    <phoneticPr fontId="7"/>
  </si>
  <si>
    <t>消火訓練</t>
    <rPh sb="0" eb="2">
      <t>ショウカ</t>
    </rPh>
    <rPh sb="2" eb="4">
      <t>クンレン</t>
    </rPh>
    <phoneticPr fontId="7"/>
  </si>
  <si>
    <t>（２）災害防止に対する方針など</t>
    <rPh sb="3" eb="5">
      <t>サイガイ</t>
    </rPh>
    <rPh sb="5" eb="7">
      <t>ボウシ</t>
    </rPh>
    <rPh sb="8" eb="9">
      <t>タイ</t>
    </rPh>
    <rPh sb="11" eb="13">
      <t>ホウシン</t>
    </rPh>
    <phoneticPr fontId="7"/>
  </si>
  <si>
    <t>(４)　消防署の立入検査</t>
    <rPh sb="4" eb="7">
      <t>ショウボウショ</t>
    </rPh>
    <rPh sb="8" eb="12">
      <t>タチイリケンサ</t>
    </rPh>
    <phoneticPr fontId="3"/>
  </si>
  <si>
    <t>円</t>
    <rPh sb="0" eb="1">
      <t>エン</t>
    </rPh>
    <phoneticPr fontId="2"/>
  </si>
  <si>
    <t>施設名</t>
    <rPh sb="0" eb="2">
      <t>シセツ</t>
    </rPh>
    <rPh sb="2" eb="3">
      <t>メイ</t>
    </rPh>
    <phoneticPr fontId="7"/>
  </si>
  <si>
    <t>法人名</t>
    <rPh sb="0" eb="2">
      <t>ホウジン</t>
    </rPh>
    <rPh sb="2" eb="3">
      <t>メイ</t>
    </rPh>
    <phoneticPr fontId="7"/>
  </si>
  <si>
    <t>産業医</t>
    <rPh sb="0" eb="3">
      <t>サンギョウイ</t>
    </rPh>
    <phoneticPr fontId="3"/>
  </si>
  <si>
    <t>衛生管理者</t>
    <rPh sb="0" eb="2">
      <t>エイセイ</t>
    </rPh>
    <rPh sb="2" eb="5">
      <t>カンリシャ</t>
    </rPh>
    <phoneticPr fontId="3"/>
  </si>
  <si>
    <t>施設種別</t>
    <rPh sb="0" eb="2">
      <t>シセツ</t>
    </rPh>
    <rPh sb="2" eb="4">
      <t>シュベツ</t>
    </rPh>
    <phoneticPr fontId="3"/>
  </si>
  <si>
    <t>スプリンクラーの設置有無</t>
    <rPh sb="8" eb="10">
      <t>セッチ</t>
    </rPh>
    <rPh sb="10" eb="12">
      <t>ウム</t>
    </rPh>
    <phoneticPr fontId="3"/>
  </si>
  <si>
    <t>㎡</t>
    <phoneticPr fontId="3"/>
  </si>
  <si>
    <t>小計</t>
    <rPh sb="0" eb="2">
      <t>ショウケイ</t>
    </rPh>
    <phoneticPr fontId="3"/>
  </si>
  <si>
    <t>合計</t>
  </si>
  <si>
    <t xml:space="preserve"> 勤務形態</t>
  </si>
  <si>
    <t>整備状況</t>
  </si>
  <si>
    <t>終業時間</t>
    <rPh sb="0" eb="1">
      <t>シュウ</t>
    </rPh>
    <phoneticPr fontId="2"/>
  </si>
  <si>
    <t>休憩</t>
    <rPh sb="0" eb="2">
      <t>キュウケイ</t>
    </rPh>
    <phoneticPr fontId="2"/>
  </si>
  <si>
    <t>計</t>
    <rPh sb="0" eb="1">
      <t>ケイ</t>
    </rPh>
    <phoneticPr fontId="2"/>
  </si>
  <si>
    <t>便所</t>
    <rPh sb="0" eb="2">
      <t>ベンジョ</t>
    </rPh>
    <phoneticPr fontId="3"/>
  </si>
  <si>
    <t>週所定労働時間</t>
    <rPh sb="0" eb="1">
      <t>シュウ</t>
    </rPh>
    <rPh sb="1" eb="3">
      <t>ショテイ</t>
    </rPh>
    <rPh sb="3" eb="5">
      <t>ロウドウ</t>
    </rPh>
    <rPh sb="5" eb="7">
      <t>ジカン</t>
    </rPh>
    <phoneticPr fontId="2"/>
  </si>
  <si>
    <t>利用者への周知</t>
    <rPh sb="0" eb="3">
      <t>リヨウシャ</t>
    </rPh>
    <rPh sb="5" eb="7">
      <t>シュウチ</t>
    </rPh>
    <phoneticPr fontId="7"/>
  </si>
  <si>
    <t>年度中</t>
  </si>
  <si>
    <t>氏名</t>
  </si>
  <si>
    <t>備考</t>
  </si>
  <si>
    <t>検査実施日（直近）</t>
    <rPh sb="0" eb="2">
      <t>ケンサ</t>
    </rPh>
    <rPh sb="2" eb="5">
      <t>ジッシビ</t>
    </rPh>
    <rPh sb="6" eb="8">
      <t>チョッキン</t>
    </rPh>
    <phoneticPr fontId="3"/>
  </si>
  <si>
    <t>指摘事項</t>
    <rPh sb="0" eb="2">
      <t>シテキ</t>
    </rPh>
    <rPh sb="2" eb="4">
      <t>ジコウ</t>
    </rPh>
    <phoneticPr fontId="3"/>
  </si>
  <si>
    <t>改善状況</t>
    <rPh sb="0" eb="2">
      <t>カイゼン</t>
    </rPh>
    <rPh sb="2" eb="4">
      <t>ジョウキョウ</t>
    </rPh>
    <phoneticPr fontId="3"/>
  </si>
  <si>
    <t>円</t>
    <rPh sb="0" eb="1">
      <t>エン</t>
    </rPh>
    <phoneticPr fontId="3"/>
  </si>
  <si>
    <t>自己所有地</t>
    <rPh sb="0" eb="2">
      <t>ジコ</t>
    </rPh>
    <rPh sb="2" eb="5">
      <t>ショユウチ</t>
    </rPh>
    <phoneticPr fontId="3"/>
  </si>
  <si>
    <t>計</t>
    <rPh sb="0" eb="1">
      <t>ケイ</t>
    </rPh>
    <phoneticPr fontId="3"/>
  </si>
  <si>
    <t>耐火構造</t>
    <rPh sb="0" eb="2">
      <t>タイカ</t>
    </rPh>
    <rPh sb="2" eb="4">
      <t>コウゾウ</t>
    </rPh>
    <phoneticPr fontId="3"/>
  </si>
  <si>
    <t>木造</t>
    <rPh sb="0" eb="2">
      <t>モクゾウ</t>
    </rPh>
    <phoneticPr fontId="3"/>
  </si>
  <si>
    <t>床面積</t>
    <rPh sb="0" eb="3">
      <t>ユカメンセキ</t>
    </rPh>
    <phoneticPr fontId="3"/>
  </si>
  <si>
    <t>氏名</t>
    <rPh sb="0" eb="2">
      <t>シメイ</t>
    </rPh>
    <phoneticPr fontId="3"/>
  </si>
  <si>
    <t>職種</t>
    <rPh sb="0" eb="2">
      <t>ショクシュ</t>
    </rPh>
    <phoneticPr fontId="3"/>
  </si>
  <si>
    <t>合計</t>
    <rPh sb="0" eb="2">
      <t>ゴウケイ</t>
    </rPh>
    <phoneticPr fontId="3"/>
  </si>
  <si>
    <t>月額</t>
    <rPh sb="0" eb="2">
      <t>ゲツガク</t>
    </rPh>
    <phoneticPr fontId="3"/>
  </si>
  <si>
    <t>専</t>
    <rPh sb="0" eb="1">
      <t>セン</t>
    </rPh>
    <phoneticPr fontId="3"/>
  </si>
  <si>
    <t>・給与規程</t>
    <rPh sb="1" eb="3">
      <t>キュウヨ</t>
    </rPh>
    <rPh sb="3" eb="5">
      <t>キテイ</t>
    </rPh>
    <phoneticPr fontId="3"/>
  </si>
  <si>
    <t>・労働者名簿</t>
    <rPh sb="1" eb="4">
      <t>ロウドウシャ</t>
    </rPh>
    <rPh sb="4" eb="6">
      <t>メイボ</t>
    </rPh>
    <phoneticPr fontId="3"/>
  </si>
  <si>
    <t>・人事記録簿</t>
    <rPh sb="1" eb="3">
      <t>ジンジ</t>
    </rPh>
    <rPh sb="3" eb="6">
      <t>キロクボ</t>
    </rPh>
    <phoneticPr fontId="3"/>
  </si>
  <si>
    <t>・辞令綴</t>
    <rPh sb="1" eb="3">
      <t>ジレイ</t>
    </rPh>
    <phoneticPr fontId="3"/>
  </si>
  <si>
    <t>・出勤簿</t>
    <rPh sb="1" eb="3">
      <t>シュッキン</t>
    </rPh>
    <rPh sb="3" eb="4">
      <t>ボ</t>
    </rPh>
    <phoneticPr fontId="3"/>
  </si>
  <si>
    <t>・休暇届</t>
    <rPh sb="1" eb="4">
      <t>キュウカトドケ</t>
    </rPh>
    <phoneticPr fontId="3"/>
  </si>
  <si>
    <t>・諸手当承認書類</t>
    <rPh sb="1" eb="4">
      <t>ショテアテ</t>
    </rPh>
    <rPh sb="4" eb="6">
      <t>ショウニン</t>
    </rPh>
    <rPh sb="6" eb="8">
      <t>ショルイ</t>
    </rPh>
    <phoneticPr fontId="3"/>
  </si>
  <si>
    <t>・旅行命令簿</t>
    <rPh sb="1" eb="3">
      <t>リョコウ</t>
    </rPh>
    <rPh sb="3" eb="5">
      <t>メイレイ</t>
    </rPh>
    <rPh sb="5" eb="6">
      <t>ボ</t>
    </rPh>
    <phoneticPr fontId="3"/>
  </si>
  <si>
    <t>・研修等の復命書</t>
    <rPh sb="1" eb="3">
      <t>ケンシュウ</t>
    </rPh>
    <rPh sb="3" eb="4">
      <t>トウ</t>
    </rPh>
    <rPh sb="5" eb="6">
      <t>フク</t>
    </rPh>
    <rPh sb="6" eb="7">
      <t>メイ</t>
    </rPh>
    <rPh sb="7" eb="8">
      <t>ショ</t>
    </rPh>
    <phoneticPr fontId="3"/>
  </si>
  <si>
    <t>・職員の健康診断書</t>
    <rPh sb="1" eb="3">
      <t>ショクイン</t>
    </rPh>
    <rPh sb="4" eb="6">
      <t>ケンコウ</t>
    </rPh>
    <rPh sb="6" eb="9">
      <t>シンダンショ</t>
    </rPh>
    <phoneticPr fontId="3"/>
  </si>
  <si>
    <t>・避難訓練の記録簿</t>
    <rPh sb="1" eb="3">
      <t>ヒナン</t>
    </rPh>
    <rPh sb="3" eb="5">
      <t>クンレン</t>
    </rPh>
    <rPh sb="6" eb="9">
      <t>キロクボ</t>
    </rPh>
    <phoneticPr fontId="3"/>
  </si>
  <si>
    <t>・消防用設備の自主点検記録</t>
    <rPh sb="1" eb="4">
      <t>ショウボウヨウ</t>
    </rPh>
    <rPh sb="4" eb="6">
      <t>セツビ</t>
    </rPh>
    <rPh sb="7" eb="9">
      <t>ジシュ</t>
    </rPh>
    <rPh sb="9" eb="11">
      <t>テンケン</t>
    </rPh>
    <rPh sb="11" eb="13">
      <t>キロク</t>
    </rPh>
    <phoneticPr fontId="3"/>
  </si>
  <si>
    <t>整備状況</t>
    <rPh sb="0" eb="2">
      <t>セイビ</t>
    </rPh>
    <rPh sb="2" eb="4">
      <t>ジョウキョウ</t>
    </rPh>
    <phoneticPr fontId="3"/>
  </si>
  <si>
    <t>・給食日誌</t>
    <rPh sb="1" eb="3">
      <t>キュウショク</t>
    </rPh>
    <rPh sb="3" eb="5">
      <t>ニッシ</t>
    </rPh>
    <phoneticPr fontId="3"/>
  </si>
  <si>
    <t>・献立表</t>
    <rPh sb="1" eb="3">
      <t>コンダテ</t>
    </rPh>
    <rPh sb="3" eb="4">
      <t>ヒョウ</t>
    </rPh>
    <phoneticPr fontId="3"/>
  </si>
  <si>
    <t>・給食材料の発注伝票</t>
    <rPh sb="1" eb="3">
      <t>キュウショク</t>
    </rPh>
    <rPh sb="3" eb="5">
      <t>ザイリョウ</t>
    </rPh>
    <rPh sb="6" eb="8">
      <t>ハッチュウ</t>
    </rPh>
    <rPh sb="8" eb="10">
      <t>デンピョウ</t>
    </rPh>
    <phoneticPr fontId="3"/>
  </si>
  <si>
    <t>・嗜好調査記録綴</t>
    <rPh sb="2" eb="3">
      <t>コウ</t>
    </rPh>
    <rPh sb="3" eb="5">
      <t>チョウサ</t>
    </rPh>
    <rPh sb="5" eb="7">
      <t>キロク</t>
    </rPh>
    <rPh sb="7" eb="8">
      <t>ツヅ</t>
    </rPh>
    <phoneticPr fontId="3"/>
  </si>
  <si>
    <t>・就業規則</t>
    <rPh sb="1" eb="3">
      <t>シュウギョウ</t>
    </rPh>
    <rPh sb="3" eb="4">
      <t>キテイ</t>
    </rPh>
    <rPh sb="4" eb="5">
      <t>ソク</t>
    </rPh>
    <phoneticPr fontId="3"/>
  </si>
  <si>
    <t>・雇入通知書</t>
    <rPh sb="1" eb="2">
      <t>コ</t>
    </rPh>
    <rPh sb="2" eb="3">
      <t>ニュウ</t>
    </rPh>
    <rPh sb="3" eb="6">
      <t>ツウチショ</t>
    </rPh>
    <phoneticPr fontId="3"/>
  </si>
  <si>
    <t>・退職願（届）</t>
    <rPh sb="1" eb="3">
      <t>タイショク</t>
    </rPh>
    <rPh sb="3" eb="4">
      <t>ネガ</t>
    </rPh>
    <rPh sb="5" eb="6">
      <t>トド</t>
    </rPh>
    <phoneticPr fontId="3"/>
  </si>
  <si>
    <t>室数</t>
    <rPh sb="0" eb="1">
      <t>シツ</t>
    </rPh>
    <rPh sb="1" eb="2">
      <t>スウ</t>
    </rPh>
    <phoneticPr fontId="3"/>
  </si>
  <si>
    <t>施設長</t>
  </si>
  <si>
    <t>事務員</t>
  </si>
  <si>
    <t>調理員</t>
  </si>
  <si>
    <t>その他</t>
  </si>
  <si>
    <t>年</t>
  </si>
  <si>
    <t>度</t>
  </si>
  <si>
    <t>定款(条例)制定年月日</t>
  </si>
  <si>
    <t>施設所在地</t>
  </si>
  <si>
    <t>電話番号等</t>
  </si>
  <si>
    <t>施設長氏名</t>
  </si>
  <si>
    <t>〃</t>
  </si>
  <si>
    <t>施設認可年月日</t>
  </si>
  <si>
    <t>設置主体</t>
  </si>
  <si>
    <t>経営主体</t>
  </si>
  <si>
    <t>労働基準法</t>
  </si>
  <si>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3"/>
  </si>
  <si>
    <t>簡易耐火構造</t>
    <rPh sb="0" eb="2">
      <t>カンイ</t>
    </rPh>
    <rPh sb="2" eb="4">
      <t>タイカ</t>
    </rPh>
    <rPh sb="4" eb="6">
      <t>コウゾウ</t>
    </rPh>
    <phoneticPr fontId="3"/>
  </si>
  <si>
    <t>親　 族
関係等</t>
    <rPh sb="0" eb="1">
      <t>オヤ</t>
    </rPh>
    <rPh sb="3" eb="4">
      <t>ヤカラ</t>
    </rPh>
    <rPh sb="5" eb="7">
      <t>カンケイ</t>
    </rPh>
    <rPh sb="7" eb="8">
      <t>トウ</t>
    </rPh>
    <phoneticPr fontId="3"/>
  </si>
  <si>
    <t>合計</t>
    <rPh sb="0" eb="2">
      <t>ゴウケイ</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</si>
  <si>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3"/>
  </si>
  <si>
    <t>必須項目未入力(自動的に条件書式設定されます)</t>
    <rPh sb="0" eb="2">
      <t>ヒッス</t>
    </rPh>
    <rPh sb="2" eb="4">
      <t>コウモク</t>
    </rPh>
    <rPh sb="4" eb="7">
      <t>ミニュウリョク</t>
    </rPh>
    <rPh sb="8" eb="11">
      <t>ジドウテキ</t>
    </rPh>
    <rPh sb="12" eb="14">
      <t>ジョウケン</t>
    </rPh>
    <rPh sb="14" eb="16">
      <t>ショシキ</t>
    </rPh>
    <rPh sb="16" eb="18">
      <t>セッテイ</t>
    </rPh>
    <phoneticPr fontId="3"/>
  </si>
  <si>
    <t>必須項目入力済(デザイン時にはこの色にします)</t>
    <rPh sb="0" eb="2">
      <t>ヒッス</t>
    </rPh>
    <rPh sb="2" eb="4">
      <t>コウモク</t>
    </rPh>
    <rPh sb="4" eb="6">
      <t>ニュウリョク</t>
    </rPh>
    <rPh sb="6" eb="7">
      <t>ス</t>
    </rPh>
    <rPh sb="12" eb="13">
      <t>ジ</t>
    </rPh>
    <rPh sb="17" eb="18">
      <t>イロ</t>
    </rPh>
    <phoneticPr fontId="3"/>
  </si>
  <si>
    <t>非必須項目</t>
    <rPh sb="0" eb="1">
      <t>ヒ</t>
    </rPh>
    <rPh sb="1" eb="3">
      <t>ヒッス</t>
    </rPh>
    <rPh sb="3" eb="5">
      <t>コウモク</t>
    </rPh>
    <phoneticPr fontId="3"/>
  </si>
  <si>
    <t>所在地コード</t>
    <rPh sb="0" eb="3">
      <t>ショザイチ</t>
    </rPh>
    <phoneticPr fontId="3"/>
  </si>
  <si>
    <t>所在地</t>
    <rPh sb="0" eb="3">
      <t>ショザイチ</t>
    </rPh>
    <phoneticPr fontId="3"/>
  </si>
  <si>
    <t>大阪府</t>
    <rPh sb="0" eb="3">
      <t>オオサカフ</t>
    </rPh>
    <phoneticPr fontId="3"/>
  </si>
  <si>
    <t>京都府</t>
    <rPh sb="0" eb="3">
      <t>キョウトフ</t>
    </rPh>
    <phoneticPr fontId="3"/>
  </si>
  <si>
    <t>兵庫県</t>
    <rPh sb="0" eb="3">
      <t>ヒョウゴケン</t>
    </rPh>
    <phoneticPr fontId="3"/>
  </si>
  <si>
    <t>奈良県</t>
    <rPh sb="0" eb="3">
      <t>ナラケン</t>
    </rPh>
    <phoneticPr fontId="3"/>
  </si>
  <si>
    <t>和歌山県</t>
    <rPh sb="0" eb="4">
      <t>ワカヤマケン</t>
    </rPh>
    <phoneticPr fontId="3"/>
  </si>
  <si>
    <t>滋賀県</t>
    <rPh sb="0" eb="3">
      <t>シガケン</t>
    </rPh>
    <phoneticPr fontId="3"/>
  </si>
  <si>
    <t>三重県</t>
    <rPh sb="0" eb="3">
      <t>ミエケン</t>
    </rPh>
    <phoneticPr fontId="3"/>
  </si>
  <si>
    <t>小学校</t>
    <rPh sb="0" eb="3">
      <t>ショウガッコウ</t>
    </rPh>
    <phoneticPr fontId="3"/>
  </si>
  <si>
    <t>中学校</t>
    <rPh sb="0" eb="3">
      <t>チュウガッコウ</t>
    </rPh>
    <phoneticPr fontId="3"/>
  </si>
  <si>
    <t>保育園</t>
    <rPh sb="0" eb="3">
      <t>ホイクエン</t>
    </rPh>
    <phoneticPr fontId="3"/>
  </si>
  <si>
    <t>幼稚園</t>
    <rPh sb="0" eb="3">
      <t>ヨウチエン</t>
    </rPh>
    <phoneticPr fontId="3"/>
  </si>
  <si>
    <t>有無</t>
    <rPh sb="0" eb="2">
      <t>ウム</t>
    </rPh>
    <phoneticPr fontId="3"/>
  </si>
  <si>
    <t>有</t>
    <rPh sb="0" eb="1">
      <t>ウ</t>
    </rPh>
    <phoneticPr fontId="3"/>
  </si>
  <si>
    <t>無</t>
    <rPh sb="0" eb="1">
      <t>ム</t>
    </rPh>
    <phoneticPr fontId="3"/>
  </si>
  <si>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</si>
  <si>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</si>
  <si>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</si>
  <si>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</si>
  <si>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</si>
  <si>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</si>
  <si>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心臓疾患</t>
    <rPh sb="0" eb="2">
      <t>シンゾウ</t>
    </rPh>
    <rPh sb="2" eb="4">
      <t>シッカン</t>
    </rPh>
    <phoneticPr fontId="2"/>
  </si>
  <si>
    <t>対応の有無</t>
    <rPh sb="0" eb="2">
      <t>タイオウ</t>
    </rPh>
    <rPh sb="3" eb="5">
      <t>ウム</t>
    </rPh>
    <phoneticPr fontId="2"/>
  </si>
  <si>
    <t>対応方法</t>
    <rPh sb="0" eb="2">
      <t>タイオウ</t>
    </rPh>
    <rPh sb="2" eb="4">
      <t>ホウホウ</t>
    </rPh>
    <phoneticPr fontId="2"/>
  </si>
  <si>
    <t>業者委託による点検</t>
    <rPh sb="0" eb="2">
      <t>ギョウシャ</t>
    </rPh>
    <rPh sb="2" eb="4">
      <t>イタク</t>
    </rPh>
    <rPh sb="7" eb="9">
      <t>テンケン</t>
    </rPh>
    <phoneticPr fontId="7"/>
  </si>
  <si>
    <t>自主点検</t>
    <rPh sb="0" eb="2">
      <t>ジシュ</t>
    </rPh>
    <rPh sb="2" eb="4">
      <t>テンケン</t>
    </rPh>
    <phoneticPr fontId="7"/>
  </si>
  <si>
    <t>回数</t>
    <rPh sb="0" eb="2">
      <t>カイスウ</t>
    </rPh>
    <phoneticPr fontId="3"/>
  </si>
  <si>
    <t>嗜好調査</t>
    <rPh sb="0" eb="2">
      <t>シコウ</t>
    </rPh>
    <rPh sb="2" eb="4">
      <t>チョウサ</t>
    </rPh>
    <phoneticPr fontId="3"/>
  </si>
  <si>
    <t>補食の主な内容</t>
    <rPh sb="0" eb="2">
      <t>ホショク</t>
    </rPh>
    <rPh sb="3" eb="4">
      <t>オモ</t>
    </rPh>
    <rPh sb="5" eb="7">
      <t>ナイヨウ</t>
    </rPh>
    <phoneticPr fontId="3"/>
  </si>
  <si>
    <t>開催回数</t>
    <rPh sb="0" eb="2">
      <t>カイサイ</t>
    </rPh>
    <rPh sb="2" eb="4">
      <t>カイスウ</t>
    </rPh>
    <phoneticPr fontId="3"/>
  </si>
  <si>
    <t>保存場所</t>
    <rPh sb="0" eb="2">
      <t>ホゾン</t>
    </rPh>
    <rPh sb="2" eb="4">
      <t>バショ</t>
    </rPh>
    <phoneticPr fontId="3"/>
  </si>
  <si>
    <t>日</t>
    <rPh sb="0" eb="1">
      <t>ニチ</t>
    </rPh>
    <phoneticPr fontId="3"/>
  </si>
  <si>
    <t>たんぱく質</t>
    <rPh sb="4" eb="5">
      <t>シツ</t>
    </rPh>
    <phoneticPr fontId="3"/>
  </si>
  <si>
    <t>脂質</t>
    <rPh sb="0" eb="2">
      <t>シシツ</t>
    </rPh>
    <phoneticPr fontId="3"/>
  </si>
  <si>
    <t>鉄</t>
    <rPh sb="0" eb="1">
      <t>テツ</t>
    </rPh>
    <phoneticPr fontId="3"/>
  </si>
  <si>
    <t>専任・兼任別</t>
    <rPh sb="0" eb="2">
      <t>センニン</t>
    </rPh>
    <rPh sb="3" eb="5">
      <t>ケンニン</t>
    </rPh>
    <rPh sb="5" eb="6">
      <t>ベツ</t>
    </rPh>
    <phoneticPr fontId="3"/>
  </si>
  <si>
    <t>回</t>
    <rPh sb="0" eb="1">
      <t>カイ</t>
    </rPh>
    <phoneticPr fontId="3"/>
  </si>
  <si>
    <t>年</t>
    <rPh sb="0" eb="1">
      <t>ネン</t>
    </rPh>
    <phoneticPr fontId="3"/>
  </si>
  <si>
    <t>その他（</t>
    <rPh sb="2" eb="3">
      <t>タ</t>
    </rPh>
    <phoneticPr fontId="3"/>
  </si>
  <si>
    <t>月</t>
    <rPh sb="0" eb="1">
      <t>ガツ</t>
    </rPh>
    <phoneticPr fontId="3"/>
  </si>
  <si>
    <t>児童票</t>
  </si>
  <si>
    <t>平日</t>
    <rPh sb="0" eb="1">
      <t>ヒラ</t>
    </rPh>
    <rPh sb="1" eb="2">
      <t>ヒ</t>
    </rPh>
    <phoneticPr fontId="2"/>
  </si>
  <si>
    <t>・育児休業規程</t>
    <rPh sb="1" eb="3">
      <t>イクジ</t>
    </rPh>
    <rPh sb="3" eb="5">
      <t>キュウギョウ</t>
    </rPh>
    <rPh sb="5" eb="7">
      <t>キテイ</t>
    </rPh>
    <phoneticPr fontId="3"/>
  </si>
  <si>
    <t>・介護休業規程</t>
    <rPh sb="1" eb="3">
      <t>カイゴ</t>
    </rPh>
    <rPh sb="3" eb="5">
      <t>キュウギョウ</t>
    </rPh>
    <rPh sb="5" eb="7">
      <t>キテイ</t>
    </rPh>
    <phoneticPr fontId="3"/>
  </si>
  <si>
    <t>借地</t>
    <rPh sb="0" eb="2">
      <t>カリチ</t>
    </rPh>
    <phoneticPr fontId="3"/>
  </si>
  <si>
    <t>その他（</t>
    <rPh sb="2" eb="3">
      <t>タ</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</si>
  <si>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</si>
  <si>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</si>
  <si>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</si>
  <si>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検査実施機関</t>
    <rPh sb="0" eb="2">
      <t>ケンサ</t>
    </rPh>
    <rPh sb="2" eb="4">
      <t>ジッシ</t>
    </rPh>
    <rPh sb="4" eb="6">
      <t>キカン</t>
    </rPh>
    <phoneticPr fontId="2"/>
  </si>
  <si>
    <t>予防接種等</t>
    <rPh sb="0" eb="2">
      <t>ヨボウ</t>
    </rPh>
    <rPh sb="2" eb="5">
      <t>セッシュトウ</t>
    </rPh>
    <phoneticPr fontId="2"/>
  </si>
  <si>
    <t xml:space="preserve"> 欠員人数</t>
    <rPh sb="1" eb="3">
      <t>ケツイン</t>
    </rPh>
    <rPh sb="3" eb="5">
      <t>ニンズウ</t>
    </rPh>
    <phoneticPr fontId="3"/>
  </si>
  <si>
    <t>届出</t>
    <rPh sb="0" eb="2">
      <t>トドケデ</t>
    </rPh>
    <phoneticPr fontId="7"/>
  </si>
  <si>
    <t>兼</t>
    <rPh sb="0" eb="1">
      <t>ケン</t>
    </rPh>
    <phoneticPr fontId="3"/>
  </si>
  <si>
    <t>年　度</t>
    <rPh sb="0" eb="1">
      <t>トシ</t>
    </rPh>
    <rPh sb="2" eb="3">
      <t>ド</t>
    </rPh>
    <phoneticPr fontId="7"/>
  </si>
  <si>
    <t>・旅費規程</t>
    <rPh sb="1" eb="3">
      <t>リョヒ</t>
    </rPh>
    <rPh sb="3" eb="5">
      <t>キテイ</t>
    </rPh>
    <phoneticPr fontId="3"/>
  </si>
  <si>
    <t>年</t>
    <rPh sb="0" eb="1">
      <t>ネン</t>
    </rPh>
    <phoneticPr fontId="7"/>
  </si>
  <si>
    <t>月</t>
    <rPh sb="0" eb="1">
      <t>ガツ</t>
    </rPh>
    <phoneticPr fontId="7"/>
  </si>
  <si>
    <t>日現在</t>
    <rPh sb="0" eb="1">
      <t>ニチ</t>
    </rPh>
    <rPh sb="1" eb="3">
      <t>ゲンザイ</t>
    </rPh>
    <phoneticPr fontId="3"/>
  </si>
  <si>
    <t>時</t>
    <rPh sb="0" eb="1">
      <t>ジ</t>
    </rPh>
    <phoneticPr fontId="3"/>
  </si>
  <si>
    <t>分</t>
    <rPh sb="0" eb="1">
      <t>フン</t>
    </rPh>
    <phoneticPr fontId="3"/>
  </si>
  <si>
    <t>記録の有無</t>
    <rPh sb="3" eb="5">
      <t>ウム</t>
    </rPh>
    <phoneticPr fontId="7"/>
  </si>
  <si>
    <t>歯科</t>
    <rPh sb="0" eb="2">
      <t>シカ</t>
    </rPh>
    <phoneticPr fontId="2"/>
  </si>
  <si>
    <t>実施状況</t>
    <rPh sb="0" eb="2">
      <t>ジッシ</t>
    </rPh>
    <rPh sb="2" eb="4">
      <t>ジョウキョウ</t>
    </rPh>
    <phoneticPr fontId="2"/>
  </si>
  <si>
    <t>年</t>
    <rPh sb="0" eb="1">
      <t>ネン</t>
    </rPh>
    <phoneticPr fontId="2"/>
  </si>
  <si>
    <t>月</t>
    <rPh sb="0" eb="1">
      <t>ガツ</t>
    </rPh>
    <phoneticPr fontId="2"/>
  </si>
  <si>
    <t>人</t>
    <rPh sb="0" eb="1">
      <t>ニン</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</si>
  <si>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</si>
  <si>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</si>
  <si>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日</t>
    <rPh sb="0" eb="1">
      <t>ヒ</t>
    </rPh>
    <phoneticPr fontId="3"/>
  </si>
  <si>
    <t>研修内容</t>
  </si>
  <si>
    <t>支給形態</t>
    <rPh sb="0" eb="2">
      <t>シキュウ</t>
    </rPh>
    <rPh sb="2" eb="4">
      <t>ケイタイ</t>
    </rPh>
    <phoneticPr fontId="3"/>
  </si>
  <si>
    <t>日現在）</t>
    <rPh sb="0" eb="1">
      <t>ニチ</t>
    </rPh>
    <rPh sb="1" eb="3">
      <t>ゲンザイ</t>
    </rPh>
    <phoneticPr fontId="3"/>
  </si>
  <si>
    <t>（注）</t>
    <rPh sb="1" eb="2">
      <t>チュウ</t>
    </rPh>
    <phoneticPr fontId="3"/>
  </si>
  <si>
    <t>日額</t>
    <rPh sb="0" eb="2">
      <t>ニチガク</t>
    </rPh>
    <phoneticPr fontId="3"/>
  </si>
  <si>
    <t>時給</t>
    <rPh sb="0" eb="2">
      <t>ジキュウ</t>
    </rPh>
    <phoneticPr fontId="3"/>
  </si>
  <si>
    <t>整備状況</t>
    <rPh sb="0" eb="2">
      <t>セイビ</t>
    </rPh>
    <rPh sb="2" eb="4">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</si>
  <si>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</si>
  <si>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</si>
  <si>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</si>
  <si>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日</t>
    <rPh sb="0" eb="1">
      <t>ニチ</t>
    </rPh>
    <phoneticPr fontId="2"/>
  </si>
  <si>
    <t>人）</t>
    <rPh sb="0" eb="1">
      <t>ニン</t>
    </rPh>
    <phoneticPr fontId="2"/>
  </si>
  <si>
    <t>場所</t>
    <rPh sb="0" eb="2">
      <t>バショ</t>
    </rPh>
    <phoneticPr fontId="2"/>
  </si>
  <si>
    <t>分</t>
    <rPh sb="0" eb="1">
      <t>フン</t>
    </rPh>
    <phoneticPr fontId="2"/>
  </si>
  <si>
    <t>日締結</t>
    <rPh sb="0" eb="1">
      <t>ニチ</t>
    </rPh>
    <rPh sb="1" eb="3">
      <t>テイケツ</t>
    </rPh>
    <phoneticPr fontId="2"/>
  </si>
  <si>
    <t>日届出</t>
    <rPh sb="0" eb="1">
      <t>ニチ</t>
    </rPh>
    <rPh sb="1" eb="3">
      <t>トドケデ</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</si>
  <si>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</si>
  <si>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</si>
  <si>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採用</t>
  </si>
  <si>
    <t>退職</t>
  </si>
  <si>
    <t>日現在職員数</t>
    <rPh sb="0" eb="3">
      <t>ニチゲンザイ</t>
    </rPh>
    <rPh sb="3" eb="6">
      <t>ショクインスウ</t>
    </rPh>
    <phoneticPr fontId="3"/>
  </si>
  <si>
    <t>所有者</t>
    <rPh sb="0" eb="3">
      <t>ショユウシャ</t>
    </rPh>
    <phoneticPr fontId="3"/>
  </si>
  <si>
    <t>賃借契約の有無</t>
    <rPh sb="0" eb="2">
      <t>チンシャク</t>
    </rPh>
    <rPh sb="2" eb="4">
      <t>ケイヤク</t>
    </rPh>
    <rPh sb="5" eb="7">
      <t>ウム</t>
    </rPh>
    <phoneticPr fontId="3"/>
  </si>
  <si>
    <t>実施していない</t>
    <rPh sb="0" eb="2">
      <t>ジッシ</t>
    </rPh>
    <phoneticPr fontId="3"/>
  </si>
  <si>
    <t>材料検収の記録</t>
    <rPh sb="0" eb="2">
      <t>ザイリョウ</t>
    </rPh>
    <rPh sb="2" eb="4">
      <t>ケンシュウ</t>
    </rPh>
    <rPh sb="5" eb="7">
      <t>キロク</t>
    </rPh>
    <phoneticPr fontId="3"/>
  </si>
  <si>
    <t>年月日</t>
    <rPh sb="0" eb="3">
      <t>ネンガッピ</t>
    </rPh>
    <phoneticPr fontId="3"/>
  </si>
  <si>
    <t>年</t>
    <rPh sb="0" eb="1">
      <t>トシ</t>
    </rPh>
    <phoneticPr fontId="3"/>
  </si>
  <si>
    <t>人数</t>
    <rPh sb="0" eb="2">
      <t>ニンズウ</t>
    </rPh>
    <phoneticPr fontId="2"/>
  </si>
  <si>
    <t>月</t>
  </si>
  <si>
    <t>（</t>
    <phoneticPr fontId="3"/>
  </si>
  <si>
    <t>正規職員</t>
    <phoneticPr fontId="3"/>
  </si>
  <si>
    <t>欠員職種</t>
    <phoneticPr fontId="3"/>
  </si>
  <si>
    <t xml:space="preserve"> 欠員期間</t>
    <phoneticPr fontId="3"/>
  </si>
  <si>
    <t>始業時間</t>
    <phoneticPr fontId="2"/>
  </si>
  <si>
    <t>）</t>
    <phoneticPr fontId="3"/>
  </si>
  <si>
    <t>パンフレット配布</t>
    <rPh sb="6" eb="8">
      <t>ハイフ</t>
    </rPh>
    <phoneticPr fontId="3"/>
  </si>
  <si>
    <t>指導・指示等
の状況</t>
    <rPh sb="0" eb="2">
      <t>シドウ</t>
    </rPh>
    <rPh sb="3" eb="5">
      <t>シジ</t>
    </rPh>
    <rPh sb="5" eb="6">
      <t>トウ</t>
    </rPh>
    <rPh sb="8" eb="10">
      <t>ジョウキョウ</t>
    </rPh>
    <phoneticPr fontId="3"/>
  </si>
  <si>
    <t>パスワード</t>
    <phoneticPr fontId="3"/>
  </si>
  <si>
    <t>現在認可定員</t>
    <rPh sb="0" eb="2">
      <t>ゲンザイ</t>
    </rPh>
    <rPh sb="2" eb="4">
      <t>ニンカ</t>
    </rPh>
    <rPh sb="4" eb="6">
      <t>テイイン</t>
    </rPh>
    <phoneticPr fontId="3"/>
  </si>
  <si>
    <t>年額</t>
    <rPh sb="0" eb="2">
      <t>ネンガク</t>
    </rPh>
    <phoneticPr fontId="3"/>
  </si>
  <si>
    <t>帳簿等</t>
    <rPh sb="0" eb="3">
      <t>チョウボトウ</t>
    </rPh>
    <phoneticPr fontId="2"/>
  </si>
  <si>
    <r>
      <t>k</t>
    </r>
    <r>
      <rPr>
        <sz val="11"/>
        <rFont val="ＭＳ Ｐゴシック"/>
        <family val="3"/>
        <charset val="128"/>
      </rPr>
      <t>anshi</t>
    </r>
    <phoneticPr fontId="3"/>
  </si>
  <si>
    <t>借地料年額</t>
    <rPh sb="0" eb="2">
      <t>シャクチ</t>
    </rPh>
    <rPh sb="2" eb="3">
      <t>リョウ</t>
    </rPh>
    <rPh sb="3" eb="5">
      <t>ネンガク</t>
    </rPh>
    <phoneticPr fontId="3"/>
  </si>
  <si>
    <t>発達の段階</t>
    <rPh sb="0" eb="2">
      <t>ハッタツ</t>
    </rPh>
    <rPh sb="3" eb="5">
      <t>ダンカイ</t>
    </rPh>
    <phoneticPr fontId="7"/>
  </si>
  <si>
    <t>無</t>
    <rPh sb="0" eb="1">
      <t>ナ</t>
    </rPh>
    <phoneticPr fontId="2"/>
  </si>
  <si>
    <t>日</t>
  </si>
  <si>
    <t>土</t>
  </si>
  <si>
    <t>朝</t>
    <rPh sb="0" eb="1">
      <t>アサ</t>
    </rPh>
    <phoneticPr fontId="2"/>
  </si>
  <si>
    <t>時</t>
    <rPh sb="0" eb="1">
      <t>トキ</t>
    </rPh>
    <phoneticPr fontId="2"/>
  </si>
  <si>
    <t>夕</t>
    <rPh sb="0" eb="1">
      <t>ユウ</t>
    </rPh>
    <phoneticPr fontId="2"/>
  </si>
  <si>
    <t>有（</t>
    <rPh sb="0" eb="1">
      <t>ウ</t>
    </rPh>
    <phoneticPr fontId="2"/>
  </si>
  <si>
    <t>）</t>
    <phoneticPr fontId="2"/>
  </si>
  <si>
    <t>無</t>
    <rPh sb="0" eb="1">
      <t>ム</t>
    </rPh>
    <phoneticPr fontId="2"/>
  </si>
  <si>
    <t>　参加者</t>
    <rPh sb="1" eb="4">
      <t>サンカシャ</t>
    </rPh>
    <phoneticPr fontId="3"/>
  </si>
  <si>
    <t>実施しているものに○</t>
    <rPh sb="0" eb="2">
      <t>ジッシ</t>
    </rPh>
    <phoneticPr fontId="3"/>
  </si>
  <si>
    <t>年齢　　　　</t>
    <rPh sb="0" eb="2">
      <t>ネンレイ</t>
    </rPh>
    <phoneticPr fontId="3"/>
  </si>
  <si>
    <t>備考</t>
    <rPh sb="0" eb="2">
      <t>ビコウ</t>
    </rPh>
    <phoneticPr fontId="3"/>
  </si>
  <si>
    <t>有</t>
    <rPh sb="0" eb="1">
      <t>ア</t>
    </rPh>
    <phoneticPr fontId="3"/>
  </si>
  <si>
    <t>無</t>
    <rPh sb="0" eb="1">
      <t>ナ</t>
    </rPh>
    <phoneticPr fontId="3"/>
  </si>
  <si>
    <t>その他</t>
    <rPh sb="2" eb="3">
      <t>タ</t>
    </rPh>
    <phoneticPr fontId="3"/>
  </si>
  <si>
    <t>四肢の状態</t>
    <rPh sb="0" eb="2">
      <t>シシ</t>
    </rPh>
    <rPh sb="3" eb="5">
      <t>ジョウタイ</t>
    </rPh>
    <phoneticPr fontId="2"/>
  </si>
  <si>
    <t>５．労働安全衛生</t>
    <rPh sb="2" eb="4">
      <t>ロウドウ</t>
    </rPh>
    <rPh sb="4" eb="6">
      <t>アンゼン</t>
    </rPh>
    <rPh sb="6" eb="8">
      <t>エイセイ</t>
    </rPh>
    <phoneticPr fontId="3"/>
  </si>
  <si>
    <t>雇い入れ時健康診断</t>
    <rPh sb="0" eb="3">
      <t>ヤトイイ</t>
    </rPh>
    <rPh sb="4" eb="5">
      <t>ジ</t>
    </rPh>
    <rPh sb="5" eb="7">
      <t>ケンコウ</t>
    </rPh>
    <rPh sb="7" eb="9">
      <t>シンダン</t>
    </rPh>
    <phoneticPr fontId="3"/>
  </si>
  <si>
    <t>検査内容</t>
    <rPh sb="0" eb="2">
      <t>ケンサ</t>
    </rPh>
    <rPh sb="2" eb="4">
      <t>ナイヨウ</t>
    </rPh>
    <phoneticPr fontId="3"/>
  </si>
  <si>
    <t>対象職種</t>
    <rPh sb="0" eb="2">
      <t>タイショウ</t>
    </rPh>
    <rPh sb="2" eb="4">
      <t>ショクシュ</t>
    </rPh>
    <phoneticPr fontId="3"/>
  </si>
  <si>
    <t>実施日</t>
    <rPh sb="0" eb="3">
      <t>ジッシビ</t>
    </rPh>
    <phoneticPr fontId="3"/>
  </si>
  <si>
    <t>検査機関</t>
    <rPh sb="0" eb="2">
      <t>ケンサ</t>
    </rPh>
    <rPh sb="2" eb="4">
      <t>キカン</t>
    </rPh>
    <phoneticPr fontId="3"/>
  </si>
  <si>
    <t>身長</t>
    <rPh sb="0" eb="2">
      <t>シンチョウ</t>
    </rPh>
    <phoneticPr fontId="3"/>
  </si>
  <si>
    <t>腹囲</t>
    <rPh sb="0" eb="2">
      <t>フクイ</t>
    </rPh>
    <phoneticPr fontId="3"/>
  </si>
  <si>
    <t>心電図検査</t>
    <rPh sb="0" eb="3">
      <t>シンデンズ</t>
    </rPh>
    <rPh sb="3" eb="5">
      <t>ケンサ</t>
    </rPh>
    <phoneticPr fontId="3"/>
  </si>
  <si>
    <t>胸部X線検査</t>
    <rPh sb="0" eb="2">
      <t>キョウブ</t>
    </rPh>
    <rPh sb="3" eb="4">
      <t>セン</t>
    </rPh>
    <rPh sb="4" eb="6">
      <t>ケンサ</t>
    </rPh>
    <phoneticPr fontId="3"/>
  </si>
  <si>
    <t>（２）労働安全衛生法に基づくストレスチェックの状況</t>
  </si>
  <si>
    <t>（３）職員の腰痛対策</t>
  </si>
  <si>
    <t>（労働者を常時50人以上使用している事業場のみ）</t>
  </si>
  <si>
    <t>予防対策</t>
    <rPh sb="0" eb="2">
      <t>ヨボウ</t>
    </rPh>
    <rPh sb="2" eb="4">
      <t>タイサク</t>
    </rPh>
    <phoneticPr fontId="3"/>
  </si>
  <si>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3"/>
  </si>
  <si>
    <t>（３）労務事務の社会保険労務士等への委託の状況</t>
    <rPh sb="3" eb="5">
      <t>ロウム</t>
    </rPh>
    <rPh sb="5" eb="7">
      <t>ジム</t>
    </rPh>
    <phoneticPr fontId="3"/>
  </si>
  <si>
    <t>委託の有無</t>
    <rPh sb="0" eb="2">
      <t>イタク</t>
    </rPh>
    <rPh sb="3" eb="5">
      <t>ウム</t>
    </rPh>
    <phoneticPr fontId="3"/>
  </si>
  <si>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</si>
  <si>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４．職員の状況</t>
    <rPh sb="2" eb="4">
      <t>ショクイン</t>
    </rPh>
    <rPh sb="5" eb="7">
      <t>ジョウキョウ</t>
    </rPh>
    <phoneticPr fontId="3"/>
  </si>
  <si>
    <t>（例）絵本代</t>
    <rPh sb="1" eb="2">
      <t>レイ</t>
    </rPh>
    <rPh sb="3" eb="5">
      <t>エホン</t>
    </rPh>
    <rPh sb="5" eb="6">
      <t>ダイ</t>
    </rPh>
    <phoneticPr fontId="3"/>
  </si>
  <si>
    <t>（例）ティッシュ</t>
    <rPh sb="1" eb="2">
      <t>レイ</t>
    </rPh>
    <phoneticPr fontId="3"/>
  </si>
  <si>
    <t>（例）外部講師委託料</t>
    <rPh sb="1" eb="2">
      <t>レイ</t>
    </rPh>
    <rPh sb="3" eb="5">
      <t>ガイブ</t>
    </rPh>
    <rPh sb="5" eb="7">
      <t>コウシ</t>
    </rPh>
    <rPh sb="7" eb="9">
      <t>イタク</t>
    </rPh>
    <rPh sb="9" eb="10">
      <t>リョウ</t>
    </rPh>
    <phoneticPr fontId="3"/>
  </si>
  <si>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3"/>
  </si>
  <si>
    <t>幼保連携型認定こども園</t>
    <rPh sb="0" eb="2">
      <t>ヨウホ</t>
    </rPh>
    <rPh sb="2" eb="4">
      <t>レンケイ</t>
    </rPh>
    <rPh sb="4" eb="5">
      <t>ガタ</t>
    </rPh>
    <rPh sb="5" eb="7">
      <t>ニンテイ</t>
    </rPh>
    <rPh sb="10" eb="11">
      <t>エン</t>
    </rPh>
    <phoneticPr fontId="3"/>
  </si>
  <si>
    <t>職員室</t>
    <rPh sb="0" eb="3">
      <t>ショクインシツ</t>
    </rPh>
    <phoneticPr fontId="3"/>
  </si>
  <si>
    <t>図書室</t>
    <rPh sb="0" eb="3">
      <t>トショシツ</t>
    </rPh>
    <phoneticPr fontId="3"/>
  </si>
  <si>
    <t>会議室</t>
    <rPh sb="0" eb="3">
      <t>カイギシツ</t>
    </rPh>
    <phoneticPr fontId="3"/>
  </si>
  <si>
    <t>園庭</t>
    <rPh sb="0" eb="2">
      <t>エンテイ</t>
    </rPh>
    <phoneticPr fontId="3"/>
  </si>
  <si>
    <t>主幹保育教諭</t>
    <rPh sb="0" eb="2">
      <t>シュカン</t>
    </rPh>
    <rPh sb="2" eb="4">
      <t>ホイク</t>
    </rPh>
    <rPh sb="4" eb="6">
      <t>キョウユ</t>
    </rPh>
    <phoneticPr fontId="3"/>
  </si>
  <si>
    <t>保育教諭</t>
    <rPh sb="0" eb="2">
      <t>ホイク</t>
    </rPh>
    <rPh sb="2" eb="4">
      <t>キョウユ</t>
    </rPh>
    <phoneticPr fontId="3"/>
  </si>
  <si>
    <t>保育補助</t>
    <rPh sb="0" eb="2">
      <t>ホイク</t>
    </rPh>
    <rPh sb="2" eb="4">
      <t>ホジョ</t>
    </rPh>
    <phoneticPr fontId="3"/>
  </si>
  <si>
    <t>脊椎</t>
    <rPh sb="0" eb="1">
      <t>セ</t>
    </rPh>
    <rPh sb="1" eb="2">
      <t>シイ</t>
    </rPh>
    <phoneticPr fontId="2"/>
  </si>
  <si>
    <t>眼の疾病</t>
    <rPh sb="0" eb="1">
      <t>メ</t>
    </rPh>
    <rPh sb="2" eb="4">
      <t>シッペイ</t>
    </rPh>
    <phoneticPr fontId="2"/>
  </si>
  <si>
    <t>皮膚疾患</t>
    <rPh sb="0" eb="2">
      <t>ヒフ</t>
    </rPh>
    <rPh sb="2" eb="4">
      <t>シッカン</t>
    </rPh>
    <phoneticPr fontId="2"/>
  </si>
  <si>
    <t>尿</t>
    <rPh sb="0" eb="1">
      <t>ニョウ</t>
    </rPh>
    <phoneticPr fontId="2"/>
  </si>
  <si>
    <t>学校医</t>
    <rPh sb="0" eb="3">
      <t>ガッコウイ</t>
    </rPh>
    <phoneticPr fontId="3"/>
  </si>
  <si>
    <t>学校歯科医</t>
    <rPh sb="0" eb="2">
      <t>ガッコウ</t>
    </rPh>
    <rPh sb="2" eb="5">
      <t>シカイ</t>
    </rPh>
    <phoneticPr fontId="3"/>
  </si>
  <si>
    <t>実施の有無</t>
    <rPh sb="0" eb="2">
      <t>ジッシ</t>
    </rPh>
    <rPh sb="3" eb="5">
      <t>ウム</t>
    </rPh>
    <phoneticPr fontId="2"/>
  </si>
  <si>
    <t>薬剤師</t>
    <rPh sb="0" eb="3">
      <t>ヤクザイシ</t>
    </rPh>
    <phoneticPr fontId="3"/>
  </si>
  <si>
    <t>園の延べ床面積</t>
    <rPh sb="0" eb="1">
      <t>エン</t>
    </rPh>
    <phoneticPr fontId="3"/>
  </si>
  <si>
    <t>学級数</t>
    <rPh sb="0" eb="3">
      <t>ガッキュウスウ</t>
    </rPh>
    <phoneticPr fontId="3"/>
  </si>
  <si>
    <t>学級</t>
    <rPh sb="0" eb="2">
      <t>ガッキュウ</t>
    </rPh>
    <phoneticPr fontId="3"/>
  </si>
  <si>
    <t>（イ）の面積＝</t>
    <rPh sb="4" eb="6">
      <t>メンセキ</t>
    </rPh>
    <phoneticPr fontId="3"/>
  </si>
  <si>
    <t>の合計面積</t>
  </si>
  <si>
    <t>(ア)の面積＝</t>
    <rPh sb="4" eb="6">
      <t>メンセキ</t>
    </rPh>
    <phoneticPr fontId="3"/>
  </si>
  <si>
    <t>(ア)＋(イ)＝</t>
    <phoneticPr fontId="3"/>
  </si>
  <si>
    <t>（ウ）の面積＝</t>
    <rPh sb="4" eb="6">
      <t>メンセキ</t>
    </rPh>
    <phoneticPr fontId="3"/>
  </si>
  <si>
    <t>（ウ）＋（エ）＝</t>
    <phoneticPr fontId="3"/>
  </si>
  <si>
    <t>（エ）の面積＝</t>
    <rPh sb="4" eb="6">
      <t>メンセキ</t>
    </rPh>
    <phoneticPr fontId="3"/>
  </si>
  <si>
    <t>園庭の面積</t>
    <rPh sb="0" eb="2">
      <t>エンテイ</t>
    </rPh>
    <phoneticPr fontId="3"/>
  </si>
  <si>
    <t>(ア)'の面積＝</t>
    <rPh sb="5" eb="7">
      <t>メンセキ</t>
    </rPh>
    <phoneticPr fontId="3"/>
  </si>
  <si>
    <t>(ア)'＋(イ)＝</t>
    <phoneticPr fontId="3"/>
  </si>
  <si>
    <t>（ウ）'の面積＝</t>
    <rPh sb="5" eb="7">
      <t>メンセキ</t>
    </rPh>
    <phoneticPr fontId="3"/>
  </si>
  <si>
    <t>標準</t>
    <rPh sb="0" eb="2">
      <t>ヒョウジュン</t>
    </rPh>
    <phoneticPr fontId="2"/>
  </si>
  <si>
    <t>短時間</t>
    <rPh sb="0" eb="3">
      <t>タンジカン</t>
    </rPh>
    <phoneticPr fontId="2"/>
  </si>
  <si>
    <t>避難訓練（風水害）</t>
    <rPh sb="0" eb="2">
      <t>ヒナン</t>
    </rPh>
    <rPh sb="2" eb="4">
      <t>クンレン</t>
    </rPh>
    <rPh sb="5" eb="8">
      <t>フウスイガイ</t>
    </rPh>
    <phoneticPr fontId="3"/>
  </si>
  <si>
    <t>月</t>
    <rPh sb="0" eb="1">
      <t>ゲツ</t>
    </rPh>
    <phoneticPr fontId="3"/>
  </si>
  <si>
    <t>：</t>
    <phoneticPr fontId="2"/>
  </si>
  <si>
    <t>実施している</t>
    <rPh sb="0" eb="2">
      <t>ジッシ</t>
    </rPh>
    <phoneticPr fontId="3"/>
  </si>
  <si>
    <t>満2歳の子ども</t>
    <rPh sb="0" eb="1">
      <t>マン</t>
    </rPh>
    <rPh sb="2" eb="3">
      <t>サイ</t>
    </rPh>
    <rPh sb="4" eb="5">
      <t>コ</t>
    </rPh>
    <phoneticPr fontId="3"/>
  </si>
  <si>
    <t>満3歳の子ども</t>
    <rPh sb="0" eb="1">
      <t>マン</t>
    </rPh>
    <rPh sb="2" eb="3">
      <t>サイ</t>
    </rPh>
    <rPh sb="4" eb="5">
      <t>コ</t>
    </rPh>
    <phoneticPr fontId="3"/>
  </si>
  <si>
    <t>満4歳の子ども</t>
    <rPh sb="0" eb="1">
      <t>マン</t>
    </rPh>
    <rPh sb="2" eb="3">
      <t>サイ</t>
    </rPh>
    <rPh sb="4" eb="5">
      <t>コ</t>
    </rPh>
    <phoneticPr fontId="3"/>
  </si>
  <si>
    <t>満2歳の子ども</t>
  </si>
  <si>
    <t>職種
氏名</t>
    <rPh sb="0" eb="2">
      <t>ショクシュ</t>
    </rPh>
    <rPh sb="4" eb="6">
      <t>シメイ</t>
    </rPh>
    <phoneticPr fontId="3"/>
  </si>
  <si>
    <t>所持資格</t>
    <rPh sb="0" eb="2">
      <t>ショジ</t>
    </rPh>
    <rPh sb="2" eb="4">
      <t>シカク</t>
    </rPh>
    <phoneticPr fontId="3"/>
  </si>
  <si>
    <t>勤務形態</t>
    <rPh sb="0" eb="2">
      <t>キンム</t>
    </rPh>
    <rPh sb="2" eb="4">
      <t>ケイタイ</t>
    </rPh>
    <phoneticPr fontId="3"/>
  </si>
  <si>
    <t>日数計</t>
    <rPh sb="0" eb="2">
      <t>ニッスウ</t>
    </rPh>
    <rPh sb="2" eb="3">
      <t>ケイ</t>
    </rPh>
    <phoneticPr fontId="3"/>
  </si>
  <si>
    <t>時間計</t>
    <rPh sb="0" eb="2">
      <t>ジカン</t>
    </rPh>
    <rPh sb="2" eb="3">
      <t>ケイ</t>
    </rPh>
    <phoneticPr fontId="3"/>
  </si>
  <si>
    <t>1
日</t>
    <rPh sb="2" eb="3">
      <t>ニチ</t>
    </rPh>
    <phoneticPr fontId="3"/>
  </si>
  <si>
    <t>2
日</t>
    <rPh sb="2" eb="3">
      <t>ニチ</t>
    </rPh>
    <phoneticPr fontId="3"/>
  </si>
  <si>
    <t>3
日</t>
    <rPh sb="2" eb="3">
      <t>ニチ</t>
    </rPh>
    <phoneticPr fontId="3"/>
  </si>
  <si>
    <t>4
日</t>
    <rPh sb="2" eb="3">
      <t>ニチ</t>
    </rPh>
    <phoneticPr fontId="3"/>
  </si>
  <si>
    <t>5
日</t>
    <rPh sb="2" eb="3">
      <t>ニチ</t>
    </rPh>
    <phoneticPr fontId="3"/>
  </si>
  <si>
    <t>6
日</t>
    <rPh sb="2" eb="3">
      <t>ニチ</t>
    </rPh>
    <phoneticPr fontId="3"/>
  </si>
  <si>
    <t>7
日</t>
    <rPh sb="2" eb="3">
      <t>ニチ</t>
    </rPh>
    <phoneticPr fontId="3"/>
  </si>
  <si>
    <t>8
日</t>
    <rPh sb="2" eb="3">
      <t>ニチ</t>
    </rPh>
    <phoneticPr fontId="3"/>
  </si>
  <si>
    <t>9
日</t>
    <rPh sb="2" eb="3">
      <t>ニチ</t>
    </rPh>
    <phoneticPr fontId="3"/>
  </si>
  <si>
    <t>10
日</t>
    <rPh sb="3" eb="4">
      <t>ニチ</t>
    </rPh>
    <phoneticPr fontId="3"/>
  </si>
  <si>
    <t>11
日</t>
    <rPh sb="3" eb="4">
      <t>ニチ</t>
    </rPh>
    <phoneticPr fontId="3"/>
  </si>
  <si>
    <t>12
日</t>
    <rPh sb="3" eb="4">
      <t>ニチ</t>
    </rPh>
    <phoneticPr fontId="3"/>
  </si>
  <si>
    <t>13
日</t>
    <rPh sb="3" eb="4">
      <t>ニチ</t>
    </rPh>
    <phoneticPr fontId="3"/>
  </si>
  <si>
    <t>14
日</t>
    <rPh sb="3" eb="4">
      <t>ニチ</t>
    </rPh>
    <phoneticPr fontId="3"/>
  </si>
  <si>
    <t>15
日</t>
    <rPh sb="3" eb="4">
      <t>ニチ</t>
    </rPh>
    <phoneticPr fontId="3"/>
  </si>
  <si>
    <t>16
日</t>
    <rPh sb="3" eb="4">
      <t>ニチ</t>
    </rPh>
    <phoneticPr fontId="3"/>
  </si>
  <si>
    <t>17
日</t>
    <rPh sb="3" eb="4">
      <t>ニチ</t>
    </rPh>
    <phoneticPr fontId="3"/>
  </si>
  <si>
    <t>18
日</t>
    <rPh sb="3" eb="4">
      <t>ニチ</t>
    </rPh>
    <phoneticPr fontId="3"/>
  </si>
  <si>
    <t>19
日</t>
    <rPh sb="3" eb="4">
      <t>ニチ</t>
    </rPh>
    <phoneticPr fontId="3"/>
  </si>
  <si>
    <t>20
日</t>
    <rPh sb="3" eb="4">
      <t>ニチ</t>
    </rPh>
    <phoneticPr fontId="3"/>
  </si>
  <si>
    <t>21
日</t>
    <rPh sb="3" eb="4">
      <t>ニチ</t>
    </rPh>
    <phoneticPr fontId="3"/>
  </si>
  <si>
    <t>22
日</t>
    <rPh sb="3" eb="4">
      <t>ニチ</t>
    </rPh>
    <phoneticPr fontId="3"/>
  </si>
  <si>
    <t>23
日</t>
    <rPh sb="3" eb="4">
      <t>ニチ</t>
    </rPh>
    <phoneticPr fontId="3"/>
  </si>
  <si>
    <t>24
日</t>
    <rPh sb="3" eb="4">
      <t>ニチ</t>
    </rPh>
    <phoneticPr fontId="3"/>
  </si>
  <si>
    <t>25
日</t>
    <rPh sb="3" eb="4">
      <t>ニチ</t>
    </rPh>
    <phoneticPr fontId="3"/>
  </si>
  <si>
    <t>26
日</t>
    <rPh sb="3" eb="4">
      <t>ニチ</t>
    </rPh>
    <phoneticPr fontId="3"/>
  </si>
  <si>
    <t>27
日</t>
    <rPh sb="3" eb="4">
      <t>ニチ</t>
    </rPh>
    <phoneticPr fontId="3"/>
  </si>
  <si>
    <t>28
日</t>
    <rPh sb="3" eb="4">
      <t>ニチ</t>
    </rPh>
    <phoneticPr fontId="3"/>
  </si>
  <si>
    <t>29
日</t>
    <rPh sb="3" eb="4">
      <t>ニチ</t>
    </rPh>
    <phoneticPr fontId="3"/>
  </si>
  <si>
    <t>30
日</t>
    <rPh sb="3" eb="4">
      <t>ニチ</t>
    </rPh>
    <phoneticPr fontId="3"/>
  </si>
  <si>
    <t>31
日</t>
    <rPh sb="3" eb="4">
      <t>ニチ</t>
    </rPh>
    <phoneticPr fontId="3"/>
  </si>
  <si>
    <t>勤務
年月数</t>
    <rPh sb="0" eb="2">
      <t>キンム</t>
    </rPh>
    <rPh sb="3" eb="5">
      <t>ネンゲツ</t>
    </rPh>
    <rPh sb="5" eb="6">
      <t>スウ</t>
    </rPh>
    <phoneticPr fontId="3"/>
  </si>
  <si>
    <t>職種・氏名</t>
    <rPh sb="0" eb="2">
      <t>ショクシュ</t>
    </rPh>
    <rPh sb="3" eb="5">
      <t>シメイ</t>
    </rPh>
    <phoneticPr fontId="3"/>
  </si>
  <si>
    <t>形態・年月数</t>
    <rPh sb="0" eb="2">
      <t>ケイタイ</t>
    </rPh>
    <rPh sb="3" eb="5">
      <t>ネンゲツ</t>
    </rPh>
    <rPh sb="5" eb="6">
      <t>スウ</t>
    </rPh>
    <phoneticPr fontId="3"/>
  </si>
  <si>
    <t>時間計</t>
    <rPh sb="0" eb="3">
      <t>ジカンケイ</t>
    </rPh>
    <phoneticPr fontId="3"/>
  </si>
  <si>
    <t>勤務時間
帯の符号</t>
    <rPh sb="0" eb="2">
      <t>キンム</t>
    </rPh>
    <rPh sb="2" eb="4">
      <t>ジカン</t>
    </rPh>
    <rPh sb="5" eb="6">
      <t>タイ</t>
    </rPh>
    <rPh sb="7" eb="9">
      <t>フゴウ</t>
    </rPh>
    <phoneticPr fontId="3"/>
  </si>
  <si>
    <t>Ａ</t>
    <phoneticPr fontId="3"/>
  </si>
  <si>
    <t>Ｄ</t>
    <phoneticPr fontId="3"/>
  </si>
  <si>
    <t>火</t>
  </si>
  <si>
    <t>水</t>
  </si>
  <si>
    <t>木</t>
  </si>
  <si>
    <t>金</t>
  </si>
  <si>
    <t>施設長</t>
    <rPh sb="0" eb="3">
      <t>シセツチョウ</t>
    </rPh>
    <phoneticPr fontId="3"/>
  </si>
  <si>
    <t>Ａ</t>
    <phoneticPr fontId="3"/>
  </si>
  <si>
    <t>Ａ</t>
  </si>
  <si>
    <t>保育士</t>
    <rPh sb="0" eb="3">
      <t>ホイクシ</t>
    </rPh>
    <phoneticPr fontId="3"/>
  </si>
  <si>
    <t>奈良　太郎</t>
    <rPh sb="0" eb="2">
      <t>ナラ</t>
    </rPh>
    <rPh sb="3" eb="5">
      <t>タロウ</t>
    </rPh>
    <phoneticPr fontId="3"/>
  </si>
  <si>
    <t>高田　花子</t>
    <rPh sb="0" eb="2">
      <t>タカダ</t>
    </rPh>
    <rPh sb="3" eb="5">
      <t>ハナコ</t>
    </rPh>
    <phoneticPr fontId="3"/>
  </si>
  <si>
    <t>Ｂ</t>
    <phoneticPr fontId="3"/>
  </si>
  <si>
    <t>Ｃ</t>
    <phoneticPr fontId="3"/>
  </si>
  <si>
    <t>Ｂ</t>
  </si>
  <si>
    <t>高野　雄介</t>
    <rPh sb="0" eb="1">
      <t>タカ</t>
    </rPh>
    <rPh sb="1" eb="2">
      <t>ノ</t>
    </rPh>
    <rPh sb="3" eb="5">
      <t>ユウスケ</t>
    </rPh>
    <phoneticPr fontId="3"/>
  </si>
  <si>
    <t>Ｅ</t>
    <phoneticPr fontId="3"/>
  </si>
  <si>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</si>
  <si>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</si>
  <si>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3"/>
  </si>
  <si>
    <t>吉野　次郎</t>
    <rPh sb="0" eb="2">
      <t>ヨシノ</t>
    </rPh>
    <rPh sb="3" eb="5">
      <t>ジロウ</t>
    </rPh>
    <phoneticPr fontId="3"/>
  </si>
  <si>
    <t>看護職員</t>
    <rPh sb="0" eb="2">
      <t>カンゴ</t>
    </rPh>
    <rPh sb="2" eb="4">
      <t>ショクイン</t>
    </rPh>
    <phoneticPr fontId="3"/>
  </si>
  <si>
    <t>准看護師</t>
    <rPh sb="0" eb="4">
      <t>ジュンカンゴシ</t>
    </rPh>
    <phoneticPr fontId="3"/>
  </si>
  <si>
    <t>桜井　夕子</t>
    <rPh sb="0" eb="2">
      <t>サクライ</t>
    </rPh>
    <rPh sb="3" eb="5">
      <t>ユウコ</t>
    </rPh>
    <phoneticPr fontId="3"/>
  </si>
  <si>
    <t>(</t>
    <phoneticPr fontId="3"/>
  </si>
  <si>
    <t>～</t>
    <phoneticPr fontId="3"/>
  </si>
  <si>
    <t>)</t>
    <phoneticPr fontId="3"/>
  </si>
  <si>
    <t>Ｄ</t>
    <phoneticPr fontId="3"/>
  </si>
  <si>
    <t>Ｇ</t>
    <phoneticPr fontId="3"/>
  </si>
  <si>
    <t>Ｂ</t>
    <phoneticPr fontId="3"/>
  </si>
  <si>
    <t>Ｅ</t>
    <phoneticPr fontId="3"/>
  </si>
  <si>
    <t>Ｈ</t>
    <phoneticPr fontId="3"/>
  </si>
  <si>
    <t>Ｃ</t>
    <phoneticPr fontId="3"/>
  </si>
  <si>
    <t>Ｆ</t>
    <phoneticPr fontId="3"/>
  </si>
  <si>
    <t>Ｉ</t>
    <phoneticPr fontId="3"/>
  </si>
  <si>
    <t>研修日時</t>
    <rPh sb="0" eb="2">
      <t>ケンシュウ</t>
    </rPh>
    <rPh sb="2" eb="4">
      <t>ニチジ</t>
    </rPh>
    <phoneticPr fontId="3"/>
  </si>
  <si>
    <t>対象職種・人数</t>
    <rPh sb="0" eb="2">
      <t>タイショウ</t>
    </rPh>
    <rPh sb="2" eb="4">
      <t>ショクシュ</t>
    </rPh>
    <rPh sb="5" eb="7">
      <t>ニンズウ</t>
    </rPh>
    <phoneticPr fontId="3"/>
  </si>
  <si>
    <t>欠席者に対する周知の方法</t>
    <rPh sb="0" eb="3">
      <t>ケッセキシャ</t>
    </rPh>
    <rPh sb="4" eb="5">
      <t>タイ</t>
    </rPh>
    <rPh sb="7" eb="9">
      <t>シュウチ</t>
    </rPh>
    <rPh sb="10" eb="12">
      <t>ホウホウ</t>
    </rPh>
    <phoneticPr fontId="3"/>
  </si>
  <si>
    <t>保育士
幼稚園教諭</t>
    <rPh sb="0" eb="3">
      <t>ホイクシ</t>
    </rPh>
    <rPh sb="4" eb="7">
      <t>ヨウチエン</t>
    </rPh>
    <rPh sb="7" eb="9">
      <t>キョウユ</t>
    </rPh>
    <phoneticPr fontId="3"/>
  </si>
  <si>
    <t>保育士
幼稚園教諭</t>
    <rPh sb="0" eb="3">
      <t>ホイクシ</t>
    </rPh>
    <phoneticPr fontId="3"/>
  </si>
  <si>
    <t>※身長</t>
    <rPh sb="1" eb="3">
      <t>シンチョウ</t>
    </rPh>
    <phoneticPr fontId="3"/>
  </si>
  <si>
    <t>※体重</t>
    <rPh sb="1" eb="3">
      <t>タイジュウ</t>
    </rPh>
    <phoneticPr fontId="3"/>
  </si>
  <si>
    <t>※視力</t>
    <rPh sb="1" eb="3">
      <t>シリョク</t>
    </rPh>
    <phoneticPr fontId="3"/>
  </si>
  <si>
    <t>※聴力</t>
    <rPh sb="1" eb="3">
      <t>チョウリョク</t>
    </rPh>
    <phoneticPr fontId="3"/>
  </si>
  <si>
    <t>※血圧</t>
    <rPh sb="1" eb="3">
      <t>ケツアツ</t>
    </rPh>
    <phoneticPr fontId="3"/>
  </si>
  <si>
    <t>※腹囲</t>
    <rPh sb="1" eb="3">
      <t>フクイ</t>
    </rPh>
    <phoneticPr fontId="3"/>
  </si>
  <si>
    <t>※心電図検査</t>
    <rPh sb="1" eb="4">
      <t>シンデンズ</t>
    </rPh>
    <rPh sb="4" eb="6">
      <t>ケンサ</t>
    </rPh>
    <phoneticPr fontId="3"/>
  </si>
  <si>
    <t>※胸部X線検査</t>
    <rPh sb="1" eb="3">
      <t>キョウブ</t>
    </rPh>
    <rPh sb="4" eb="5">
      <t>セン</t>
    </rPh>
    <rPh sb="5" eb="7">
      <t>ケンサ</t>
    </rPh>
    <phoneticPr fontId="3"/>
  </si>
  <si>
    <t>専任・兼任の別</t>
    <rPh sb="0" eb="2">
      <t>センニン</t>
    </rPh>
    <rPh sb="3" eb="5">
      <t>ケンニン</t>
    </rPh>
    <rPh sb="6" eb="7">
      <t>ベツ</t>
    </rPh>
    <phoneticPr fontId="3"/>
  </si>
  <si>
    <t>本　俸</t>
    <rPh sb="0" eb="3">
      <t>ホンポウ</t>
    </rPh>
    <phoneticPr fontId="3"/>
  </si>
  <si>
    <t>諸　　　　手　　　　当</t>
    <rPh sb="0" eb="1">
      <t>モロ</t>
    </rPh>
    <rPh sb="5" eb="6">
      <t>テ</t>
    </rPh>
    <rPh sb="10" eb="11">
      <t>トウ</t>
    </rPh>
    <phoneticPr fontId="3"/>
  </si>
  <si>
    <t>号給</t>
    <rPh sb="0" eb="1">
      <t>ゴウキュウ</t>
    </rPh>
    <rPh sb="1" eb="2">
      <t>キュウ</t>
    </rPh>
    <phoneticPr fontId="3"/>
  </si>
  <si>
    <t>副施設長</t>
    <rPh sb="0" eb="1">
      <t>フク</t>
    </rPh>
    <rPh sb="1" eb="4">
      <t>シセツチョウ</t>
    </rPh>
    <phoneticPr fontId="4"/>
  </si>
  <si>
    <t>事務長</t>
    <rPh sb="0" eb="3">
      <t>ジムチョウ</t>
    </rPh>
    <phoneticPr fontId="4"/>
  </si>
  <si>
    <t>栄養士</t>
    <rPh sb="0" eb="3">
      <t>エイヨウシ</t>
    </rPh>
    <phoneticPr fontId="3"/>
  </si>
  <si>
    <t>医師</t>
    <rPh sb="0" eb="2">
      <t>イシ</t>
    </rPh>
    <phoneticPr fontId="3"/>
  </si>
  <si>
    <t>調理員</t>
    <rPh sb="0" eb="3">
      <t>チョウリイン</t>
    </rPh>
    <phoneticPr fontId="3"/>
  </si>
  <si>
    <t>主幹養護教諭</t>
    <rPh sb="0" eb="2">
      <t>シュカン</t>
    </rPh>
    <rPh sb="2" eb="4">
      <t>ヨウゴ</t>
    </rPh>
    <rPh sb="4" eb="6">
      <t>キョウユ</t>
    </rPh>
    <phoneticPr fontId="3"/>
  </si>
  <si>
    <t>場所</t>
    <rPh sb="0" eb="2">
      <t>バショ</t>
    </rPh>
    <phoneticPr fontId="3"/>
  </si>
  <si>
    <t>■職種氏名欄
・職種ごとに勤務形態の区分(後述)の順にまとめて記載してください。
・職種は、 施設長、主幹保育教諭、指導保育教諭、指導保育教諭、保育教諭、助保育教諭、講師、保育補助等の別を記入してください。</t>
    <rPh sb="47" eb="50">
      <t>シセツチョウ</t>
    </rPh>
    <rPh sb="51" eb="53">
      <t>シュカン</t>
    </rPh>
    <rPh sb="53" eb="55">
      <t>ホイク</t>
    </rPh>
    <rPh sb="55" eb="57">
      <t>キョウユ</t>
    </rPh>
    <rPh sb="58" eb="60">
      <t>シドウ</t>
    </rPh>
    <rPh sb="60" eb="62">
      <t>ホイク</t>
    </rPh>
    <rPh sb="62" eb="64">
      <t>キョウユ</t>
    </rPh>
    <rPh sb="65" eb="67">
      <t>シドウ</t>
    </rPh>
    <rPh sb="67" eb="69">
      <t>ホイク</t>
    </rPh>
    <rPh sb="69" eb="71">
      <t>キョウユ</t>
    </rPh>
    <rPh sb="72" eb="74">
      <t>ホイク</t>
    </rPh>
    <rPh sb="74" eb="76">
      <t>キョウユ</t>
    </rPh>
    <rPh sb="77" eb="78">
      <t>ジョ</t>
    </rPh>
    <rPh sb="78" eb="80">
      <t>ホイク</t>
    </rPh>
    <rPh sb="80" eb="82">
      <t>キョウユ</t>
    </rPh>
    <rPh sb="83" eb="85">
      <t>コウシ</t>
    </rPh>
    <rPh sb="86" eb="88">
      <t>ホイク</t>
    </rPh>
    <rPh sb="88" eb="90">
      <t>ホジョ</t>
    </rPh>
    <phoneticPr fontId="13"/>
  </si>
  <si>
    <t>有</t>
    <rPh sb="0" eb="1">
      <t>ア</t>
    </rPh>
    <phoneticPr fontId="2"/>
  </si>
  <si>
    <t>令　和</t>
    <rPh sb="0" eb="1">
      <t>レイ</t>
    </rPh>
    <rPh sb="2" eb="3">
      <t>ワ</t>
    </rPh>
    <phoneticPr fontId="7"/>
  </si>
  <si>
    <t>・検食簿</t>
    <rPh sb="1" eb="3">
      <t>ケンショク</t>
    </rPh>
    <rPh sb="3" eb="4">
      <t>ボ</t>
    </rPh>
    <phoneticPr fontId="3"/>
  </si>
  <si>
    <t>実施方法</t>
    <rPh sb="0" eb="2">
      <t>ジッシ</t>
    </rPh>
    <rPh sb="2" eb="4">
      <t>ホウホウ</t>
    </rPh>
    <phoneticPr fontId="3"/>
  </si>
  <si>
    <t>（注）</t>
    <rPh sb="1" eb="2">
      <t>チュウ</t>
    </rPh>
    <phoneticPr fontId="7"/>
  </si>
  <si>
    <t>１．資料は施設ごとに作成してください。</t>
    <rPh sb="2" eb="4">
      <t>シリョウ</t>
    </rPh>
    <rPh sb="5" eb="7">
      <t>シセツ</t>
    </rPh>
    <rPh sb="10" eb="12">
      <t>サクセイ</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</si>
  <si>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</si>
  <si>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１．施設の概況</t>
    <phoneticPr fontId="3"/>
  </si>
  <si>
    <t>事業開始年月日</t>
    <phoneticPr fontId="3"/>
  </si>
  <si>
    <t>当初認可定員</t>
    <rPh sb="0" eb="2">
      <t>トウショ</t>
    </rPh>
    <phoneticPr fontId="3"/>
  </si>
  <si>
    <t>TEL</t>
    <phoneticPr fontId="3"/>
  </si>
  <si>
    <t>FAX</t>
    <phoneticPr fontId="3"/>
  </si>
  <si>
    <t>変更定員・変更年月日</t>
    <phoneticPr fontId="3"/>
  </si>
  <si>
    <t>③設備</t>
    <rPh sb="1" eb="2">
      <t>セツ</t>
    </rPh>
    <rPh sb="2" eb="3">
      <t>ソナエ</t>
    </rPh>
    <phoneticPr fontId="3"/>
  </si>
  <si>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3"/>
  </si>
  <si>
    <t>遊戯室</t>
    <rPh sb="0" eb="3">
      <t>ユウギシツ</t>
    </rPh>
    <phoneticPr fontId="3"/>
  </si>
  <si>
    <t>㎡</t>
    <phoneticPr fontId="3"/>
  </si>
  <si>
    <t>㎡</t>
    <phoneticPr fontId="3"/>
  </si>
  <si>
    <t>㎡</t>
    <phoneticPr fontId="3"/>
  </si>
  <si>
    <t>調理室</t>
    <rPh sb="0" eb="3">
      <t>チョウリシツ</t>
    </rPh>
    <phoneticPr fontId="3"/>
  </si>
  <si>
    <t>㎡</t>
    <phoneticPr fontId="3"/>
  </si>
  <si>
    <t>借地（借地がある場合のみ）</t>
    <rPh sb="0" eb="2">
      <t>シャクチ</t>
    </rPh>
    <rPh sb="3" eb="5">
      <t>シャクチ</t>
    </rPh>
    <rPh sb="8" eb="10">
      <t>バアイ</t>
    </rPh>
    <phoneticPr fontId="3"/>
  </si>
  <si>
    <t>㎡</t>
    <phoneticPr fontId="3"/>
  </si>
  <si>
    <t>有</t>
    <rPh sb="0" eb="1">
      <t>ユウ</t>
    </rPh>
    <phoneticPr fontId="3"/>
  </si>
  <si>
    <t xml:space="preserve"> その他（具体的に）</t>
    <rPh sb="3" eb="4">
      <t>タ</t>
    </rPh>
    <rPh sb="5" eb="8">
      <t>グタイテキ</t>
    </rPh>
    <phoneticPr fontId="3"/>
  </si>
  <si>
    <t>②建物</t>
    <rPh sb="1" eb="3">
      <t>タテモノ</t>
    </rPh>
    <phoneticPr fontId="3"/>
  </si>
  <si>
    <t>有</t>
    <phoneticPr fontId="3"/>
  </si>
  <si>
    <t>㎡</t>
    <phoneticPr fontId="3"/>
  </si>
  <si>
    <t>有</t>
    <phoneticPr fontId="3"/>
  </si>
  <si>
    <t>本表は資料作成時の状況により記入してください。</t>
    <rPh sb="14" eb="16">
      <t>キニュウ</t>
    </rPh>
    <phoneticPr fontId="3"/>
  </si>
  <si>
    <t>幼保連携型認定こども園</t>
    <rPh sb="0" eb="7">
      <t>ヨウホレンケイガタニンテイ</t>
    </rPh>
    <rPh sb="10" eb="11">
      <t>エン</t>
    </rPh>
    <phoneticPr fontId="3"/>
  </si>
  <si>
    <t>保健室</t>
    <rPh sb="0" eb="3">
      <t>ホケンシツ</t>
    </rPh>
    <phoneticPr fontId="3"/>
  </si>
  <si>
    <t>沐浴室</t>
    <rPh sb="0" eb="3">
      <t>モクヨクシツ</t>
    </rPh>
    <phoneticPr fontId="3"/>
  </si>
  <si>
    <t>１．施設の概況</t>
    <phoneticPr fontId="3"/>
  </si>
  <si>
    <t>（３）面積配置人員</t>
    <rPh sb="3" eb="5">
      <t>メンセキ</t>
    </rPh>
    <rPh sb="5" eb="7">
      <t>ハイチ</t>
    </rPh>
    <rPh sb="7" eb="9">
      <t>ジンイン</t>
    </rPh>
    <phoneticPr fontId="3"/>
  </si>
  <si>
    <t>在籍人数
4月1日
（人）</t>
    <phoneticPr fontId="3"/>
  </si>
  <si>
    <t>適否</t>
    <rPh sb="0" eb="2">
      <t>テキヒ</t>
    </rPh>
    <phoneticPr fontId="3"/>
  </si>
  <si>
    <t>必要
職員数</t>
    <rPh sb="0" eb="2">
      <t>ヒツヨウ</t>
    </rPh>
    <rPh sb="3" eb="6">
      <t>ショクインスウ</t>
    </rPh>
    <phoneticPr fontId="7"/>
  </si>
  <si>
    <t>実人員数</t>
    <rPh sb="0" eb="1">
      <t>ジツ</t>
    </rPh>
    <rPh sb="1" eb="4">
      <t>ジンインスウ</t>
    </rPh>
    <phoneticPr fontId="7"/>
  </si>
  <si>
    <t>（４）担当保育教諭等</t>
    <rPh sb="3" eb="5">
      <t>タントウ</t>
    </rPh>
    <rPh sb="5" eb="7">
      <t>ホイク</t>
    </rPh>
    <rPh sb="7" eb="9">
      <t>キョウユ</t>
    </rPh>
    <rPh sb="9" eb="10">
      <t>トウ</t>
    </rPh>
    <phoneticPr fontId="7"/>
  </si>
  <si>
    <t>１．保育室及び保育教諭それぞれ各部屋ごとに記入してください。</t>
    <rPh sb="9" eb="11">
      <t>キョウユ</t>
    </rPh>
    <phoneticPr fontId="3"/>
  </si>
  <si>
    <t>（３）面積配置人員（続き）</t>
    <rPh sb="3" eb="5">
      <t>メンセキ</t>
    </rPh>
    <rPh sb="5" eb="7">
      <t>ハイチ</t>
    </rPh>
    <rPh sb="7" eb="9">
      <t>ジンイン</t>
    </rPh>
    <rPh sb="10" eb="11">
      <t>ツヅ</t>
    </rPh>
    <phoneticPr fontId="3"/>
  </si>
  <si>
    <t>①園舎の面積基準</t>
    <rPh sb="6" eb="8">
      <t>キジュン</t>
    </rPh>
    <phoneticPr fontId="3"/>
  </si>
  <si>
    <t>（ア）</t>
    <phoneticPr fontId="3"/>
  </si>
  <si>
    <t>㎡</t>
    <phoneticPr fontId="3"/>
  </si>
  <si>
    <t>（イ）</t>
    <phoneticPr fontId="3"/>
  </si>
  <si>
    <t>◆</t>
    <phoneticPr fontId="3"/>
  </si>
  <si>
    <t>②園庭の面積基準</t>
    <rPh sb="1" eb="3">
      <t>エンテイ</t>
    </rPh>
    <rPh sb="4" eb="6">
      <t>メンセキ</t>
    </rPh>
    <rPh sb="6" eb="8">
      <t>キジュン</t>
    </rPh>
    <phoneticPr fontId="3"/>
  </si>
  <si>
    <t>（ウ）</t>
    <phoneticPr fontId="3"/>
  </si>
  <si>
    <t>（a）、（b）のうち、いずれか大きい面積</t>
    <phoneticPr fontId="3"/>
  </si>
  <si>
    <t>（a）</t>
    <phoneticPr fontId="3"/>
  </si>
  <si>
    <t>(a)の面積＝</t>
    <rPh sb="4" eb="6">
      <t>メンセキ</t>
    </rPh>
    <phoneticPr fontId="3"/>
  </si>
  <si>
    <t>（b）</t>
    <phoneticPr fontId="3"/>
  </si>
  <si>
    <t>(b)の面積＝</t>
    <rPh sb="4" eb="6">
      <t>メンセキ</t>
    </rPh>
    <phoneticPr fontId="3"/>
  </si>
  <si>
    <t>→</t>
    <phoneticPr fontId="3"/>
  </si>
  <si>
    <t>（エ）</t>
    <phoneticPr fontId="3"/>
  </si>
  <si>
    <t>◆</t>
    <phoneticPr fontId="3"/>
  </si>
  <si>
    <t>（ウ）''の面積＝</t>
    <phoneticPr fontId="3"/>
  </si>
  <si>
    <t>（ウ）''＋（エ）＝</t>
    <phoneticPr fontId="3"/>
  </si>
  <si>
    <t>（ウ）'＋（エ）＝</t>
    <phoneticPr fontId="3"/>
  </si>
  <si>
    <t>幼稚園から移行した場合、（ウ）＝（a）の面積で可</t>
    <phoneticPr fontId="3"/>
  </si>
  <si>
    <t>保育教諭配置人員（人）</t>
    <rPh sb="0" eb="2">
      <t>ホイク</t>
    </rPh>
    <rPh sb="2" eb="4">
      <t>キョウユ</t>
    </rPh>
    <rPh sb="4" eb="6">
      <t>ハイチ</t>
    </rPh>
    <rPh sb="6" eb="8">
      <t>ジンイン</t>
    </rPh>
    <rPh sb="9" eb="10">
      <t>ニン</t>
    </rPh>
    <phoneticPr fontId="7"/>
  </si>
  <si>
    <t>担当保育教諭氏名</t>
    <rPh sb="0" eb="2">
      <t>タントウ</t>
    </rPh>
    <rPh sb="2" eb="4">
      <t>ホイク</t>
    </rPh>
    <rPh sb="4" eb="6">
      <t>キョウユ</t>
    </rPh>
    <rPh sb="6" eb="8">
      <t>シメイ</t>
    </rPh>
    <phoneticPr fontId="7"/>
  </si>
  <si>
    <t>２．職員の配置状況</t>
  </si>
  <si>
    <t>（１）職種別職員充足状況</t>
    <phoneticPr fontId="3"/>
  </si>
  <si>
    <t>施設長</t>
    <phoneticPr fontId="3"/>
  </si>
  <si>
    <t>事務員</t>
    <rPh sb="0" eb="3">
      <t>ジムイン</t>
    </rPh>
    <phoneticPr fontId="3"/>
  </si>
  <si>
    <t>　非常勤職員</t>
    <phoneticPr fontId="3"/>
  </si>
  <si>
    <t>（注）</t>
    <phoneticPr fontId="3"/>
  </si>
  <si>
    <t>　　　　　　　</t>
    <phoneticPr fontId="3"/>
  </si>
  <si>
    <t xml:space="preserve">（２）医師の状況                                                </t>
    <phoneticPr fontId="3"/>
  </si>
  <si>
    <t xml:space="preserve">（３）職員未充足に対する補充計画                  </t>
    <phoneticPr fontId="3"/>
  </si>
  <si>
    <t>医療機関名</t>
    <phoneticPr fontId="3"/>
  </si>
  <si>
    <t>診療科目</t>
    <phoneticPr fontId="3"/>
  </si>
  <si>
    <t>給与
賃金</t>
    <rPh sb="0" eb="2">
      <t>キュウヨ</t>
    </rPh>
    <rPh sb="3" eb="5">
      <t>チンギン</t>
    </rPh>
    <phoneticPr fontId="3"/>
  </si>
  <si>
    <t>契約額</t>
    <rPh sb="0" eb="2">
      <t>ケイヤク</t>
    </rPh>
    <rPh sb="2" eb="3">
      <t>ガク</t>
    </rPh>
    <phoneticPr fontId="3"/>
  </si>
  <si>
    <t xml:space="preserve"> 補充計画</t>
    <phoneticPr fontId="3"/>
  </si>
  <si>
    <t>（税込み）</t>
    <rPh sb="1" eb="3">
      <t>ゼイコ</t>
    </rPh>
    <phoneticPr fontId="3"/>
  </si>
  <si>
    <t>勤務の形態</t>
    <phoneticPr fontId="3"/>
  </si>
  <si>
    <t>保険請求の有無</t>
    <phoneticPr fontId="3"/>
  </si>
  <si>
    <t>（注）</t>
    <phoneticPr fontId="3"/>
  </si>
  <si>
    <t>本表は、資料作成時において職員配置基準数に対して</t>
  </si>
  <si>
    <t>欠員が生じている場合に記入してください。</t>
    <phoneticPr fontId="3"/>
  </si>
  <si>
    <t>保育
教諭</t>
    <rPh sb="0" eb="2">
      <t>ホイク</t>
    </rPh>
    <rPh sb="3" eb="5">
      <t>キョウユ</t>
    </rPh>
    <phoneticPr fontId="3"/>
  </si>
  <si>
    <t>主幹
保育
教諭</t>
    <rPh sb="0" eb="1">
      <t>シュ</t>
    </rPh>
    <rPh sb="1" eb="2">
      <t>ミキ</t>
    </rPh>
    <rPh sb="3" eb="5">
      <t>ホイク</t>
    </rPh>
    <rPh sb="6" eb="8">
      <t>キョウユ</t>
    </rPh>
    <phoneticPr fontId="3"/>
  </si>
  <si>
    <t>指導
保育
教諭</t>
    <rPh sb="0" eb="1">
      <t>ユビ</t>
    </rPh>
    <rPh sb="1" eb="2">
      <t>シルベ</t>
    </rPh>
    <rPh sb="3" eb="5">
      <t>ホイク</t>
    </rPh>
    <rPh sb="6" eb="8">
      <t>キョウユ</t>
    </rPh>
    <phoneticPr fontId="3"/>
  </si>
  <si>
    <t>　　勤務時間がそれに満たない者を非常勤職員とする。</t>
    <phoneticPr fontId="3"/>
  </si>
  <si>
    <t>１．「直接処遇職員」の「配置基準数」欄は、私的契約児を含めた児童数をもとに、前頁の配置人員より算出してください。</t>
    <rPh sb="3" eb="5">
      <t>チョクセツ</t>
    </rPh>
    <rPh sb="5" eb="7">
      <t>ショグウ</t>
    </rPh>
    <rPh sb="7" eb="9">
      <t>ショクイン</t>
    </rPh>
    <phoneticPr fontId="3"/>
  </si>
  <si>
    <t>２．学校医、学校歯科医、学校薬剤師は、「合計」欄に含めないでください。</t>
    <phoneticPr fontId="3"/>
  </si>
  <si>
    <t>学校薬剤師</t>
    <rPh sb="0" eb="2">
      <t>ガッコウ</t>
    </rPh>
    <rPh sb="2" eb="5">
      <t>ヤクザイシ</t>
    </rPh>
    <phoneticPr fontId="3"/>
  </si>
  <si>
    <t>書面による任命、
委嘱又は契約の有無　</t>
    <phoneticPr fontId="3"/>
  </si>
  <si>
    <t>学校保健計画への
参与の有無　</t>
    <phoneticPr fontId="3"/>
  </si>
  <si>
    <t>３．職員の採用・退職の状況</t>
  </si>
  <si>
    <t>（１）職員の採用・退職の状況</t>
    <phoneticPr fontId="3"/>
  </si>
  <si>
    <t>２．「　月　日現在職員数」については、資料作成時の状況により記入してください。</t>
    <phoneticPr fontId="3"/>
  </si>
  <si>
    <t>４．「採用」、「退職」数には、法人・施設間内部での異動者数を含めてください。</t>
    <phoneticPr fontId="3"/>
  </si>
  <si>
    <t>年月日</t>
    <phoneticPr fontId="3"/>
  </si>
  <si>
    <t>年月日</t>
    <phoneticPr fontId="3"/>
  </si>
  <si>
    <t>有</t>
    <phoneticPr fontId="3"/>
  </si>
  <si>
    <t>５．学校医、学校歯科医、学校薬剤師は、「合計」欄に含めないでください。</t>
    <rPh sb="20" eb="22">
      <t>ゴウケイ</t>
    </rPh>
    <rPh sb="23" eb="24">
      <t>ラン</t>
    </rPh>
    <rPh sb="25" eb="26">
      <t>フク</t>
    </rPh>
    <phoneticPr fontId="3"/>
  </si>
  <si>
    <t>（単位：円）</t>
    <rPh sb="1" eb="3">
      <t>タンイ</t>
    </rPh>
    <rPh sb="4" eb="5">
      <t>エン</t>
    </rPh>
    <phoneticPr fontId="3"/>
  </si>
  <si>
    <t>月分）</t>
    <phoneticPr fontId="3"/>
  </si>
  <si>
    <t>給</t>
    <rPh sb="0" eb="1">
      <t>キュウ</t>
    </rPh>
    <phoneticPr fontId="3"/>
  </si>
  <si>
    <t>与</t>
    <rPh sb="0" eb="1">
      <t>ヨ</t>
    </rPh>
    <phoneticPr fontId="3"/>
  </si>
  <si>
    <t>支</t>
    <rPh sb="0" eb="1">
      <t>シ</t>
    </rPh>
    <phoneticPr fontId="3"/>
  </si>
  <si>
    <t>額</t>
    <rPh sb="0" eb="1">
      <t>ガク</t>
    </rPh>
    <phoneticPr fontId="3"/>
  </si>
  <si>
    <t>３．給与支給額は、指導監査の直近に支給された金額（賞与を除く）を記入してください。</t>
    <rPh sb="22" eb="24">
      <t>キンガク</t>
    </rPh>
    <rPh sb="25" eb="27">
      <t>ショウヨ</t>
    </rPh>
    <rPh sb="28" eb="29">
      <t>ノゾ</t>
    </rPh>
    <rPh sb="32" eb="34">
      <t>キニュウ</t>
    </rPh>
    <phoneticPr fontId="3"/>
  </si>
  <si>
    <t>　　また、給与支給額について、資料への記載に代えて、太枠内各項目がわかる給与支払台帳等を添付していただいても差し支えありません。</t>
    <phoneticPr fontId="3"/>
  </si>
  <si>
    <t>４．職員の状況</t>
    <phoneticPr fontId="2"/>
  </si>
  <si>
    <t>（３）職員の勤務状況等</t>
    <phoneticPr fontId="3"/>
  </si>
  <si>
    <t>シートをコピーする等、</t>
  </si>
  <si>
    <t xml:space="preserve">（　　 職種別  ： </t>
    <rPh sb="4" eb="7">
      <t>ショクシュベツ</t>
    </rPh>
    <phoneticPr fontId="2"/>
  </si>
  <si>
    <t>職種別に分けて作成してください。</t>
  </si>
  <si>
    <t>実働</t>
    <phoneticPr fontId="2"/>
  </si>
  <si>
    <t>平日</t>
    <rPh sb="0" eb="2">
      <t>ヘイジツ</t>
    </rPh>
    <phoneticPr fontId="3"/>
  </si>
  <si>
    <t>引継ぎ</t>
    <rPh sb="0" eb="2">
      <t>ヒキツ</t>
    </rPh>
    <phoneticPr fontId="2"/>
  </si>
  <si>
    <t xml:space="preserve">  時間</t>
    <rPh sb="2" eb="4">
      <t>ジカン</t>
    </rPh>
    <phoneticPr fontId="2"/>
  </si>
  <si>
    <t>変形労働時間制の状況</t>
    <phoneticPr fontId="2"/>
  </si>
  <si>
    <t>）</t>
    <phoneticPr fontId="2"/>
  </si>
  <si>
    <t>１．本表は職種別に別葉として、時間の経過ごとの業務内容を具体的に記入してください。</t>
    <phoneticPr fontId="3"/>
  </si>
  <si>
    <t>２．就業規則の始業時間、終業時間を「始業時間」「終業時間」欄に記入してください。</t>
    <rPh sb="24" eb="26">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</si>
  <si>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3"/>
  </si>
  <si>
    <t>（</t>
    <phoneticPr fontId="3"/>
  </si>
  <si>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3"/>
  </si>
  <si>
    <t>ａ ｂ ｃ ｄ</t>
    <phoneticPr fontId="3"/>
  </si>
  <si>
    <t>ａ ｂ ｃ ｄ</t>
    <phoneticPr fontId="3"/>
  </si>
  <si>
    <t>ａ ｂ ｃ ｄ</t>
    <phoneticPr fontId="3"/>
  </si>
  <si>
    <t>ａ ｂ ｃ ｄ</t>
    <phoneticPr fontId="3"/>
  </si>
  <si>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3"/>
  </si>
  <si>
    <t>Ａ</t>
    <phoneticPr fontId="3"/>
  </si>
  <si>
    <t>(</t>
    <phoneticPr fontId="3"/>
  </si>
  <si>
    <t>～</t>
    <phoneticPr fontId="3"/>
  </si>
  <si>
    <t>)</t>
    <phoneticPr fontId="3"/>
  </si>
  <si>
    <t>D</t>
    <phoneticPr fontId="3"/>
  </si>
  <si>
    <t>～</t>
    <phoneticPr fontId="3"/>
  </si>
  <si>
    <t>)</t>
    <phoneticPr fontId="3"/>
  </si>
  <si>
    <t>G</t>
    <phoneticPr fontId="3"/>
  </si>
  <si>
    <t>)</t>
    <phoneticPr fontId="3"/>
  </si>
  <si>
    <t>　　太枠内について、 記入項目が明確に分かるような既存のシフト表がある場合は記入不要です。</t>
    <rPh sb="2" eb="4">
      <t>フトワク</t>
    </rPh>
    <rPh sb="4" eb="5">
      <t>ナイ</t>
    </rPh>
    <rPh sb="38" eb="40">
      <t>キニュウ</t>
    </rPh>
    <rPh sb="40" eb="42">
      <t>フヨウ</t>
    </rPh>
    <phoneticPr fontId="3"/>
  </si>
  <si>
    <t>Ｂ</t>
    <phoneticPr fontId="3"/>
  </si>
  <si>
    <t>(</t>
    <phoneticPr fontId="3"/>
  </si>
  <si>
    <t>E</t>
    <phoneticPr fontId="3"/>
  </si>
  <si>
    <t>～</t>
    <phoneticPr fontId="3"/>
  </si>
  <si>
    <t>H</t>
    <phoneticPr fontId="3"/>
  </si>
  <si>
    <t>C</t>
    <phoneticPr fontId="3"/>
  </si>
  <si>
    <t>(</t>
    <phoneticPr fontId="3"/>
  </si>
  <si>
    <t>F</t>
    <phoneticPr fontId="3"/>
  </si>
  <si>
    <t>I</t>
    <phoneticPr fontId="3"/>
  </si>
  <si>
    <t>(</t>
    <phoneticPr fontId="3"/>
  </si>
  <si>
    <t>研修の種類</t>
    <rPh sb="0" eb="2">
      <t>ケンシュウ</t>
    </rPh>
    <rPh sb="3" eb="5">
      <t>シュルイ</t>
    </rPh>
    <phoneticPr fontId="3"/>
  </si>
  <si>
    <t>研修の実施記録の
保存の有無</t>
    <rPh sb="0" eb="2">
      <t>ケンシュウ</t>
    </rPh>
    <rPh sb="3" eb="5">
      <t>ジッシ</t>
    </rPh>
    <rPh sb="5" eb="7">
      <t>キロク</t>
    </rPh>
    <rPh sb="9" eb="11">
      <t>ホゾン</t>
    </rPh>
    <rPh sb="12" eb="14">
      <t>ウム</t>
    </rPh>
    <phoneticPr fontId="3"/>
  </si>
  <si>
    <t>感染症及び
食中毒の予防及び
まん延の防止に
関する研修</t>
    <rPh sb="23" eb="24">
      <t>カン</t>
    </rPh>
    <rPh sb="26" eb="28">
      <t>ケンシュウ</t>
    </rPh>
    <phoneticPr fontId="3"/>
  </si>
  <si>
    <t>事故発生防止に
関する研修</t>
    <rPh sb="8" eb="9">
      <t>カン</t>
    </rPh>
    <rPh sb="11" eb="13">
      <t>ケンシュウ</t>
    </rPh>
    <phoneticPr fontId="3"/>
  </si>
  <si>
    <t>虐待・身体拘束に
関する研修</t>
    <rPh sb="0" eb="2">
      <t>ギャクタイ</t>
    </rPh>
    <rPh sb="3" eb="5">
      <t>シンタイ</t>
    </rPh>
    <rPh sb="5" eb="7">
      <t>コウソク</t>
    </rPh>
    <rPh sb="9" eb="10">
      <t>カン</t>
    </rPh>
    <rPh sb="12" eb="14">
      <t>ケンシュウ</t>
    </rPh>
    <phoneticPr fontId="3"/>
  </si>
  <si>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</si>
  <si>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対象職種・氏名</t>
    <rPh sb="0" eb="2">
      <t>タイショウ</t>
    </rPh>
    <rPh sb="2" eb="4">
      <t>ショクシュ</t>
    </rPh>
    <rPh sb="5" eb="7">
      <t>シメイ</t>
    </rPh>
    <phoneticPr fontId="3"/>
  </si>
  <si>
    <t>検査項目の名称の前に※がついているものは必須項目です。</t>
    <phoneticPr fontId="3"/>
  </si>
  <si>
    <t>対象
人数</t>
    <rPh sb="0" eb="2">
      <t>タイショウ</t>
    </rPh>
    <rPh sb="3" eb="5">
      <t>ニンズウ</t>
    </rPh>
    <phoneticPr fontId="3"/>
  </si>
  <si>
    <t>腰痛の発生有無</t>
    <rPh sb="5" eb="7">
      <t>ウム</t>
    </rPh>
    <phoneticPr fontId="3"/>
  </si>
  <si>
    <t>実施日（予定）</t>
    <phoneticPr fontId="3"/>
  </si>
  <si>
    <t>（５）衛生推進者の選任状況（労働者が常時10人以上50人未満の事業場のみ）</t>
    <phoneticPr fontId="3"/>
  </si>
  <si>
    <t>選任年月日</t>
    <phoneticPr fontId="3"/>
  </si>
  <si>
    <t>月</t>
    <rPh sb="0" eb="1">
      <t>ツキ</t>
    </rPh>
    <phoneticPr fontId="3"/>
  </si>
  <si>
    <t>衛生推進者</t>
    <rPh sb="0" eb="2">
      <t>エイセイ</t>
    </rPh>
    <rPh sb="2" eb="5">
      <t>スイシンシャ</t>
    </rPh>
    <phoneticPr fontId="3"/>
  </si>
  <si>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</si>
  <si>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</si>
  <si>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希望保育</t>
    <rPh sb="0" eb="2">
      <t>キボウ</t>
    </rPh>
    <rPh sb="2" eb="4">
      <t>ホイク</t>
    </rPh>
    <phoneticPr fontId="3"/>
  </si>
  <si>
    <t>休園</t>
    <rPh sb="0" eb="2">
      <t>キュウエン</t>
    </rPh>
    <phoneticPr fontId="3"/>
  </si>
  <si>
    <t>指導計画</t>
    <phoneticPr fontId="2"/>
  </si>
  <si>
    <t>年間</t>
    <rPh sb="0" eb="2">
      <t>ネンカン</t>
    </rPh>
    <phoneticPr fontId="3"/>
  </si>
  <si>
    <t>月間</t>
    <rPh sb="0" eb="2">
      <t>ゲッカン</t>
    </rPh>
    <phoneticPr fontId="3"/>
  </si>
  <si>
    <t>週案</t>
    <rPh sb="0" eb="2">
      <t>シュウアン</t>
    </rPh>
    <phoneticPr fontId="3"/>
  </si>
  <si>
    <t>日案</t>
    <rPh sb="0" eb="1">
      <t>ニチ</t>
    </rPh>
    <rPh sb="1" eb="2">
      <t>アン</t>
    </rPh>
    <phoneticPr fontId="3"/>
  </si>
  <si>
    <t>保育日誌</t>
  </si>
  <si>
    <t>指導計画と兼用</t>
    <rPh sb="0" eb="2">
      <t>シドウ</t>
    </rPh>
    <rPh sb="2" eb="4">
      <t>ケイカク</t>
    </rPh>
    <rPh sb="5" eb="7">
      <t>ケンヨウ</t>
    </rPh>
    <phoneticPr fontId="3"/>
  </si>
  <si>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</si>
  <si>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</si>
  <si>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</si>
  <si>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</si>
  <si>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</si>
  <si>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</si>
  <si>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t>
    <phoneticPr fontId="2"/>
  </si>
  <si>
    <t>～</t>
    <phoneticPr fontId="2"/>
  </si>
  <si>
    <t>～</t>
    <phoneticPr fontId="2"/>
  </si>
  <si>
    <t>：</t>
    <phoneticPr fontId="2"/>
  </si>
  <si>
    <t>まで</t>
    <phoneticPr fontId="2"/>
  </si>
  <si>
    <t>無償</t>
    <rPh sb="0" eb="2">
      <t>ムショウ</t>
    </rPh>
    <phoneticPr fontId="3"/>
  </si>
  <si>
    <t>：</t>
    <phoneticPr fontId="2"/>
  </si>
  <si>
    <t>まで</t>
    <phoneticPr fontId="2"/>
  </si>
  <si>
    <t>済</t>
    <rPh sb="0" eb="1">
      <t>スミ</t>
    </rPh>
    <phoneticPr fontId="3"/>
  </si>
  <si>
    <t>（</t>
    <phoneticPr fontId="2"/>
  </si>
  <si>
    <t>許可年月日：</t>
    <rPh sb="0" eb="2">
      <t>キョカ</t>
    </rPh>
    <rPh sb="2" eb="5">
      <t>ネンガッピ</t>
    </rPh>
    <phoneticPr fontId="2"/>
  </si>
  <si>
    <t>未</t>
    <rPh sb="0" eb="1">
      <t>マ</t>
    </rPh>
    <phoneticPr fontId="3"/>
  </si>
  <si>
    <t>：</t>
    <phoneticPr fontId="2"/>
  </si>
  <si>
    <t>～</t>
    <phoneticPr fontId="2"/>
  </si>
  <si>
    <t>：</t>
    <phoneticPr fontId="2"/>
  </si>
  <si>
    <t>：</t>
    <phoneticPr fontId="2"/>
  </si>
  <si>
    <t>～</t>
    <phoneticPr fontId="2"/>
  </si>
  <si>
    <t>まで</t>
    <phoneticPr fontId="2"/>
  </si>
  <si>
    <t>（６）昼寝（午睡）の状況</t>
    <rPh sb="3" eb="5">
      <t>ヒルネ</t>
    </rPh>
    <rPh sb="6" eb="8">
      <t>ゴスイ</t>
    </rPh>
    <rPh sb="10" eb="12">
      <t>ジョウキョウ</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</si>
  <si>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</si>
  <si>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3"/>
  </si>
  <si>
    <t>徴収無</t>
    <rPh sb="0" eb="2">
      <t>チョウシュウ</t>
    </rPh>
    <rPh sb="2" eb="3">
      <t>ナ</t>
    </rPh>
    <phoneticPr fontId="3"/>
  </si>
  <si>
    <t>徴収している時間帯</t>
    <rPh sb="0" eb="2">
      <t>チョウシュウ</t>
    </rPh>
    <rPh sb="6" eb="9">
      <t>ジカンタイ</t>
    </rPh>
    <phoneticPr fontId="2"/>
  </si>
  <si>
    <t>料金</t>
    <rPh sb="0" eb="2">
      <t>リョウキン</t>
    </rPh>
    <phoneticPr fontId="2"/>
  </si>
  <si>
    <t>備考</t>
    <rPh sb="0" eb="2">
      <t>ビコウ</t>
    </rPh>
    <phoneticPr fontId="2"/>
  </si>
  <si>
    <t>～</t>
    <phoneticPr fontId="2"/>
  </si>
  <si>
    <t>：</t>
    <phoneticPr fontId="2"/>
  </si>
  <si>
    <t>～</t>
    <phoneticPr fontId="2"/>
  </si>
  <si>
    <t>～</t>
    <phoneticPr fontId="2"/>
  </si>
  <si>
    <t>寝具等の負担</t>
    <rPh sb="0" eb="2">
      <t>シング</t>
    </rPh>
    <rPh sb="2" eb="3">
      <t>トウ</t>
    </rPh>
    <rPh sb="4" eb="6">
      <t>フタン</t>
    </rPh>
    <phoneticPr fontId="2"/>
  </si>
  <si>
    <t>施設</t>
    <rPh sb="0" eb="2">
      <t>シセツ</t>
    </rPh>
    <phoneticPr fontId="3"/>
  </si>
  <si>
    <t>保護者</t>
    <rPh sb="0" eb="3">
      <t>ホゴシャ</t>
    </rPh>
    <phoneticPr fontId="3"/>
  </si>
  <si>
    <t>宿泊保育の有無</t>
    <rPh sb="0" eb="2">
      <t>シュクハク</t>
    </rPh>
    <rPh sb="2" eb="4">
      <t>ホイク</t>
    </rPh>
    <rPh sb="5" eb="7">
      <t>ウム</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</si>
  <si>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</si>
  <si>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歳児</t>
    <rPh sb="0" eb="2">
      <t>サイジ</t>
    </rPh>
    <phoneticPr fontId="2"/>
  </si>
  <si>
    <t>（</t>
    <phoneticPr fontId="2"/>
  </si>
  <si>
    <t>有資格者</t>
    <phoneticPr fontId="2"/>
  </si>
  <si>
    <t>名配置</t>
    <rPh sb="0" eb="1">
      <t>メイ</t>
    </rPh>
    <rPh sb="1" eb="3">
      <t>ハイチ</t>
    </rPh>
    <phoneticPr fontId="2"/>
  </si>
  <si>
    <t>）</t>
    <phoneticPr fontId="2"/>
  </si>
  <si>
    <t>（</t>
    <phoneticPr fontId="2"/>
  </si>
  <si>
    <t>有資格者</t>
    <phoneticPr fontId="2"/>
  </si>
  <si>
    <t>）</t>
    <phoneticPr fontId="2"/>
  </si>
  <si>
    <t>：</t>
    <phoneticPr fontId="2"/>
  </si>
  <si>
    <t>（</t>
    <phoneticPr fontId="2"/>
  </si>
  <si>
    <t>）</t>
    <phoneticPr fontId="2"/>
  </si>
  <si>
    <t>有資格者</t>
    <phoneticPr fontId="2"/>
  </si>
  <si>
    <t>（</t>
    <phoneticPr fontId="2"/>
  </si>
  <si>
    <t>幼保連携型認定こども園園児指導要録</t>
    <phoneticPr fontId="3"/>
  </si>
  <si>
    <t>児童出席簿</t>
    <phoneticPr fontId="3"/>
  </si>
  <si>
    <t>教育及び保育の内容に関する
全体的な計画</t>
    <phoneticPr fontId="2"/>
  </si>
  <si>
    <t>①児童虐待防止に対する取り組み</t>
    <phoneticPr fontId="3"/>
  </si>
  <si>
    <t>苦情受付担当者
職種・氏名</t>
    <rPh sb="0" eb="2">
      <t>クジョウ</t>
    </rPh>
    <rPh sb="2" eb="4">
      <t>ウケツケ</t>
    </rPh>
    <rPh sb="4" eb="6">
      <t>タントウ</t>
    </rPh>
    <rPh sb="6" eb="7">
      <t>シャ</t>
    </rPh>
    <rPh sb="8" eb="10">
      <t>ショクシュ</t>
    </rPh>
    <rPh sb="11" eb="13">
      <t>シメイ</t>
    </rPh>
    <phoneticPr fontId="7"/>
  </si>
  <si>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</si>
  <si>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3"/>
  </si>
  <si>
    <t>②感染症予防対策の状況</t>
    <phoneticPr fontId="3"/>
  </si>
  <si>
    <t>職・資格等の例示</t>
    <rPh sb="0" eb="1">
      <t>ショク</t>
    </rPh>
    <rPh sb="2" eb="5">
      <t>シカクトウ</t>
    </rPh>
    <rPh sb="6" eb="8">
      <t>レイジ</t>
    </rPh>
    <phoneticPr fontId="7"/>
  </si>
  <si>
    <t>①評議員(理事は除く)　　②監事　　③民生委員・児童委員　　④大学教授　　⑤弁護士　など。</t>
    <phoneticPr fontId="3"/>
  </si>
  <si>
    <t>①周知方法</t>
    <rPh sb="1" eb="3">
      <t>シュウチ</t>
    </rPh>
    <rPh sb="3" eb="5">
      <t>ホウホウ</t>
    </rPh>
    <phoneticPr fontId="3"/>
  </si>
  <si>
    <t>施設掲示板に掲示</t>
    <rPh sb="0" eb="2">
      <t>シセツ</t>
    </rPh>
    <rPh sb="2" eb="5">
      <t>ケイジバン</t>
    </rPh>
    <rPh sb="6" eb="8">
      <t>ケイジ</t>
    </rPh>
    <phoneticPr fontId="3"/>
  </si>
  <si>
    <t>　　　　　 　　　　　</t>
    <phoneticPr fontId="3"/>
  </si>
  <si>
    <t>重要事項説明書、契約書に記載</t>
    <rPh sb="0" eb="2">
      <t>ジュウヨウ</t>
    </rPh>
    <rPh sb="2" eb="4">
      <t>ジコウ</t>
    </rPh>
    <rPh sb="4" eb="7">
      <t>セツメイショ</t>
    </rPh>
    <rPh sb="8" eb="11">
      <t>ケイヤクショ</t>
    </rPh>
    <rPh sb="12" eb="14">
      <t>キサイ</t>
    </rPh>
    <phoneticPr fontId="3"/>
  </si>
  <si>
    <t>）</t>
    <phoneticPr fontId="3"/>
  </si>
  <si>
    <t>）</t>
    <phoneticPr fontId="3"/>
  </si>
  <si>
    <t>②周知内容</t>
    <rPh sb="1" eb="3">
      <t>シュウチ</t>
    </rPh>
    <rPh sb="3" eb="5">
      <t>ナイヨウ</t>
    </rPh>
    <phoneticPr fontId="3"/>
  </si>
  <si>
    <t xml:space="preserve"> 受付窓口の氏名</t>
    <phoneticPr fontId="3"/>
  </si>
  <si>
    <t xml:space="preserve"> 第三者委員の連絡先</t>
    <phoneticPr fontId="3"/>
  </si>
  <si>
    <t xml:space="preserve"> 県運営適正化委員会の連絡先</t>
    <phoneticPr fontId="3"/>
  </si>
  <si>
    <t xml:space="preserve"> その他（</t>
    <phoneticPr fontId="3"/>
  </si>
  <si>
    <t>）</t>
    <phoneticPr fontId="3"/>
  </si>
  <si>
    <t>結果の公表
（苦情が無い場合、
その旨も含む）</t>
    <phoneticPr fontId="3"/>
  </si>
  <si>
    <t>①公表方法</t>
    <rPh sb="1" eb="3">
      <t>コウヒョウ</t>
    </rPh>
    <rPh sb="3" eb="5">
      <t>ホウホウ</t>
    </rPh>
    <phoneticPr fontId="3"/>
  </si>
  <si>
    <t>④児童の危険防止の配慮</t>
  </si>
  <si>
    <t>ホームページの活用</t>
    <phoneticPr fontId="3"/>
  </si>
  <si>
    <t>広報誌の活用</t>
    <phoneticPr fontId="3"/>
  </si>
  <si>
    <t>事業報告書への記載</t>
    <phoneticPr fontId="3"/>
  </si>
  <si>
    <t>）</t>
    <phoneticPr fontId="3"/>
  </si>
  <si>
    <t>②公表時期</t>
    <rPh sb="1" eb="3">
      <t>コウヒョウ</t>
    </rPh>
    <rPh sb="3" eb="5">
      <t>ジキ</t>
    </rPh>
    <phoneticPr fontId="3"/>
  </si>
  <si>
    <t>／</t>
    <phoneticPr fontId="3"/>
  </si>
  <si>
    <t>個人情報に関するものを除き、実績を定期的に公表することが必要。</t>
    <rPh sb="28" eb="30">
      <t>ヒツヨウ</t>
    </rPh>
    <phoneticPr fontId="3"/>
  </si>
  <si>
    <t>園則</t>
    <rPh sb="0" eb="1">
      <t>エン</t>
    </rPh>
    <rPh sb="1" eb="2">
      <t>ソク</t>
    </rPh>
    <phoneticPr fontId="2"/>
  </si>
  <si>
    <t>学校保健計画</t>
    <rPh sb="0" eb="2">
      <t>ガッコウ</t>
    </rPh>
    <rPh sb="2" eb="4">
      <t>ホケン</t>
    </rPh>
    <rPh sb="4" eb="6">
      <t>ケイカク</t>
    </rPh>
    <phoneticPr fontId="2"/>
  </si>
  <si>
    <t>学校安全計画</t>
    <rPh sb="0" eb="2">
      <t>ガッコウ</t>
    </rPh>
    <rPh sb="2" eb="4">
      <t>アンゼン</t>
    </rPh>
    <rPh sb="4" eb="6">
      <t>ケイカク</t>
    </rPh>
    <phoneticPr fontId="2"/>
  </si>
  <si>
    <t>環境衛生検査の
実施</t>
    <rPh sb="0" eb="2">
      <t>カンキョウ</t>
    </rPh>
    <rPh sb="2" eb="4">
      <t>エイセイ</t>
    </rPh>
    <rPh sb="4" eb="6">
      <t>ケンサ</t>
    </rPh>
    <rPh sb="8" eb="10">
      <t>ジッシ</t>
    </rPh>
    <phoneticPr fontId="2"/>
  </si>
  <si>
    <t>施設の安全
点検の実施</t>
    <rPh sb="0" eb="2">
      <t>シセツ</t>
    </rPh>
    <rPh sb="3" eb="5">
      <t>アンゼン</t>
    </rPh>
    <rPh sb="6" eb="8">
      <t>テンケン</t>
    </rPh>
    <rPh sb="9" eb="11">
      <t>ジッシ</t>
    </rPh>
    <phoneticPr fontId="2"/>
  </si>
  <si>
    <t>危険等発生時
対処要領</t>
    <phoneticPr fontId="2"/>
  </si>
  <si>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</si>
  <si>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3"/>
  </si>
  <si>
    <t>一般</t>
    <rPh sb="0" eb="2">
      <t>イッパン</t>
    </rPh>
    <phoneticPr fontId="3"/>
  </si>
  <si>
    <t>歯科</t>
    <rPh sb="0" eb="2">
      <t>シカ</t>
    </rPh>
    <phoneticPr fontId="3"/>
  </si>
  <si>
    <t>児童数</t>
    <rPh sb="0" eb="2">
      <t>ジドウ</t>
    </rPh>
    <rPh sb="2" eb="3">
      <t>スウ</t>
    </rPh>
    <phoneticPr fontId="2"/>
  </si>
  <si>
    <t>新規児童数</t>
    <rPh sb="0" eb="2">
      <t>シンキ</t>
    </rPh>
    <rPh sb="2" eb="5">
      <t>ジドウスウ</t>
    </rPh>
    <phoneticPr fontId="3"/>
  </si>
  <si>
    <t>記録の有無</t>
    <rPh sb="0" eb="2">
      <t>キロク</t>
    </rPh>
    <rPh sb="3" eb="5">
      <t>ウム</t>
    </rPh>
    <phoneticPr fontId="2"/>
  </si>
  <si>
    <t>医師の認印有無</t>
    <rPh sb="0" eb="2">
      <t>イシ</t>
    </rPh>
    <rPh sb="3" eb="5">
      <t>ミトメイン</t>
    </rPh>
    <rPh sb="5" eb="7">
      <t>ウム</t>
    </rPh>
    <phoneticPr fontId="2"/>
  </si>
  <si>
    <t>胸郭</t>
    <phoneticPr fontId="2"/>
  </si>
  <si>
    <t>）</t>
    <phoneticPr fontId="2"/>
  </si>
  <si>
    <t>学校医での対応</t>
    <rPh sb="0" eb="2">
      <t>ガッコウ</t>
    </rPh>
    <rPh sb="2" eb="3">
      <t>イ</t>
    </rPh>
    <rPh sb="5" eb="7">
      <t>タイオウ</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</si>
  <si>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3"/>
  </si>
  <si>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</si>
  <si>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</si>
  <si>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3"/>
  </si>
  <si>
    <t>保護者同意の
有無</t>
    <rPh sb="0" eb="3">
      <t>ホゴシャ</t>
    </rPh>
    <rPh sb="3" eb="5">
      <t>ドウイ</t>
    </rPh>
    <rPh sb="7" eb="9">
      <t>ウム</t>
    </rPh>
    <phoneticPr fontId="3"/>
  </si>
  <si>
    <t>市町村との
事前協議の有無</t>
    <phoneticPr fontId="3"/>
  </si>
  <si>
    <t>入所児</t>
    <rPh sb="0" eb="2">
      <t>ニュウショ</t>
    </rPh>
    <rPh sb="2" eb="3">
      <t>ジ</t>
    </rPh>
    <phoneticPr fontId="3"/>
  </si>
  <si>
    <t>私的契約児</t>
    <rPh sb="0" eb="2">
      <t>シテキ</t>
    </rPh>
    <rPh sb="2" eb="4">
      <t>ケイヤク</t>
    </rPh>
    <rPh sb="4" eb="5">
      <t>ジ</t>
    </rPh>
    <phoneticPr fontId="3"/>
  </si>
  <si>
    <t>項目</t>
    <phoneticPr fontId="2"/>
  </si>
  <si>
    <t>単位</t>
    <rPh sb="0" eb="2">
      <t>タンイ</t>
    </rPh>
    <phoneticPr fontId="3"/>
  </si>
  <si>
    <t>月額500</t>
    <rPh sb="0" eb="2">
      <t>ツキガク</t>
    </rPh>
    <phoneticPr fontId="3"/>
  </si>
  <si>
    <t>月額500</t>
    <rPh sb="0" eb="2">
      <t>ゲツガク</t>
    </rPh>
    <phoneticPr fontId="3"/>
  </si>
  <si>
    <t>（３）私的契約児の保育料について（該当する場合のみ）</t>
    <rPh sb="9" eb="12">
      <t>ホイクリョウ</t>
    </rPh>
    <rPh sb="17" eb="19">
      <t>ガイトウ</t>
    </rPh>
    <rPh sb="21" eb="23">
      <t>バアイ</t>
    </rPh>
    <phoneticPr fontId="3"/>
  </si>
  <si>
    <t>月額</t>
    <rPh sb="0" eb="2">
      <t>ツキガク</t>
    </rPh>
    <phoneticPr fontId="3"/>
  </si>
  <si>
    <t>（１）給食に関する方針等</t>
    <rPh sb="3" eb="5">
      <t>キュウショク</t>
    </rPh>
    <rPh sb="6" eb="7">
      <t>カン</t>
    </rPh>
    <rPh sb="9" eb="11">
      <t>ホウシン</t>
    </rPh>
    <rPh sb="11" eb="12">
      <t>トウ</t>
    </rPh>
    <phoneticPr fontId="3"/>
  </si>
  <si>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3"/>
  </si>
  <si>
    <t>③「食育」の実践、家庭への働きかけなどの工夫について</t>
    <rPh sb="2" eb="3">
      <t>ショク</t>
    </rPh>
    <rPh sb="3" eb="4">
      <t>イク</t>
    </rPh>
    <rPh sb="6" eb="8">
      <t>ジッセン</t>
    </rPh>
    <rPh sb="9" eb="11">
      <t>カテイ</t>
    </rPh>
    <rPh sb="13" eb="14">
      <t>ハタラ</t>
    </rPh>
    <rPh sb="20" eb="22">
      <t>クフウ</t>
    </rPh>
    <phoneticPr fontId="3"/>
  </si>
  <si>
    <t>④食育計画の策定状況</t>
    <rPh sb="1" eb="2">
      <t>ショク</t>
    </rPh>
    <rPh sb="2" eb="3">
      <t>イク</t>
    </rPh>
    <rPh sb="3" eb="5">
      <t>ケイカク</t>
    </rPh>
    <rPh sb="6" eb="8">
      <t>サクテイ</t>
    </rPh>
    <rPh sb="8" eb="10">
      <t>ジョウキョウ</t>
    </rPh>
    <phoneticPr fontId="3"/>
  </si>
  <si>
    <t>食育のみの計画を策定</t>
    <rPh sb="0" eb="2">
      <t>ショクイク</t>
    </rPh>
    <rPh sb="5" eb="7">
      <t>ケイカク</t>
    </rPh>
    <rPh sb="8" eb="10">
      <t>サクテイ</t>
    </rPh>
    <phoneticPr fontId="3"/>
  </si>
  <si>
    <t>作成していない</t>
    <rPh sb="0" eb="2">
      <t>サクセイ</t>
    </rPh>
    <phoneticPr fontId="3"/>
  </si>
  <si>
    <t>（２）給食の状況</t>
    <rPh sb="3" eb="5">
      <t>キュウショク</t>
    </rPh>
    <rPh sb="6" eb="8">
      <t>ジョウキョウ</t>
    </rPh>
    <phoneticPr fontId="3"/>
  </si>
  <si>
    <t>①献立</t>
    <rPh sb="1" eb="2">
      <t>ケン</t>
    </rPh>
    <rPh sb="2" eb="3">
      <t>リツ</t>
    </rPh>
    <phoneticPr fontId="3"/>
  </si>
  <si>
    <t>献立作成者</t>
    <rPh sb="0" eb="2">
      <t>コンダテ</t>
    </rPh>
    <rPh sb="2" eb="5">
      <t>サクセイシャ</t>
    </rPh>
    <phoneticPr fontId="3"/>
  </si>
  <si>
    <t>独自（</t>
    <rPh sb="0" eb="2">
      <t>ドクジ</t>
    </rPh>
    <phoneticPr fontId="3"/>
  </si>
  <si>
    <t>委託業務先</t>
    <rPh sb="0" eb="2">
      <t>イタク</t>
    </rPh>
    <rPh sb="2" eb="4">
      <t>ギョウム</t>
    </rPh>
    <rPh sb="4" eb="5">
      <t>サキ</t>
    </rPh>
    <phoneticPr fontId="3"/>
  </si>
  <si>
    <t>献立表の
施設長決裁の有無</t>
    <rPh sb="0" eb="3">
      <t>コンダテヒョウ</t>
    </rPh>
    <rPh sb="5" eb="8">
      <t>シセツチョウ</t>
    </rPh>
    <rPh sb="8" eb="10">
      <t>ケッサイ</t>
    </rPh>
    <rPh sb="11" eb="13">
      <t>ウム</t>
    </rPh>
    <phoneticPr fontId="3"/>
  </si>
  <si>
    <t>献立表の保護者への
配布状況</t>
    <rPh sb="12" eb="14">
      <t>ジョウキョウ</t>
    </rPh>
    <phoneticPr fontId="3"/>
  </si>
  <si>
    <t>（</t>
    <phoneticPr fontId="3"/>
  </si>
  <si>
    <t>）</t>
    <phoneticPr fontId="3"/>
  </si>
  <si>
    <t>アレルギー除去食への
配慮</t>
    <rPh sb="5" eb="8">
      <t>ジョキョショク</t>
    </rPh>
    <rPh sb="11" eb="13">
      <t>ハイリョ</t>
    </rPh>
    <phoneticPr fontId="3"/>
  </si>
  <si>
    <t>該当なし</t>
    <rPh sb="0" eb="2">
      <t>ガイトウ</t>
    </rPh>
    <phoneticPr fontId="3"/>
  </si>
  <si>
    <t>教育及び保育の内容に関する全体的な計画に位置づけている</t>
    <phoneticPr fontId="3"/>
  </si>
  <si>
    <t>②給与栄養量</t>
    <rPh sb="1" eb="3">
      <t>キュウヨ</t>
    </rPh>
    <rPh sb="3" eb="6">
      <t>エイヨウリョウ</t>
    </rPh>
    <phoneticPr fontId="3"/>
  </si>
  <si>
    <t>園で設定</t>
    <rPh sb="0" eb="1">
      <t>エン</t>
    </rPh>
    <rPh sb="2" eb="4">
      <t>セッテイ</t>
    </rPh>
    <phoneticPr fontId="3"/>
  </si>
  <si>
    <t>市町村立園に準ずる</t>
    <rPh sb="0" eb="3">
      <t>シチョウソン</t>
    </rPh>
    <rPh sb="3" eb="4">
      <t>リツ</t>
    </rPh>
    <rPh sb="4" eb="5">
      <t>エン</t>
    </rPh>
    <rPh sb="6" eb="7">
      <t>ジュン</t>
    </rPh>
    <phoneticPr fontId="3"/>
  </si>
  <si>
    <t>県の目標例に準ずる</t>
    <rPh sb="0" eb="1">
      <t>ケン</t>
    </rPh>
    <rPh sb="2" eb="4">
      <t>モクヒョウ</t>
    </rPh>
    <rPh sb="4" eb="5">
      <t>レイ</t>
    </rPh>
    <rPh sb="6" eb="7">
      <t>ジュン</t>
    </rPh>
    <phoneticPr fontId="3"/>
  </si>
  <si>
    <t>いいえ</t>
    <phoneticPr fontId="3"/>
  </si>
  <si>
    <t>区分</t>
    <rPh sb="0" eb="2">
      <t>クブン</t>
    </rPh>
    <phoneticPr fontId="3"/>
  </si>
  <si>
    <t>期間</t>
    <rPh sb="0" eb="2">
      <t>キカン</t>
    </rPh>
    <phoneticPr fontId="3"/>
  </si>
  <si>
    <t>１．同様の資料があれば、代替として添付してください。</t>
    <rPh sb="2" eb="3">
      <t>オナ</t>
    </rPh>
    <phoneticPr fontId="3"/>
  </si>
  <si>
    <t>食品群別目標量の設定方法</t>
    <phoneticPr fontId="3"/>
  </si>
  <si>
    <t>食品群別平均給与量は
目標に達していますか</t>
    <phoneticPr fontId="3"/>
  </si>
  <si>
    <t>はい</t>
    <phoneticPr fontId="3"/>
  </si>
  <si>
    <t>食品群別平均給与量の
計算の実施状況</t>
    <rPh sb="11" eb="13">
      <t>ケイサン</t>
    </rPh>
    <rPh sb="14" eb="16">
      <t>ジッシ</t>
    </rPh>
    <rPh sb="16" eb="18">
      <t>ジョウキョウ</t>
    </rPh>
    <phoneticPr fontId="3"/>
  </si>
  <si>
    <t>）</t>
    <phoneticPr fontId="3"/>
  </si>
  <si>
    <t>大豆製品</t>
    <rPh sb="0" eb="2">
      <t>ダイズ</t>
    </rPh>
    <rPh sb="2" eb="4">
      <t>セイヒン</t>
    </rPh>
    <phoneticPr fontId="3"/>
  </si>
  <si>
    <t>牛乳</t>
    <rPh sb="0" eb="2">
      <t>ギュウニュウ</t>
    </rPh>
    <phoneticPr fontId="3"/>
  </si>
  <si>
    <t>乳製品</t>
    <rPh sb="0" eb="3">
      <t>ニュウセイヒン</t>
    </rPh>
    <phoneticPr fontId="3"/>
  </si>
  <si>
    <t>緑黄色
野菜</t>
    <rPh sb="0" eb="3">
      <t>リョクオウショク</t>
    </rPh>
    <rPh sb="4" eb="6">
      <t>ヤサイ</t>
    </rPh>
    <phoneticPr fontId="3"/>
  </si>
  <si>
    <t>その他の
野菜</t>
    <rPh sb="2" eb="3">
      <t>タ</t>
    </rPh>
    <rPh sb="5" eb="7">
      <t>ヤサイ</t>
    </rPh>
    <phoneticPr fontId="3"/>
  </si>
  <si>
    <t>果実</t>
    <rPh sb="0" eb="2">
      <t>カジツ</t>
    </rPh>
    <phoneticPr fontId="3"/>
  </si>
  <si>
    <t>穀類</t>
    <rPh sb="0" eb="2">
      <t>コクルイ</t>
    </rPh>
    <phoneticPr fontId="3"/>
  </si>
  <si>
    <t>いも類</t>
    <rPh sb="2" eb="3">
      <t>ルイ</t>
    </rPh>
    <phoneticPr fontId="3"/>
  </si>
  <si>
    <t>砂糖類</t>
    <rPh sb="0" eb="3">
      <t>サトウルイ</t>
    </rPh>
    <phoneticPr fontId="3"/>
  </si>
  <si>
    <t>菓子類</t>
    <rPh sb="0" eb="2">
      <t>カシ</t>
    </rPh>
    <rPh sb="2" eb="3">
      <t>ルイ</t>
    </rPh>
    <phoneticPr fontId="3"/>
  </si>
  <si>
    <t>油脂類</t>
    <rPh sb="0" eb="2">
      <t>ユシ</t>
    </rPh>
    <rPh sb="2" eb="3">
      <t>ルイ</t>
    </rPh>
    <phoneticPr fontId="3"/>
  </si>
  <si>
    <t>④給食実施状況</t>
    <rPh sb="1" eb="3">
      <t>キュウショク</t>
    </rPh>
    <rPh sb="3" eb="5">
      <t>ジッシ</t>
    </rPh>
    <rPh sb="5" eb="7">
      <t>ジョウキョウ</t>
    </rPh>
    <phoneticPr fontId="3"/>
  </si>
  <si>
    <t>・給食費について</t>
    <rPh sb="1" eb="4">
      <t>キュウショクヒ</t>
    </rPh>
    <phoneticPr fontId="3"/>
  </si>
  <si>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</si>
  <si>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</si>
  <si>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</si>
  <si>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</si>
  <si>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3"/>
  </si>
  <si>
    <t>年齢</t>
    <rPh sb="0" eb="2">
      <t>ネンレイ</t>
    </rPh>
    <phoneticPr fontId="3"/>
  </si>
  <si>
    <t>時間</t>
    <rPh sb="0" eb="2">
      <t>ジカン</t>
    </rPh>
    <phoneticPr fontId="3"/>
  </si>
  <si>
    <t>・おやつ提供の配慮（回数、内容や量の目安等）</t>
    <rPh sb="4" eb="6">
      <t>テイキョウ</t>
    </rPh>
    <rPh sb="7" eb="9">
      <t>ハイリョ</t>
    </rPh>
    <phoneticPr fontId="3"/>
  </si>
  <si>
    <t>・延長保育時の補食（実施している場合のみ）</t>
    <rPh sb="1" eb="3">
      <t>エンチョウ</t>
    </rPh>
    <rPh sb="3" eb="5">
      <t>ホイク</t>
    </rPh>
    <rPh sb="5" eb="6">
      <t>ジ</t>
    </rPh>
    <rPh sb="7" eb="9">
      <t>ホショク</t>
    </rPh>
    <rPh sb="10" eb="12">
      <t>ジッシ</t>
    </rPh>
    <rPh sb="16" eb="18">
      <t>バアイ</t>
    </rPh>
    <phoneticPr fontId="3"/>
  </si>
  <si>
    <t>徴収額</t>
    <rPh sb="0" eb="3">
      <t>チョウシュウガク</t>
    </rPh>
    <phoneticPr fontId="3"/>
  </si>
  <si>
    <t>⑤給食関係の調査の状況</t>
    <rPh sb="1" eb="3">
      <t>キュウショク</t>
    </rPh>
    <rPh sb="3" eb="5">
      <t>カンケイ</t>
    </rPh>
    <rPh sb="6" eb="8">
      <t>チョウサ</t>
    </rPh>
    <rPh sb="9" eb="11">
      <t>ジョウキョウ</t>
    </rPh>
    <phoneticPr fontId="3"/>
  </si>
  <si>
    <t>⑥給食会議（委員会）等の開催状況</t>
    <rPh sb="1" eb="3">
      <t>キュウショク</t>
    </rPh>
    <rPh sb="3" eb="5">
      <t>カイギ</t>
    </rPh>
    <rPh sb="6" eb="9">
      <t>イインカイ</t>
    </rPh>
    <rPh sb="10" eb="11">
      <t>トウ</t>
    </rPh>
    <rPh sb="12" eb="14">
      <t>カイサイ</t>
    </rPh>
    <rPh sb="14" eb="16">
      <t>ジョウキョウ</t>
    </rPh>
    <phoneticPr fontId="3"/>
  </si>
  <si>
    <t>実施の有無</t>
    <rPh sb="0" eb="2">
      <t>ジッシ</t>
    </rPh>
    <rPh sb="3" eb="5">
      <t>ウム</t>
    </rPh>
    <phoneticPr fontId="17"/>
  </si>
  <si>
    <t>記録の有無</t>
    <rPh sb="0" eb="2">
      <t>キロク</t>
    </rPh>
    <rPh sb="3" eb="5">
      <t>ウム</t>
    </rPh>
    <phoneticPr fontId="17"/>
  </si>
  <si>
    <t>／</t>
    <phoneticPr fontId="3"/>
  </si>
  <si>
    <t>調査結果に基づく対応の具体例</t>
    <rPh sb="0" eb="2">
      <t>チョウサ</t>
    </rPh>
    <rPh sb="2" eb="4">
      <t>ケッカ</t>
    </rPh>
    <rPh sb="5" eb="6">
      <t>モト</t>
    </rPh>
    <rPh sb="8" eb="10">
      <t>タイオウ</t>
    </rPh>
    <rPh sb="11" eb="13">
      <t>グタイ</t>
    </rPh>
    <rPh sb="13" eb="14">
      <t>レイ</t>
    </rPh>
    <phoneticPr fontId="3"/>
  </si>
  <si>
    <t>⑦帳簿等の状況</t>
    <rPh sb="1" eb="3">
      <t>チョウボ</t>
    </rPh>
    <rPh sb="3" eb="4">
      <t>トウ</t>
    </rPh>
    <rPh sb="5" eb="7">
      <t>ジョウキョウ</t>
    </rPh>
    <phoneticPr fontId="3"/>
  </si>
  <si>
    <t>給食日誌の作成</t>
    <rPh sb="0" eb="2">
      <t>キュウショク</t>
    </rPh>
    <rPh sb="2" eb="4">
      <t>ニッシ</t>
    </rPh>
    <rPh sb="5" eb="7">
      <t>サクセイ</t>
    </rPh>
    <phoneticPr fontId="3"/>
  </si>
  <si>
    <t>児童福祉施設用
スキムミルクの受払簿</t>
    <phoneticPr fontId="3"/>
  </si>
  <si>
    <t>⑧給食サービス向上への取り組み</t>
    <rPh sb="1" eb="3">
      <t>キュウショク</t>
    </rPh>
    <rPh sb="7" eb="9">
      <t>コウジョウ</t>
    </rPh>
    <rPh sb="11" eb="12">
      <t>ト</t>
    </rPh>
    <rPh sb="13" eb="14">
      <t>ク</t>
    </rPh>
    <phoneticPr fontId="3"/>
  </si>
  <si>
    <t>⑨検食の実施</t>
    <rPh sb="1" eb="2">
      <t>ケン</t>
    </rPh>
    <rPh sb="2" eb="3">
      <t>ショク</t>
    </rPh>
    <rPh sb="4" eb="6">
      <t>ジッシ</t>
    </rPh>
    <phoneticPr fontId="3"/>
  </si>
  <si>
    <t>実施者</t>
    <rPh sb="0" eb="3">
      <t>ジッシシャ</t>
    </rPh>
    <phoneticPr fontId="3"/>
  </si>
  <si>
    <t>（３）検便実施状況</t>
    <rPh sb="3" eb="5">
      <t>ケンベン</t>
    </rPh>
    <rPh sb="5" eb="7">
      <t>ジッシ</t>
    </rPh>
    <rPh sb="7" eb="9">
      <t>ジョウキョウ</t>
    </rPh>
    <phoneticPr fontId="3"/>
  </si>
  <si>
    <t>赤痢菌</t>
    <rPh sb="0" eb="2">
      <t>セキリ</t>
    </rPh>
    <rPh sb="2" eb="3">
      <t>キン</t>
    </rPh>
    <phoneticPr fontId="3"/>
  </si>
  <si>
    <t>サルモネラ菌</t>
    <rPh sb="5" eb="6">
      <t>キン</t>
    </rPh>
    <phoneticPr fontId="3"/>
  </si>
  <si>
    <t>腸管出血性大腸菌</t>
    <rPh sb="0" eb="2">
      <t>チョウカン</t>
    </rPh>
    <rPh sb="2" eb="5">
      <t>シュッケツセイ</t>
    </rPh>
    <rPh sb="5" eb="8">
      <t>ダイチョウキン</t>
    </rPh>
    <phoneticPr fontId="3"/>
  </si>
  <si>
    <t>①給食担当者</t>
    <rPh sb="1" eb="3">
      <t>キュウショク</t>
    </rPh>
    <rPh sb="3" eb="6">
      <t>タントウシャ</t>
    </rPh>
    <phoneticPr fontId="3"/>
  </si>
  <si>
    <t>ノロウイルス</t>
    <phoneticPr fontId="3"/>
  </si>
  <si>
    <t>）</t>
    <phoneticPr fontId="3"/>
  </si>
  <si>
    <t>②調乳担当者</t>
    <rPh sb="1" eb="3">
      <t>チョウニュウ</t>
    </rPh>
    <rPh sb="3" eb="6">
      <t>タントウシャ</t>
    </rPh>
    <phoneticPr fontId="3"/>
  </si>
  <si>
    <t>）</t>
    <phoneticPr fontId="3"/>
  </si>
  <si>
    <t>実施延人員</t>
    <rPh sb="0" eb="2">
      <t>ジッシ</t>
    </rPh>
    <rPh sb="2" eb="3">
      <t>ノベ</t>
    </rPh>
    <rPh sb="3" eb="5">
      <t>ジンイン</t>
    </rPh>
    <phoneticPr fontId="3"/>
  </si>
  <si>
    <t>（４）保健所の立入調査・指導の状況</t>
    <rPh sb="3" eb="6">
      <t>ホケンジョ</t>
    </rPh>
    <rPh sb="7" eb="9">
      <t>タチイリ</t>
    </rPh>
    <rPh sb="9" eb="11">
      <t>チョウサ</t>
    </rPh>
    <rPh sb="12" eb="14">
      <t>シドウ</t>
    </rPh>
    <rPh sb="15" eb="17">
      <t>ジョウキョウ</t>
    </rPh>
    <phoneticPr fontId="3"/>
  </si>
  <si>
    <t>（５）調理業務の委託状況（調理業務を委託している施設のみ）</t>
    <rPh sb="3" eb="5">
      <t>チョウリ</t>
    </rPh>
    <rPh sb="5" eb="7">
      <t>ギョウム</t>
    </rPh>
    <rPh sb="8" eb="10">
      <t>イタク</t>
    </rPh>
    <rPh sb="10" eb="12">
      <t>ジョウキョウ</t>
    </rPh>
    <phoneticPr fontId="3"/>
  </si>
  <si>
    <t>文書</t>
    <rPh sb="0" eb="2">
      <t>ブンショ</t>
    </rPh>
    <phoneticPr fontId="2"/>
  </si>
  <si>
    <t>口頭</t>
    <rPh sb="0" eb="2">
      <t>コウトウ</t>
    </rPh>
    <phoneticPr fontId="2"/>
  </si>
  <si>
    <t>委託契約書の作成</t>
    <phoneticPr fontId="3"/>
  </si>
  <si>
    <t>作成（更新）</t>
    <rPh sb="0" eb="2">
      <t>サクセイ</t>
    </rPh>
    <rPh sb="3" eb="5">
      <t>コウシン</t>
    </rPh>
    <phoneticPr fontId="3"/>
  </si>
  <si>
    <t>献立作成</t>
    <phoneticPr fontId="3"/>
  </si>
  <si>
    <t>）</t>
    <phoneticPr fontId="3"/>
  </si>
  <si>
    <t>乳幼児個々の食事に
合わせた配慮</t>
    <phoneticPr fontId="3"/>
  </si>
  <si>
    <t>（６）衛生管理の記録等</t>
    <rPh sb="3" eb="5">
      <t>エイセイ</t>
    </rPh>
    <rPh sb="5" eb="7">
      <t>カンリ</t>
    </rPh>
    <rPh sb="8" eb="11">
      <t>キロクトウ</t>
    </rPh>
    <phoneticPr fontId="3"/>
  </si>
  <si>
    <t>（７）保存食の実施状況</t>
    <rPh sb="3" eb="6">
      <t>ホゾンショク</t>
    </rPh>
    <rPh sb="7" eb="9">
      <t>ジッシ</t>
    </rPh>
    <rPh sb="9" eb="11">
      <t>ジョウキョウ</t>
    </rPh>
    <phoneticPr fontId="3"/>
  </si>
  <si>
    <t>配慮
内容</t>
    <rPh sb="0" eb="2">
      <t>ハイリョ</t>
    </rPh>
    <rPh sb="3" eb="5">
      <t>ナイヨウ</t>
    </rPh>
    <phoneticPr fontId="3"/>
  </si>
  <si>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3"/>
  </si>
  <si>
    <t>有（</t>
    <rPh sb="0" eb="1">
      <t>ア</t>
    </rPh>
    <phoneticPr fontId="3"/>
  </si>
  <si>
    <t>回/</t>
    <rPh sb="0" eb="1">
      <t>カイ</t>
    </rPh>
    <phoneticPr fontId="3"/>
  </si>
  <si>
    <t>委託業務従事者の
健康診断等の実施状況</t>
    <phoneticPr fontId="3"/>
  </si>
  <si>
    <t>整備</t>
    <rPh sb="0" eb="2">
      <t>セイビ</t>
    </rPh>
    <phoneticPr fontId="3"/>
  </si>
  <si>
    <t>未整備</t>
    <rPh sb="0" eb="3">
      <t>ミセイビ</t>
    </rPh>
    <phoneticPr fontId="3"/>
  </si>
  <si>
    <t>調理従事者の健康
状態の点検表</t>
    <rPh sb="0" eb="2">
      <t>チョウリ</t>
    </rPh>
    <rPh sb="2" eb="5">
      <t>ジュウジシャ</t>
    </rPh>
    <rPh sb="6" eb="8">
      <t>ケンコウ</t>
    </rPh>
    <rPh sb="9" eb="11">
      <t>ジョウタイ</t>
    </rPh>
    <rPh sb="12" eb="15">
      <t>テンケンヒョウ</t>
    </rPh>
    <phoneticPr fontId="3"/>
  </si>
  <si>
    <t>業務遂行困難時の代行業者名</t>
    <phoneticPr fontId="3"/>
  </si>
  <si>
    <t>（参考）社会福祉施設における保存食の</t>
    <rPh sb="1" eb="3">
      <t>サンコウ</t>
    </rPh>
    <phoneticPr fontId="3"/>
  </si>
  <si>
    <t>（１）消防計画等の状況</t>
    <phoneticPr fontId="7"/>
  </si>
  <si>
    <t>消防計画の届出（直近）</t>
    <phoneticPr fontId="7"/>
  </si>
  <si>
    <r>
      <t>実施回数</t>
    </r>
    <r>
      <rPr>
        <sz val="10"/>
        <color indexed="10"/>
        <rFont val="ＭＳ Ｐ明朝"/>
        <family val="1"/>
        <charset val="128"/>
      </rPr>
      <t/>
    </r>
    <rPh sb="0" eb="2">
      <t>ジッシ</t>
    </rPh>
    <rPh sb="2" eb="4">
      <t>カイスウ</t>
    </rPh>
    <phoneticPr fontId="3"/>
  </si>
  <si>
    <t>防火管理者
職種・氏名</t>
    <rPh sb="6" eb="8">
      <t>ショクシュ</t>
    </rPh>
    <phoneticPr fontId="7"/>
  </si>
  <si>
    <t>避難訓練</t>
    <phoneticPr fontId="3"/>
  </si>
  <si>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</si>
  <si>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</si>
  <si>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3"/>
  </si>
  <si>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3"/>
  </si>
  <si>
    <t>３．「避難訓練（風水害）」欄には風水害を想定した避難訓練について記入してください。</t>
    <rPh sb="13" eb="14">
      <t>ラン</t>
    </rPh>
    <rPh sb="32" eb="34">
      <t>キニュウ</t>
    </rPh>
    <phoneticPr fontId="3"/>
  </si>
  <si>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</si>
  <si>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3"/>
  </si>
  <si>
    <t>はい</t>
    <phoneticPr fontId="3"/>
  </si>
  <si>
    <t>いいえ</t>
    <phoneticPr fontId="3"/>
  </si>
  <si>
    <t>・</t>
    <phoneticPr fontId="3"/>
  </si>
  <si>
    <t>④当該施設は、土砂災害警戒区域内である。</t>
    <rPh sb="1" eb="3">
      <t>トウガイ</t>
    </rPh>
    <rPh sb="3" eb="5">
      <t>シセツ</t>
    </rPh>
    <rPh sb="7" eb="9">
      <t>ドシャ</t>
    </rPh>
    <rPh sb="9" eb="11">
      <t>サイガイ</t>
    </rPh>
    <rPh sb="11" eb="13">
      <t>ケイカイ</t>
    </rPh>
    <rPh sb="13" eb="16">
      <t>クイキナイ</t>
    </rPh>
    <phoneticPr fontId="3"/>
  </si>
  <si>
    <t>はい</t>
    <phoneticPr fontId="3"/>
  </si>
  <si>
    <t>・</t>
    <phoneticPr fontId="3"/>
  </si>
  <si>
    <t>点検方法</t>
    <rPh sb="0" eb="2">
      <t>テンケン</t>
    </rPh>
    <rPh sb="2" eb="4">
      <t>ホウホウ</t>
    </rPh>
    <phoneticPr fontId="3"/>
  </si>
  <si>
    <t>点検有無</t>
    <rPh sb="0" eb="2">
      <t>テンケン</t>
    </rPh>
    <rPh sb="2" eb="4">
      <t>ウム</t>
    </rPh>
    <phoneticPr fontId="3"/>
  </si>
  <si>
    <t>実施回数</t>
    <rPh sb="0" eb="2">
      <t>ジッシ</t>
    </rPh>
    <rPh sb="2" eb="4">
      <t>カイスウ</t>
    </rPh>
    <phoneticPr fontId="3"/>
  </si>
  <si>
    <t>運営管理に関するもの</t>
    <rPh sb="0" eb="2">
      <t>ウンエイ</t>
    </rPh>
    <rPh sb="2" eb="4">
      <t>カンリ</t>
    </rPh>
    <rPh sb="5" eb="6">
      <t>カン</t>
    </rPh>
    <phoneticPr fontId="3"/>
  </si>
  <si>
    <t>入所者の処遇に関するもの</t>
    <rPh sb="0" eb="3">
      <t>ニュウショシャ</t>
    </rPh>
    <rPh sb="4" eb="6">
      <t>ショグウ</t>
    </rPh>
    <rPh sb="7" eb="8">
      <t>カン</t>
    </rPh>
    <phoneticPr fontId="3"/>
  </si>
  <si>
    <t>諸規程、諸帳簿等</t>
    <rPh sb="0" eb="1">
      <t>モロ</t>
    </rPh>
    <rPh sb="1" eb="3">
      <t>キテイ</t>
    </rPh>
    <rPh sb="4" eb="5">
      <t>モロ</t>
    </rPh>
    <rPh sb="5" eb="7">
      <t>チョウボ</t>
    </rPh>
    <rPh sb="7" eb="8">
      <t>トウ</t>
    </rPh>
    <phoneticPr fontId="3"/>
  </si>
  <si>
    <t>・児童の健康診断書</t>
    <rPh sb="1" eb="3">
      <t>ジドウ</t>
    </rPh>
    <rPh sb="4" eb="6">
      <t>ケンコウ</t>
    </rPh>
    <rPh sb="6" eb="9">
      <t>シンダンショ</t>
    </rPh>
    <phoneticPr fontId="3"/>
  </si>
  <si>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3"/>
  </si>
  <si>
    <t>子の看護休暇制度</t>
    <rPh sb="0" eb="1">
      <t>コ</t>
    </rPh>
    <rPh sb="2" eb="4">
      <t>カンゴ</t>
    </rPh>
    <rPh sb="4" eb="6">
      <t>キュウカ</t>
    </rPh>
    <rPh sb="6" eb="8">
      <t>セイド</t>
    </rPh>
    <phoneticPr fontId="3"/>
  </si>
  <si>
    <t>・個人情報保護に関する考え方や方針に関する宣言</t>
    <phoneticPr fontId="3"/>
  </si>
  <si>
    <t>　介護休暇制度の規程</t>
    <rPh sb="1" eb="3">
      <t>カイゴ</t>
    </rPh>
    <rPh sb="3" eb="5">
      <t>キュウカ</t>
    </rPh>
    <rPh sb="5" eb="7">
      <t>セイド</t>
    </rPh>
    <rPh sb="8" eb="10">
      <t>キテイ</t>
    </rPh>
    <phoneticPr fontId="3"/>
  </si>
  <si>
    <t>・個人情報の取扱いに関する規則</t>
    <phoneticPr fontId="3"/>
  </si>
  <si>
    <t>・高年齢者雇用対策</t>
    <phoneticPr fontId="3"/>
  </si>
  <si>
    <t>継続雇用制度の採用　</t>
    <phoneticPr fontId="3"/>
  </si>
  <si>
    <t>定年制の廃止</t>
    <phoneticPr fontId="3"/>
  </si>
  <si>
    <t>段階的な定年の引き上げ</t>
    <rPh sb="9" eb="10">
      <t>ア</t>
    </rPh>
    <phoneticPr fontId="3"/>
  </si>
  <si>
    <t>・消防用設備等点検結果報告書</t>
    <phoneticPr fontId="3"/>
  </si>
  <si>
    <t>２．各園において定めた食品群別目標量を記入してください。</t>
    <rPh sb="3" eb="4">
      <t>エン</t>
    </rPh>
    <rPh sb="11" eb="14">
      <t>ショクヒングン</t>
    </rPh>
    <rPh sb="14" eb="15">
      <t>ベツ</t>
    </rPh>
    <rPh sb="15" eb="17">
      <t>モクヒョウ</t>
    </rPh>
    <rPh sb="17" eb="18">
      <t>リョウ</t>
    </rPh>
    <rPh sb="19" eb="21">
      <t>キニュウ</t>
    </rPh>
    <phoneticPr fontId="3"/>
  </si>
  <si>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</si>
  <si>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3"/>
  </si>
  <si>
    <t>確認方法：</t>
    <rPh sb="0" eb="2">
      <t>カクニン</t>
    </rPh>
    <rPh sb="2" eb="4">
      <t>ホウホウ</t>
    </rPh>
    <phoneticPr fontId="3"/>
  </si>
  <si>
    <t>肉類</t>
    <rPh sb="0" eb="2">
      <t>ニクルイ</t>
    </rPh>
    <phoneticPr fontId="3"/>
  </si>
  <si>
    <t>魚介類</t>
    <rPh sb="0" eb="3">
      <t>ギョカイルイ</t>
    </rPh>
    <phoneticPr fontId="3"/>
  </si>
  <si>
    <t>卵類</t>
    <rPh sb="0" eb="2">
      <t>タマゴルイ</t>
    </rPh>
    <phoneticPr fontId="3"/>
  </si>
  <si>
    <t>藻類</t>
    <rPh sb="0" eb="1">
      <t>モ</t>
    </rPh>
    <rPh sb="1" eb="2">
      <t>ルイ</t>
    </rPh>
    <phoneticPr fontId="3"/>
  </si>
  <si>
    <t>苦情受付窓口の
設置状況</t>
    <rPh sb="10" eb="12">
      <t>ジョウキョウ</t>
    </rPh>
    <phoneticPr fontId="3"/>
  </si>
  <si>
    <t>第三者委員の
設置状況</t>
    <rPh sb="0" eb="3">
      <t>ダイサンシャ</t>
    </rPh>
    <rPh sb="3" eb="5">
      <t>イイン</t>
    </rPh>
    <rPh sb="9" eb="11">
      <t>ジョウキョウ</t>
    </rPh>
    <phoneticPr fontId="3"/>
  </si>
  <si>
    <t>参加
職員</t>
    <rPh sb="0" eb="2">
      <t>サンカ</t>
    </rPh>
    <rPh sb="3" eb="5">
      <t>ショクイン</t>
    </rPh>
    <phoneticPr fontId="3"/>
  </si>
  <si>
    <t>給食会議への
出席状況</t>
    <rPh sb="9" eb="11">
      <t>ジョウキョウ</t>
    </rPh>
    <phoneticPr fontId="3"/>
  </si>
  <si>
    <t>　　太枠内黄色部分以外についてはご記入願います。</t>
    <rPh sb="17" eb="19">
      <t>キニュウ</t>
    </rPh>
    <rPh sb="19" eb="20">
      <t>ネガ</t>
    </rPh>
    <phoneticPr fontId="3"/>
  </si>
  <si>
    <t>（10）苦情解決への取り組み</t>
    <rPh sb="4" eb="6">
      <t>クジョウ</t>
    </rPh>
    <rPh sb="6" eb="8">
      <t>カイケツ</t>
    </rPh>
    <rPh sb="10" eb="11">
      <t>ト</t>
    </rPh>
    <rPh sb="12" eb="13">
      <t>ク</t>
    </rPh>
    <phoneticPr fontId="3"/>
  </si>
  <si>
    <t>（５）防災設備の保守点検状況</t>
    <rPh sb="3" eb="5">
      <t>ボウサイ</t>
    </rPh>
    <rPh sb="5" eb="7">
      <t>セツビ</t>
    </rPh>
    <rPh sb="8" eb="10">
      <t>ホシュ</t>
    </rPh>
    <rPh sb="10" eb="12">
      <t>テンケン</t>
    </rPh>
    <rPh sb="12" eb="14">
      <t>ジョウキョウ</t>
    </rPh>
    <phoneticPr fontId="7"/>
  </si>
  <si>
    <t>最長２歳までの育児休業の取得</t>
    <rPh sb="0" eb="2">
      <t>サイチョウ</t>
    </rPh>
    <rPh sb="3" eb="4">
      <t>サイ</t>
    </rPh>
    <rPh sb="7" eb="9">
      <t>イクジ</t>
    </rPh>
    <rPh sb="9" eb="11">
      <t>キュウギョウ</t>
    </rPh>
    <rPh sb="12" eb="14">
      <t>シュトク</t>
    </rPh>
    <phoneticPr fontId="3"/>
  </si>
  <si>
    <t>健康診断の実施状況の確認</t>
    <rPh sb="10" eb="12">
      <t>カクニン</t>
    </rPh>
    <phoneticPr fontId="3"/>
  </si>
  <si>
    <t>検便の実施状況の確認</t>
    <rPh sb="8" eb="10">
      <t>カクニン</t>
    </rPh>
    <phoneticPr fontId="3"/>
  </si>
  <si>
    <t>研修の実施状況の確認</t>
    <rPh sb="0" eb="2">
      <t>ケンシュウ</t>
    </rPh>
    <rPh sb="3" eb="5">
      <t>ジッシ</t>
    </rPh>
    <rPh sb="5" eb="7">
      <t>ジョウキョウ</t>
    </rPh>
    <rPh sb="8" eb="10">
      <t>カクニン</t>
    </rPh>
    <phoneticPr fontId="3"/>
  </si>
  <si>
    <t>保存食の
実施有無</t>
    <rPh sb="0" eb="3">
      <t>ホゾンショク</t>
    </rPh>
    <rPh sb="5" eb="7">
      <t>ジッシ</t>
    </rPh>
    <rPh sb="7" eb="9">
      <t>ウム</t>
    </rPh>
    <phoneticPr fontId="3"/>
  </si>
  <si>
    <t>③食品群別給与量</t>
    <phoneticPr fontId="3"/>
  </si>
  <si>
    <t>給与栄養目標量の設定方法</t>
    <rPh sb="0" eb="2">
      <t>キュウヨ</t>
    </rPh>
    <rPh sb="2" eb="4">
      <t>エイヨウ</t>
    </rPh>
    <rPh sb="4" eb="6">
      <t>モクヒョウ</t>
    </rPh>
    <rPh sb="6" eb="7">
      <t>リョウ</t>
    </rPh>
    <rPh sb="8" eb="10">
      <t>セッテイ</t>
    </rPh>
    <rPh sb="10" eb="12">
      <t>ホウホウ</t>
    </rPh>
    <phoneticPr fontId="3"/>
  </si>
  <si>
    <t>給与栄養量の
計算の実施状況</t>
    <rPh sb="0" eb="2">
      <t>キュウヨ</t>
    </rPh>
    <rPh sb="2" eb="4">
      <t>エイヨウ</t>
    </rPh>
    <rPh sb="4" eb="5">
      <t>リョウ</t>
    </rPh>
    <rPh sb="7" eb="9">
      <t>ケイサン</t>
    </rPh>
    <rPh sb="10" eb="12">
      <t>ジッシ</t>
    </rPh>
    <rPh sb="12" eb="14">
      <t>ジョウキョウ</t>
    </rPh>
    <phoneticPr fontId="3"/>
  </si>
  <si>
    <t>献立表の整備有無</t>
    <rPh sb="0" eb="3">
      <t>コンダテヒョウ</t>
    </rPh>
    <rPh sb="4" eb="6">
      <t>セイビ</t>
    </rPh>
    <rPh sb="6" eb="8">
      <t>ウム</t>
    </rPh>
    <phoneticPr fontId="3"/>
  </si>
  <si>
    <t>献立サンプルの
掲示有無</t>
    <rPh sb="10" eb="12">
      <t>ウム</t>
    </rPh>
    <phoneticPr fontId="3"/>
  </si>
  <si>
    <t>お弁当日の実施状況</t>
    <rPh sb="1" eb="3">
      <t>ベントウ</t>
    </rPh>
    <rPh sb="3" eb="4">
      <t>ビ</t>
    </rPh>
    <rPh sb="5" eb="7">
      <t>ジッシ</t>
    </rPh>
    <rPh sb="7" eb="9">
      <t>ジョウキョウ</t>
    </rPh>
    <phoneticPr fontId="3"/>
  </si>
  <si>
    <t>医師からの生活管理指導表</t>
    <phoneticPr fontId="3"/>
  </si>
  <si>
    <t>健康診断の回数の増加</t>
    <rPh sb="0" eb="2">
      <t>ケンコウ</t>
    </rPh>
    <rPh sb="2" eb="4">
      <t>シンダン</t>
    </rPh>
    <rPh sb="5" eb="7">
      <t>カイスウ</t>
    </rPh>
    <rPh sb="8" eb="10">
      <t>ゾウカ</t>
    </rPh>
    <phoneticPr fontId="2"/>
  </si>
  <si>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</si>
  <si>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40歳未満の職員に対する健康診断（35歳を除く）</t>
    <rPh sb="3" eb="5">
      <t>ミマン</t>
    </rPh>
    <rPh sb="9" eb="10">
      <t>タイ</t>
    </rPh>
    <rPh sb="19" eb="20">
      <t>サイ</t>
    </rPh>
    <rPh sb="21" eb="22">
      <t>ノゾ</t>
    </rPh>
    <phoneticPr fontId="3"/>
  </si>
  <si>
    <t>現員</t>
    <phoneticPr fontId="3"/>
  </si>
  <si>
    <t>地上権、賃借権設定の有無</t>
    <rPh sb="0" eb="3">
      <t>チジョウケン</t>
    </rPh>
    <rPh sb="4" eb="7">
      <t>チンシャクケン</t>
    </rPh>
    <rPh sb="7" eb="9">
      <t>セッテイ</t>
    </rPh>
    <rPh sb="10" eb="12">
      <t>ウム</t>
    </rPh>
    <phoneticPr fontId="3"/>
  </si>
  <si>
    <t>男子用</t>
    <rPh sb="0" eb="3">
      <t>ダンシヨウ</t>
    </rPh>
    <phoneticPr fontId="3"/>
  </si>
  <si>
    <t>女子用</t>
    <rPh sb="0" eb="3">
      <t>ジョシヨウ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</si>
  <si>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3"/>
  </si>
  <si>
    <t>※消さないでください。</t>
    <rPh sb="1" eb="2">
      <t>ケ</t>
    </rPh>
    <phoneticPr fontId="27"/>
  </si>
  <si>
    <t>※適宜コピーしてご使用ください。</t>
    <rPh sb="1" eb="3">
      <t>テキギ</t>
    </rPh>
    <rPh sb="9" eb="11">
      <t>シヨウ</t>
    </rPh>
    <phoneticPr fontId="27"/>
  </si>
  <si>
    <t>３．該当のないシートにつきましても、「該当なし」と記載したうえで提出してください。</t>
    <rPh sb="2" eb="4">
      <t>ガイトウ</t>
    </rPh>
    <phoneticPr fontId="7"/>
  </si>
  <si>
    <t>（１）施設の概要</t>
    <phoneticPr fontId="3"/>
  </si>
  <si>
    <t>施設名</t>
    <rPh sb="0" eb="3">
      <t>シセツメイ</t>
    </rPh>
    <phoneticPr fontId="3"/>
  </si>
  <si>
    <t>e-mail</t>
    <phoneticPr fontId="3"/>
  </si>
  <si>
    <t>（２）建物設備の状況</t>
    <rPh sb="3" eb="5">
      <t>タテモノ</t>
    </rPh>
    <rPh sb="5" eb="7">
      <t>セツビ</t>
    </rPh>
    <rPh sb="8" eb="10">
      <t>ジョウキョウ</t>
    </rPh>
    <phoneticPr fontId="3"/>
  </si>
  <si>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</si>
  <si>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</si>
  <si>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3"/>
  </si>
  <si>
    <t>満1歳のうち
ほふくをする
子ども※3</t>
    <rPh sb="0" eb="1">
      <t>マン</t>
    </rPh>
    <rPh sb="2" eb="3">
      <t>サイ</t>
    </rPh>
    <rPh sb="14" eb="15">
      <t>コ</t>
    </rPh>
    <phoneticPr fontId="3"/>
  </si>
  <si>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</si>
  <si>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</si>
  <si>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</si>
  <si>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</si>
  <si>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</si>
  <si>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</si>
  <si>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1人当たり
面積</t>
    <rPh sb="0" eb="2">
      <t>ヒトリ</t>
    </rPh>
    <rPh sb="2" eb="3">
      <t>ア</t>
    </rPh>
    <rPh sb="6" eb="8">
      <t>メンセキ</t>
    </rPh>
    <phoneticPr fontId="7"/>
  </si>
  <si>
    <t>0、1歳児でほふくをしない
子どもの人数</t>
    <rPh sb="18" eb="19">
      <t>ヒト</t>
    </rPh>
    <phoneticPr fontId="3"/>
  </si>
  <si>
    <t>0、1歳児でほふくをする
子どもの人数</t>
    <phoneticPr fontId="3"/>
  </si>
  <si>
    <t>満2歳以上満3歳未満の
子どもの人数</t>
    <rPh sb="0" eb="1">
      <t>マン</t>
    </rPh>
    <rPh sb="2" eb="5">
      <t>サイイジョウ</t>
    </rPh>
    <rPh sb="5" eb="6">
      <t>マン</t>
    </rPh>
    <rPh sb="7" eb="10">
      <t>サイミマン</t>
    </rPh>
    <rPh sb="12" eb="13">
      <t>コ</t>
    </rPh>
    <rPh sb="16" eb="17">
      <t>ヒト</t>
    </rPh>
    <rPh sb="17" eb="18">
      <t>カズ</t>
    </rPh>
    <phoneticPr fontId="3"/>
  </si>
  <si>
    <t>満3歳以上の
子どもの人数</t>
    <rPh sb="0" eb="1">
      <t>マン</t>
    </rPh>
    <rPh sb="2" eb="3">
      <t>サイ</t>
    </rPh>
    <rPh sb="3" eb="5">
      <t>イジョウ</t>
    </rPh>
    <rPh sb="7" eb="8">
      <t>コ</t>
    </rPh>
    <rPh sb="11" eb="12">
      <t>ヒト</t>
    </rPh>
    <rPh sb="12" eb="13">
      <t>スウ</t>
    </rPh>
    <phoneticPr fontId="3"/>
  </si>
  <si>
    <t>1学級の場合　　 　 180㎡</t>
    <phoneticPr fontId="3"/>
  </si>
  <si>
    <t>2学級以上の場合　320＋100×（学級数-2）㎡</t>
    <rPh sb="1" eb="3">
      <t>ガッキュウ</t>
    </rPh>
    <rPh sb="3" eb="5">
      <t>イジョウ</t>
    </rPh>
    <rPh sb="6" eb="8">
      <t>バアイ</t>
    </rPh>
    <rPh sb="18" eb="21">
      <t>ガッキュウスウ</t>
    </rPh>
    <phoneticPr fontId="3"/>
  </si>
  <si>
    <t>保育所から移行した場合(ア）＝1.98㎡×満3歳以上の園児数で可</t>
    <phoneticPr fontId="3"/>
  </si>
  <si>
    <t>1.65㎡ ×（0、1歳児でほふくをしない子どもの数）</t>
    <phoneticPr fontId="3"/>
  </si>
  <si>
    <t>3.3㎡×（0、1歳児でほふくをする子どもの数）</t>
    <rPh sb="9" eb="11">
      <t>サイジ</t>
    </rPh>
    <rPh sb="22" eb="23">
      <t>カズ</t>
    </rPh>
    <phoneticPr fontId="3"/>
  </si>
  <si>
    <t>1.98㎡×2歳児の数</t>
    <rPh sb="10" eb="11">
      <t>カズ</t>
    </rPh>
    <phoneticPr fontId="3"/>
  </si>
  <si>
    <t>2学級以下の場合　330＋30×(学級数-1)㎡</t>
    <phoneticPr fontId="3"/>
  </si>
  <si>
    <t>3学級以上の場合　400＋80×(学級数-3)㎡</t>
    <rPh sb="6" eb="8">
      <t>バアイ</t>
    </rPh>
    <phoneticPr fontId="3"/>
  </si>
  <si>
    <t>3.3㎡×満3歳以上の園児数</t>
    <phoneticPr fontId="3"/>
  </si>
  <si>
    <t>保育所から移行した場合,　（ウ）＝3.3㎡×満3歳以上の園児数で可</t>
    <phoneticPr fontId="3"/>
  </si>
  <si>
    <t>3.3㎡×満2歳以上満3歳未満の園児数</t>
    <phoneticPr fontId="3"/>
  </si>
  <si>
    <t>直接処遇職員※1</t>
    <rPh sb="0" eb="6">
      <t>チョクセツショグウショクイン</t>
    </rPh>
    <phoneticPr fontId="3"/>
  </si>
  <si>
    <t>職種別</t>
    <rPh sb="0" eb="3">
      <t>ショクシュベツ</t>
    </rPh>
    <phoneticPr fontId="3"/>
  </si>
  <si>
    <t>配置基準数（A）</t>
    <phoneticPr fontId="3"/>
  </si>
  <si>
    <t>現員</t>
    <rPh sb="0" eb="1">
      <t>ウツツ</t>
    </rPh>
    <rPh sb="1" eb="2">
      <t>イン</t>
    </rPh>
    <phoneticPr fontId="3"/>
  </si>
  <si>
    <t>常勤職員（B）</t>
    <rPh sb="0" eb="2">
      <t>ジョウキン</t>
    </rPh>
    <rPh sb="2" eb="4">
      <t>ショクイン</t>
    </rPh>
    <phoneticPr fontId="3"/>
  </si>
  <si>
    <t>非正規職員
※3</t>
    <rPh sb="0" eb="1">
      <t>ヒ</t>
    </rPh>
    <phoneticPr fontId="3"/>
  </si>
  <si>
    <r>
      <t>　</t>
    </r>
    <r>
      <rPr>
        <sz val="11"/>
        <rFont val="Yu Gothic UI"/>
        <family val="3"/>
        <charset val="128"/>
      </rPr>
      <t>差引過不足（B-A）</t>
    </r>
    <phoneticPr fontId="3"/>
  </si>
  <si>
    <t>嘱　託
※2</t>
    <phoneticPr fontId="3"/>
  </si>
  <si>
    <t>薬剤師
※2</t>
    <rPh sb="0" eb="3">
      <t>ヤクザイシ</t>
    </rPh>
    <phoneticPr fontId="3"/>
  </si>
  <si>
    <t>専　任</t>
    <phoneticPr fontId="3"/>
  </si>
  <si>
    <t>　　なお、1人未満の端数が生じるときは、0歳児、1・2歳児、3歳児、4歳以上児ごとに小数第1位まで求め（小数点第2位以下を切り捨て）、配置基準数には合算した値の小数点第1位を四捨五入してください。</t>
    <phoneticPr fontId="3"/>
  </si>
  <si>
    <t>区分</t>
    <rPh sb="0" eb="2">
      <t>クブン</t>
    </rPh>
    <phoneticPr fontId="3"/>
  </si>
  <si>
    <t xml:space="preserve"> 医師名・薬剤師名</t>
    <phoneticPr fontId="3"/>
  </si>
  <si>
    <t>1回当たりの診療人数</t>
    <phoneticPr fontId="3"/>
  </si>
  <si>
    <t>第1回</t>
    <rPh sb="0" eb="1">
      <t>ダイ</t>
    </rPh>
    <rPh sb="2" eb="3">
      <t>カイ</t>
    </rPh>
    <phoneticPr fontId="3"/>
  </si>
  <si>
    <t>第2回</t>
    <rPh sb="0" eb="1">
      <t>ダイ</t>
    </rPh>
    <rPh sb="2" eb="3">
      <t>カイ</t>
    </rPh>
    <phoneticPr fontId="3"/>
  </si>
  <si>
    <t>第3回</t>
    <rPh sb="0" eb="1">
      <t>ダイ</t>
    </rPh>
    <rPh sb="2" eb="3">
      <t>カイ</t>
    </rPh>
    <phoneticPr fontId="3"/>
  </si>
  <si>
    <t>直接処遇職員</t>
    <rPh sb="0" eb="6">
      <t>チョクセツショグウショクイン</t>
    </rPh>
    <phoneticPr fontId="3"/>
  </si>
  <si>
    <t>嘱　託
※5</t>
    <phoneticPr fontId="3"/>
  </si>
  <si>
    <t>１．本表は、常勤職員（1日6時間以上、かつ月20日以上勤務する、いわゆる常勤パート職員を含む）について記入してください。</t>
    <phoneticPr fontId="3"/>
  </si>
  <si>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3"/>
  </si>
  <si>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5"/>
  </si>
  <si>
    <t>職種
※1
※2</t>
    <rPh sb="0" eb="2">
      <t>ショクシュ</t>
    </rPh>
    <phoneticPr fontId="3"/>
  </si>
  <si>
    <t>現施設
就　職
年月日</t>
    <rPh sb="0" eb="1">
      <t>ゲン</t>
    </rPh>
    <rPh sb="1" eb="3">
      <t>シセツ</t>
    </rPh>
    <rPh sb="4" eb="5">
      <t>ジュ</t>
    </rPh>
    <rPh sb="6" eb="7">
      <t>ショク</t>
    </rPh>
    <rPh sb="8" eb="11">
      <t>ネンガッピ</t>
    </rPh>
    <phoneticPr fontId="3"/>
  </si>
  <si>
    <r>
      <t xml:space="preserve">昇給
</t>
    </r>
    <r>
      <rPr>
        <sz val="10"/>
        <rFont val="Yu Gothic UI"/>
        <family val="3"/>
        <charset val="128"/>
      </rPr>
      <t>(直近1年間の昇給の有無)</t>
    </r>
    <rPh sb="0" eb="2">
      <t>ショウキュウ</t>
    </rPh>
    <rPh sb="5" eb="6">
      <t>キン</t>
    </rPh>
    <phoneticPr fontId="3"/>
  </si>
  <si>
    <t>昨年1年間の給与支給総額（賞与を含む）</t>
    <rPh sb="0" eb="2">
      <t>サクネン</t>
    </rPh>
    <rPh sb="3" eb="4">
      <t>ネン</t>
    </rPh>
    <rPh sb="4" eb="5">
      <t>カン</t>
    </rPh>
    <phoneticPr fontId="3"/>
  </si>
  <si>
    <t>※3</t>
    <phoneticPr fontId="3"/>
  </si>
  <si>
    <t>事務員</t>
    <rPh sb="0" eb="3">
      <t>ジムイン</t>
    </rPh>
    <phoneticPr fontId="4"/>
  </si>
  <si>
    <t>指導保育教諭</t>
    <rPh sb="0" eb="2">
      <t>シドウ</t>
    </rPh>
    <rPh sb="2" eb="4">
      <t>ホイク</t>
    </rPh>
    <rPh sb="4" eb="6">
      <t>キョウユ</t>
    </rPh>
    <phoneticPr fontId="3"/>
  </si>
  <si>
    <t>養護教諭</t>
    <rPh sb="0" eb="4">
      <t>ヨウゴキョウユ</t>
    </rPh>
    <phoneticPr fontId="3"/>
  </si>
  <si>
    <t>養護助教諭</t>
    <rPh sb="0" eb="2">
      <t>ヨウゴ</t>
    </rPh>
    <rPh sb="2" eb="5">
      <t>ジョキョウユ</t>
    </rPh>
    <phoneticPr fontId="3"/>
  </si>
  <si>
    <t>管理栄養士</t>
    <rPh sb="0" eb="2">
      <t>カンリ</t>
    </rPh>
    <rPh sb="2" eb="5">
      <t>エイヨウシ</t>
    </rPh>
    <phoneticPr fontId="3"/>
  </si>
  <si>
    <t>１．労働者名簿等を綴じている順番で記入してください。</t>
    <phoneticPr fontId="27"/>
  </si>
  <si>
    <t>２．当該職員が派遣職員である場合は、備考欄にその旨記入してください。</t>
    <phoneticPr fontId="3"/>
  </si>
  <si>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</si>
  <si>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</si>
  <si>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</si>
  <si>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</si>
  <si>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t>勤務時間</t>
    <rPh sb="0" eb="2">
      <t>キンム</t>
    </rPh>
    <rPh sb="2" eb="4">
      <t>ジカン</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</si>
  <si>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3"/>
  </si>
  <si>
    <t>（４）1ヶ月の勤務割</t>
    <phoneticPr fontId="3"/>
  </si>
  <si>
    <t>　【４（４）．1ヶ月の勤務割（記入例）】のシートを参考に作成してください。</t>
    <phoneticPr fontId="3"/>
  </si>
  <si>
    <t>第1週</t>
    <rPh sb="0" eb="1">
      <t>ダイ</t>
    </rPh>
    <rPh sb="2" eb="3">
      <t>シュウ</t>
    </rPh>
    <phoneticPr fontId="3"/>
  </si>
  <si>
    <t>第2週</t>
    <rPh sb="0" eb="1">
      <t>ダイ</t>
    </rPh>
    <rPh sb="2" eb="3">
      <t>シュウ</t>
    </rPh>
    <phoneticPr fontId="3"/>
  </si>
  <si>
    <t>第3週</t>
    <rPh sb="0" eb="1">
      <t>ダイ</t>
    </rPh>
    <rPh sb="2" eb="3">
      <t>シュウ</t>
    </rPh>
    <phoneticPr fontId="3"/>
  </si>
  <si>
    <t>第4週</t>
    <rPh sb="0" eb="1">
      <t>ダイ</t>
    </rPh>
    <rPh sb="2" eb="3">
      <t>シュウ</t>
    </rPh>
    <phoneticPr fontId="3"/>
  </si>
  <si>
    <t>第5週</t>
    <rPh sb="0" eb="1">
      <t>ダイ</t>
    </rPh>
    <rPh sb="2" eb="3">
      <t>シュウ</t>
    </rPh>
    <phoneticPr fontId="3"/>
  </si>
  <si>
    <t>1ヶ月の合計
(休憩時間を
含む)</t>
    <rPh sb="2" eb="3">
      <t>ゲツ</t>
    </rPh>
    <rPh sb="4" eb="6">
      <t>ゴウケイ</t>
    </rPh>
    <rPh sb="8" eb="10">
      <t>キュウケイ</t>
    </rPh>
    <rPh sb="10" eb="12">
      <t>ジカン</t>
    </rPh>
    <rPh sb="14" eb="15">
      <t>フク</t>
    </rPh>
    <phoneticPr fontId="3"/>
  </si>
  <si>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3"/>
  </si>
  <si>
    <t>（４）1ヶ月の勤務割（記入例）</t>
    <rPh sb="11" eb="13">
      <t>キニュウ</t>
    </rPh>
    <rPh sb="13" eb="14">
      <t>レイ</t>
    </rPh>
    <phoneticPr fontId="3"/>
  </si>
  <si>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3"/>
  </si>
  <si>
    <t>a</t>
    <phoneticPr fontId="3"/>
  </si>
  <si>
    <t>4年0月</t>
    <rPh sb="1" eb="2">
      <t>ネン</t>
    </rPh>
    <rPh sb="3" eb="4">
      <t>ツキ</t>
    </rPh>
    <phoneticPr fontId="3"/>
  </si>
  <si>
    <t>b</t>
    <phoneticPr fontId="3"/>
  </si>
  <si>
    <t>c</t>
    <phoneticPr fontId="3"/>
  </si>
  <si>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・所持資格は、保育士、幼稚園教諭、看護師、准看護師、管理栄養士、栄養士、医師、薬剤師等を記入してください。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122" eb="125">
      <t>ヨウチエン</t>
    </rPh>
    <rPh sb="125" eb="127">
      <t>キョウユ</t>
    </rPh>
    <rPh sb="269" eb="271">
      <t>ケンム</t>
    </rPh>
    <rPh sb="271" eb="272">
      <t>サキ</t>
    </rPh>
    <rPh sb="274" eb="276">
      <t>ゴウケイ</t>
    </rPh>
    <rPh sb="278" eb="279">
      <t>ゲツ</t>
    </rPh>
    <rPh sb="279" eb="281">
      <t>キンム</t>
    </rPh>
    <rPh sb="281" eb="283">
      <t>ジカン</t>
    </rPh>
    <rPh sb="284" eb="286">
      <t>ジョウキン</t>
    </rPh>
    <rPh sb="286" eb="288">
      <t>ジカン</t>
    </rPh>
    <rPh sb="289" eb="290">
      <t>コ</t>
    </rPh>
    <rPh sb="292" eb="294">
      <t>バアイ</t>
    </rPh>
    <rPh sb="318" eb="319">
      <t>サキ</t>
    </rPh>
    <rPh sb="319" eb="320">
      <t>オヨ</t>
    </rPh>
    <rPh sb="322" eb="324">
      <t>ケンム</t>
    </rPh>
    <rPh sb="324" eb="325">
      <t>サキ</t>
    </rPh>
    <rPh sb="327" eb="329">
      <t>キンム</t>
    </rPh>
    <rPh sb="329" eb="331">
      <t>ジカン</t>
    </rPh>
    <phoneticPr fontId="3"/>
  </si>
  <si>
    <r>
      <t>※問診等</t>
    </r>
    <r>
      <rPr>
        <sz val="9"/>
        <rFont val="Yu Gothic UI"/>
        <family val="3"/>
        <charset val="128"/>
      </rPr>
      <t>（既往症・業務歴・自覚症状）</t>
    </r>
    <rPh sb="1" eb="3">
      <t>モンシン</t>
    </rPh>
    <rPh sb="3" eb="4">
      <t>トウ</t>
    </rPh>
    <rPh sb="5" eb="8">
      <t>キオウショウ</t>
    </rPh>
    <rPh sb="9" eb="12">
      <t>ギョウムレキ</t>
    </rPh>
    <phoneticPr fontId="3"/>
  </si>
  <si>
    <r>
      <t>※尿検査</t>
    </r>
    <r>
      <rPr>
        <sz val="9"/>
        <rFont val="Yu Gothic UI"/>
        <family val="3"/>
        <charset val="128"/>
      </rPr>
      <t>（糖・蛋白）</t>
    </r>
    <rPh sb="1" eb="4">
      <t>ニョウケンサ</t>
    </rPh>
    <rPh sb="5" eb="6">
      <t>トウ</t>
    </rPh>
    <rPh sb="7" eb="9">
      <t>タンパク</t>
    </rPh>
    <phoneticPr fontId="3"/>
  </si>
  <si>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3"/>
  </si>
  <si>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3"/>
  </si>
  <si>
    <r>
      <t>※肝機能</t>
    </r>
    <r>
      <rPr>
        <sz val="9"/>
        <rFont val="Yu Gothic UI"/>
        <family val="3"/>
        <charset val="128"/>
      </rPr>
      <t>(GOT、GPT、γ-GTP)</t>
    </r>
    <rPh sb="1" eb="4">
      <t>カンキノウ</t>
    </rPh>
    <phoneticPr fontId="3"/>
  </si>
  <si>
    <r>
      <t>肝機能</t>
    </r>
    <r>
      <rPr>
        <sz val="9"/>
        <rFont val="Yu Gothic UI"/>
        <family val="3"/>
        <charset val="128"/>
      </rPr>
      <t>(GOT、GPT、γ-GTP)</t>
    </r>
    <rPh sb="0" eb="3">
      <t>カンキノウ</t>
    </rPh>
    <phoneticPr fontId="3"/>
  </si>
  <si>
    <r>
      <t>※血糖検査</t>
    </r>
    <r>
      <rPr>
        <sz val="9"/>
        <rFont val="Yu Gothic UI"/>
        <family val="3"/>
        <charset val="128"/>
      </rPr>
      <t>（空腹時血糖orヘモグロビンA1C）</t>
    </r>
    <rPh sb="1" eb="3">
      <t>ケットウ</t>
    </rPh>
    <rPh sb="3" eb="5">
      <t>ケンサ</t>
    </rPh>
    <rPh sb="6" eb="9">
      <t>クウフクジ</t>
    </rPh>
    <rPh sb="9" eb="11">
      <t>ケットウ</t>
    </rPh>
    <phoneticPr fontId="3"/>
  </si>
  <si>
    <r>
      <t>血糖検査</t>
    </r>
    <r>
      <rPr>
        <sz val="9"/>
        <rFont val="Yu Gothic UI"/>
        <family val="3"/>
        <charset val="128"/>
      </rPr>
      <t>（空腹時血糖orヘモグロビンA1C）</t>
    </r>
    <rPh sb="0" eb="2">
      <t>ケットウ</t>
    </rPh>
    <rPh sb="2" eb="4">
      <t>ケンサ</t>
    </rPh>
    <rPh sb="5" eb="8">
      <t>クウフクジ</t>
    </rPh>
    <rPh sb="8" eb="10">
      <t>ケットウ</t>
    </rPh>
    <phoneticPr fontId="3"/>
  </si>
  <si>
    <r>
      <t>※血中脂質検査</t>
    </r>
    <r>
      <rPr>
        <sz val="9"/>
        <rFont val="Yu Gothic UI"/>
        <family val="3"/>
        <charset val="128"/>
      </rPr>
      <t>（TG、HDL-cho、LDL-cho）</t>
    </r>
    <rPh sb="1" eb="3">
      <t>ケッチュウ</t>
    </rPh>
    <rPh sb="3" eb="5">
      <t>シシツ</t>
    </rPh>
    <rPh sb="5" eb="7">
      <t>ケンサ</t>
    </rPh>
    <phoneticPr fontId="3"/>
  </si>
  <si>
    <r>
      <t>血中脂質検査</t>
    </r>
    <r>
      <rPr>
        <sz val="9"/>
        <rFont val="Yu Gothic UI"/>
        <family val="3"/>
        <charset val="128"/>
      </rPr>
      <t>（TG、HDL-cho、LDL-cho）</t>
    </r>
    <rPh sb="0" eb="2">
      <t>ケッチュウ</t>
    </rPh>
    <rPh sb="2" eb="4">
      <t>シシツ</t>
    </rPh>
    <rPh sb="4" eb="6">
      <t>ケンサ</t>
    </rPh>
    <phoneticPr fontId="3"/>
  </si>
  <si>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7"/>
  </si>
  <si>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</si>
  <si>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６．職員の状況</t>
    <rPh sb="2" eb="4">
      <t>ショクイン</t>
    </rPh>
    <rPh sb="5" eb="7">
      <t>ジョウキョウ</t>
    </rPh>
    <phoneticPr fontId="3"/>
  </si>
  <si>
    <t>1～2歳児</t>
    <rPh sb="3" eb="5">
      <t>サイジ</t>
    </rPh>
    <phoneticPr fontId="2"/>
  </si>
  <si>
    <t>3歳児</t>
    <rPh sb="1" eb="3">
      <t>サイジ</t>
    </rPh>
    <phoneticPr fontId="2"/>
  </si>
  <si>
    <t>4～5歳児</t>
    <rPh sb="3" eb="5">
      <t>サイジ</t>
    </rPh>
    <phoneticPr fontId="2"/>
  </si>
  <si>
    <t>③乳幼児突然死症候群（SIDS）の事故防止の配慮</t>
    <phoneticPr fontId="3"/>
  </si>
  <si>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</si>
  <si>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８．定期健康診断の状況</t>
    <rPh sb="2" eb="4">
      <t>テイキ</t>
    </rPh>
    <rPh sb="4" eb="6">
      <t>ケンコウ</t>
    </rPh>
    <rPh sb="6" eb="8">
      <t>シンダン</t>
    </rPh>
    <rPh sb="9" eb="11">
      <t>ジョウキョウ</t>
    </rPh>
    <phoneticPr fontId="2"/>
  </si>
  <si>
    <t>９．保護者負担の状況</t>
    <rPh sb="2" eb="5">
      <t>ホゴシャ</t>
    </rPh>
    <rPh sb="5" eb="7">
      <t>フタン</t>
    </rPh>
    <rPh sb="8" eb="10">
      <t>ジョウキョウ</t>
    </rPh>
    <phoneticPr fontId="3"/>
  </si>
  <si>
    <t>月額1,000</t>
    <rPh sb="0" eb="2">
      <t>ゲツガク</t>
    </rPh>
    <phoneticPr fontId="3"/>
  </si>
  <si>
    <t>（２）各保護者に対する実費徴収・物品の負担（ぞうきん、日用品、文具、3歳以上児にかかる主食代、通園バス代、絵本代等）</t>
    <rPh sb="56" eb="57">
      <t>トウ</t>
    </rPh>
    <phoneticPr fontId="3"/>
  </si>
  <si>
    <t>年間5箱</t>
    <rPh sb="0" eb="2">
      <t>ネンカン</t>
    </rPh>
    <rPh sb="3" eb="4">
      <t>ハコ</t>
    </rPh>
    <phoneticPr fontId="3"/>
  </si>
  <si>
    <t>3歳未満児</t>
    <rPh sb="1" eb="2">
      <t>サイ</t>
    </rPh>
    <rPh sb="2" eb="4">
      <t>ミマン</t>
    </rPh>
    <rPh sb="4" eb="5">
      <t>ジ</t>
    </rPh>
    <phoneticPr fontId="3"/>
  </si>
  <si>
    <t>3歳児</t>
    <rPh sb="1" eb="3">
      <t>サイジ</t>
    </rPh>
    <phoneticPr fontId="3"/>
  </si>
  <si>
    <t>4歳以上児</t>
    <rPh sb="1" eb="2">
      <t>サイ</t>
    </rPh>
    <rPh sb="2" eb="4">
      <t>イジョウ</t>
    </rPh>
    <rPh sb="4" eb="5">
      <t>ジ</t>
    </rPh>
    <phoneticPr fontId="3"/>
  </si>
  <si>
    <t>10．給食の状況</t>
    <rPh sb="3" eb="5">
      <t>キュウショク</t>
    </rPh>
    <rPh sb="6" eb="8">
      <t>ジョウキョウ</t>
    </rPh>
    <phoneticPr fontId="3"/>
  </si>
  <si>
    <t>直近1ヶ月分の献立表を添付してください。</t>
    <rPh sb="0" eb="2">
      <t>チョッキン</t>
    </rPh>
    <rPh sb="4" eb="5">
      <t>ゲツ</t>
    </rPh>
    <rPh sb="5" eb="6">
      <t>ブン</t>
    </rPh>
    <rPh sb="7" eb="10">
      <t>コンダテヒョウ</t>
    </rPh>
    <rPh sb="11" eb="13">
      <t>テンプ</t>
    </rPh>
    <phoneticPr fontId="3"/>
  </si>
  <si>
    <t>区分</t>
    <rPh sb="0" eb="2">
      <t>クブン</t>
    </rPh>
    <phoneticPr fontId="27"/>
  </si>
  <si>
    <t>（mg）</t>
  </si>
  <si>
    <t>4月</t>
    <rPh sb="1" eb="2">
      <t>ガツ</t>
    </rPh>
    <phoneticPr fontId="3"/>
  </si>
  <si>
    <t>5月</t>
  </si>
  <si>
    <t>6月</t>
  </si>
  <si>
    <t>7月</t>
  </si>
  <si>
    <t>8月</t>
  </si>
  <si>
    <t>9月</t>
  </si>
  <si>
    <t>10月</t>
  </si>
  <si>
    <t>11月</t>
  </si>
  <si>
    <t>12月</t>
  </si>
  <si>
    <t>1月</t>
  </si>
  <si>
    <t>2月</t>
  </si>
  <si>
    <t>3月</t>
  </si>
  <si>
    <t>目標量※2</t>
    <rPh sb="0" eb="2">
      <t>モクヒョウ</t>
    </rPh>
    <rPh sb="2" eb="3">
      <t>リョウ</t>
    </rPh>
    <phoneticPr fontId="3"/>
  </si>
  <si>
    <t>1～2歳児の給与栄養量</t>
    <rPh sb="6" eb="11">
      <t>キュウヨエイヨウリョウ</t>
    </rPh>
    <phoneticPr fontId="3"/>
  </si>
  <si>
    <t>3～5歳児の給与栄養量</t>
    <rPh sb="3" eb="5">
      <t>サイジ</t>
    </rPh>
    <rPh sb="6" eb="11">
      <t>キュウヨエイヨウリョウ</t>
    </rPh>
    <phoneticPr fontId="3"/>
  </si>
  <si>
    <t>エネルギー</t>
  </si>
  <si>
    <t>カルシウム</t>
  </si>
  <si>
    <t>ビタミンA</t>
  </si>
  <si>
    <t>ビタミンB1</t>
  </si>
  <si>
    <t>ビタミンB2</t>
  </si>
  <si>
    <t>ビタミンC</t>
  </si>
  <si>
    <t>食塩相当量</t>
  </si>
  <si>
    <t>（kcal）</t>
  </si>
  <si>
    <t>（g）</t>
  </si>
  <si>
    <t>（μgRE）</t>
  </si>
  <si>
    <t>1～2歳児の食品群別給与量</t>
    <rPh sb="5" eb="12">
      <t>ショクヒングンベツキュウヨリョウ</t>
    </rPh>
    <phoneticPr fontId="3"/>
  </si>
  <si>
    <t>（単位：g）</t>
    <rPh sb="1" eb="3">
      <t>タンイ</t>
    </rPh>
    <phoneticPr fontId="3"/>
  </si>
  <si>
    <t>1類</t>
    <rPh sb="1" eb="2">
      <t>ルイ</t>
    </rPh>
    <phoneticPr fontId="3"/>
  </si>
  <si>
    <t>2類</t>
    <rPh sb="1" eb="2">
      <t>ルイ</t>
    </rPh>
    <phoneticPr fontId="3"/>
  </si>
  <si>
    <t>3類</t>
    <rPh sb="1" eb="2">
      <t>ルイ</t>
    </rPh>
    <phoneticPr fontId="3"/>
  </si>
  <si>
    <t>4類</t>
    <rPh sb="1" eb="2">
      <t>ルイ</t>
    </rPh>
    <phoneticPr fontId="3"/>
  </si>
  <si>
    <t>5類</t>
    <rPh sb="1" eb="2">
      <t>ルイ</t>
    </rPh>
    <phoneticPr fontId="3"/>
  </si>
  <si>
    <t>6類</t>
    <rPh sb="1" eb="2">
      <t>ルイ</t>
    </rPh>
    <phoneticPr fontId="3"/>
  </si>
  <si>
    <t>3～5歳児の食品群別給与量</t>
    <rPh sb="6" eb="13">
      <t>ショクヒングンベツキュウヨリョウ</t>
    </rPh>
    <phoneticPr fontId="3"/>
  </si>
  <si>
    <t>3歳以上児の
主食</t>
    <rPh sb="1" eb="2">
      <t>サイ</t>
    </rPh>
    <rPh sb="2" eb="4">
      <t>イジョウ</t>
    </rPh>
    <rPh sb="4" eb="5">
      <t>ジ</t>
    </rPh>
    <rPh sb="7" eb="9">
      <t>シュショク</t>
    </rPh>
    <phoneticPr fontId="3"/>
  </si>
  <si>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3"/>
  </si>
  <si>
    <t>0歳児</t>
    <rPh sb="1" eb="3">
      <t>サイジ</t>
    </rPh>
    <phoneticPr fontId="3"/>
  </si>
  <si>
    <t>1歳児</t>
    <rPh sb="1" eb="3">
      <t>サイジ</t>
    </rPh>
    <phoneticPr fontId="3"/>
  </si>
  <si>
    <t>2歳児</t>
    <rPh sb="1" eb="3">
      <t>サイジ</t>
    </rPh>
    <phoneticPr fontId="3"/>
  </si>
  <si>
    <t>4歳児</t>
    <rPh sb="1" eb="3">
      <t>サイジ</t>
    </rPh>
    <phoneticPr fontId="3"/>
  </si>
  <si>
    <t>5歳児</t>
    <rPh sb="1" eb="3">
      <t>サイジ</t>
    </rPh>
    <phoneticPr fontId="3"/>
  </si>
  <si>
    <t>～2歳児</t>
    <rPh sb="2" eb="4">
      <t>サイジ</t>
    </rPh>
    <phoneticPr fontId="3"/>
  </si>
  <si>
    <t>3歳児～</t>
    <rPh sb="1" eb="3">
      <t>サイジ</t>
    </rPh>
    <phoneticPr fontId="3"/>
  </si>
  <si>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3"/>
  </si>
  <si>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</si>
  <si>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3"/>
  </si>
  <si>
    <t>　　　　保存期間等について社援施117号</t>
    <phoneticPr fontId="3"/>
  </si>
  <si>
    <t>10．給食の状況</t>
    <rPh sb="3" eb="5">
      <t>キュウショク</t>
    </rPh>
    <rPh sb="6" eb="8">
      <t>ジョウキョウ</t>
    </rPh>
    <phoneticPr fontId="7"/>
  </si>
  <si>
    <t>11．災害事故防止対策</t>
    <rPh sb="3" eb="5">
      <t>サイガイ</t>
    </rPh>
    <rPh sb="5" eb="7">
      <t>ジコ</t>
    </rPh>
    <rPh sb="7" eb="9">
      <t>ボウシ</t>
    </rPh>
    <rPh sb="9" eb="11">
      <t>タイサク</t>
    </rPh>
    <phoneticPr fontId="7"/>
  </si>
  <si>
    <t>避難確保計画の策定有無</t>
    <rPh sb="0" eb="2">
      <t>ヒナン</t>
    </rPh>
    <rPh sb="2" eb="4">
      <t>カクホ</t>
    </rPh>
    <rPh sb="4" eb="6">
      <t>ケイカク</t>
    </rPh>
    <rPh sb="7" eb="9">
      <t>サクテイ</t>
    </rPh>
    <rPh sb="9" eb="11">
      <t>ウム</t>
    </rPh>
    <phoneticPr fontId="3"/>
  </si>
  <si>
    <t>消防署への事前通報・立会い</t>
    <rPh sb="10" eb="12">
      <t>タチアイ</t>
    </rPh>
    <phoneticPr fontId="7"/>
  </si>
  <si>
    <t>区分</t>
    <phoneticPr fontId="7"/>
  </si>
  <si>
    <t>12．諸規程等の整備状況</t>
    <rPh sb="3" eb="4">
      <t>モロ</t>
    </rPh>
    <rPh sb="4" eb="6">
      <t>キテイ</t>
    </rPh>
    <rPh sb="6" eb="7">
      <t>トウ</t>
    </rPh>
    <rPh sb="8" eb="10">
      <t>セイビ</t>
    </rPh>
    <rPh sb="10" eb="12">
      <t>ジョウキョウ</t>
    </rPh>
    <phoneticPr fontId="3"/>
  </si>
  <si>
    <t>消防法17-3-3による消防署への報告</t>
    <rPh sb="0" eb="3">
      <t>ショウボウホウ</t>
    </rPh>
    <rPh sb="12" eb="15">
      <t>ショウボウショ</t>
    </rPh>
    <rPh sb="17" eb="19">
      <t>ホウコク</t>
    </rPh>
    <phoneticPr fontId="7"/>
  </si>
  <si>
    <t>残食調査</t>
    <rPh sb="0" eb="1">
      <t>ザン</t>
    </rPh>
    <rPh sb="1" eb="2">
      <t>ショク</t>
    </rPh>
    <rPh sb="2" eb="4">
      <t>チョウサ</t>
    </rPh>
    <phoneticPr fontId="3"/>
  </si>
  <si>
    <t>全職員　40名（ユニット毎に実施）</t>
    <rPh sb="0" eb="3">
      <t>ゼンショクイン</t>
    </rPh>
    <rPh sb="6" eb="7">
      <t>メイ</t>
    </rPh>
    <rPh sb="12" eb="13">
      <t>ゴト</t>
    </rPh>
    <rPh sb="14" eb="16">
      <t>ジッシ</t>
    </rPh>
    <phoneticPr fontId="27"/>
  </si>
  <si>
    <t>食中毒予防について</t>
    <rPh sb="0" eb="3">
      <t>ショクチュウドク</t>
    </rPh>
    <rPh sb="3" eb="5">
      <t>ヨボウ</t>
    </rPh>
    <phoneticPr fontId="27"/>
  </si>
  <si>
    <t>法人会議室</t>
    <rPh sb="0" eb="2">
      <t>ホウジン</t>
    </rPh>
    <rPh sb="2" eb="5">
      <t>カイギシツ</t>
    </rPh>
    <phoneticPr fontId="27"/>
  </si>
  <si>
    <t>資料の配付</t>
    <rPh sb="0" eb="2">
      <t>シリョウ</t>
    </rPh>
    <rPh sb="3" eb="5">
      <t>ハイフ</t>
    </rPh>
    <phoneticPr fontId="3"/>
  </si>
  <si>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3"/>
  </si>
  <si>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3"/>
  </si>
  <si>
    <t>平均量(自動計算)</t>
    <phoneticPr fontId="3"/>
  </si>
  <si>
    <t>充足率(自動計算)</t>
    <phoneticPr fontId="3"/>
  </si>
  <si>
    <t>（例※2）R4年6月2,4,7日</t>
    <rPh sb="1" eb="2">
      <t>レイ</t>
    </rPh>
    <rPh sb="7" eb="8">
      <t>ネン</t>
    </rPh>
    <rPh sb="9" eb="10">
      <t>ガツ</t>
    </rPh>
    <rPh sb="15" eb="16">
      <t>ニチ</t>
    </rPh>
    <phoneticPr fontId="27"/>
  </si>
  <si>
    <t>業務継続計画に
関する研修</t>
    <rPh sb="0" eb="2">
      <t>ギョウム</t>
    </rPh>
    <rPh sb="2" eb="4">
      <t>ケイゾク</t>
    </rPh>
    <rPh sb="4" eb="6">
      <t>ケイカク</t>
    </rPh>
    <rPh sb="8" eb="9">
      <t>カン</t>
    </rPh>
    <rPh sb="11" eb="12">
      <t>ケン</t>
    </rPh>
    <phoneticPr fontId="27"/>
  </si>
  <si>
    <t>（年</t>
    <rPh sb="1" eb="2">
      <t>ネン</t>
    </rPh>
    <phoneticPr fontId="3"/>
  </si>
  <si>
    <t>日作成</t>
    <rPh sb="0" eb="1">
      <t>ヒ</t>
    </rPh>
    <rPh sb="1" eb="3">
      <t>サクセイ</t>
    </rPh>
    <phoneticPr fontId="3"/>
  </si>
  <si>
    <t>日見直し</t>
    <rPh sb="0" eb="1">
      <t>ニチ</t>
    </rPh>
    <rPh sb="1" eb="3">
      <t>ミナオ</t>
    </rPh>
    <phoneticPr fontId="27"/>
  </si>
  <si>
    <t>月実施</t>
    <rPh sb="0" eb="1">
      <t>ツキ</t>
    </rPh>
    <rPh sb="1" eb="3">
      <t>ジッシ</t>
    </rPh>
    <phoneticPr fontId="27"/>
  </si>
  <si>
    <t>(注)</t>
    <rPh sb="1" eb="2">
      <t>チュウ</t>
    </rPh>
    <phoneticPr fontId="3"/>
  </si>
  <si>
    <t>感染症に係る業務継続計画</t>
    <rPh sb="0" eb="3">
      <t>カンセンショウ</t>
    </rPh>
    <rPh sb="4" eb="5">
      <t>カカ</t>
    </rPh>
    <rPh sb="6" eb="8">
      <t>ギョウム</t>
    </rPh>
    <rPh sb="8" eb="10">
      <t>ケイゾク</t>
    </rPh>
    <rPh sb="10" eb="12">
      <t>ケイカク</t>
    </rPh>
    <phoneticPr fontId="27"/>
  </si>
  <si>
    <t>策定状況</t>
    <rPh sb="0" eb="2">
      <t>サクテイ</t>
    </rPh>
    <rPh sb="2" eb="4">
      <t>ジョウキョウ</t>
    </rPh>
    <phoneticPr fontId="27"/>
  </si>
  <si>
    <t>計画の
見直しに
ついて</t>
    <phoneticPr fontId="3"/>
  </si>
  <si>
    <t>見直しの
有無</t>
    <phoneticPr fontId="27"/>
  </si>
  <si>
    <t>回）</t>
    <rPh sb="0" eb="1">
      <t>カイ</t>
    </rPh>
    <phoneticPr fontId="3"/>
  </si>
  <si>
    <t>見直しした場合</t>
    <rPh sb="0" eb="2">
      <t>ミナオ</t>
    </rPh>
    <rPh sb="5" eb="7">
      <t>バアイ</t>
    </rPh>
    <phoneticPr fontId="27"/>
  </si>
  <si>
    <t>訓練の
実施に
ついて</t>
    <phoneticPr fontId="3"/>
  </si>
  <si>
    <t>実施状況</t>
    <phoneticPr fontId="27"/>
  </si>
  <si>
    <t>（年</t>
    <phoneticPr fontId="27"/>
  </si>
  <si>
    <t>記録の
有無</t>
    <rPh sb="0" eb="2">
      <t>キロク</t>
    </rPh>
    <rPh sb="4" eb="6">
      <t>ウム</t>
    </rPh>
    <phoneticPr fontId="27"/>
  </si>
  <si>
    <t>災害に係る業務継続計画</t>
    <rPh sb="0" eb="2">
      <t>サイガイ</t>
    </rPh>
    <rPh sb="3" eb="4">
      <t>カカ</t>
    </rPh>
    <rPh sb="5" eb="7">
      <t>ギョウム</t>
    </rPh>
    <rPh sb="7" eb="9">
      <t>ケイゾク</t>
    </rPh>
    <rPh sb="9" eb="11">
      <t>ケイカク</t>
    </rPh>
    <phoneticPr fontId="27"/>
  </si>
  <si>
    <t>業務継続計画の策定状況等</t>
    <phoneticPr fontId="3"/>
  </si>
  <si>
    <t>ブザー等の装置の設置有無</t>
    <rPh sb="3" eb="4">
      <t>トウ</t>
    </rPh>
    <rPh sb="8" eb="10">
      <t>セッチ</t>
    </rPh>
    <rPh sb="10" eb="12">
      <t>ウム</t>
    </rPh>
    <phoneticPr fontId="2"/>
  </si>
  <si>
    <t>許可の
手続き状況</t>
    <rPh sb="0" eb="2">
      <t>キョカ</t>
    </rPh>
    <rPh sb="4" eb="6">
      <t>テツヅ</t>
    </rPh>
    <rPh sb="7" eb="9">
      <t>ジョウキョウ</t>
    </rPh>
    <phoneticPr fontId="2"/>
  </si>
  <si>
    <t>有償</t>
    <phoneticPr fontId="3"/>
  </si>
  <si>
    <t>登所バス
の有無</t>
    <rPh sb="0" eb="1">
      <t>ノボル</t>
    </rPh>
    <rPh sb="1" eb="2">
      <t>ジョ</t>
    </rPh>
    <rPh sb="6" eb="8">
      <t>ウム</t>
    </rPh>
    <phoneticPr fontId="2"/>
  </si>
  <si>
    <t>利用者名簿
の有無</t>
    <rPh sb="0" eb="3">
      <t>リヨウシャ</t>
    </rPh>
    <rPh sb="3" eb="5">
      <t>メイボ</t>
    </rPh>
    <rPh sb="7" eb="9">
      <t>ウム</t>
    </rPh>
    <phoneticPr fontId="27"/>
  </si>
  <si>
    <t>乗降状況チェック票
の有無</t>
    <rPh sb="0" eb="1">
      <t>ノ</t>
    </rPh>
    <rPh sb="1" eb="2">
      <t>オ</t>
    </rPh>
    <rPh sb="2" eb="4">
      <t>ジョウキョウ</t>
    </rPh>
    <rPh sb="8" eb="9">
      <t>ヒョウ</t>
    </rPh>
    <rPh sb="11" eb="13">
      <t>ウム</t>
    </rPh>
    <phoneticPr fontId="27"/>
  </si>
  <si>
    <t>（５）①登所バスの状況</t>
    <rPh sb="4" eb="5">
      <t>トウ</t>
    </rPh>
    <rPh sb="5" eb="6">
      <t>ショ</t>
    </rPh>
    <rPh sb="9" eb="11">
      <t>ジョウキョウ</t>
    </rPh>
    <phoneticPr fontId="2"/>
  </si>
  <si>
    <t>（５）②自動車を運行する場合の所在の確認</t>
    <phoneticPr fontId="27"/>
  </si>
  <si>
    <t>点呼の有無</t>
    <rPh sb="0" eb="2">
      <t>テンコ</t>
    </rPh>
    <rPh sb="3" eb="5">
      <t>ウム</t>
    </rPh>
    <phoneticPr fontId="27"/>
  </si>
  <si>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6" eb="88">
      <t>キニュウ</t>
    </rPh>
    <phoneticPr fontId="3"/>
  </si>
  <si>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rPh sb="87" eb="89">
      <t>キニュウ</t>
    </rPh>
    <phoneticPr fontId="3"/>
  </si>
  <si>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</si>
  <si>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3"/>
  </si>
  <si>
    <t>　　なお、職種欄～備考欄についてはご記入願います。</t>
    <rPh sb="9" eb="12">
      <t>ビコウラン</t>
    </rPh>
    <phoneticPr fontId="3"/>
  </si>
  <si>
    <t>から</t>
  </si>
  <si>
    <t>から</t>
    <phoneticPr fontId="2"/>
  </si>
  <si>
    <t>延長（早朝）</t>
    <rPh sb="0" eb="2">
      <t>エンチョウ</t>
    </rPh>
    <rPh sb="3" eb="4">
      <t>ハヤ</t>
    </rPh>
    <rPh sb="4" eb="5">
      <t>アサ</t>
    </rPh>
    <phoneticPr fontId="2"/>
  </si>
  <si>
    <t>延長（夕方）</t>
    <rPh sb="0" eb="2">
      <t>エンチョウ</t>
    </rPh>
    <rPh sb="3" eb="5">
      <t>ユウガタ</t>
    </rPh>
    <phoneticPr fontId="2"/>
  </si>
  <si>
    <t>３．常勤の非正規職員とは、1日6時間以上かつ月20日以上勤務するものをいう（いわゆるパート職員を含む）。</t>
    <rPh sb="5" eb="6">
      <t>ヒ</t>
    </rPh>
    <rPh sb="6" eb="8">
      <t>セイキ</t>
    </rPh>
    <rPh sb="8" eb="10">
      <t>ショクイン</t>
    </rPh>
    <rPh sb="45" eb="47">
      <t>ショクイン</t>
    </rPh>
    <rPh sb="48" eb="49">
      <t>フク</t>
    </rPh>
    <phoneticPr fontId="3"/>
  </si>
  <si>
    <t>（１）職員の給与等（常勤職員用）</t>
    <rPh sb="3" eb="5">
      <t>ショクイン</t>
    </rPh>
    <rPh sb="6" eb="8">
      <t>キュウヨ</t>
    </rPh>
    <rPh sb="8" eb="9">
      <t>ナド</t>
    </rPh>
    <rPh sb="10" eb="15">
      <t>ジョウキンショクインヨウ</t>
    </rPh>
    <phoneticPr fontId="3"/>
  </si>
  <si>
    <t>（２）職員の給与等（非常勤職員用）</t>
    <rPh sb="3" eb="5">
      <t>ショクイン</t>
    </rPh>
    <rPh sb="6" eb="8">
      <t>キュウヨ</t>
    </rPh>
    <rPh sb="8" eb="9">
      <t>ナド</t>
    </rPh>
    <rPh sb="10" eb="13">
      <t>ヒジョウキン</t>
    </rPh>
    <rPh sb="13" eb="15">
      <t>ショクイン</t>
    </rPh>
    <rPh sb="15" eb="17">
      <t>セイショクイン</t>
    </rPh>
    <phoneticPr fontId="3"/>
  </si>
  <si>
    <t>　県の目標例に準ずる</t>
    <rPh sb="1" eb="2">
      <t>ケン</t>
    </rPh>
    <rPh sb="3" eb="5">
      <t>モクヒョウ</t>
    </rPh>
    <rPh sb="5" eb="6">
      <t>レイ</t>
    </rPh>
    <rPh sb="7" eb="8">
      <t>ジュン</t>
    </rPh>
    <phoneticPr fontId="3"/>
  </si>
  <si>
    <t>給与栄養量は
目標に達していますか</t>
  </si>
  <si>
    <t>はい</t>
  </si>
  <si>
    <t>（</t>
  </si>
  <si>
    <t>）</t>
  </si>
  <si>
    <t>いいえ</t>
  </si>
  <si>
    <t>カリウム</t>
  </si>
  <si>
    <t>食物繊維</t>
    <rPh sb="0" eb="2">
      <t>ショクモツ</t>
    </rPh>
    <rPh sb="2" eb="4">
      <t>センイ</t>
    </rPh>
    <phoneticPr fontId="3"/>
  </si>
  <si>
    <t>平均量(自動計算)</t>
    <rPh sb="0" eb="2">
      <t>ヘイキン</t>
    </rPh>
    <rPh sb="2" eb="3">
      <t>リョウ</t>
    </rPh>
    <rPh sb="4" eb="6">
      <t>ジドウ</t>
    </rPh>
    <rPh sb="6" eb="8">
      <t>ケイサン</t>
    </rPh>
    <phoneticPr fontId="27"/>
  </si>
  <si>
    <t>充足率(自動計算)</t>
    <rPh sb="0" eb="3">
      <t>ジュウソクリツ</t>
    </rPh>
    <phoneticPr fontId="27"/>
  </si>
  <si>
    <t>平均量(自動計算)</t>
    <rPh sb="0" eb="2">
      <t>ヘイキン</t>
    </rPh>
    <rPh sb="2" eb="3">
      <t>リョウ</t>
    </rPh>
    <phoneticPr fontId="27"/>
  </si>
  <si>
    <t>２．各保育所において定めた給与栄養目標量を記入してください。</t>
    <rPh sb="15" eb="17">
      <t>エイヨウ</t>
    </rPh>
    <rPh sb="17" eb="19">
      <t>モクヒョウ</t>
    </rPh>
    <rPh sb="19" eb="20">
      <t>リョウ</t>
    </rPh>
    <rPh sb="21" eb="23">
      <t>キニュウ</t>
    </rPh>
    <phoneticPr fontId="3"/>
  </si>
  <si>
    <t>（12）災害時等の要支援者の把握</t>
    <rPh sb="4" eb="7">
      <t>サイガイジ</t>
    </rPh>
    <rPh sb="7" eb="8">
      <t>トウ</t>
    </rPh>
    <rPh sb="9" eb="13">
      <t>ヨウシエンシャ</t>
    </rPh>
    <rPh sb="14" eb="16">
      <t>ハアク</t>
    </rPh>
    <phoneticPr fontId="27"/>
  </si>
  <si>
    <t>０歳児</t>
    <rPh sb="1" eb="3">
      <t>サイジ</t>
    </rPh>
    <phoneticPr fontId="27"/>
  </si>
  <si>
    <t>１歳児</t>
    <rPh sb="1" eb="3">
      <t>サイジ</t>
    </rPh>
    <phoneticPr fontId="27"/>
  </si>
  <si>
    <t>２歳児</t>
    <rPh sb="1" eb="3">
      <t>サイジ</t>
    </rPh>
    <phoneticPr fontId="27"/>
  </si>
  <si>
    <t>３歳児</t>
    <rPh sb="1" eb="3">
      <t>サイジ</t>
    </rPh>
    <phoneticPr fontId="27"/>
  </si>
  <si>
    <t>４歳児</t>
    <rPh sb="1" eb="3">
      <t>サイジ</t>
    </rPh>
    <phoneticPr fontId="27"/>
  </si>
  <si>
    <t>５歳児</t>
    <rPh sb="1" eb="3">
      <t>サイジ</t>
    </rPh>
    <phoneticPr fontId="27"/>
  </si>
  <si>
    <t>要支援者の把握</t>
    <rPh sb="0" eb="4">
      <t>ヨウシエンシャ</t>
    </rPh>
    <rPh sb="5" eb="7">
      <t>ハアク</t>
    </rPh>
    <phoneticPr fontId="27"/>
  </si>
  <si>
    <t>肢体不自由児</t>
    <rPh sb="0" eb="2">
      <t>シタイ</t>
    </rPh>
    <rPh sb="2" eb="5">
      <t>フジユウ</t>
    </rPh>
    <rPh sb="5" eb="6">
      <t>ジ</t>
    </rPh>
    <phoneticPr fontId="27"/>
  </si>
  <si>
    <t>人</t>
    <rPh sb="0" eb="1">
      <t>ニン</t>
    </rPh>
    <phoneticPr fontId="27"/>
  </si>
  <si>
    <t>医療的ケアが
必要な児</t>
    <rPh sb="0" eb="3">
      <t>イリョウテキ</t>
    </rPh>
    <rPh sb="7" eb="9">
      <t>ヒツヨウ</t>
    </rPh>
    <rPh sb="10" eb="11">
      <t>ジ</t>
    </rPh>
    <phoneticPr fontId="27"/>
  </si>
  <si>
    <t>外国にルーツを
もつ児</t>
    <rPh sb="0" eb="2">
      <t>ガイコク</t>
    </rPh>
    <rPh sb="10" eb="11">
      <t>ジ</t>
    </rPh>
    <phoneticPr fontId="27"/>
  </si>
  <si>
    <t>（11）幼保連携型認定こども園の規程・計画整備状況等</t>
    <rPh sb="16" eb="18">
      <t>キテイ</t>
    </rPh>
    <rPh sb="22" eb="23">
      <t>トウ</t>
    </rPh>
    <phoneticPr fontId="3"/>
  </si>
  <si>
    <t>R6</t>
  </si>
  <si>
    <t>R7</t>
  </si>
  <si>
    <t>⑤日常生活における基本的な習慣や態度のかん養等の配慮が必要及び外国にルーツをもつ児童・家族への配慮</t>
    <rPh sb="29" eb="30">
      <t>オヨ</t>
    </rPh>
    <rPh sb="31" eb="33">
      <t>ガイコク</t>
    </rPh>
    <rPh sb="40" eb="42">
      <t>ジドウ</t>
    </rPh>
    <rPh sb="43" eb="45">
      <t>カゾク</t>
    </rPh>
    <rPh sb="47" eb="49">
      <t>ハイリョ</t>
    </rPh>
    <phoneticPr fontId="27"/>
  </si>
  <si>
    <t>※「その他支援、配慮が必要な児童・家族」：日常生活における基本的な習慣や態度のかん養等の配慮が必要な児や家庭　など</t>
    <rPh sb="4" eb="5">
      <t>ホカ</t>
    </rPh>
    <rPh sb="5" eb="7">
      <t>シエン</t>
    </rPh>
    <rPh sb="8" eb="10">
      <t>ハイリョ</t>
    </rPh>
    <rPh sb="11" eb="13">
      <t>ヒツヨウ</t>
    </rPh>
    <rPh sb="14" eb="16">
      <t>ジドウ</t>
    </rPh>
    <rPh sb="17" eb="19">
      <t>カゾク</t>
    </rPh>
    <phoneticPr fontId="27"/>
  </si>
  <si>
    <r>
      <t xml:space="preserve">栄養士
</t>
    </r>
    <r>
      <rPr>
        <sz val="9"/>
        <rFont val="Yu Gothic UI"/>
        <family val="3"/>
        <charset val="128"/>
      </rPr>
      <t>又は</t>
    </r>
    <r>
      <rPr>
        <sz val="11"/>
        <rFont val="Yu Gothic UI"/>
        <family val="3"/>
        <charset val="128"/>
      </rPr>
      <t>管理
栄養士</t>
    </r>
    <rPh sb="4" eb="5">
      <t>マタ</t>
    </rPh>
    <rPh sb="6" eb="8">
      <t>カンリ</t>
    </rPh>
    <rPh sb="9" eb="12">
      <t>エイヨウシ</t>
    </rPh>
    <phoneticPr fontId="27"/>
  </si>
  <si>
    <r>
      <t xml:space="preserve">栄養士
</t>
    </r>
    <r>
      <rPr>
        <sz val="9"/>
        <rFont val="Yu Gothic UI"/>
        <family val="3"/>
        <charset val="128"/>
      </rPr>
      <t>又は</t>
    </r>
    <r>
      <rPr>
        <sz val="11"/>
        <rFont val="Yu Gothic UI"/>
        <family val="3"/>
        <charset val="128"/>
      </rPr>
      <t>管理
栄養士</t>
    </r>
    <phoneticPr fontId="27"/>
  </si>
  <si>
    <r>
      <t>施設長   ・   事務員   ・   保育教諭   ・   看護職員   ・  栄養士</t>
    </r>
    <r>
      <rPr>
        <sz val="8"/>
        <rFont val="Yu Gothic UI"/>
        <family val="3"/>
        <charset val="128"/>
      </rPr>
      <t>又は</t>
    </r>
    <r>
      <rPr>
        <sz val="10.75"/>
        <rFont val="Yu Gothic UI"/>
        <family val="3"/>
        <charset val="128"/>
      </rPr>
      <t>管理栄養士   ・   調理員   ・   その他</t>
    </r>
    <rPh sb="20" eb="22">
      <t>ホイク</t>
    </rPh>
    <rPh sb="22" eb="24">
      <t>キョウユ</t>
    </rPh>
    <phoneticPr fontId="3"/>
  </si>
  <si>
    <t>７．児童の支援</t>
    <rPh sb="2" eb="4">
      <t>ジドウ</t>
    </rPh>
    <rPh sb="5" eb="7">
      <t>シエン</t>
    </rPh>
    <phoneticPr fontId="2"/>
  </si>
  <si>
    <t>７．児童の支援</t>
    <rPh sb="2" eb="4">
      <t>ジドウ</t>
    </rPh>
    <rPh sb="5" eb="7">
      <t>シエン</t>
    </rPh>
    <phoneticPr fontId="3"/>
  </si>
  <si>
    <t>（９）児童支援に関する配慮・工夫等</t>
    <rPh sb="3" eb="5">
      <t>ジドウ</t>
    </rPh>
    <rPh sb="5" eb="7">
      <t>シエン</t>
    </rPh>
    <rPh sb="8" eb="9">
      <t>カン</t>
    </rPh>
    <rPh sb="11" eb="13">
      <t>ハイリョ</t>
    </rPh>
    <rPh sb="14" eb="16">
      <t>クフウ</t>
    </rPh>
    <rPh sb="16" eb="17">
      <t>トウ</t>
    </rPh>
    <phoneticPr fontId="3"/>
  </si>
  <si>
    <r>
      <t>その他支援・配慮が必要な児童・家庭</t>
    </r>
    <r>
      <rPr>
        <sz val="6"/>
        <rFont val="Yu Gothic UI"/>
        <family val="3"/>
        <charset val="128"/>
      </rPr>
      <t>※</t>
    </r>
    <rPh sb="2" eb="3">
      <t>ホカ</t>
    </rPh>
    <rPh sb="3" eb="5">
      <t>シエン</t>
    </rPh>
    <rPh sb="6" eb="8">
      <t>ハイリョ</t>
    </rPh>
    <rPh sb="9" eb="11">
      <t>ヒツヨウ</t>
    </rPh>
    <rPh sb="12" eb="14">
      <t>ジドウ</t>
    </rPh>
    <rPh sb="15" eb="17">
      <t>カテイ</t>
    </rPh>
    <phoneticPr fontId="27"/>
  </si>
  <si>
    <t>（13）業務継続計画（ＢＣＰ）</t>
    <phoneticPr fontId="27"/>
  </si>
  <si>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3"/>
  </si>
  <si>
    <r>
      <t>市町村の栄養士</t>
    </r>
    <r>
      <rPr>
        <sz val="8"/>
        <rFont val="Yu Gothic UI"/>
        <family val="3"/>
        <charset val="128"/>
      </rPr>
      <t>又は</t>
    </r>
    <r>
      <rPr>
        <sz val="10"/>
        <rFont val="Yu Gothic UI"/>
        <family val="3"/>
        <charset val="128"/>
      </rPr>
      <t>管理栄養士</t>
    </r>
    <rPh sb="0" eb="3">
      <t>シチョウソン</t>
    </rPh>
    <rPh sb="4" eb="7">
      <t>エイヨウシ</t>
    </rPh>
    <rPh sb="7" eb="8">
      <t>マタ</t>
    </rPh>
    <rPh sb="9" eb="11">
      <t>カンリ</t>
    </rPh>
    <rPh sb="11" eb="14">
      <t>エイヨウシ</t>
    </rPh>
    <phoneticPr fontId="3"/>
  </si>
  <si>
    <r>
      <t>委託先栄養士</t>
    </r>
    <r>
      <rPr>
        <sz val="8"/>
        <rFont val="Yu Gothic UI"/>
        <family val="3"/>
        <charset val="128"/>
      </rPr>
      <t>又は</t>
    </r>
    <r>
      <rPr>
        <sz val="10"/>
        <rFont val="Yu Gothic UI"/>
        <family val="3"/>
        <charset val="128"/>
      </rPr>
      <t>管理栄養士</t>
    </r>
    <rPh sb="0" eb="3">
      <t>イタクサキ</t>
    </rPh>
    <rPh sb="3" eb="6">
      <t>エイヨウシ</t>
    </rPh>
    <rPh sb="6" eb="7">
      <t>マタ</t>
    </rPh>
    <rPh sb="8" eb="10">
      <t>カンリ</t>
    </rPh>
    <rPh sb="10" eb="13">
      <t>エイヨウシ</t>
    </rPh>
    <phoneticPr fontId="3"/>
  </si>
  <si>
    <r>
      <t>栄養士</t>
    </r>
    <r>
      <rPr>
        <sz val="8"/>
        <rFont val="Yu Gothic UI"/>
        <family val="3"/>
        <charset val="128"/>
      </rPr>
      <t>又は</t>
    </r>
    <r>
      <rPr>
        <sz val="11"/>
        <rFont val="Yu Gothic UI"/>
        <family val="3"/>
        <charset val="128"/>
      </rPr>
      <t>管理栄養士(保育所や市町村)からの指導体制</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</si>
</sst>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0.0%"/>
    <numFmt numFmtId="178" formatCode="0.00_ "/>
  </numFmts>
  <fonts count="67"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75"/>
      <name val="ＭＳ 明朝"/>
      <family val="1"/>
      <charset val="128"/>
    </font>
    <font>
      <sz val="6"/>
      <name val="ＭＳ 明朝"/>
      <family val="1"/>
      <charset val="128"/>
    </font>
    <font>
      <sz val="10.8"/>
      <name val="ＭＳ Ｐ明朝"/>
      <family val="1"/>
      <charset val="128"/>
    </font>
    <font>
      <sz val="24"/>
      <name val="ＭＳ Ｐ明朝"/>
      <family val="1"/>
      <charset val="128"/>
    </font>
    <font>
      <sz val="10.75"/>
      <name val="ＭＳ Ｐ明朝"/>
      <family val="1"/>
      <charset val="128"/>
    </font>
    <font>
      <sz val="11"/>
      <color indexed="8"/>
      <name val="ＭＳ Ｐゴシック"/>
      <family val="3"/>
      <charset val="128"/>
    </font>
    <font>
      <sz val="11"/>
      <color theme="1"/>
      <name val="ＭＳ Ｐ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sz val="16"/>
      <color rgb="FF000000"/>
      <name val="ＭＳ Ｐ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0.8"/>
      <name val="Yu Gothic UI"/>
      <family val="3"/>
      <charset val="128"/>
    </font>
    <font>
      <sz val="20"/>
      <name val="Yu Gothic UI"/>
      <family val="3"/>
      <charset val="128"/>
    </font>
    <font>
      <sz val="14"/>
      <name val="Yu Gothic UI"/>
      <family val="3"/>
      <charset val="128"/>
    </font>
    <font>
      <sz val="16"/>
      <name val="Yu Gothic UI"/>
      <family val="3"/>
      <charset val="128"/>
    </font>
    <font>
      <b/>
      <sz val="24"/>
      <name val="Yu Gothic UI"/>
      <family val="3"/>
      <charset val="128"/>
    </font>
    <font>
      <sz val="6"/>
      <name val="ＭＳ Ｐ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z val="11"/>
      <color theme="1"/>
      <name val="Yu Gothic UI"/>
      <family val="3"/>
      <charset val="128"/>
    </font>
    <font>
      <strike/>
      <sz val="11"/>
      <name val="Yu Gothic UI"/>
      <family val="3"/>
      <charset val="128"/>
    </font>
    <font>
      <sz val="10.75"/>
      <color rgb="FFFF0000"/>
      <name val="Yu Gothic UI"/>
      <family val="3"/>
      <charset val="128"/>
    </font>
    <font>
      <strike/>
      <sz val="11"/>
      <color rgb="FFFF0000"/>
      <name val="Yu Gothic UI"/>
      <family val="3"/>
      <charset val="128"/>
    </font>
    <font>
      <b/>
      <sz val="12"/>
      <color indexed="81"/>
      <name val="Yu Gothic UI"/>
      <family val="3"/>
      <charset val="128"/>
    </font>
    <font>
      <sz val="10"/>
      <color rgb="FFFF0000"/>
      <name val="Yu Gothic UI"/>
      <family val="3"/>
      <charset val="128"/>
    </font>
    <font>
      <b/>
      <sz val="10"/>
      <name val="Yu Gothic UI"/>
      <family val="3"/>
      <charset val="128"/>
    </font>
    <font>
      <strike/>
      <sz val="10.75"/>
      <name val="Yu Gothic UI"/>
      <family val="3"/>
      <charset val="128"/>
    </font>
    <font>
      <sz val="9"/>
      <color rgb="FFFF0000"/>
      <name val="Yu Gothic UI"/>
      <family val="3"/>
      <charset val="128"/>
    </font>
    <font>
      <strike/>
      <sz val="14"/>
      <color rgb="FFFF0000"/>
      <name val="Yu Gothic UI"/>
      <family val="3"/>
      <charset val="128"/>
    </font>
  </fonts>
  <fills count="14">
    <fill>
      <patternFill patternType="none"/>
    </fill>
    <fill>
      <patternFill patternType="gray125"/>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
      <patternFill patternType="solid">
        <fgColor theme="1" tint="0.499984740745262"/>
        <bgColor indexed="64"/>
      </patternFill>
    </fill>
  </fills>
  <borders count="25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top style="hair">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thin">
        <color indexed="64"/>
      </bottom>
      <diagonal style="thin">
        <color indexed="64"/>
      </diagonal>
    </border>
    <border diagonalDown="1">
      <left/>
      <right style="medium">
        <color indexed="64"/>
      </right>
      <top/>
      <bottom/>
      <diagonal style="thin">
        <color indexed="64"/>
      </diagonal>
    </border>
    <border>
      <left/>
      <right style="double">
        <color indexed="64"/>
      </right>
      <top/>
      <bottom style="thin">
        <color indexed="64"/>
      </bottom>
      <diagonal/>
    </border>
    <border>
      <left/>
      <right style="double">
        <color indexed="64"/>
      </right>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14">
    <xf numFmtId="0" fontId="0" fillId="0" borderId="0"/>
    <xf numFmtId="0" fontId="2" fillId="2" borderId="1" applyNumberFormat="0" applyFont="0" applyAlignment="0" applyProtection="0">
      <alignment vertical="center"/>
    </xf>
    <xf numFmtId="0" fontId="2" fillId="0" borderId="0">
      <alignment vertical="center"/>
    </xf>
    <xf numFmtId="0" fontId="6" fillId="0" borderId="0"/>
    <xf numFmtId="0" fontId="2" fillId="0" borderId="0"/>
    <xf numFmtId="0" fontId="6" fillId="0" borderId="0"/>
    <xf numFmtId="0" fontId="6" fillId="0" borderId="0"/>
    <xf numFmtId="0" fontId="2" fillId="0" borderId="0">
      <alignment vertical="center"/>
    </xf>
    <xf numFmtId="0" fontId="2" fillId="0" borderId="0">
      <alignment vertical="center"/>
    </xf>
    <xf numFmtId="0" fontId="12" fillId="0" borderId="0">
      <alignment vertical="center"/>
    </xf>
    <xf numFmtId="0" fontId="14"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650">
    <xf numFmtId="0" fontId="0" fillId="0" borderId="0" xfId="0"/>
    <xf numFmtId="0" fontId="0" fillId="0" borderId="2" xfId="0" applyBorder="1" applyProtection="1">
      <protection hidden="1"/>
    </xf>
    <xf numFmtId="0" fontId="0" fillId="0" borderId="0" xfId="0" applyBorder="1" applyProtection="1">
      <protection hidden="1"/>
    </xf>
    <xf numFmtId="0" fontId="4" fillId="0" borderId="0" xfId="0" applyFont="1" applyBorder="1" applyAlignment="1" applyProtection="1">
      <alignment vertical="center"/>
      <protection hidden="1"/>
    </xf>
    <xf numFmtId="0" fontId="10" fillId="0" borderId="0" xfId="5" applyFont="1" applyBorder="1" applyAlignment="1" applyProtection="1">
      <alignment vertical="center"/>
      <protection hidden="1"/>
    </xf>
    <xf numFmtId="0" fontId="4" fillId="0" borderId="0" xfId="0" applyFont="1" applyBorder="1" applyProtection="1">
      <protection hidden="1"/>
    </xf>
    <xf numFmtId="0" fontId="10" fillId="0" borderId="0" xfId="5" applyFont="1" applyFill="1" applyBorder="1" applyAlignment="1" applyProtection="1">
      <alignment vertical="center"/>
      <protection hidden="1"/>
    </xf>
    <xf numFmtId="0" fontId="11" fillId="0" borderId="2" xfId="0" applyFont="1" applyBorder="1" applyProtection="1">
      <protection hidden="1"/>
    </xf>
    <xf numFmtId="0" fontId="0" fillId="3" borderId="2" xfId="0" applyFill="1" applyBorder="1" applyProtection="1">
      <protection hidden="1"/>
    </xf>
    <xf numFmtId="0" fontId="0" fillId="4" borderId="0" xfId="0" applyFill="1" applyBorder="1" applyProtection="1">
      <protection hidden="1"/>
    </xf>
    <xf numFmtId="0" fontId="0" fillId="0" borderId="0" xfId="0" applyFill="1" applyBorder="1" applyProtection="1">
      <protection hidden="1"/>
    </xf>
    <xf numFmtId="0" fontId="0" fillId="5" borderId="0" xfId="0" applyFill="1" applyBorder="1" applyProtection="1">
      <protection hidden="1"/>
    </xf>
    <xf numFmtId="0" fontId="0" fillId="6" borderId="0" xfId="0" applyFill="1" applyBorder="1" applyProtection="1">
      <protection hidden="1"/>
    </xf>
    <xf numFmtId="0" fontId="8" fillId="0" borderId="0" xfId="0" applyFont="1" applyBorder="1" applyAlignment="1" applyProtection="1">
      <alignment vertical="center"/>
      <protection hidden="1"/>
    </xf>
    <xf numFmtId="0" fontId="9" fillId="0" borderId="0" xfId="0"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0" fontId="11" fillId="3" borderId="2" xfId="0" applyFont="1" applyFill="1" applyBorder="1" applyProtection="1">
      <protection hidden="1"/>
    </xf>
    <xf numFmtId="0" fontId="4" fillId="0" borderId="0" xfId="0" applyFont="1" applyAlignment="1" applyProtection="1">
      <alignment vertical="center"/>
      <protection hidden="1"/>
    </xf>
    <xf numFmtId="0" fontId="2" fillId="3" borderId="2" xfId="4" applyFont="1" applyFill="1" applyBorder="1" applyProtection="1">
      <protection hidden="1"/>
    </xf>
    <xf numFmtId="0" fontId="2" fillId="0" borderId="2" xfId="4" applyFont="1" applyBorder="1" applyProtection="1">
      <protection hidden="1"/>
    </xf>
    <xf numFmtId="0" fontId="4" fillId="0" borderId="0" xfId="9" applyFont="1">
      <alignment vertical="center"/>
    </xf>
    <xf numFmtId="0" fontId="4" fillId="0" borderId="0" xfId="9" applyFont="1" applyBorder="1">
      <alignment vertical="center"/>
    </xf>
    <xf numFmtId="0" fontId="4" fillId="0" borderId="0" xfId="0" applyFont="1" applyFill="1" applyBorder="1" applyAlignment="1" applyProtection="1">
      <alignment vertical="center"/>
      <protection hidden="1"/>
    </xf>
    <xf numFmtId="0" fontId="4" fillId="0" borderId="0" xfId="0" applyFont="1" applyAlignment="1">
      <alignment vertical="center"/>
    </xf>
    <xf numFmtId="0" fontId="4" fillId="0" borderId="0" xfId="0" applyFont="1" applyBorder="1" applyAlignment="1" applyProtection="1">
      <alignment horizontal="center" vertical="center"/>
      <protection hidden="1"/>
    </xf>
    <xf numFmtId="0" fontId="19" fillId="0" borderId="0" xfId="0" applyNumberFormat="1" applyFont="1" applyBorder="1" applyAlignment="1" applyProtection="1">
      <alignment horizontal="center" vertical="center"/>
      <protection hidden="1"/>
    </xf>
    <xf numFmtId="0" fontId="20"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vertical="center"/>
      <protection hidden="1"/>
    </xf>
    <xf numFmtId="0" fontId="22" fillId="0" borderId="0" xfId="0" applyNumberFormat="1" applyFont="1" applyBorder="1" applyAlignment="1" applyProtection="1">
      <alignment vertical="center"/>
      <protection hidden="1"/>
    </xf>
    <xf numFmtId="0" fontId="19" fillId="0" borderId="0" xfId="0" applyNumberFormat="1" applyFont="1" applyBorder="1" applyAlignment="1" applyProtection="1">
      <alignment vertical="center"/>
      <protection hidden="1"/>
    </xf>
    <xf numFmtId="0" fontId="23" fillId="0" borderId="0" xfId="0" applyNumberFormat="1" applyFont="1" applyBorder="1" applyAlignment="1" applyProtection="1">
      <alignment horizontal="center" vertical="center"/>
      <protection hidden="1"/>
    </xf>
    <xf numFmtId="0" fontId="22" fillId="0" borderId="0" xfId="0" applyNumberFormat="1" applyFont="1" applyFill="1" applyBorder="1" applyAlignment="1" applyProtection="1">
      <alignment vertical="center"/>
      <protection hidden="1"/>
    </xf>
    <xf numFmtId="0" fontId="26" fillId="0" borderId="242" xfId="0" applyNumberFormat="1" applyFont="1" applyFill="1" applyBorder="1" applyAlignment="1" applyProtection="1">
      <alignment horizontal="center" vertical="center"/>
      <protection hidden="1"/>
    </xf>
    <xf numFmtId="0" fontId="25" fillId="0" borderId="0" xfId="2" applyFont="1" applyProtection="1">
      <alignment vertical="center"/>
      <protection hidden="1"/>
    </xf>
    <xf numFmtId="0" fontId="25" fillId="0" borderId="0" xfId="10" applyFont="1" applyAlignment="1">
      <alignment vertical="center"/>
    </xf>
    <xf numFmtId="0" fontId="24" fillId="0" borderId="0" xfId="10" applyFont="1" applyAlignment="1" applyProtection="1">
      <alignment horizontal="right" vertical="center"/>
      <protection hidden="1"/>
    </xf>
    <xf numFmtId="0" fontId="24" fillId="0" borderId="0" xfId="10" applyFont="1" applyAlignment="1" applyProtection="1">
      <alignment vertical="center"/>
      <protection hidden="1"/>
    </xf>
    <xf numFmtId="0" fontId="24" fillId="0" borderId="0" xfId="2" applyFont="1" applyProtection="1">
      <alignment vertical="center"/>
      <protection hidden="1"/>
    </xf>
    <xf numFmtId="0" fontId="22" fillId="0" borderId="0" xfId="10" applyFont="1" applyAlignment="1" applyProtection="1">
      <alignment vertical="center"/>
      <protection hidden="1"/>
    </xf>
    <xf numFmtId="0" fontId="22" fillId="0" borderId="0" xfId="2" applyFont="1" applyProtection="1">
      <alignment vertical="center"/>
      <protection hidden="1"/>
    </xf>
    <xf numFmtId="0" fontId="28" fillId="0" borderId="0" xfId="0" applyNumberFormat="1" applyFont="1" applyBorder="1" applyAlignment="1" applyProtection="1">
      <alignment horizontal="left" vertical="center"/>
      <protection hidden="1"/>
    </xf>
    <xf numFmtId="0" fontId="21" fillId="0" borderId="0" xfId="0" applyNumberFormat="1" applyFont="1"/>
    <xf numFmtId="0" fontId="29" fillId="0" borderId="0" xfId="0" applyNumberFormat="1" applyFont="1" applyBorder="1" applyAlignment="1" applyProtection="1">
      <alignment horizontal="left" vertical="center"/>
      <protection hidden="1"/>
    </xf>
    <xf numFmtId="0" fontId="21" fillId="7" borderId="26" xfId="0" applyNumberFormat="1" applyFont="1" applyFill="1" applyBorder="1" applyAlignment="1" applyProtection="1">
      <alignment horizontal="center" vertical="center"/>
      <protection hidden="1"/>
    </xf>
    <xf numFmtId="0" fontId="21" fillId="0" borderId="26"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center" vertical="center"/>
      <protection locked="0" hidden="1"/>
    </xf>
    <xf numFmtId="0" fontId="21" fillId="0" borderId="24" xfId="0" applyNumberFormat="1" applyFont="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horizontal="right" vertical="center"/>
      <protection hidden="1"/>
    </xf>
    <xf numFmtId="0" fontId="21" fillId="0" borderId="0" xfId="0" applyNumberFormat="1" applyFont="1" applyBorder="1" applyAlignment="1" applyProtection="1">
      <alignment horizontal="left" vertical="center"/>
      <protection hidden="1"/>
    </xf>
    <xf numFmtId="0" fontId="21" fillId="0" borderId="129" xfId="0" applyNumberFormat="1" applyFont="1" applyBorder="1" applyAlignment="1" applyProtection="1">
      <alignment horizontal="center" vertical="center"/>
      <protection hidden="1"/>
    </xf>
    <xf numFmtId="0" fontId="21" fillId="0" borderId="19" xfId="0" applyNumberFormat="1" applyFont="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9" fillId="0" borderId="5" xfId="0" applyNumberFormat="1" applyFont="1" applyFill="1" applyBorder="1" applyAlignment="1" applyProtection="1">
      <alignment horizontal="left" vertical="center"/>
      <protection hidden="1"/>
    </xf>
    <xf numFmtId="0" fontId="21" fillId="0" borderId="56" xfId="0" applyNumberFormat="1" applyFont="1" applyFill="1" applyBorder="1" applyAlignment="1" applyProtection="1">
      <alignment vertical="center"/>
      <protection hidden="1"/>
    </xf>
    <xf numFmtId="0" fontId="21" fillId="0" borderId="4" xfId="0" applyNumberFormat="1" applyFont="1" applyFill="1" applyBorder="1" applyAlignment="1" applyProtection="1">
      <alignment vertical="center"/>
      <protection hidden="1"/>
    </xf>
    <xf numFmtId="0" fontId="30" fillId="0" borderId="0"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horizontal="center" vertical="center"/>
      <protection hidden="1"/>
    </xf>
    <xf numFmtId="0" fontId="21" fillId="7" borderId="37" xfId="0" applyNumberFormat="1" applyFont="1" applyFill="1" applyBorder="1" applyAlignment="1" applyProtection="1">
      <alignment vertical="center"/>
      <protection hidden="1"/>
    </xf>
    <xf numFmtId="0" fontId="21" fillId="7" borderId="31" xfId="0" applyNumberFormat="1" applyFont="1" applyFill="1" applyBorder="1" applyAlignment="1" applyProtection="1">
      <alignment vertical="center"/>
      <protection hidden="1"/>
    </xf>
    <xf numFmtId="0" fontId="21" fillId="7" borderId="30" xfId="0" applyNumberFormat="1" applyFont="1" applyFill="1" applyBorder="1" applyAlignment="1" applyProtection="1">
      <alignment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horizontal="center" vertical="center"/>
      <protection hidden="1"/>
    </xf>
    <xf numFmtId="0" fontId="21" fillId="7" borderId="6"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horizontal="center" vertical="center"/>
      <protection hidden="1"/>
    </xf>
    <xf numFmtId="0" fontId="21" fillId="7" borderId="15"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0" borderId="131" xfId="0" applyNumberFormat="1" applyFont="1" applyBorder="1" applyAlignment="1" applyProtection="1">
      <alignment horizontal="center" vertical="center"/>
      <protection hidden="1"/>
    </xf>
    <xf numFmtId="0" fontId="21" fillId="0" borderId="22" xfId="0" applyNumberFormat="1" applyFont="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left" vertical="center"/>
      <protection hidden="1"/>
    </xf>
    <xf numFmtId="0" fontId="21" fillId="0" borderId="0" xfId="0" applyNumberFormat="1" applyFont="1" applyBorder="1" applyAlignment="1" applyProtection="1">
      <alignment horizontal="center" vertical="center"/>
      <protection hidden="1"/>
    </xf>
    <xf numFmtId="0" fontId="32" fillId="0" borderId="0" xfId="5" applyNumberFormat="1" applyFont="1" applyBorder="1" applyAlignment="1" applyProtection="1">
      <alignment vertical="center"/>
      <protection hidden="1"/>
    </xf>
    <xf numFmtId="0" fontId="29" fillId="0" borderId="0" xfId="5" applyNumberFormat="1" applyFont="1" applyBorder="1" applyAlignment="1" applyProtection="1">
      <alignment vertical="center"/>
      <protection hidden="1"/>
    </xf>
    <xf numFmtId="0" fontId="32" fillId="0" borderId="0" xfId="5" applyNumberFormat="1" applyFont="1" applyBorder="1" applyAlignment="1" applyProtection="1">
      <alignment horizontal="left" vertical="center"/>
      <protection hidden="1"/>
    </xf>
    <xf numFmtId="0" fontId="21" fillId="0"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center" vertical="center"/>
      <protection locked="0" hidden="1"/>
    </xf>
    <xf numFmtId="0" fontId="32" fillId="0" borderId="0" xfId="5" applyNumberFormat="1" applyFont="1" applyFill="1" applyBorder="1" applyAlignment="1" applyProtection="1">
      <alignment vertical="center"/>
      <protection hidden="1"/>
    </xf>
    <xf numFmtId="0" fontId="33" fillId="0" borderId="0"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protection hidden="1"/>
    </xf>
    <xf numFmtId="0" fontId="35" fillId="0" borderId="0" xfId="5" applyNumberFormat="1" applyFont="1" applyBorder="1" applyAlignment="1" applyProtection="1">
      <alignment horizontal="center" vertical="center"/>
      <protection hidden="1"/>
    </xf>
    <xf numFmtId="0" fontId="35" fillId="0" borderId="0" xfId="5" applyNumberFormat="1" applyFont="1" applyBorder="1" applyAlignment="1" applyProtection="1">
      <alignment vertical="center"/>
      <protection hidden="1"/>
    </xf>
    <xf numFmtId="0" fontId="36" fillId="0" borderId="0" xfId="5" applyNumberFormat="1" applyFont="1" applyBorder="1" applyAlignment="1" applyProtection="1">
      <alignment vertical="center"/>
      <protection hidden="1"/>
    </xf>
    <xf numFmtId="0" fontId="37" fillId="0" borderId="0" xfId="5" applyNumberFormat="1" applyFont="1" applyBorder="1" applyAlignment="1" applyProtection="1">
      <alignment vertical="center"/>
      <protection hidden="1"/>
    </xf>
    <xf numFmtId="0" fontId="38" fillId="0" borderId="0" xfId="5" applyNumberFormat="1" applyFont="1" applyBorder="1" applyAlignment="1" applyProtection="1">
      <alignment vertical="center"/>
      <protection hidden="1"/>
    </xf>
    <xf numFmtId="0" fontId="32" fillId="7"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wrapText="1"/>
      <protection hidden="1"/>
    </xf>
    <xf numFmtId="0" fontId="32" fillId="0" borderId="0" xfId="5"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24"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28" fillId="0" borderId="0" xfId="0" applyNumberFormat="1" applyFont="1" applyBorder="1" applyAlignment="1" applyProtection="1">
      <alignment vertical="center"/>
      <protection hidden="1"/>
    </xf>
    <xf numFmtId="0" fontId="21" fillId="0" borderId="0" xfId="0" applyNumberFormat="1" applyFont="1" applyAlignment="1" applyProtection="1">
      <alignment vertical="center"/>
      <protection hidden="1"/>
    </xf>
    <xf numFmtId="0" fontId="21" fillId="8" borderId="13" xfId="0" applyNumberFormat="1" applyFont="1" applyFill="1" applyBorder="1" applyAlignment="1" applyProtection="1">
      <alignment vertical="center"/>
      <protection hidden="1"/>
    </xf>
    <xf numFmtId="0" fontId="21" fillId="8" borderId="11" xfId="0" applyNumberFormat="1" applyFont="1" applyFill="1" applyBorder="1" applyAlignment="1" applyProtection="1">
      <alignment vertical="center"/>
      <protection hidden="1"/>
    </xf>
    <xf numFmtId="0" fontId="21" fillId="8" borderId="12" xfId="0" applyNumberFormat="1" applyFont="1" applyFill="1" applyBorder="1" applyAlignment="1" applyProtection="1">
      <alignment vertical="center"/>
      <protection hidden="1"/>
    </xf>
    <xf numFmtId="0" fontId="21" fillId="8" borderId="0" xfId="0" applyNumberFormat="1" applyFont="1" applyFill="1" applyBorder="1" applyAlignment="1" applyProtection="1">
      <alignment vertical="center"/>
      <protection hidden="1"/>
    </xf>
    <xf numFmtId="0" fontId="21" fillId="8" borderId="5" xfId="0" applyNumberFormat="1" applyFont="1" applyFill="1" applyBorder="1" applyAlignment="1" applyProtection="1">
      <alignment vertical="center"/>
      <protection hidden="1"/>
    </xf>
    <xf numFmtId="0" fontId="21" fillId="0" borderId="39"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vertical="center"/>
      <protection locked="0" hidden="1"/>
    </xf>
    <xf numFmtId="0" fontId="21" fillId="6" borderId="42" xfId="0" applyNumberFormat="1" applyFont="1" applyFill="1" applyBorder="1" applyAlignment="1" applyProtection="1">
      <alignment vertical="center"/>
      <protection locked="0" hidden="1"/>
    </xf>
    <xf numFmtId="0" fontId="21" fillId="6" borderId="25" xfId="0" applyNumberFormat="1" applyFont="1" applyFill="1" applyBorder="1" applyAlignment="1" applyProtection="1">
      <alignment vertical="center"/>
      <protection locked="0" hidden="1"/>
    </xf>
    <xf numFmtId="0" fontId="21" fillId="6" borderId="33" xfId="0" applyNumberFormat="1" applyFont="1" applyFill="1" applyBorder="1" applyAlignment="1" applyProtection="1">
      <alignment vertical="center"/>
      <protection locked="0" hidden="1"/>
    </xf>
    <xf numFmtId="0" fontId="21" fillId="0" borderId="0" xfId="0" applyNumberFormat="1" applyFont="1" applyBorder="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39" fillId="0" borderId="0" xfId="0" applyNumberFormat="1" applyFont="1" applyBorder="1" applyAlignment="1" applyProtection="1">
      <alignment horizontal="center" vertical="center"/>
      <protection hidden="1"/>
    </xf>
    <xf numFmtId="0" fontId="31" fillId="0" borderId="0" xfId="0" applyNumberFormat="1" applyFont="1" applyBorder="1" applyAlignment="1" applyProtection="1">
      <alignment horizontal="center" vertical="center"/>
      <protection hidden="1"/>
    </xf>
    <xf numFmtId="0" fontId="29" fillId="0" borderId="0" xfId="0" applyNumberFormat="1" applyFont="1"/>
    <xf numFmtId="0" fontId="29" fillId="0" borderId="0" xfId="0" applyNumberFormat="1" applyFont="1" applyAlignment="1">
      <alignment vertical="center"/>
    </xf>
    <xf numFmtId="0" fontId="29" fillId="0" borderId="0" xfId="0" applyNumberFormat="1" applyFont="1" applyAlignment="1" applyProtection="1">
      <alignment vertical="center"/>
      <protection hidden="1"/>
    </xf>
    <xf numFmtId="0" fontId="33" fillId="0" borderId="0" xfId="0" applyNumberFormat="1" applyFont="1" applyBorder="1" applyAlignment="1" applyProtection="1">
      <alignment vertical="center" wrapText="1"/>
      <protection hidden="1"/>
    </xf>
    <xf numFmtId="0" fontId="29" fillId="0" borderId="0" xfId="0" applyNumberFormat="1" applyFont="1" applyFill="1" applyAlignment="1" applyProtection="1">
      <alignment vertical="center"/>
      <protection hidden="1"/>
    </xf>
    <xf numFmtId="0" fontId="33" fillId="0" borderId="0" xfId="0" applyNumberFormat="1" applyFont="1" applyBorder="1" applyAlignment="1" applyProtection="1">
      <alignment horizontal="left" vertical="center" wrapText="1"/>
      <protection hidden="1"/>
    </xf>
    <xf numFmtId="0" fontId="29"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hidden="1"/>
    </xf>
    <xf numFmtId="0" fontId="21" fillId="8" borderId="31" xfId="0" applyNumberFormat="1" applyFont="1" applyFill="1" applyBorder="1" applyAlignment="1" applyProtection="1">
      <alignment vertical="center"/>
      <protection hidden="1"/>
    </xf>
    <xf numFmtId="0" fontId="21" fillId="8" borderId="33" xfId="0" applyNumberFormat="1" applyFont="1" applyFill="1" applyBorder="1" applyAlignment="1" applyProtection="1">
      <alignment vertical="center"/>
      <protection hidden="1"/>
    </xf>
    <xf numFmtId="0" fontId="21" fillId="6" borderId="31" xfId="0" applyNumberFormat="1" applyFont="1" applyFill="1" applyBorder="1" applyAlignment="1" applyProtection="1">
      <alignment vertical="center"/>
      <protection locked="0" hidden="1"/>
    </xf>
    <xf numFmtId="0" fontId="29" fillId="0" borderId="0" xfId="0" applyNumberFormat="1" applyFont="1" applyBorder="1" applyAlignment="1" applyProtection="1">
      <alignment horizontal="center" vertical="center"/>
      <protection hidden="1"/>
    </xf>
    <xf numFmtId="0" fontId="21" fillId="8" borderId="12"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horizontal="center" vertical="center"/>
      <protection hidden="1"/>
    </xf>
    <xf numFmtId="0" fontId="21" fillId="8" borderId="13" xfId="0" applyNumberFormat="1" applyFont="1" applyFill="1" applyBorder="1" applyAlignment="1" applyProtection="1">
      <alignment vertical="top"/>
      <protection hidden="1"/>
    </xf>
    <xf numFmtId="0" fontId="21" fillId="8" borderId="11" xfId="0" applyNumberFormat="1" applyFont="1" applyFill="1" applyBorder="1" applyAlignment="1" applyProtection="1">
      <alignment vertical="top"/>
      <protection hidden="1"/>
    </xf>
    <xf numFmtId="0" fontId="21" fillId="8" borderId="12" xfId="0" applyNumberFormat="1" applyFont="1" applyFill="1" applyBorder="1" applyAlignment="1" applyProtection="1">
      <alignment vertical="top"/>
      <protection hidden="1"/>
    </xf>
    <xf numFmtId="0" fontId="21" fillId="8" borderId="0" xfId="0" applyNumberFormat="1" applyFont="1" applyFill="1" applyBorder="1" applyAlignment="1" applyProtection="1">
      <alignment vertical="top"/>
      <protection hidden="1"/>
    </xf>
    <xf numFmtId="0" fontId="21" fillId="8" borderId="5" xfId="0" applyNumberFormat="1" applyFont="1" applyFill="1" applyBorder="1" applyAlignment="1" applyProtection="1">
      <alignment vertical="top"/>
      <protection hidden="1"/>
    </xf>
    <xf numFmtId="0" fontId="21" fillId="0" borderId="33" xfId="0" applyNumberFormat="1" applyFont="1" applyFill="1" applyBorder="1" applyAlignment="1" applyProtection="1">
      <alignment horizontal="center" vertical="center"/>
      <protection locked="0" hidden="1"/>
    </xf>
    <xf numFmtId="0" fontId="24"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10" borderId="14" xfId="0" applyNumberFormat="1" applyFont="1" applyFill="1" applyBorder="1" applyAlignment="1" applyProtection="1">
      <alignment vertical="center"/>
      <protection hidden="1"/>
    </xf>
    <xf numFmtId="0" fontId="33" fillId="0" borderId="0" xfId="0" applyNumberFormat="1" applyFont="1" applyFill="1" applyBorder="1" applyAlignment="1" applyProtection="1">
      <alignment vertical="center" wrapText="1"/>
      <protection hidden="1"/>
    </xf>
    <xf numFmtId="0" fontId="21" fillId="0" borderId="42" xfId="0" applyNumberFormat="1" applyFont="1" applyFill="1" applyBorder="1" applyAlignment="1" applyProtection="1">
      <alignment horizontal="center" vertical="center"/>
      <protection locked="0" hidden="1"/>
    </xf>
    <xf numFmtId="0" fontId="21" fillId="6" borderId="63" xfId="0" applyNumberFormat="1" applyFont="1" applyFill="1" applyBorder="1" applyAlignment="1" applyProtection="1">
      <alignment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6" borderId="50" xfId="0" applyNumberFormat="1" applyFont="1" applyFill="1" applyBorder="1" applyAlignment="1" applyProtection="1">
      <alignment vertical="center"/>
      <protection locked="0" hidden="1"/>
    </xf>
    <xf numFmtId="0" fontId="21" fillId="0" borderId="14"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vertical="center"/>
      <protection locked="0" hidden="1"/>
    </xf>
    <xf numFmtId="0" fontId="21" fillId="0" borderId="8" xfId="0" applyNumberFormat="1" applyFont="1" applyFill="1" applyBorder="1" applyAlignment="1" applyProtection="1">
      <alignment horizontal="center" vertical="center"/>
      <protection locked="0" hidden="1"/>
    </xf>
    <xf numFmtId="0" fontId="21" fillId="0" borderId="0" xfId="0" applyNumberFormat="1" applyFont="1" applyFill="1" applyBorder="1" applyAlignment="1" applyProtection="1">
      <alignment vertical="center" wrapText="1"/>
      <protection hidden="1"/>
    </xf>
    <xf numFmtId="0" fontId="21" fillId="6" borderId="11" xfId="0" applyNumberFormat="1" applyFont="1" applyFill="1" applyBorder="1" applyAlignment="1" applyProtection="1">
      <alignment horizontal="center" vertical="center"/>
      <protection hidden="1"/>
    </xf>
    <xf numFmtId="0" fontId="21" fillId="6" borderId="0" xfId="0" applyNumberFormat="1" applyFont="1" applyFill="1" applyBorder="1" applyAlignment="1" applyProtection="1">
      <alignment vertical="center"/>
      <protection locked="0" hidden="1"/>
    </xf>
    <xf numFmtId="0" fontId="21" fillId="10" borderId="13" xfId="0" applyNumberFormat="1" applyFont="1" applyFill="1" applyBorder="1" applyAlignment="1" applyProtection="1">
      <alignment vertical="center"/>
      <protection hidden="1"/>
    </xf>
    <xf numFmtId="0" fontId="21" fillId="10" borderId="11" xfId="0" applyNumberFormat="1" applyFont="1" applyFill="1" applyBorder="1" applyAlignment="1" applyProtection="1">
      <alignment vertical="center"/>
      <protection hidden="1"/>
    </xf>
    <xf numFmtId="0" fontId="21" fillId="10" borderId="34" xfId="0" applyNumberFormat="1" applyFont="1" applyFill="1" applyBorder="1" applyAlignment="1" applyProtection="1">
      <alignment vertical="center"/>
      <protection hidden="1"/>
    </xf>
    <xf numFmtId="0" fontId="21" fillId="10" borderId="63" xfId="0" applyNumberFormat="1" applyFont="1" applyFill="1" applyBorder="1" applyAlignment="1" applyProtection="1">
      <alignment vertical="center"/>
      <protection hidden="1"/>
    </xf>
    <xf numFmtId="0" fontId="21" fillId="10" borderId="31" xfId="0" applyNumberFormat="1" applyFont="1" applyFill="1" applyBorder="1" applyAlignment="1" applyProtection="1">
      <alignment vertical="center"/>
      <protection hidden="1"/>
    </xf>
    <xf numFmtId="0" fontId="21" fillId="10" borderId="33" xfId="0" applyNumberFormat="1" applyFont="1" applyFill="1" applyBorder="1" applyAlignment="1" applyProtection="1">
      <alignment vertical="center"/>
      <protection hidden="1"/>
    </xf>
    <xf numFmtId="0" fontId="21" fillId="0" borderId="15" xfId="0" applyNumberFormat="1" applyFont="1" applyFill="1" applyBorder="1" applyAlignment="1" applyProtection="1">
      <alignment horizontal="center" vertical="center"/>
      <protection hidden="1"/>
    </xf>
    <xf numFmtId="0" fontId="28" fillId="0" borderId="0" xfId="12" applyFont="1" applyProtection="1">
      <protection hidden="1"/>
    </xf>
    <xf numFmtId="0" fontId="21" fillId="0" borderId="0" xfId="12" applyFont="1" applyProtection="1">
      <protection hidden="1"/>
    </xf>
    <xf numFmtId="0" fontId="21" fillId="0" borderId="0" xfId="12" applyFont="1" applyAlignment="1" applyProtection="1">
      <alignment vertical="center"/>
      <protection hidden="1"/>
    </xf>
    <xf numFmtId="0" fontId="4" fillId="0" borderId="0" xfId="12" applyFont="1" applyAlignment="1" applyProtection="1">
      <alignment vertical="center"/>
      <protection hidden="1"/>
    </xf>
    <xf numFmtId="0" fontId="29" fillId="0" borderId="0" xfId="12" applyFont="1" applyAlignment="1" applyProtection="1">
      <alignment vertical="center"/>
      <protection hidden="1"/>
    </xf>
    <xf numFmtId="0" fontId="21" fillId="11" borderId="121" xfId="12" applyFont="1" applyFill="1" applyBorder="1" applyAlignment="1" applyProtection="1">
      <alignment vertical="center"/>
      <protection hidden="1"/>
    </xf>
    <xf numFmtId="0" fontId="21" fillId="11" borderId="151" xfId="12" applyFont="1" applyFill="1" applyBorder="1" applyAlignment="1" applyProtection="1">
      <alignment vertical="center"/>
      <protection hidden="1"/>
    </xf>
    <xf numFmtId="0" fontId="21" fillId="11" borderId="151" xfId="12" applyFont="1" applyFill="1" applyBorder="1" applyAlignment="1" applyProtection="1">
      <alignment horizontal="right" vertical="center"/>
      <protection hidden="1"/>
    </xf>
    <xf numFmtId="0" fontId="21" fillId="11" borderId="151" xfId="12" applyFont="1" applyFill="1" applyBorder="1" applyAlignment="1" applyProtection="1">
      <alignment vertical="center"/>
      <protection locked="0" hidden="1"/>
    </xf>
    <xf numFmtId="0" fontId="21" fillId="11" borderId="122" xfId="12" applyFont="1" applyFill="1" applyBorder="1" applyAlignment="1" applyProtection="1">
      <alignment horizontal="center" vertical="center"/>
      <protection hidden="1"/>
    </xf>
    <xf numFmtId="0" fontId="21" fillId="11" borderId="152" xfId="12" applyFont="1" applyFill="1" applyBorder="1" applyAlignment="1" applyProtection="1">
      <alignment vertical="center"/>
      <protection hidden="1"/>
    </xf>
    <xf numFmtId="0" fontId="29" fillId="0" borderId="0" xfId="12" applyFont="1" applyAlignment="1" applyProtection="1">
      <alignment horizontal="center" vertical="center"/>
      <protection hidden="1"/>
    </xf>
    <xf numFmtId="0" fontId="29" fillId="0" borderId="0" xfId="12" applyFont="1" applyProtection="1">
      <protection hidden="1"/>
    </xf>
    <xf numFmtId="0" fontId="21" fillId="0" borderId="0" xfId="12" applyFont="1" applyAlignment="1" applyProtection="1">
      <alignment wrapText="1"/>
      <protection hidden="1"/>
    </xf>
    <xf numFmtId="0" fontId="4" fillId="0" borderId="0" xfId="12" applyFont="1" applyProtection="1">
      <protection hidden="1"/>
    </xf>
    <xf numFmtId="0" fontId="28" fillId="0" borderId="0" xfId="5" applyNumberFormat="1" applyFont="1" applyBorder="1" applyAlignment="1" applyProtection="1">
      <alignment vertical="center"/>
      <protection hidden="1"/>
    </xf>
    <xf numFmtId="0" fontId="32" fillId="0" borderId="0" xfId="6" applyNumberFormat="1" applyFont="1" applyAlignment="1" applyProtection="1">
      <alignment vertical="center"/>
      <protection hidden="1"/>
    </xf>
    <xf numFmtId="0" fontId="35" fillId="0" borderId="0" xfId="6" applyNumberFormat="1" applyFont="1" applyAlignment="1" applyProtection="1">
      <alignment horizontal="center" vertical="center"/>
      <protection hidden="1"/>
    </xf>
    <xf numFmtId="0" fontId="35" fillId="0" borderId="0" xfId="6" applyNumberFormat="1" applyFont="1" applyAlignment="1" applyProtection="1">
      <alignment vertical="center"/>
      <protection hidden="1"/>
    </xf>
    <xf numFmtId="0" fontId="32" fillId="0" borderId="0" xfId="6" applyNumberFormat="1" applyFont="1" applyAlignment="1" applyProtection="1">
      <alignment horizontal="center" vertical="center"/>
      <protection hidden="1"/>
    </xf>
    <xf numFmtId="0" fontId="32" fillId="0" borderId="52" xfId="5" applyNumberFormat="1" applyFont="1" applyBorder="1" applyAlignment="1" applyProtection="1">
      <alignment vertical="center"/>
      <protection hidden="1"/>
    </xf>
    <xf numFmtId="0" fontId="32" fillId="0" borderId="39" xfId="6" applyNumberFormat="1" applyFont="1" applyBorder="1" applyAlignment="1" applyProtection="1">
      <alignment vertical="center"/>
      <protection hidden="1"/>
    </xf>
    <xf numFmtId="0" fontId="32" fillId="0" borderId="39" xfId="5" applyNumberFormat="1" applyFont="1" applyBorder="1" applyAlignment="1" applyProtection="1">
      <alignment vertical="center"/>
      <protection hidden="1"/>
    </xf>
    <xf numFmtId="0" fontId="32" fillId="0" borderId="35" xfId="5" applyNumberFormat="1" applyFont="1" applyBorder="1" applyAlignment="1" applyProtection="1">
      <alignment vertical="center"/>
      <protection hidden="1"/>
    </xf>
    <xf numFmtId="0" fontId="32" fillId="0" borderId="37" xfId="5" applyNumberFormat="1" applyFont="1" applyBorder="1" applyAlignment="1" applyProtection="1">
      <alignment vertical="center"/>
      <protection hidden="1"/>
    </xf>
    <xf numFmtId="0" fontId="32" fillId="0" borderId="12" xfId="6" applyNumberFormat="1" applyFont="1" applyBorder="1" applyAlignment="1" applyProtection="1">
      <alignment vertical="center"/>
      <protection hidden="1"/>
    </xf>
    <xf numFmtId="0" fontId="32" fillId="0" borderId="0" xfId="6" applyNumberFormat="1" applyFont="1" applyBorder="1" applyAlignment="1" applyProtection="1">
      <alignment vertical="center"/>
      <protection hidden="1"/>
    </xf>
    <xf numFmtId="0" fontId="32" fillId="0" borderId="31" xfId="5" applyNumberFormat="1" applyFont="1" applyBorder="1" applyAlignment="1" applyProtection="1">
      <alignment vertical="center"/>
      <protection hidden="1"/>
    </xf>
    <xf numFmtId="0" fontId="35" fillId="0" borderId="0" xfId="5" applyNumberFormat="1" applyFont="1" applyBorder="1" applyAlignment="1" applyProtection="1">
      <alignment horizontal="left" vertical="center"/>
      <protection hidden="1"/>
    </xf>
    <xf numFmtId="0" fontId="32" fillId="0" borderId="0" xfId="5" applyNumberFormat="1" applyFont="1" applyBorder="1" applyAlignment="1" applyProtection="1">
      <alignment vertical="center" shrinkToFit="1"/>
      <protection hidden="1"/>
    </xf>
    <xf numFmtId="0" fontId="32" fillId="0" borderId="35" xfId="5" applyNumberFormat="1" applyFont="1" applyFill="1" applyBorder="1" applyAlignment="1" applyProtection="1">
      <alignment vertical="center"/>
      <protection hidden="1"/>
    </xf>
    <xf numFmtId="0" fontId="32" fillId="0" borderId="39" xfId="5" applyNumberFormat="1" applyFont="1" applyFill="1" applyBorder="1" applyAlignment="1" applyProtection="1">
      <alignment vertical="center" wrapText="1"/>
      <protection hidden="1"/>
    </xf>
    <xf numFmtId="0" fontId="32" fillId="0" borderId="37" xfId="5" applyNumberFormat="1" applyFont="1" applyFill="1" applyBorder="1" applyAlignment="1" applyProtection="1">
      <alignment vertical="center" wrapText="1"/>
      <protection hidden="1"/>
    </xf>
    <xf numFmtId="0" fontId="32" fillId="0" borderId="50" xfId="6" applyNumberFormat="1" applyFont="1" applyBorder="1" applyAlignment="1" applyProtection="1">
      <alignment vertical="center"/>
      <protection hidden="1"/>
    </xf>
    <xf numFmtId="0" fontId="32" fillId="0" borderId="14" xfId="5" applyNumberFormat="1" applyFont="1" applyFill="1" applyBorder="1" applyAlignment="1" applyProtection="1">
      <alignment vertical="center"/>
      <protection hidden="1"/>
    </xf>
    <xf numFmtId="0" fontId="32" fillId="0" borderId="14" xfId="5" applyNumberFormat="1" applyFont="1" applyBorder="1" applyAlignment="1" applyProtection="1">
      <alignment vertical="center"/>
      <protection hidden="1"/>
    </xf>
    <xf numFmtId="0" fontId="32" fillId="0" borderId="14" xfId="6" applyNumberFormat="1" applyFont="1" applyBorder="1" applyAlignment="1" applyProtection="1">
      <alignment vertical="center"/>
      <protection hidden="1"/>
    </xf>
    <xf numFmtId="0" fontId="32" fillId="7" borderId="9" xfId="5" applyNumberFormat="1" applyFont="1" applyFill="1" applyBorder="1" applyAlignment="1" applyProtection="1">
      <alignment horizontal="right" vertical="center" wrapText="1"/>
      <protection hidden="1"/>
    </xf>
    <xf numFmtId="0" fontId="32" fillId="7" borderId="14" xfId="5" applyNumberFormat="1" applyFont="1" applyFill="1" applyBorder="1" applyAlignment="1" applyProtection="1">
      <alignment horizontal="right" vertical="center"/>
      <protection hidden="1"/>
    </xf>
    <xf numFmtId="0" fontId="32" fillId="7" borderId="14" xfId="6" applyNumberFormat="1" applyFont="1" applyFill="1" applyBorder="1" applyAlignment="1" applyProtection="1">
      <alignment vertical="center"/>
      <protection hidden="1"/>
    </xf>
    <xf numFmtId="0" fontId="21" fillId="7" borderId="15" xfId="0"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horizontal="left" vertical="center"/>
      <protection hidden="1"/>
    </xf>
    <xf numFmtId="0" fontId="32" fillId="0" borderId="0" xfId="5" applyNumberFormat="1" applyFont="1" applyFill="1" applyBorder="1" applyAlignment="1" applyProtection="1">
      <alignment horizontal="center" vertical="center" textRotation="255"/>
      <protection hidden="1"/>
    </xf>
    <xf numFmtId="0" fontId="35" fillId="0" borderId="0" xfId="3" applyNumberFormat="1" applyFont="1" applyAlignment="1" applyProtection="1">
      <alignment vertical="center"/>
      <protection hidden="1"/>
    </xf>
    <xf numFmtId="0" fontId="32" fillId="0" borderId="0" xfId="3" applyNumberFormat="1" applyFont="1" applyAlignment="1" applyProtection="1">
      <alignment vertical="center"/>
      <protection hidden="1"/>
    </xf>
    <xf numFmtId="0" fontId="32" fillId="0" borderId="13" xfId="6" applyNumberFormat="1" applyFont="1" applyBorder="1" applyAlignment="1" applyProtection="1">
      <alignment vertical="center"/>
      <protection hidden="1"/>
    </xf>
    <xf numFmtId="0" fontId="32" fillId="0" borderId="11" xfId="6" applyNumberFormat="1" applyFont="1" applyBorder="1" applyAlignment="1" applyProtection="1">
      <alignment vertical="center"/>
      <protection hidden="1"/>
    </xf>
    <xf numFmtId="0" fontId="28" fillId="0" borderId="0" xfId="9" applyNumberFormat="1" applyFont="1" applyBorder="1" applyAlignment="1">
      <alignment vertical="center"/>
    </xf>
    <xf numFmtId="0" fontId="29" fillId="0" borderId="0" xfId="9" applyNumberFormat="1" applyFont="1" applyBorder="1" applyAlignment="1">
      <alignment vertical="center"/>
    </xf>
    <xf numFmtId="0" fontId="33" fillId="0" borderId="0" xfId="9" applyNumberFormat="1" applyFont="1" applyFill="1" applyBorder="1">
      <alignment vertical="center"/>
    </xf>
    <xf numFmtId="0" fontId="21" fillId="0" borderId="0" xfId="9" applyNumberFormat="1" applyFont="1" applyBorder="1">
      <alignment vertical="center"/>
    </xf>
    <xf numFmtId="0" fontId="21" fillId="0" borderId="0" xfId="9" applyNumberFormat="1" applyFont="1" applyBorder="1" applyAlignment="1">
      <alignment vertical="center"/>
    </xf>
    <xf numFmtId="0" fontId="29" fillId="0" borderId="0" xfId="9" applyNumberFormat="1" applyFont="1" applyBorder="1">
      <alignment vertical="center"/>
    </xf>
    <xf numFmtId="0" fontId="29" fillId="0" borderId="0" xfId="9" applyNumberFormat="1" applyFont="1" applyFill="1" applyBorder="1" applyAlignment="1">
      <alignment horizontal="center" vertical="center"/>
    </xf>
    <xf numFmtId="0" fontId="29" fillId="0" borderId="0" xfId="9" applyNumberFormat="1" applyFont="1" applyFill="1" applyBorder="1">
      <alignment vertical="center"/>
    </xf>
    <xf numFmtId="0" fontId="44" fillId="0" borderId="0" xfId="9" applyNumberFormat="1" applyFont="1" applyBorder="1">
      <alignment vertical="center"/>
    </xf>
    <xf numFmtId="0" fontId="45" fillId="0" borderId="0" xfId="9" applyNumberFormat="1" applyFont="1">
      <alignment vertical="center"/>
    </xf>
    <xf numFmtId="0" fontId="46" fillId="0" borderId="0" xfId="9" applyNumberFormat="1" applyFont="1" applyBorder="1">
      <alignment vertical="center"/>
    </xf>
    <xf numFmtId="0" fontId="33" fillId="0" borderId="0" xfId="9" applyNumberFormat="1" applyFont="1" applyBorder="1">
      <alignment vertical="center"/>
    </xf>
    <xf numFmtId="0" fontId="21" fillId="0" borderId="0" xfId="9" applyNumberFormat="1" applyFont="1">
      <alignment vertical="center"/>
    </xf>
    <xf numFmtId="0" fontId="21" fillId="0" borderId="31" xfId="9" applyNumberFormat="1" applyFont="1" applyBorder="1" applyAlignment="1">
      <alignment vertical="center"/>
    </xf>
    <xf numFmtId="0" fontId="21" fillId="0" borderId="0" xfId="9" applyNumberFormat="1" applyFont="1" applyBorder="1" applyAlignment="1">
      <alignment horizontal="center" vertical="center"/>
    </xf>
    <xf numFmtId="0" fontId="21" fillId="7" borderId="0" xfId="9" applyNumberFormat="1" applyFont="1" applyFill="1" applyBorder="1" applyAlignment="1">
      <alignment horizontal="center" vertical="center"/>
    </xf>
    <xf numFmtId="0" fontId="21" fillId="0" borderId="0" xfId="9" applyNumberFormat="1" applyFont="1" applyBorder="1" applyAlignment="1">
      <alignment horizontal="left" vertical="center"/>
    </xf>
    <xf numFmtId="0" fontId="21" fillId="12" borderId="169" xfId="9" applyNumberFormat="1" applyFont="1" applyFill="1" applyBorder="1" applyAlignment="1">
      <alignment vertical="center" shrinkToFit="1"/>
    </xf>
    <xf numFmtId="0" fontId="21" fillId="12" borderId="78" xfId="9" applyNumberFormat="1" applyFont="1" applyFill="1" applyBorder="1" applyAlignment="1">
      <alignment vertical="center" shrinkToFit="1"/>
    </xf>
    <xf numFmtId="0" fontId="21" fillId="12" borderId="91" xfId="9" applyNumberFormat="1" applyFont="1" applyFill="1" applyBorder="1" applyAlignment="1">
      <alignment vertical="center" shrinkToFit="1"/>
    </xf>
    <xf numFmtId="0" fontId="21" fillId="12" borderId="77" xfId="9" applyNumberFormat="1" applyFont="1" applyFill="1" applyBorder="1" applyAlignment="1">
      <alignment vertical="center" shrinkToFit="1"/>
    </xf>
    <xf numFmtId="0" fontId="21" fillId="12" borderId="79" xfId="9" applyNumberFormat="1" applyFont="1" applyFill="1" applyBorder="1" applyAlignment="1">
      <alignment vertical="center" shrinkToFit="1"/>
    </xf>
    <xf numFmtId="0" fontId="21" fillId="12" borderId="92" xfId="9" applyNumberFormat="1" applyFont="1" applyFill="1" applyBorder="1" applyAlignment="1">
      <alignment vertical="center" shrinkToFit="1"/>
    </xf>
    <xf numFmtId="0" fontId="33" fillId="12" borderId="78" xfId="9" applyNumberFormat="1" applyFont="1" applyFill="1" applyBorder="1" applyAlignment="1">
      <alignment vertical="center" shrinkToFit="1"/>
    </xf>
    <xf numFmtId="0" fontId="33" fillId="12" borderId="170" xfId="9" applyNumberFormat="1" applyFont="1" applyFill="1" applyBorder="1" applyAlignment="1">
      <alignment vertical="center" shrinkToFit="1"/>
    </xf>
    <xf numFmtId="0" fontId="34" fillId="0" borderId="65" xfId="9" applyNumberFormat="1" applyFont="1" applyBorder="1" applyAlignment="1">
      <alignment horizontal="center" vertical="center"/>
    </xf>
    <xf numFmtId="0" fontId="34" fillId="0" borderId="33" xfId="9" applyNumberFormat="1" applyFont="1" applyBorder="1" applyAlignment="1">
      <alignment horizontal="center" vertical="center"/>
    </xf>
    <xf numFmtId="0" fontId="33" fillId="12" borderId="182" xfId="9" applyNumberFormat="1" applyFont="1" applyFill="1" applyBorder="1" applyAlignment="1">
      <alignment horizontal="center" vertical="center"/>
    </xf>
    <xf numFmtId="0" fontId="33" fillId="12" borderId="183" xfId="9" applyNumberFormat="1" applyFont="1" applyFill="1" applyBorder="1" applyAlignment="1">
      <alignment horizontal="center" vertical="center"/>
    </xf>
    <xf numFmtId="0" fontId="33" fillId="12" borderId="184" xfId="9" applyNumberFormat="1" applyFont="1" applyFill="1" applyBorder="1" applyAlignment="1">
      <alignment horizontal="center" vertical="center"/>
    </xf>
    <xf numFmtId="0" fontId="33" fillId="12" borderId="185" xfId="9" applyNumberFormat="1" applyFont="1" applyFill="1" applyBorder="1" applyAlignment="1">
      <alignment horizontal="center" vertical="center"/>
    </xf>
    <xf numFmtId="0" fontId="33" fillId="12" borderId="186" xfId="9" applyNumberFormat="1" applyFont="1" applyFill="1" applyBorder="1" applyAlignment="1">
      <alignment horizontal="center" vertical="center"/>
    </xf>
    <xf numFmtId="0" fontId="33" fillId="12" borderId="187" xfId="9" applyNumberFormat="1" applyFont="1" applyFill="1" applyBorder="1" applyAlignment="1">
      <alignment horizontal="center" vertical="center"/>
    </xf>
    <xf numFmtId="0" fontId="33" fillId="12" borderId="116" xfId="9" applyNumberFormat="1" applyFont="1" applyFill="1" applyBorder="1" applyAlignment="1">
      <alignment horizontal="center" vertical="center"/>
    </xf>
    <xf numFmtId="0" fontId="33" fillId="12" borderId="188" xfId="9" applyNumberFormat="1" applyFont="1" applyFill="1" applyBorder="1" applyAlignment="1">
      <alignment horizontal="center" vertical="center"/>
    </xf>
    <xf numFmtId="0" fontId="33" fillId="12" borderId="115" xfId="9" applyNumberFormat="1" applyFont="1" applyFill="1" applyBorder="1" applyAlignment="1">
      <alignment horizontal="center" vertical="center"/>
    </xf>
    <xf numFmtId="0" fontId="33" fillId="12" borderId="117" xfId="9" applyNumberFormat="1" applyFont="1" applyFill="1" applyBorder="1" applyAlignment="1">
      <alignment horizontal="center" vertical="center"/>
    </xf>
    <xf numFmtId="0" fontId="33" fillId="12" borderId="118" xfId="9" applyNumberFormat="1" applyFont="1" applyFill="1" applyBorder="1" applyAlignment="1">
      <alignment horizontal="center" vertical="center"/>
    </xf>
    <xf numFmtId="0" fontId="33" fillId="12" borderId="172" xfId="9" applyNumberFormat="1" applyFont="1" applyFill="1" applyBorder="1" applyAlignment="1">
      <alignment horizontal="center" vertical="center"/>
    </xf>
    <xf numFmtId="0" fontId="29" fillId="0" borderId="0" xfId="9" applyNumberFormat="1" applyFont="1" applyAlignment="1">
      <alignment horizontal="center" vertical="center"/>
    </xf>
    <xf numFmtId="0" fontId="29" fillId="0" borderId="0" xfId="9" applyNumberFormat="1" applyFont="1">
      <alignment vertical="center"/>
    </xf>
    <xf numFmtId="0" fontId="29" fillId="0" borderId="0" xfId="9" applyNumberFormat="1" applyFont="1" applyFill="1" applyBorder="1" applyAlignment="1">
      <alignment vertical="center"/>
    </xf>
    <xf numFmtId="0" fontId="49" fillId="0" borderId="0" xfId="9" applyNumberFormat="1" applyFont="1" applyFill="1" applyBorder="1" applyAlignment="1">
      <alignment vertical="center" wrapText="1"/>
    </xf>
    <xf numFmtId="0" fontId="45" fillId="0" borderId="0" xfId="9" applyNumberFormat="1" applyFont="1" applyFill="1" applyBorder="1" applyAlignment="1">
      <alignment vertical="center" wrapText="1"/>
    </xf>
    <xf numFmtId="0" fontId="44" fillId="0" borderId="0" xfId="9" applyNumberFormat="1" applyFont="1" applyFill="1" applyBorder="1" applyAlignment="1">
      <alignment vertical="center" wrapText="1"/>
    </xf>
    <xf numFmtId="0" fontId="50" fillId="0" borderId="0" xfId="9" applyNumberFormat="1" applyFont="1" applyAlignment="1">
      <alignment vertical="center"/>
    </xf>
    <xf numFmtId="0" fontId="33" fillId="0" borderId="0" xfId="9" applyNumberFormat="1" applyFont="1" applyAlignment="1">
      <alignment vertical="center"/>
    </xf>
    <xf numFmtId="0" fontId="51" fillId="0" borderId="0" xfId="9" applyNumberFormat="1" applyFont="1" applyBorder="1" applyAlignment="1">
      <alignment vertical="center"/>
    </xf>
    <xf numFmtId="0" fontId="29" fillId="0" borderId="0" xfId="9" applyNumberFormat="1" applyFont="1" applyAlignment="1">
      <alignment vertical="center"/>
    </xf>
    <xf numFmtId="0" fontId="33" fillId="0" borderId="0" xfId="9" applyNumberFormat="1" applyFont="1" applyBorder="1" applyAlignment="1">
      <alignment vertical="center"/>
    </xf>
    <xf numFmtId="0" fontId="29" fillId="0" borderId="0" xfId="9" applyNumberFormat="1" applyFont="1" applyBorder="1" applyAlignment="1">
      <alignment horizontal="left" vertical="center"/>
    </xf>
    <xf numFmtId="0" fontId="21" fillId="0" borderId="90" xfId="9" applyNumberFormat="1" applyFont="1" applyFill="1" applyBorder="1" applyAlignment="1">
      <alignment vertical="center" shrinkToFit="1"/>
    </xf>
    <xf numFmtId="0" fontId="21" fillId="0" borderId="78" xfId="9" applyNumberFormat="1" applyFont="1" applyFill="1" applyBorder="1" applyAlignment="1">
      <alignment vertical="center" shrinkToFit="1"/>
    </xf>
    <xf numFmtId="0" fontId="21" fillId="0" borderId="91" xfId="9" applyNumberFormat="1" applyFont="1" applyFill="1" applyBorder="1" applyAlignment="1">
      <alignment vertical="center" shrinkToFit="1"/>
    </xf>
    <xf numFmtId="0" fontId="21" fillId="0" borderId="77" xfId="9" applyNumberFormat="1" applyFont="1" applyFill="1" applyBorder="1" applyAlignment="1">
      <alignment vertical="center" shrinkToFit="1"/>
    </xf>
    <xf numFmtId="0" fontId="21" fillId="0" borderId="79" xfId="9" applyNumberFormat="1" applyFont="1" applyFill="1" applyBorder="1" applyAlignment="1">
      <alignment vertical="center" shrinkToFit="1"/>
    </xf>
    <xf numFmtId="0" fontId="21" fillId="0" borderId="92" xfId="9" applyNumberFormat="1" applyFont="1" applyFill="1" applyBorder="1" applyAlignment="1">
      <alignment vertical="center" shrinkToFit="1"/>
    </xf>
    <xf numFmtId="0" fontId="33" fillId="0" borderId="78" xfId="9" applyNumberFormat="1" applyFont="1" applyFill="1" applyBorder="1" applyAlignment="1">
      <alignment vertical="center" shrinkToFit="1"/>
    </xf>
    <xf numFmtId="0" fontId="33" fillId="0" borderId="93" xfId="9" applyNumberFormat="1" applyFont="1" applyFill="1" applyBorder="1" applyAlignment="1">
      <alignment vertical="center" shrinkToFit="1"/>
    </xf>
    <xf numFmtId="0" fontId="33" fillId="0" borderId="54"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8" xfId="9" applyNumberFormat="1" applyFont="1" applyFill="1" applyBorder="1">
      <alignment vertical="center"/>
    </xf>
    <xf numFmtId="0" fontId="33" fillId="0" borderId="99" xfId="9" applyNumberFormat="1" applyFont="1" applyFill="1" applyBorder="1">
      <alignment vertical="center"/>
    </xf>
    <xf numFmtId="0" fontId="33" fillId="0" borderId="100" xfId="9" applyNumberFormat="1" applyFont="1" applyFill="1" applyBorder="1">
      <alignment vertical="center"/>
    </xf>
    <xf numFmtId="0" fontId="33" fillId="0" borderId="101" xfId="9" applyNumberFormat="1" applyFont="1" applyFill="1" applyBorder="1">
      <alignment vertical="center"/>
    </xf>
    <xf numFmtId="0" fontId="33" fillId="0" borderId="102" xfId="9" applyNumberFormat="1" applyFont="1" applyFill="1" applyBorder="1">
      <alignment vertical="center"/>
    </xf>
    <xf numFmtId="0" fontId="33" fillId="0" borderId="103" xfId="9" applyNumberFormat="1" applyFont="1" applyFill="1" applyBorder="1">
      <alignment vertical="center"/>
    </xf>
    <xf numFmtId="0" fontId="33" fillId="0" borderId="104" xfId="9" applyNumberFormat="1" applyFont="1" applyFill="1" applyBorder="1">
      <alignment vertical="center"/>
    </xf>
    <xf numFmtId="0" fontId="33" fillId="0" borderId="105" xfId="9" applyNumberFormat="1" applyFont="1" applyBorder="1" applyAlignment="1">
      <alignment horizontal="center" vertical="center"/>
    </xf>
    <xf numFmtId="0" fontId="33" fillId="0" borderId="106" xfId="9" applyNumberFormat="1" applyFont="1" applyBorder="1" applyAlignment="1">
      <alignment horizontal="right" vertical="center"/>
    </xf>
    <xf numFmtId="0" fontId="33" fillId="0" borderId="109" xfId="9" applyNumberFormat="1" applyFont="1" applyBorder="1" applyAlignment="1">
      <alignment vertical="center"/>
    </xf>
    <xf numFmtId="0" fontId="33" fillId="0" borderId="107" xfId="9" applyNumberFormat="1" applyFont="1" applyBorder="1" applyAlignment="1">
      <alignment horizontal="left" vertical="center"/>
    </xf>
    <xf numFmtId="0" fontId="33" fillId="0" borderId="110" xfId="9" applyNumberFormat="1" applyFont="1" applyBorder="1" applyAlignment="1">
      <alignment vertical="center"/>
    </xf>
    <xf numFmtId="0" fontId="33" fillId="0" borderId="111" xfId="9" applyNumberFormat="1" applyFont="1" applyBorder="1" applyAlignment="1">
      <alignment horizontal="center" vertical="center"/>
    </xf>
    <xf numFmtId="0" fontId="33" fillId="0" borderId="112" xfId="9" applyNumberFormat="1" applyFont="1" applyBorder="1" applyAlignment="1">
      <alignment horizontal="right" vertical="center"/>
    </xf>
    <xf numFmtId="0" fontId="33" fillId="0" borderId="88" xfId="9" applyNumberFormat="1" applyFont="1" applyBorder="1" applyAlignment="1">
      <alignment vertical="center"/>
    </xf>
    <xf numFmtId="0" fontId="33" fillId="0" borderId="89" xfId="9" applyNumberFormat="1" applyFont="1" applyBorder="1" applyAlignment="1">
      <alignment horizontal="left" vertical="center"/>
    </xf>
    <xf numFmtId="0" fontId="33" fillId="0" borderId="113" xfId="9" applyNumberFormat="1" applyFont="1" applyBorder="1" applyAlignment="1">
      <alignment horizontal="center" vertical="center"/>
    </xf>
    <xf numFmtId="0" fontId="33" fillId="0" borderId="114" xfId="9" applyNumberFormat="1" applyFont="1" applyBorder="1" applyAlignment="1">
      <alignment horizontal="right" vertical="center"/>
    </xf>
    <xf numFmtId="0" fontId="33" fillId="0" borderId="95" xfId="9" applyNumberFormat="1" applyFont="1" applyBorder="1" applyAlignment="1">
      <alignment vertical="center"/>
    </xf>
    <xf numFmtId="0" fontId="33" fillId="0" borderId="96" xfId="9" applyNumberFormat="1" applyFont="1" applyBorder="1" applyAlignment="1">
      <alignment horizontal="left" vertical="center"/>
    </xf>
    <xf numFmtId="0" fontId="34" fillId="0" borderId="0" xfId="9" applyNumberFormat="1" applyFont="1" applyAlignment="1">
      <alignment vertical="top" wrapText="1"/>
    </xf>
    <xf numFmtId="0" fontId="28" fillId="0" borderId="0" xfId="12" applyFont="1" applyAlignment="1" applyProtection="1">
      <alignment vertical="center"/>
      <protection hidden="1"/>
    </xf>
    <xf numFmtId="0" fontId="29" fillId="0" borderId="0" xfId="12" applyFont="1" applyAlignment="1" applyProtection="1">
      <alignment horizontal="left" vertical="center"/>
      <protection hidden="1"/>
    </xf>
    <xf numFmtId="0" fontId="21" fillId="0" borderId="0" xfId="12" applyFont="1" applyAlignment="1" applyProtection="1">
      <alignment vertical="center" wrapText="1"/>
      <protection hidden="1"/>
    </xf>
    <xf numFmtId="0" fontId="30" fillId="0" borderId="0" xfId="12" applyFont="1" applyAlignment="1" applyProtection="1">
      <alignment vertical="center" wrapText="1"/>
      <protection hidden="1"/>
    </xf>
    <xf numFmtId="0" fontId="21" fillId="0" borderId="0" xfId="12" applyFont="1" applyAlignment="1" applyProtection="1">
      <alignment vertical="center" shrinkToFit="1"/>
      <protection hidden="1"/>
    </xf>
    <xf numFmtId="0" fontId="21" fillId="0" borderId="0" xfId="12" applyFont="1" applyAlignment="1" applyProtection="1">
      <alignment vertical="center" shrinkToFit="1"/>
      <protection locked="0" hidden="1"/>
    </xf>
    <xf numFmtId="0" fontId="32" fillId="7" borderId="11" xfId="5" applyFont="1" applyFill="1" applyBorder="1" applyAlignment="1" applyProtection="1">
      <alignment horizontal="right" vertical="center" wrapText="1"/>
      <protection hidden="1"/>
    </xf>
    <xf numFmtId="0" fontId="32" fillId="7" borderId="11" xfId="5" applyFont="1" applyFill="1" applyBorder="1" applyAlignment="1" applyProtection="1">
      <alignment horizontal="right" vertical="center"/>
      <protection hidden="1"/>
    </xf>
    <xf numFmtId="0" fontId="21" fillId="7" borderId="11" xfId="12" applyFont="1" applyFill="1" applyBorder="1" applyAlignment="1" applyProtection="1">
      <alignment vertical="center"/>
      <protection hidden="1"/>
    </xf>
    <xf numFmtId="0" fontId="32" fillId="7" borderId="11" xfId="6" applyFont="1" applyFill="1" applyBorder="1" applyAlignment="1" applyProtection="1">
      <alignment vertical="center"/>
      <protection hidden="1"/>
    </xf>
    <xf numFmtId="0" fontId="21" fillId="7" borderId="11" xfId="12" applyFont="1" applyFill="1" applyBorder="1" applyAlignment="1" applyProtection="1">
      <alignment horizontal="left" vertical="center"/>
      <protection hidden="1"/>
    </xf>
    <xf numFmtId="0" fontId="21" fillId="7" borderId="32" xfId="12" applyFont="1" applyFill="1" applyBorder="1" applyAlignment="1" applyProtection="1">
      <alignment vertical="center"/>
      <protection hidden="1"/>
    </xf>
    <xf numFmtId="0" fontId="21" fillId="0" borderId="0" xfId="12" applyFont="1" applyAlignment="1" applyProtection="1">
      <alignment horizontal="center" vertical="center" wrapText="1"/>
      <protection hidden="1"/>
    </xf>
    <xf numFmtId="0" fontId="21" fillId="0" borderId="0" xfId="12" applyFont="1" applyAlignment="1" applyProtection="1">
      <alignment vertical="center" wrapText="1"/>
      <protection locked="0" hidden="1"/>
    </xf>
    <xf numFmtId="0" fontId="21" fillId="0" borderId="0" xfId="12" applyFont="1" applyAlignment="1" applyProtection="1">
      <alignment horizontal="center" vertical="center" wrapText="1"/>
      <protection locked="0" hidden="1"/>
    </xf>
    <xf numFmtId="0" fontId="29" fillId="0" borderId="0" xfId="0" applyNumberFormat="1" applyFont="1" applyFill="1" applyBorder="1" applyAlignment="1" applyProtection="1">
      <alignment horizontal="left" vertical="center"/>
      <protection hidden="1"/>
    </xf>
    <xf numFmtId="0" fontId="21" fillId="0" borderId="0" xfId="0" applyNumberFormat="1" applyFont="1" applyFill="1" applyBorder="1" applyAlignment="1" applyProtection="1">
      <alignment horizontal="center" vertical="center" wrapText="1"/>
      <protection hidden="1"/>
    </xf>
    <xf numFmtId="0" fontId="28" fillId="0" borderId="0" xfId="5" applyNumberFormat="1" applyFont="1" applyFill="1" applyBorder="1" applyAlignment="1" applyProtection="1">
      <alignment vertical="center"/>
      <protection hidden="1"/>
    </xf>
    <xf numFmtId="0" fontId="24" fillId="0" borderId="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vertical="center"/>
      <protection hidden="1"/>
    </xf>
    <xf numFmtId="0" fontId="32" fillId="7" borderId="130" xfId="5" applyNumberFormat="1" applyFont="1" applyFill="1" applyBorder="1" applyAlignment="1" applyProtection="1">
      <alignment vertical="center"/>
      <protection hidden="1"/>
    </xf>
    <xf numFmtId="0" fontId="32" fillId="7" borderId="37"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protection hidden="1"/>
    </xf>
    <xf numFmtId="0" fontId="32" fillId="7" borderId="31" xfId="5" applyNumberFormat="1" applyFont="1" applyFill="1" applyBorder="1" applyAlignment="1" applyProtection="1">
      <alignment vertical="center"/>
      <protection hidden="1"/>
    </xf>
    <xf numFmtId="0" fontId="32" fillId="7" borderId="149" xfId="5" applyNumberFormat="1" applyFont="1" applyFill="1" applyBorder="1" applyAlignment="1" applyProtection="1">
      <alignment vertical="center"/>
      <protection hidden="1"/>
    </xf>
    <xf numFmtId="0" fontId="32" fillId="7" borderId="3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wrapText="1"/>
      <protection hidden="1"/>
    </xf>
    <xf numFmtId="0" fontId="32" fillId="7" borderId="37" xfId="5" applyNumberFormat="1" applyFont="1" applyFill="1" applyBorder="1" applyAlignment="1" applyProtection="1">
      <alignment vertical="center" wrapText="1"/>
      <protection hidden="1"/>
    </xf>
    <xf numFmtId="0" fontId="32" fillId="7" borderId="4"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wrapText="1"/>
      <protection hidden="1"/>
    </xf>
    <xf numFmtId="0" fontId="32" fillId="7" borderId="0" xfId="5" applyNumberFormat="1" applyFont="1" applyFill="1" applyBorder="1" applyAlignment="1" applyProtection="1">
      <alignment vertical="center"/>
      <protection hidden="1"/>
    </xf>
    <xf numFmtId="0" fontId="32" fillId="7" borderId="178"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wrapText="1"/>
      <protection hidden="1"/>
    </xf>
    <xf numFmtId="0" fontId="32" fillId="7" borderId="30"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vertical="center"/>
      <protection hidden="1"/>
    </xf>
    <xf numFmtId="0" fontId="32" fillId="7" borderId="14" xfId="5" applyNumberFormat="1" applyFont="1" applyFill="1" applyBorder="1" applyAlignment="1" applyProtection="1">
      <alignment vertical="center"/>
      <protection hidden="1"/>
    </xf>
    <xf numFmtId="0" fontId="32" fillId="7" borderId="15"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horizontal="right" vertical="center"/>
      <protection locked="0" hidden="1"/>
    </xf>
    <xf numFmtId="0" fontId="32" fillId="7" borderId="44" xfId="5" applyNumberFormat="1" applyFont="1" applyFill="1" applyBorder="1" applyAlignment="1" applyProtection="1">
      <alignment vertical="center"/>
      <protection hidden="1"/>
    </xf>
    <xf numFmtId="0" fontId="32" fillId="7" borderId="11" xfId="5" applyNumberFormat="1" applyFont="1" applyFill="1" applyBorder="1" applyAlignment="1" applyProtection="1">
      <alignment vertical="center"/>
      <protection hidden="1"/>
    </xf>
    <xf numFmtId="0" fontId="32" fillId="7" borderId="32"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wrapText="1"/>
      <protection hidden="1"/>
    </xf>
    <xf numFmtId="0" fontId="21" fillId="7" borderId="11" xfId="0"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textRotation="255"/>
      <protection hidden="1"/>
    </xf>
    <xf numFmtId="0" fontId="21" fillId="7" borderId="9" xfId="0"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vertical="center"/>
      <protection hidden="1"/>
    </xf>
    <xf numFmtId="0" fontId="32" fillId="8" borderId="6" xfId="5" applyNumberFormat="1" applyFont="1" applyFill="1" applyBorder="1" applyAlignment="1" applyProtection="1">
      <alignment vertical="center"/>
      <protection hidden="1"/>
    </xf>
    <xf numFmtId="0" fontId="32" fillId="8" borderId="25" xfId="5" applyNumberFormat="1" applyFont="1" applyFill="1" applyBorder="1" applyAlignment="1" applyProtection="1">
      <alignment vertical="center"/>
      <protection hidden="1"/>
    </xf>
    <xf numFmtId="0" fontId="32" fillId="8" borderId="30"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horizontal="right" vertical="center"/>
      <protection locked="0" hidden="1"/>
    </xf>
    <xf numFmtId="0" fontId="32" fillId="7" borderId="39" xfId="5" applyNumberFormat="1" applyFont="1" applyFill="1" applyBorder="1" applyAlignment="1" applyProtection="1">
      <alignment horizontal="left" vertical="center"/>
      <protection hidden="1"/>
    </xf>
    <xf numFmtId="0" fontId="32" fillId="7" borderId="37" xfId="5" applyNumberFormat="1" applyFont="1" applyFill="1" applyBorder="1" applyAlignment="1" applyProtection="1">
      <alignment vertical="center"/>
      <protection locked="0" hidden="1"/>
    </xf>
    <xf numFmtId="0" fontId="32" fillId="7" borderId="14" xfId="5" applyNumberFormat="1" applyFont="1" applyFill="1" applyBorder="1" applyAlignment="1" applyProtection="1">
      <alignment horizontal="right" vertical="center"/>
      <protection locked="0" hidden="1"/>
    </xf>
    <xf numFmtId="0" fontId="32" fillId="7" borderId="14" xfId="5" applyNumberFormat="1" applyFont="1" applyFill="1" applyBorder="1" applyAlignment="1" applyProtection="1">
      <alignment horizontal="left" vertical="center"/>
      <protection hidden="1"/>
    </xf>
    <xf numFmtId="0" fontId="32" fillId="7" borderId="15" xfId="5" applyNumberFormat="1" applyFont="1" applyFill="1" applyBorder="1" applyAlignment="1" applyProtection="1">
      <alignment vertical="center"/>
      <protection locked="0" hidden="1"/>
    </xf>
    <xf numFmtId="0" fontId="32" fillId="8" borderId="35" xfId="5" applyNumberFormat="1" applyFont="1" applyFill="1" applyBorder="1" applyAlignment="1" applyProtection="1">
      <alignment vertical="center"/>
      <protection hidden="1"/>
    </xf>
    <xf numFmtId="0" fontId="32" fillId="8" borderId="39" xfId="5" applyNumberFormat="1" applyFont="1" applyFill="1" applyBorder="1" applyAlignment="1" applyProtection="1">
      <alignment vertical="center"/>
      <protection hidden="1"/>
    </xf>
    <xf numFmtId="0" fontId="32" fillId="8" borderId="42" xfId="5" applyNumberFormat="1" applyFont="1" applyFill="1" applyBorder="1" applyAlignment="1" applyProtection="1">
      <alignment vertical="center"/>
      <protection locked="0" hidden="1"/>
    </xf>
    <xf numFmtId="0" fontId="33" fillId="0" borderId="0" xfId="5" applyNumberFormat="1" applyFont="1" applyFill="1" applyBorder="1" applyAlignment="1" applyProtection="1">
      <alignment vertical="center"/>
      <protection hidden="1"/>
    </xf>
    <xf numFmtId="0" fontId="32" fillId="8" borderId="12" xfId="5" applyNumberFormat="1" applyFont="1" applyFill="1" applyBorder="1" applyAlignment="1" applyProtection="1">
      <alignment vertical="center"/>
      <protection locked="0" hidden="1"/>
    </xf>
    <xf numFmtId="0" fontId="32" fillId="8" borderId="0" xfId="5" applyNumberFormat="1" applyFont="1" applyFill="1" applyBorder="1" applyAlignment="1" applyProtection="1">
      <alignment vertical="center"/>
      <protection locked="0" hidden="1"/>
    </xf>
    <xf numFmtId="0" fontId="32" fillId="8" borderId="5" xfId="5" applyNumberFormat="1" applyFont="1" applyFill="1" applyBorder="1" applyAlignment="1" applyProtection="1">
      <alignment vertical="center"/>
      <protection hidden="1"/>
    </xf>
    <xf numFmtId="0" fontId="32" fillId="8" borderId="0" xfId="5" applyNumberFormat="1" applyFont="1" applyFill="1" applyBorder="1" applyAlignment="1" applyProtection="1">
      <alignment vertical="center"/>
      <protection hidden="1"/>
    </xf>
    <xf numFmtId="0" fontId="32" fillId="8" borderId="9" xfId="5" applyNumberFormat="1" applyFont="1" applyFill="1" applyBorder="1" applyAlignment="1" applyProtection="1">
      <alignment vertical="center"/>
      <protection hidden="1"/>
    </xf>
    <xf numFmtId="0" fontId="32" fillId="8" borderId="14" xfId="5" applyNumberFormat="1" applyFont="1" applyFill="1" applyBorder="1" applyAlignment="1" applyProtection="1">
      <alignment vertical="center"/>
      <protection hidden="1"/>
    </xf>
    <xf numFmtId="0" fontId="32" fillId="8" borderId="8"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shrinkToFit="1"/>
      <protection hidden="1"/>
    </xf>
    <xf numFmtId="0" fontId="32" fillId="0" borderId="0" xfId="5" applyNumberFormat="1" applyFont="1" applyFill="1" applyBorder="1" applyAlignment="1" applyProtection="1">
      <alignment horizontal="right" vertical="center"/>
      <protection hidden="1"/>
    </xf>
    <xf numFmtId="0" fontId="21" fillId="0" borderId="0" xfId="5" applyNumberFormat="1" applyFont="1" applyFill="1" applyBorder="1" applyAlignment="1" applyProtection="1">
      <alignment vertical="center" wrapText="1"/>
      <protection hidden="1"/>
    </xf>
    <xf numFmtId="0" fontId="32" fillId="0" borderId="0" xfId="5" applyNumberFormat="1" applyFont="1" applyFill="1" applyBorder="1" applyAlignment="1" applyProtection="1">
      <alignment horizontal="center" vertical="center" shrinkToFit="1"/>
      <protection locked="0" hidden="1"/>
    </xf>
    <xf numFmtId="0" fontId="32" fillId="0" borderId="0" xfId="5" applyNumberFormat="1" applyFont="1" applyFill="1" applyBorder="1" applyAlignment="1" applyProtection="1">
      <alignment horizontal="center" vertical="center" shrinkToFit="1"/>
      <protection hidden="1"/>
    </xf>
    <xf numFmtId="0" fontId="35" fillId="0" borderId="0" xfId="5" applyNumberFormat="1" applyFont="1" applyFill="1" applyBorder="1" applyAlignment="1" applyProtection="1">
      <alignment horizontal="center" vertical="center"/>
      <protection hidden="1"/>
    </xf>
    <xf numFmtId="0" fontId="24" fillId="0" borderId="0" xfId="0" applyNumberFormat="1" applyFont="1" applyAlignment="1" applyProtection="1">
      <alignment vertical="center"/>
      <protection hidden="1"/>
    </xf>
    <xf numFmtId="0" fontId="21" fillId="8" borderId="52"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left" vertical="center"/>
      <protection hidden="1"/>
    </xf>
    <xf numFmtId="0" fontId="21" fillId="8" borderId="39" xfId="0" applyNumberFormat="1" applyFont="1" applyFill="1" applyBorder="1" applyAlignment="1" applyProtection="1">
      <alignment vertical="center"/>
      <protection hidden="1"/>
    </xf>
    <xf numFmtId="0" fontId="21" fillId="8" borderId="37" xfId="0" applyNumberFormat="1" applyFont="1" applyFill="1" applyBorder="1" applyAlignment="1" applyProtection="1">
      <alignment vertical="center"/>
      <protection hidden="1"/>
    </xf>
    <xf numFmtId="0" fontId="21" fillId="8" borderId="63" xfId="0" applyNumberFormat="1" applyFont="1" applyFill="1" applyBorder="1" applyAlignment="1" applyProtection="1">
      <alignment vertical="center"/>
      <protection hidden="1"/>
    </xf>
    <xf numFmtId="0" fontId="21" fillId="8" borderId="30" xfId="0" applyNumberFormat="1" applyFont="1" applyFill="1" applyBorder="1" applyAlignment="1" applyProtection="1">
      <alignment vertical="center"/>
      <protection hidden="1"/>
    </xf>
    <xf numFmtId="0" fontId="21" fillId="7" borderId="35" xfId="0" applyNumberFormat="1" applyFont="1" applyFill="1" applyBorder="1" applyAlignment="1" applyProtection="1">
      <alignment vertical="center" wrapText="1"/>
      <protection hidden="1"/>
    </xf>
    <xf numFmtId="0" fontId="21" fillId="7" borderId="42"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wrapText="1"/>
      <protection hidden="1"/>
    </xf>
    <xf numFmtId="0" fontId="21" fillId="7" borderId="5"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horizontal="left" vertical="center"/>
      <protection hidden="1"/>
    </xf>
    <xf numFmtId="0" fontId="21" fillId="7" borderId="0"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right" vertical="center"/>
      <protection hidden="1"/>
    </xf>
    <xf numFmtId="0" fontId="32" fillId="7" borderId="4" xfId="6" applyNumberFormat="1" applyFont="1" applyFill="1" applyBorder="1" applyAlignment="1" applyProtection="1">
      <alignment vertical="center"/>
      <protection hidden="1"/>
    </xf>
    <xf numFmtId="0" fontId="21" fillId="7" borderId="5"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protection locked="0" hidden="1"/>
    </xf>
    <xf numFmtId="0" fontId="21" fillId="7" borderId="5" xfId="0" applyNumberFormat="1" applyFont="1" applyFill="1" applyBorder="1" applyAlignment="1" applyProtection="1">
      <alignment vertical="center"/>
      <protection locked="0" hidden="1"/>
    </xf>
    <xf numFmtId="0" fontId="21" fillId="7" borderId="25" xfId="0" applyNumberFormat="1" applyFont="1" applyFill="1" applyBorder="1" applyAlignment="1" applyProtection="1">
      <alignment vertical="center"/>
      <protection locked="0" hidden="1"/>
    </xf>
    <xf numFmtId="0" fontId="21" fillId="7" borderId="33" xfId="0" applyNumberFormat="1" applyFont="1" applyFill="1" applyBorder="1" applyAlignment="1" applyProtection="1">
      <alignment vertical="center"/>
      <protection locked="0" hidden="1"/>
    </xf>
    <xf numFmtId="0" fontId="21" fillId="7" borderId="31" xfId="0" applyNumberFormat="1" applyFont="1" applyFill="1" applyBorder="1" applyAlignment="1" applyProtection="1">
      <alignment vertical="center"/>
      <protection locked="0" hidden="1"/>
    </xf>
    <xf numFmtId="0" fontId="21" fillId="7" borderId="30"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right" vertical="center"/>
      <protection hidden="1"/>
    </xf>
    <xf numFmtId="0" fontId="21" fillId="7" borderId="9" xfId="0" applyNumberFormat="1" applyFont="1" applyFill="1" applyBorder="1" applyAlignment="1" applyProtection="1">
      <alignment vertical="center"/>
      <protection locked="0" hidden="1"/>
    </xf>
    <xf numFmtId="0" fontId="21" fillId="7" borderId="8" xfId="0" applyNumberFormat="1" applyFont="1" applyFill="1" applyBorder="1" applyAlignment="1" applyProtection="1">
      <alignment vertical="center"/>
      <protection locked="0" hidden="1"/>
    </xf>
    <xf numFmtId="0" fontId="21" fillId="7" borderId="14" xfId="0" applyNumberFormat="1" applyFont="1" applyFill="1" applyBorder="1" applyAlignment="1" applyProtection="1">
      <alignment vertical="center"/>
      <protection locked="0" hidden="1"/>
    </xf>
    <xf numFmtId="0" fontId="21" fillId="0" borderId="0" xfId="0" applyNumberFormat="1" applyFont="1" applyAlignment="1">
      <alignment vertical="center"/>
    </xf>
    <xf numFmtId="0" fontId="32" fillId="7" borderId="23" xfId="5" applyNumberFormat="1" applyFont="1" applyFill="1" applyBorder="1" applyAlignment="1" applyProtection="1">
      <alignment vertical="center"/>
      <protection hidden="1"/>
    </xf>
    <xf numFmtId="0" fontId="32" fillId="7" borderId="20" xfId="5" applyNumberFormat="1" applyFont="1" applyFill="1" applyBorder="1" applyAlignment="1" applyProtection="1">
      <alignment vertical="center"/>
      <protection hidden="1"/>
    </xf>
    <xf numFmtId="0" fontId="32" fillId="7" borderId="228" xfId="5" applyNumberFormat="1" applyFont="1" applyFill="1" applyBorder="1" applyAlignment="1" applyProtection="1">
      <alignment vertical="center"/>
      <protection hidden="1"/>
    </xf>
    <xf numFmtId="0" fontId="32" fillId="7" borderId="129" xfId="5" applyNumberFormat="1" applyFont="1" applyFill="1" applyBorder="1" applyAlignment="1" applyProtection="1">
      <alignment vertical="center"/>
      <protection hidden="1"/>
    </xf>
    <xf numFmtId="0" fontId="21" fillId="7" borderId="19" xfId="0" applyNumberFormat="1" applyFont="1" applyFill="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19" xfId="5" applyNumberFormat="1" applyFont="1" applyBorder="1" applyAlignment="1" applyProtection="1">
      <alignment horizontal="center" vertical="center"/>
      <protection hidden="1"/>
    </xf>
    <xf numFmtId="0" fontId="21" fillId="7" borderId="23" xfId="0" applyNumberFormat="1" applyFont="1" applyFill="1" applyBorder="1" applyAlignment="1" applyProtection="1">
      <alignment vertical="center"/>
      <protection hidden="1"/>
    </xf>
    <xf numFmtId="0" fontId="21" fillId="7" borderId="228" xfId="0" applyNumberFormat="1" applyFont="1" applyFill="1" applyBorder="1" applyAlignment="1" applyProtection="1">
      <alignment vertical="center"/>
      <protection hidden="1"/>
    </xf>
    <xf numFmtId="0" fontId="21" fillId="7" borderId="129" xfId="0" applyNumberFormat="1" applyFont="1" applyFill="1" applyBorder="1" applyAlignment="1" applyProtection="1">
      <alignment horizontal="center" vertical="center"/>
      <protection hidden="1"/>
    </xf>
    <xf numFmtId="0" fontId="32" fillId="7" borderId="7" xfId="5" applyNumberFormat="1" applyFont="1" applyFill="1" applyBorder="1" applyAlignment="1" applyProtection="1">
      <alignment vertical="center"/>
      <protection hidden="1"/>
    </xf>
    <xf numFmtId="0" fontId="32" fillId="7" borderId="19" xfId="5" applyNumberFormat="1" applyFont="1" applyFill="1" applyBorder="1" applyAlignment="1" applyProtection="1">
      <alignment vertical="center"/>
      <protection hidden="1"/>
    </xf>
    <xf numFmtId="0" fontId="32" fillId="8" borderId="44"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hidden="1"/>
    </xf>
    <xf numFmtId="0" fontId="32" fillId="8" borderId="34" xfId="5" applyNumberFormat="1" applyFont="1" applyFill="1" applyBorder="1" applyAlignment="1" applyProtection="1">
      <alignment vertical="center"/>
      <protection hidden="1"/>
    </xf>
    <xf numFmtId="0" fontId="32" fillId="7" borderId="11" xfId="6"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left" vertical="center"/>
      <protection hidden="1"/>
    </xf>
    <xf numFmtId="0" fontId="32" fillId="7" borderId="11" xfId="5" applyNumberFormat="1" applyFont="1" applyFill="1" applyBorder="1" applyAlignment="1" applyProtection="1">
      <alignment vertical="center" wrapText="1"/>
      <protection hidden="1"/>
    </xf>
    <xf numFmtId="0" fontId="32" fillId="7" borderId="32" xfId="5" applyNumberFormat="1" applyFont="1" applyFill="1" applyBorder="1" applyAlignment="1" applyProtection="1">
      <alignment vertical="center" wrapText="1"/>
      <protection hidden="1"/>
    </xf>
    <xf numFmtId="0" fontId="32" fillId="8" borderId="31" xfId="5" applyNumberFormat="1" applyFont="1" applyFill="1" applyBorder="1" applyAlignment="1" applyProtection="1">
      <alignment vertical="center"/>
      <protection hidden="1"/>
    </xf>
    <xf numFmtId="0" fontId="32" fillId="8" borderId="33" xfId="5" applyNumberFormat="1" applyFont="1" applyFill="1" applyBorder="1" applyAlignment="1" applyProtection="1">
      <alignment vertical="center"/>
      <protection hidden="1"/>
    </xf>
    <xf numFmtId="0" fontId="32" fillId="7" borderId="0" xfId="6"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0" xfId="5" applyNumberFormat="1" applyFont="1" applyFill="1" applyBorder="1" applyAlignment="1" applyProtection="1">
      <alignment vertical="center" wrapText="1"/>
      <protection hidden="1"/>
    </xf>
    <xf numFmtId="0" fontId="32" fillId="7" borderId="39" xfId="6" applyNumberFormat="1" applyFont="1" applyFill="1" applyBorder="1" applyAlignment="1" applyProtection="1">
      <alignment vertical="center"/>
      <protection hidden="1"/>
    </xf>
    <xf numFmtId="0" fontId="32" fillId="7" borderId="42" xfId="5" applyNumberFormat="1" applyFont="1" applyFill="1" applyBorder="1" applyAlignment="1" applyProtection="1">
      <alignment vertical="center"/>
      <protection hidden="1"/>
    </xf>
    <xf numFmtId="0" fontId="32" fillId="7" borderId="8" xfId="5" applyNumberFormat="1" applyFont="1" applyFill="1" applyBorder="1" applyAlignment="1" applyProtection="1">
      <alignment vertical="center"/>
      <protection hidden="1"/>
    </xf>
    <xf numFmtId="0" fontId="29" fillId="8" borderId="0" xfId="5"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vertical="center"/>
      <protection hidden="1"/>
    </xf>
    <xf numFmtId="0" fontId="32" fillId="7" borderId="31" xfId="5" applyNumberFormat="1" applyFont="1" applyFill="1" applyBorder="1" applyAlignment="1" applyProtection="1">
      <alignment horizontal="left" vertical="center"/>
      <protection hidden="1"/>
    </xf>
    <xf numFmtId="0" fontId="21" fillId="7" borderId="9" xfId="0" applyNumberFormat="1" applyFont="1" applyFill="1" applyBorder="1" applyAlignment="1" applyProtection="1">
      <alignment vertical="center"/>
      <protection hidden="1"/>
    </xf>
    <xf numFmtId="0" fontId="21" fillId="0" borderId="0" xfId="0" applyNumberFormat="1" applyFont="1" applyBorder="1" applyProtection="1">
      <protection hidden="1"/>
    </xf>
    <xf numFmtId="0" fontId="21" fillId="0" borderId="0" xfId="0" applyNumberFormat="1" applyFont="1" applyFill="1" applyAlignment="1" applyProtection="1">
      <alignment vertical="center"/>
      <protection hidden="1"/>
    </xf>
    <xf numFmtId="0" fontId="21" fillId="7" borderId="44"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left" vertical="center"/>
      <protection hidden="1"/>
    </xf>
    <xf numFmtId="0" fontId="34" fillId="7" borderId="14" xfId="0" applyNumberFormat="1" applyFont="1" applyFill="1" applyBorder="1" applyAlignment="1" applyProtection="1">
      <alignment vertical="center"/>
      <protection hidden="1"/>
    </xf>
    <xf numFmtId="0" fontId="34" fillId="7" borderId="14" xfId="0" applyNumberFormat="1" applyFont="1" applyFill="1" applyBorder="1" applyAlignment="1" applyProtection="1">
      <alignment horizontal="right" vertical="center"/>
      <protection hidden="1"/>
    </xf>
    <xf numFmtId="0" fontId="21" fillId="7" borderId="14" xfId="0" applyNumberFormat="1" applyFont="1" applyFill="1" applyBorder="1" applyAlignment="1" applyProtection="1">
      <alignment vertical="center" shrinkToFit="1"/>
      <protection locked="0" hidden="1"/>
    </xf>
    <xf numFmtId="0" fontId="21" fillId="7" borderId="15" xfId="0" applyNumberFormat="1" applyFont="1" applyFill="1" applyBorder="1" applyAlignment="1" applyProtection="1">
      <alignment vertical="center" shrinkToFit="1"/>
      <protection locked="0" hidden="1"/>
    </xf>
    <xf numFmtId="0" fontId="34" fillId="0" borderId="0"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vertical="center"/>
      <protection hidden="1"/>
    </xf>
    <xf numFmtId="0" fontId="21" fillId="7" borderId="24" xfId="0" applyNumberFormat="1" applyFont="1" applyFill="1" applyBorder="1" applyAlignment="1" applyProtection="1">
      <alignment vertical="center"/>
      <protection hidden="1"/>
    </xf>
    <xf numFmtId="0" fontId="21" fillId="7" borderId="32"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8" borderId="12" xfId="12" applyFont="1" applyFill="1" applyBorder="1" applyAlignment="1" applyProtection="1">
      <alignment vertical="center"/>
      <protection hidden="1"/>
    </xf>
    <xf numFmtId="0" fontId="21" fillId="7" borderId="37" xfId="0" applyNumberFormat="1" applyFont="1" applyFill="1" applyBorder="1" applyAlignment="1" applyProtection="1">
      <alignment horizontal="center" vertical="center"/>
      <protection hidden="1"/>
    </xf>
    <xf numFmtId="0" fontId="21" fillId="8" borderId="52" xfId="12" applyFont="1" applyFill="1" applyBorder="1" applyAlignment="1" applyProtection="1">
      <alignment vertical="center" textRotation="255"/>
      <protection hidden="1"/>
    </xf>
    <xf numFmtId="0" fontId="21" fillId="8" borderId="42" xfId="12" applyFont="1" applyFill="1" applyBorder="1" applyAlignment="1" applyProtection="1">
      <alignment vertical="center" textRotation="255"/>
      <protection hidden="1"/>
    </xf>
    <xf numFmtId="0" fontId="21" fillId="8" borderId="12" xfId="12" applyFont="1" applyFill="1" applyBorder="1" applyAlignment="1" applyProtection="1">
      <alignment vertical="center" textRotation="255"/>
      <protection hidden="1"/>
    </xf>
    <xf numFmtId="0" fontId="21" fillId="8" borderId="5" xfId="12" applyFont="1" applyFill="1" applyBorder="1" applyAlignment="1" applyProtection="1">
      <alignment vertical="center" textRotation="255"/>
      <protection hidden="1"/>
    </xf>
    <xf numFmtId="0" fontId="21" fillId="8" borderId="5" xfId="12" applyFont="1" applyFill="1" applyBorder="1" applyAlignment="1" applyProtection="1">
      <alignment vertical="center"/>
      <protection hidden="1"/>
    </xf>
    <xf numFmtId="0" fontId="21" fillId="8" borderId="63" xfId="12" applyFont="1" applyFill="1" applyBorder="1" applyAlignment="1" applyProtection="1">
      <alignment vertical="center"/>
      <protection hidden="1"/>
    </xf>
    <xf numFmtId="0" fontId="21" fillId="8" borderId="33" xfId="12" applyFont="1" applyFill="1" applyBorder="1" applyAlignment="1" applyProtection="1">
      <alignment vertical="center"/>
      <protection hidden="1"/>
    </xf>
    <xf numFmtId="0" fontId="21" fillId="8" borderId="26" xfId="0" applyNumberFormat="1" applyFont="1" applyFill="1" applyBorder="1" applyAlignment="1" applyProtection="1">
      <alignment vertical="center"/>
      <protection hidden="1"/>
    </xf>
    <xf numFmtId="0" fontId="21" fillId="8" borderId="26" xfId="12" applyFont="1" applyFill="1" applyBorder="1" applyAlignment="1" applyProtection="1">
      <alignment vertical="center"/>
      <protection hidden="1"/>
    </xf>
    <xf numFmtId="0" fontId="32" fillId="0" borderId="20"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30" fillId="0" borderId="0" xfId="0" applyNumberFormat="1" applyFont="1" applyBorder="1" applyAlignment="1" applyProtection="1">
      <alignment vertical="center"/>
      <protection hidden="1"/>
    </xf>
    <xf numFmtId="0" fontId="21" fillId="8" borderId="43" xfId="0" applyNumberFormat="1" applyFont="1" applyFill="1" applyBorder="1" applyAlignment="1" applyProtection="1">
      <alignment vertical="center"/>
      <protection hidden="1"/>
    </xf>
    <xf numFmtId="0" fontId="32" fillId="7" borderId="35" xfId="6" applyNumberFormat="1" applyFont="1" applyFill="1" applyBorder="1" applyAlignment="1" applyProtection="1">
      <alignment vertical="center"/>
      <protection hidden="1"/>
    </xf>
    <xf numFmtId="0" fontId="32" fillId="7" borderId="25" xfId="6" applyNumberFormat="1" applyFont="1" applyFill="1" applyBorder="1" applyAlignment="1" applyProtection="1">
      <alignment vertical="center"/>
      <protection hidden="1"/>
    </xf>
    <xf numFmtId="0" fontId="32" fillId="7" borderId="31" xfId="6" applyNumberFormat="1" applyFont="1" applyFill="1" applyBorder="1" applyAlignment="1" applyProtection="1">
      <alignment vertical="center"/>
      <protection hidden="1"/>
    </xf>
    <xf numFmtId="0" fontId="29" fillId="0" borderId="0" xfId="0" applyNumberFormat="1" applyFont="1" applyFill="1" applyBorder="1" applyAlignment="1" applyProtection="1">
      <alignment horizontal="left" vertical="center" wrapText="1"/>
      <protection locked="0" hidden="1"/>
    </xf>
    <xf numFmtId="0" fontId="21" fillId="0" borderId="0" xfId="0" applyNumberFormat="1" applyFont="1" applyFill="1" applyBorder="1" applyAlignment="1" applyProtection="1">
      <alignment horizontal="left" vertical="center" wrapText="1"/>
      <protection locked="0" hidden="1"/>
    </xf>
    <xf numFmtId="0" fontId="32" fillId="0" borderId="0" xfId="6" applyNumberFormat="1" applyFont="1" applyFill="1" applyBorder="1" applyAlignment="1" applyProtection="1">
      <alignment vertical="center"/>
      <protection hidden="1"/>
    </xf>
    <xf numFmtId="0" fontId="28" fillId="0" borderId="0" xfId="5" applyNumberFormat="1" applyFont="1" applyFill="1" applyAlignment="1" applyProtection="1">
      <alignment vertical="center"/>
      <protection hidden="1"/>
    </xf>
    <xf numFmtId="0" fontId="21" fillId="7" borderId="30" xfId="0" applyNumberFormat="1" applyFont="1" applyFill="1" applyBorder="1" applyAlignment="1" applyProtection="1">
      <alignment horizontal="center" vertical="center"/>
      <protection hidden="1"/>
    </xf>
    <xf numFmtId="0" fontId="21" fillId="0" borderId="129"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locked="0" hidden="1"/>
    </xf>
    <xf numFmtId="0" fontId="21" fillId="0" borderId="178" xfId="0" applyNumberFormat="1" applyFont="1" applyFill="1" applyBorder="1" applyAlignment="1" applyProtection="1">
      <alignment horizontal="center" vertical="center"/>
      <protection hidden="1"/>
    </xf>
    <xf numFmtId="0" fontId="21" fillId="0" borderId="6" xfId="0" applyNumberFormat="1" applyFont="1" applyFill="1" applyBorder="1" applyAlignment="1" applyProtection="1">
      <alignment horizontal="center" vertical="center"/>
      <protection hidden="1"/>
    </xf>
    <xf numFmtId="0" fontId="21" fillId="7" borderId="9" xfId="0" applyNumberFormat="1" applyFont="1" applyFill="1" applyBorder="1" applyAlignment="1" applyProtection="1">
      <alignment horizontal="center" vertical="center"/>
      <protection locked="0" hidden="1"/>
    </xf>
    <xf numFmtId="0" fontId="21" fillId="0" borderId="150" xfId="0" applyNumberFormat="1" applyFont="1" applyFill="1" applyBorder="1" applyAlignment="1" applyProtection="1">
      <alignment horizontal="center" vertical="center"/>
      <protection hidden="1"/>
    </xf>
    <xf numFmtId="0" fontId="40" fillId="0" borderId="0" xfId="0" applyNumberFormat="1" applyFont="1" applyBorder="1" applyAlignment="1" applyProtection="1">
      <alignment vertical="center"/>
      <protection hidden="1"/>
    </xf>
    <xf numFmtId="0" fontId="32" fillId="7" borderId="44" xfId="6" applyNumberFormat="1" applyFont="1" applyFill="1" applyBorder="1" applyAlignment="1" applyProtection="1">
      <alignment vertical="center"/>
      <protection hidden="1"/>
    </xf>
    <xf numFmtId="0" fontId="21" fillId="7" borderId="23" xfId="0" applyNumberFormat="1" applyFont="1" applyFill="1" applyBorder="1" applyAlignment="1" applyProtection="1">
      <alignment vertical="center" wrapText="1"/>
      <protection hidden="1"/>
    </xf>
    <xf numFmtId="0" fontId="21" fillId="7" borderId="26" xfId="0" applyNumberFormat="1" applyFont="1" applyFill="1" applyBorder="1" applyAlignment="1" applyProtection="1">
      <alignment vertical="center"/>
      <protection hidden="1"/>
    </xf>
    <xf numFmtId="0" fontId="21" fillId="7" borderId="43" xfId="0"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locked="0" hidden="1"/>
    </xf>
    <xf numFmtId="0" fontId="21" fillId="7" borderId="6" xfId="0" applyNumberFormat="1" applyFont="1" applyFill="1" applyBorder="1" applyAlignment="1" applyProtection="1">
      <alignment horizontal="center" vertical="center"/>
      <protection hidden="1"/>
    </xf>
    <xf numFmtId="0" fontId="21" fillId="7" borderId="25" xfId="0" applyNumberFormat="1" applyFont="1" applyFill="1" applyBorder="1" applyAlignment="1" applyProtection="1">
      <alignment vertical="center" wrapText="1"/>
      <protection hidden="1"/>
    </xf>
    <xf numFmtId="0" fontId="21" fillId="7" borderId="31" xfId="0" applyNumberFormat="1" applyFont="1" applyFill="1" applyBorder="1" applyAlignment="1" applyProtection="1">
      <alignment vertical="center" wrapText="1"/>
      <protection hidden="1"/>
    </xf>
    <xf numFmtId="0" fontId="21" fillId="0" borderId="0" xfId="0" applyNumberFormat="1" applyFont="1" applyBorder="1" applyAlignment="1" applyProtection="1">
      <alignment vertical="center" wrapText="1"/>
      <protection hidden="1"/>
    </xf>
    <xf numFmtId="0" fontId="21" fillId="7" borderId="19" xfId="0" applyNumberFormat="1" applyFont="1" applyFill="1" applyBorder="1" applyAlignment="1" applyProtection="1">
      <alignment vertical="center"/>
      <protection hidden="1"/>
    </xf>
    <xf numFmtId="0" fontId="32" fillId="7" borderId="9" xfId="6" applyNumberFormat="1" applyFont="1" applyFill="1" applyBorder="1" applyAlignment="1" applyProtection="1">
      <alignment vertical="center"/>
      <protection hidden="1"/>
    </xf>
    <xf numFmtId="0" fontId="29" fillId="0" borderId="0" xfId="0" applyNumberFormat="1" applyFont="1" applyBorder="1" applyAlignment="1" applyProtection="1">
      <alignment vertical="center"/>
      <protection hidden="1"/>
    </xf>
    <xf numFmtId="0" fontId="28"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vertical="center"/>
      <protection hidden="1"/>
    </xf>
    <xf numFmtId="0" fontId="35" fillId="0" borderId="0" xfId="0" applyNumberFormat="1" applyFont="1" applyFill="1" applyBorder="1" applyAlignment="1" applyProtection="1">
      <alignment vertical="center"/>
      <protection hidden="1"/>
    </xf>
    <xf numFmtId="0" fontId="32" fillId="8" borderId="32" xfId="0" applyNumberFormat="1" applyFont="1" applyFill="1" applyBorder="1" applyAlignment="1" applyProtection="1">
      <alignment vertical="center"/>
      <protection hidden="1"/>
    </xf>
    <xf numFmtId="0" fontId="32" fillId="8" borderId="30" xfId="0" applyNumberFormat="1" applyFont="1" applyFill="1" applyBorder="1" applyAlignment="1" applyProtection="1">
      <alignment vertical="center"/>
      <protection hidden="1"/>
    </xf>
    <xf numFmtId="0" fontId="32" fillId="0" borderId="20" xfId="0" applyNumberFormat="1" applyFont="1" applyFill="1" applyBorder="1" applyAlignment="1" applyProtection="1">
      <alignment horizontal="center" vertical="center"/>
      <protection hidden="1"/>
    </xf>
    <xf numFmtId="0" fontId="32" fillId="0" borderId="7"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vertical="center"/>
      <protection hidden="1"/>
    </xf>
    <xf numFmtId="0" fontId="32" fillId="7" borderId="37" xfId="0" applyNumberFormat="1" applyFont="1" applyFill="1" applyBorder="1" applyAlignment="1" applyProtection="1">
      <alignment vertical="center"/>
      <protection hidden="1"/>
    </xf>
    <xf numFmtId="0" fontId="32" fillId="7" borderId="25"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horizontal="center" vertical="center"/>
      <protection hidden="1"/>
    </xf>
    <xf numFmtId="0" fontId="32" fillId="7" borderId="30" xfId="0" applyNumberFormat="1" applyFont="1" applyFill="1" applyBorder="1" applyAlignment="1" applyProtection="1">
      <alignment vertical="center"/>
      <protection hidden="1"/>
    </xf>
    <xf numFmtId="0" fontId="32" fillId="8" borderId="37" xfId="0" applyNumberFormat="1" applyFont="1" applyFill="1" applyBorder="1" applyAlignment="1" applyProtection="1">
      <alignment vertical="center"/>
      <protection hidden="1"/>
    </xf>
    <xf numFmtId="0" fontId="32" fillId="8" borderId="15"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horizontal="right" vertical="center"/>
      <protection hidden="1"/>
    </xf>
    <xf numFmtId="0" fontId="32" fillId="0" borderId="0"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vertical="center"/>
      <protection locked="0" hidden="1"/>
    </xf>
    <xf numFmtId="0" fontId="32" fillId="0" borderId="0" xfId="0" applyNumberFormat="1" applyFont="1" applyFill="1" applyBorder="1" applyAlignment="1" applyProtection="1">
      <alignment horizontal="right" vertical="center"/>
      <protection locked="0" hidden="1"/>
    </xf>
    <xf numFmtId="0" fontId="32" fillId="0" borderId="29" xfId="0" applyNumberFormat="1" applyFont="1" applyFill="1" applyBorder="1" applyAlignment="1" applyProtection="1">
      <alignment horizontal="center" vertical="center"/>
      <protection hidden="1"/>
    </xf>
    <xf numFmtId="0" fontId="35" fillId="0" borderId="0" xfId="0" applyNumberFormat="1" applyFont="1" applyFill="1" applyBorder="1" applyAlignment="1" applyProtection="1">
      <alignment vertical="center" wrapText="1"/>
      <protection hidden="1"/>
    </xf>
    <xf numFmtId="0" fontId="35" fillId="0" borderId="0"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vertical="center"/>
      <protection hidden="1"/>
    </xf>
    <xf numFmtId="0" fontId="32" fillId="7" borderId="19" xfId="0" applyNumberFormat="1" applyFont="1" applyFill="1" applyBorder="1" applyAlignment="1" applyProtection="1">
      <alignment vertical="center"/>
      <protection hidden="1"/>
    </xf>
    <xf numFmtId="0" fontId="32" fillId="7" borderId="4" xfId="0" applyNumberFormat="1" applyFont="1" applyFill="1" applyBorder="1" applyAlignment="1" applyProtection="1">
      <alignment vertical="center"/>
      <protection hidden="1"/>
    </xf>
    <xf numFmtId="0" fontId="32" fillId="7" borderId="0" xfId="0" applyNumberFormat="1" applyFont="1" applyFill="1" applyBorder="1" applyAlignment="1" applyProtection="1">
      <alignment vertical="center"/>
      <protection hidden="1"/>
    </xf>
    <xf numFmtId="0" fontId="32" fillId="7" borderId="6" xfId="0" applyNumberFormat="1" applyFont="1" applyFill="1" applyBorder="1" applyAlignment="1" applyProtection="1">
      <alignment vertical="center"/>
      <protection hidden="1"/>
    </xf>
    <xf numFmtId="0" fontId="32" fillId="0" borderId="36" xfId="0" applyNumberFormat="1" applyFont="1" applyFill="1" applyBorder="1" applyAlignment="1" applyProtection="1">
      <alignment horizontal="right" vertical="center"/>
      <protection hidden="1"/>
    </xf>
    <xf numFmtId="0" fontId="32" fillId="7" borderId="23" xfId="0" applyNumberFormat="1" applyFont="1" applyFill="1" applyBorder="1" applyAlignment="1" applyProtection="1">
      <alignment vertical="center"/>
      <protection hidden="1"/>
    </xf>
    <xf numFmtId="0" fontId="32" fillId="0" borderId="38" xfId="0" applyNumberFormat="1" applyFont="1" applyFill="1" applyBorder="1" applyAlignment="1" applyProtection="1">
      <alignment horizontal="right" vertical="center"/>
      <protection hidden="1"/>
    </xf>
    <xf numFmtId="0" fontId="32" fillId="7" borderId="21" xfId="0" applyNumberFormat="1" applyFont="1" applyFill="1" applyBorder="1" applyAlignment="1" applyProtection="1">
      <alignment vertical="center"/>
      <protection hidden="1"/>
    </xf>
    <xf numFmtId="0" fontId="32" fillId="7" borderId="24" xfId="0" applyNumberFormat="1" applyFont="1" applyFill="1" applyBorder="1" applyAlignment="1" applyProtection="1">
      <alignment vertical="center"/>
      <protection hidden="1"/>
    </xf>
    <xf numFmtId="0" fontId="32" fillId="7" borderId="22" xfId="0" applyNumberFormat="1" applyFont="1" applyFill="1" applyBorder="1" applyAlignment="1" applyProtection="1">
      <alignment vertical="center"/>
      <protection hidden="1"/>
    </xf>
    <xf numFmtId="0" fontId="32" fillId="8" borderId="4" xfId="0" applyNumberFormat="1" applyFont="1" applyFill="1" applyBorder="1" applyAlignment="1" applyProtection="1">
      <alignment vertical="center"/>
      <protection hidden="1"/>
    </xf>
    <xf numFmtId="0" fontId="32" fillId="8" borderId="0" xfId="0" applyNumberFormat="1" applyFont="1" applyFill="1" applyBorder="1" applyAlignment="1" applyProtection="1">
      <alignment vertical="center"/>
      <protection hidden="1"/>
    </xf>
    <xf numFmtId="0" fontId="32" fillId="7" borderId="12" xfId="0" applyNumberFormat="1" applyFont="1" applyFill="1" applyBorder="1" applyAlignment="1" applyProtection="1">
      <alignment vertical="center"/>
      <protection hidden="1"/>
    </xf>
    <xf numFmtId="0" fontId="32" fillId="8" borderId="25" xfId="0" applyNumberFormat="1" applyFont="1" applyFill="1" applyBorder="1" applyAlignment="1" applyProtection="1">
      <alignment vertical="center"/>
      <protection hidden="1"/>
    </xf>
    <xf numFmtId="0" fontId="32" fillId="8" borderId="31" xfId="0" applyNumberFormat="1" applyFont="1" applyFill="1" applyBorder="1" applyAlignment="1" applyProtection="1">
      <alignment vertical="center"/>
      <protection hidden="1"/>
    </xf>
    <xf numFmtId="0" fontId="32" fillId="8" borderId="35" xfId="0" applyNumberFormat="1" applyFont="1" applyFill="1" applyBorder="1" applyAlignment="1" applyProtection="1">
      <alignment vertical="center"/>
      <protection hidden="1"/>
    </xf>
    <xf numFmtId="0" fontId="32" fillId="8" borderId="39" xfId="0" applyNumberFormat="1" applyFont="1" applyFill="1" applyBorder="1" applyAlignment="1" applyProtection="1">
      <alignment vertical="center"/>
      <protection hidden="1"/>
    </xf>
    <xf numFmtId="0" fontId="32" fillId="7" borderId="14" xfId="0" applyNumberFormat="1" applyFont="1" applyFill="1" applyBorder="1" applyAlignment="1" applyProtection="1">
      <alignment vertical="center"/>
      <protection hidden="1"/>
    </xf>
    <xf numFmtId="0" fontId="32" fillId="8" borderId="9" xfId="0" applyNumberFormat="1" applyFont="1" applyFill="1" applyBorder="1" applyAlignment="1" applyProtection="1">
      <alignment vertical="center"/>
      <protection hidden="1"/>
    </xf>
    <xf numFmtId="0" fontId="32" fillId="8" borderId="14"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locked="0" hidden="1"/>
    </xf>
    <xf numFmtId="0" fontId="21" fillId="8" borderId="39"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horizontal="left" vertical="center"/>
      <protection hidden="1"/>
    </xf>
    <xf numFmtId="0" fontId="21" fillId="8" borderId="236" xfId="0" applyNumberFormat="1" applyFont="1" applyFill="1" applyBorder="1" applyAlignment="1" applyProtection="1">
      <alignment vertical="center"/>
      <protection hidden="1"/>
    </xf>
    <xf numFmtId="0" fontId="21" fillId="7" borderId="87" xfId="0" applyNumberFormat="1" applyFont="1" applyFill="1" applyBorder="1" applyAlignment="1" applyProtection="1">
      <alignment horizontal="left" vertical="center"/>
      <protection hidden="1"/>
    </xf>
    <xf numFmtId="0" fontId="21" fillId="7" borderId="88" xfId="0" applyNumberFormat="1" applyFont="1" applyFill="1" applyBorder="1" applyAlignment="1" applyProtection="1">
      <alignment vertical="center"/>
      <protection hidden="1"/>
    </xf>
    <xf numFmtId="0" fontId="21" fillId="7" borderId="88" xfId="0" applyNumberFormat="1" applyFont="1" applyFill="1" applyBorder="1" applyAlignment="1" applyProtection="1">
      <alignment horizontal="center" vertical="center"/>
      <protection hidden="1"/>
    </xf>
    <xf numFmtId="0" fontId="32" fillId="7" borderId="88" xfId="0" applyNumberFormat="1" applyFont="1" applyFill="1" applyBorder="1" applyAlignment="1" applyProtection="1">
      <alignment vertical="center"/>
      <protection hidden="1"/>
    </xf>
    <xf numFmtId="0" fontId="21" fillId="7" borderId="238" xfId="0" applyNumberFormat="1" applyFont="1" applyFill="1" applyBorder="1" applyAlignment="1" applyProtection="1">
      <alignment horizontal="center" vertical="center"/>
      <protection hidden="1"/>
    </xf>
    <xf numFmtId="0" fontId="21" fillId="8" borderId="239"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horizontal="left" vertical="center"/>
      <protection hidden="1"/>
    </xf>
    <xf numFmtId="0" fontId="21" fillId="7" borderId="97" xfId="0" applyNumberFormat="1" applyFont="1" applyFill="1" applyBorder="1" applyAlignment="1" applyProtection="1">
      <alignment horizontal="left" vertical="center"/>
      <protection hidden="1"/>
    </xf>
    <xf numFmtId="0" fontId="21" fillId="7" borderId="240" xfId="0" applyNumberFormat="1" applyFont="1" applyFill="1" applyBorder="1" applyAlignment="1" applyProtection="1">
      <alignment vertical="center"/>
      <protection hidden="1"/>
    </xf>
    <xf numFmtId="0" fontId="21" fillId="7" borderId="240" xfId="0" applyNumberFormat="1" applyFont="1" applyFill="1" applyBorder="1" applyAlignment="1" applyProtection="1">
      <alignment horizontal="center" vertical="center"/>
      <protection hidden="1"/>
    </xf>
    <xf numFmtId="0" fontId="32" fillId="7" borderId="240" xfId="0" applyNumberFormat="1" applyFont="1" applyFill="1" applyBorder="1" applyAlignment="1" applyProtection="1">
      <alignment vertical="center"/>
      <protection hidden="1"/>
    </xf>
    <xf numFmtId="0" fontId="21" fillId="7" borderId="241" xfId="0" applyNumberFormat="1" applyFont="1" applyFill="1" applyBorder="1" applyAlignment="1" applyProtection="1">
      <alignment horizontal="center" vertical="center"/>
      <protection hidden="1"/>
    </xf>
    <xf numFmtId="0" fontId="21" fillId="7" borderId="22"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horizontal="left" vertical="center"/>
      <protection hidden="1"/>
    </xf>
    <xf numFmtId="0" fontId="21" fillId="0" borderId="11"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horizontal="left" vertical="center"/>
      <protection hidden="1"/>
    </xf>
    <xf numFmtId="0" fontId="60"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9" fillId="0" borderId="0" xfId="12" applyFont="1" applyAlignment="1" applyProtection="1">
      <alignment vertical="center" wrapText="1"/>
      <protection hidden="1"/>
    </xf>
    <xf numFmtId="0" fontId="21" fillId="0" borderId="0" xfId="0" applyNumberFormat="1" applyFont="1" applyFill="1" applyBorder="1" applyAlignment="1" applyProtection="1">
      <alignment vertical="center"/>
      <protection hidden="1"/>
    </xf>
    <xf numFmtId="0" fontId="21" fillId="8" borderId="12" xfId="12" applyFont="1" applyFill="1" applyBorder="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0" fontId="21" fillId="8" borderId="0" xfId="12" applyFont="1" applyFill="1" applyBorder="1" applyAlignment="1" applyProtection="1">
      <alignment horizontal="right" vertical="center"/>
      <protection hidden="1"/>
    </xf>
    <xf numFmtId="0" fontId="21" fillId="0" borderId="0"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Font="1" applyAlignment="1" applyProtection="1">
      <alignment vertical="center"/>
      <protection hidden="1"/>
    </xf>
    <xf numFmtId="0" fontId="21" fillId="7" borderId="6" xfId="0" applyFont="1" applyFill="1" applyBorder="1" applyAlignment="1" applyProtection="1">
      <alignment vertical="center"/>
      <protection hidden="1"/>
    </xf>
    <xf numFmtId="0" fontId="32" fillId="7" borderId="6" xfId="6" applyFont="1" applyFill="1" applyBorder="1" applyAlignment="1" applyProtection="1">
      <alignment vertical="center"/>
      <protection hidden="1"/>
    </xf>
    <xf numFmtId="0" fontId="21" fillId="7" borderId="15" xfId="0" applyFont="1" applyFill="1" applyBorder="1" applyAlignment="1" applyProtection="1">
      <alignment vertical="center"/>
      <protection hidden="1"/>
    </xf>
    <xf numFmtId="0" fontId="32" fillId="7" borderId="11" xfId="5" applyFont="1" applyFill="1" applyBorder="1" applyAlignment="1" applyProtection="1">
      <alignment vertical="center"/>
      <protection hidden="1"/>
    </xf>
    <xf numFmtId="0" fontId="32" fillId="7" borderId="14" xfId="5" applyFont="1" applyFill="1" applyBorder="1" applyAlignment="1" applyProtection="1">
      <alignment vertical="center"/>
      <protection hidden="1"/>
    </xf>
    <xf numFmtId="0" fontId="59" fillId="0" borderId="0" xfId="5" applyFont="1" applyFill="1" applyBorder="1" applyAlignment="1" applyProtection="1">
      <alignment vertical="center"/>
      <protection hidden="1"/>
    </xf>
    <xf numFmtId="0" fontId="31" fillId="0" borderId="0" xfId="12" applyFont="1" applyFill="1" applyBorder="1" applyAlignment="1" applyProtection="1">
      <alignment horizontal="center" vertical="center"/>
      <protection hidden="1"/>
    </xf>
    <xf numFmtId="0" fontId="62" fillId="0" borderId="0" xfId="5" applyFont="1" applyFill="1" applyBorder="1" applyAlignment="1" applyProtection="1">
      <alignment horizontal="center" vertical="center" wrapText="1"/>
      <protection hidden="1"/>
    </xf>
    <xf numFmtId="0" fontId="32" fillId="7" borderId="0" xfId="5" applyFont="1" applyFill="1" applyAlignment="1" applyProtection="1">
      <alignment vertical="center"/>
      <protection hidden="1"/>
    </xf>
    <xf numFmtId="0" fontId="32" fillId="0" borderId="0" xfId="5" applyFont="1" applyAlignment="1" applyProtection="1">
      <alignment vertical="center"/>
      <protection hidden="1"/>
    </xf>
    <xf numFmtId="0" fontId="32" fillId="7" borderId="31" xfId="5" applyFont="1" applyFill="1" applyBorder="1" applyAlignment="1" applyProtection="1">
      <alignment vertical="center"/>
      <protection hidden="1"/>
    </xf>
    <xf numFmtId="0" fontId="21" fillId="7" borderId="31" xfId="0" applyFont="1" applyFill="1" applyBorder="1" applyAlignment="1" applyProtection="1">
      <alignment vertical="center"/>
      <protection hidden="1"/>
    </xf>
    <xf numFmtId="0" fontId="21" fillId="7" borderId="31" xfId="0" applyFont="1" applyFill="1" applyBorder="1" applyAlignment="1" applyProtection="1">
      <alignment horizontal="center" vertical="center"/>
      <protection hidden="1"/>
    </xf>
    <xf numFmtId="0" fontId="21" fillId="7" borderId="4" xfId="0" applyFont="1" applyFill="1" applyBorder="1" applyAlignment="1" applyProtection="1">
      <alignment horizontal="center" vertical="center"/>
      <protection hidden="1"/>
    </xf>
    <xf numFmtId="0" fontId="32" fillId="7" borderId="6" xfId="5" applyFont="1" applyFill="1" applyBorder="1" applyAlignment="1" applyProtection="1">
      <alignment horizontal="center" vertical="center"/>
      <protection hidden="1"/>
    </xf>
    <xf numFmtId="0" fontId="35" fillId="0" borderId="0" xfId="5" applyFont="1" applyAlignment="1" applyProtection="1">
      <alignment vertical="center"/>
      <protection hidden="1"/>
    </xf>
    <xf numFmtId="0" fontId="21" fillId="7" borderId="11" xfId="0" applyFont="1" applyFill="1" applyBorder="1" applyAlignment="1" applyProtection="1">
      <alignment vertical="center"/>
      <protection hidden="1"/>
    </xf>
    <xf numFmtId="0" fontId="21" fillId="7" borderId="11" xfId="0" applyFont="1" applyFill="1" applyBorder="1" applyAlignment="1" applyProtection="1">
      <alignment horizontal="center" vertical="center"/>
      <protection hidden="1"/>
    </xf>
    <xf numFmtId="0" fontId="21" fillId="7" borderId="9" xfId="0" applyFont="1" applyFill="1" applyBorder="1" applyAlignment="1" applyProtection="1">
      <alignment horizontal="center" vertical="center"/>
      <protection hidden="1"/>
    </xf>
    <xf numFmtId="0" fontId="32" fillId="7" borderId="15" xfId="5" applyFont="1" applyFill="1" applyBorder="1" applyAlignment="1" applyProtection="1">
      <alignment horizontal="center" vertical="center"/>
      <protection hidden="1"/>
    </xf>
    <xf numFmtId="0" fontId="62" fillId="0" borderId="0" xfId="5" applyFont="1" applyBorder="1" applyAlignment="1" applyProtection="1">
      <alignment horizontal="center" vertical="center" wrapText="1"/>
      <protection hidden="1"/>
    </xf>
    <xf numFmtId="0" fontId="21" fillId="0" borderId="0" xfId="12" applyFont="1" applyAlignment="1">
      <alignment vertical="center"/>
    </xf>
    <xf numFmtId="0" fontId="32" fillId="0" borderId="0" xfId="6" applyFont="1" applyAlignment="1" applyProtection="1">
      <alignment vertical="center"/>
      <protection hidden="1"/>
    </xf>
    <xf numFmtId="0" fontId="21" fillId="6" borderId="11" xfId="12" applyFont="1" applyFill="1" applyBorder="1" applyAlignment="1" applyProtection="1">
      <alignment horizontal="center" vertical="center" wrapText="1"/>
      <protection hidden="1"/>
    </xf>
    <xf numFmtId="0" fontId="21" fillId="7" borderId="31" xfId="12" applyFont="1" applyFill="1" applyBorder="1" applyAlignment="1" applyProtection="1">
      <alignment vertical="center"/>
      <protection hidden="1"/>
    </xf>
    <xf numFmtId="0" fontId="32" fillId="7" borderId="31" xfId="6" applyFont="1" applyFill="1" applyBorder="1" applyAlignment="1" applyProtection="1">
      <alignment vertical="center"/>
      <protection hidden="1"/>
    </xf>
    <xf numFmtId="0" fontId="21" fillId="7" borderId="30" xfId="12" applyFont="1" applyFill="1" applyBorder="1" applyAlignment="1" applyProtection="1">
      <alignment vertical="center"/>
      <protection hidden="1"/>
    </xf>
    <xf numFmtId="0" fontId="21" fillId="6" borderId="4" xfId="12" applyFont="1" applyFill="1" applyBorder="1" applyAlignment="1" applyProtection="1">
      <alignment vertical="center" wrapText="1"/>
      <protection hidden="1"/>
    </xf>
    <xf numFmtId="0" fontId="21" fillId="7" borderId="25" xfId="12" applyFont="1" applyFill="1" applyBorder="1" applyAlignment="1" applyProtection="1">
      <alignment vertical="center" wrapText="1"/>
      <protection hidden="1"/>
    </xf>
    <xf numFmtId="0" fontId="32" fillId="6" borderId="31" xfId="6" applyFont="1" applyFill="1" applyBorder="1" applyAlignment="1" applyProtection="1">
      <alignment vertical="center"/>
      <protection hidden="1"/>
    </xf>
    <xf numFmtId="0" fontId="21" fillId="7" borderId="9" xfId="12" applyFont="1" applyFill="1" applyBorder="1" applyAlignment="1" applyProtection="1">
      <alignment vertical="center" wrapText="1"/>
      <protection hidden="1"/>
    </xf>
    <xf numFmtId="0" fontId="21" fillId="7" borderId="14" xfId="12" applyFont="1" applyFill="1" applyBorder="1" applyAlignment="1" applyProtection="1">
      <alignment vertical="center" wrapText="1"/>
      <protection hidden="1"/>
    </xf>
    <xf numFmtId="0" fontId="32" fillId="6" borderId="14" xfId="6" applyFont="1" applyFill="1" applyBorder="1" applyAlignment="1" applyProtection="1">
      <alignment vertical="center"/>
      <protection hidden="1"/>
    </xf>
    <xf numFmtId="0" fontId="21" fillId="6" borderId="14" xfId="12" applyFont="1" applyFill="1" applyBorder="1" applyAlignment="1">
      <alignment vertical="center"/>
    </xf>
    <xf numFmtId="0" fontId="21" fillId="6" borderId="39" xfId="12" applyFont="1" applyFill="1" applyBorder="1" applyAlignment="1" applyProtection="1">
      <alignment horizontal="center" vertical="center"/>
      <protection hidden="1"/>
    </xf>
    <xf numFmtId="0" fontId="21" fillId="6" borderId="42" xfId="12" applyFont="1" applyFill="1" applyBorder="1" applyAlignment="1" applyProtection="1">
      <alignment horizontal="center" vertical="center"/>
      <protection hidden="1"/>
    </xf>
    <xf numFmtId="0" fontId="21" fillId="6" borderId="33" xfId="12" applyFont="1" applyFill="1" applyBorder="1" applyAlignment="1" applyProtection="1">
      <alignment horizontal="center" vertical="center"/>
      <protection hidden="1"/>
    </xf>
    <xf numFmtId="0" fontId="21" fillId="6" borderId="35" xfId="12" applyFont="1" applyFill="1" applyBorder="1" applyAlignment="1" applyProtection="1">
      <alignment horizontal="center" vertical="center"/>
      <protection hidden="1"/>
    </xf>
    <xf numFmtId="0" fontId="21" fillId="6" borderId="25" xfId="12" applyFont="1" applyFill="1" applyBorder="1" applyAlignment="1" applyProtection="1">
      <alignment horizontal="center" vertical="center"/>
      <protection hidden="1"/>
    </xf>
    <xf numFmtId="0" fontId="21" fillId="11" borderId="151" xfId="12" applyFont="1" applyFill="1" applyBorder="1" applyAlignment="1" applyProtection="1">
      <alignment horizontal="center" vertical="center"/>
      <protection hidden="1"/>
    </xf>
    <xf numFmtId="0" fontId="21" fillId="0" borderId="0" xfId="12" applyFont="1" applyAlignment="1" applyProtection="1">
      <alignment horizontal="center" vertical="center"/>
      <protection hidden="1"/>
    </xf>
    <xf numFmtId="0" fontId="21" fillId="0" borderId="0" xfId="12" applyFont="1" applyAlignment="1" applyProtection="1">
      <alignment horizontal="right" vertical="center"/>
      <protection hidden="1"/>
    </xf>
    <xf numFmtId="0" fontId="21" fillId="6" borderId="31" xfId="12" applyFont="1" applyFill="1" applyBorder="1" applyAlignment="1" applyProtection="1">
      <alignment horizontal="center" vertical="center"/>
      <protection hidden="1"/>
    </xf>
    <xf numFmtId="0" fontId="32" fillId="0" borderId="39" xfId="0" applyNumberFormat="1" applyFont="1" applyFill="1" applyBorder="1" applyAlignment="1" applyProtection="1">
      <alignment horizontal="center" vertical="center"/>
      <protection hidden="1"/>
    </xf>
    <xf numFmtId="0" fontId="21" fillId="0" borderId="0" xfId="12" applyFont="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locked="0" hidden="1"/>
    </xf>
    <xf numFmtId="0" fontId="32" fillId="6" borderId="39" xfId="5" applyNumberFormat="1" applyFont="1" applyFill="1" applyBorder="1" applyAlignment="1" applyProtection="1">
      <alignment horizontal="center" vertical="center"/>
      <protection locked="0" hidden="1"/>
    </xf>
    <xf numFmtId="0" fontId="32" fillId="6" borderId="31" xfId="5" applyNumberFormat="1" applyFont="1" applyFill="1" applyBorder="1" applyAlignment="1" applyProtection="1">
      <alignment horizontal="center" vertical="center"/>
      <protection locked="0" hidden="1"/>
    </xf>
    <xf numFmtId="0" fontId="32" fillId="7" borderId="39" xfId="5" applyNumberFormat="1" applyFont="1" applyFill="1" applyBorder="1" applyAlignment="1" applyProtection="1">
      <alignment horizontal="center" vertical="center"/>
      <protection locked="0" hidden="1"/>
    </xf>
    <xf numFmtId="0" fontId="32" fillId="7" borderId="31" xfId="5" applyNumberFormat="1" applyFont="1" applyFill="1" applyBorder="1" applyAlignment="1" applyProtection="1">
      <alignment horizontal="center" vertical="center"/>
      <protection locked="0" hidden="1"/>
    </xf>
    <xf numFmtId="0" fontId="32" fillId="6" borderId="14" xfId="5" applyNumberFormat="1" applyFont="1" applyFill="1" applyBorder="1" applyAlignment="1" applyProtection="1">
      <alignment horizontal="center" vertical="center"/>
      <protection locked="0" hidden="1"/>
    </xf>
    <xf numFmtId="0" fontId="64" fillId="0" borderId="39" xfId="5" applyNumberFormat="1" applyFont="1" applyFill="1" applyBorder="1" applyAlignment="1" applyProtection="1">
      <alignment vertical="center"/>
      <protection hidden="1"/>
    </xf>
    <xf numFmtId="0" fontId="64" fillId="0" borderId="31" xfId="5" applyNumberFormat="1" applyFont="1" applyFill="1" applyBorder="1" applyAlignment="1" applyProtection="1">
      <alignment vertical="center"/>
      <protection hidden="1"/>
    </xf>
    <xf numFmtId="0" fontId="64" fillId="0" borderId="14" xfId="5" applyNumberFormat="1" applyFont="1" applyFill="1" applyBorder="1" applyAlignment="1" applyProtection="1">
      <alignment vertical="center"/>
      <protection hidden="1"/>
    </xf>
    <xf numFmtId="0" fontId="32" fillId="0" borderId="33" xfId="5" applyNumberFormat="1" applyFont="1" applyFill="1" applyBorder="1" applyAlignment="1" applyProtection="1">
      <alignment vertical="center"/>
      <protection hidden="1"/>
    </xf>
    <xf numFmtId="0" fontId="32" fillId="0" borderId="42" xfId="5" applyNumberFormat="1" applyFont="1" applyFill="1" applyBorder="1" applyAlignment="1" applyProtection="1">
      <alignment vertical="center"/>
      <protection hidden="1"/>
    </xf>
    <xf numFmtId="0" fontId="32" fillId="0" borderId="8" xfId="5" applyNumberFormat="1" applyFont="1" applyFill="1" applyBorder="1" applyAlignment="1" applyProtection="1">
      <alignment vertical="center"/>
      <protection hidden="1"/>
    </xf>
    <xf numFmtId="0" fontId="32" fillId="0" borderId="24" xfId="12" applyFont="1" applyBorder="1" applyAlignment="1" applyProtection="1">
      <alignment horizontal="center" vertical="center"/>
      <protection hidden="1"/>
    </xf>
    <xf numFmtId="0" fontId="21" fillId="0" borderId="0" xfId="12" applyFont="1" applyAlignment="1" applyProtection="1">
      <alignment horizontal="center" vertical="center"/>
      <protection hidden="1"/>
    </xf>
    <xf numFmtId="0" fontId="21" fillId="0" borderId="0" xfId="12" applyFont="1" applyAlignment="1" applyProtection="1">
      <alignment horizontal="center" vertical="center" wrapText="1"/>
      <protection hidden="1"/>
    </xf>
    <xf numFmtId="0" fontId="28" fillId="0" borderId="0" xfId="5" applyFont="1" applyAlignment="1" applyProtection="1">
      <alignment vertical="center"/>
      <protection hidden="1"/>
    </xf>
    <xf numFmtId="0" fontId="24" fillId="0" borderId="0" xfId="5" applyFont="1" applyAlignment="1" applyProtection="1">
      <alignment vertical="center"/>
      <protection hidden="1"/>
    </xf>
    <xf numFmtId="0" fontId="0" fillId="0" borderId="0" xfId="0" applyAlignment="1">
      <alignment vertical="center"/>
    </xf>
    <xf numFmtId="0" fontId="21" fillId="7" borderId="44" xfId="12" applyFont="1" applyFill="1" applyBorder="1" applyAlignment="1" applyProtection="1">
      <alignment vertical="center"/>
      <protection hidden="1"/>
    </xf>
    <xf numFmtId="0" fontId="21" fillId="7" borderId="34" xfId="12" applyFont="1" applyFill="1" applyBorder="1" applyAlignment="1" applyProtection="1">
      <alignment horizontal="left" vertical="center"/>
      <protection hidden="1"/>
    </xf>
    <xf numFmtId="0" fontId="21" fillId="7" borderId="25" xfId="12" applyFont="1" applyFill="1" applyBorder="1" applyAlignment="1" applyProtection="1">
      <alignment vertical="center"/>
      <protection hidden="1"/>
    </xf>
    <xf numFmtId="0" fontId="21" fillId="7" borderId="31" xfId="12" applyFont="1" applyFill="1" applyBorder="1" applyAlignment="1" applyProtection="1">
      <alignment horizontal="left" vertical="center"/>
      <protection hidden="1"/>
    </xf>
    <xf numFmtId="0" fontId="21" fillId="7" borderId="33" xfId="12" applyFont="1" applyFill="1" applyBorder="1" applyAlignment="1" applyProtection="1">
      <alignment horizontal="left" vertical="center"/>
      <protection hidden="1"/>
    </xf>
    <xf numFmtId="0" fontId="21" fillId="7" borderId="4" xfId="12" applyFont="1" applyFill="1" applyBorder="1" applyAlignment="1" applyProtection="1">
      <alignment vertical="center"/>
      <protection hidden="1"/>
    </xf>
    <xf numFmtId="0" fontId="21" fillId="7" borderId="0" xfId="12" applyFont="1" applyFill="1" applyAlignment="1" applyProtection="1">
      <alignment vertical="center"/>
      <protection hidden="1"/>
    </xf>
    <xf numFmtId="0" fontId="21" fillId="7" borderId="6" xfId="12" applyFont="1" applyFill="1" applyBorder="1" applyAlignment="1" applyProtection="1">
      <alignment vertical="center"/>
      <protection hidden="1"/>
    </xf>
    <xf numFmtId="0" fontId="21" fillId="7" borderId="35" xfId="12" applyFont="1" applyFill="1" applyBorder="1" applyAlignment="1" applyProtection="1">
      <alignment vertical="center"/>
      <protection hidden="1"/>
    </xf>
    <xf numFmtId="0" fontId="21" fillId="7" borderId="39" xfId="12" applyFont="1" applyFill="1" applyBorder="1" applyAlignment="1" applyProtection="1">
      <alignment vertical="center"/>
      <protection hidden="1"/>
    </xf>
    <xf numFmtId="0" fontId="21" fillId="0" borderId="0" xfId="12" applyFont="1" applyAlignment="1" applyProtection="1">
      <alignment vertical="center"/>
      <protection locked="0" hidden="1"/>
    </xf>
    <xf numFmtId="0" fontId="21" fillId="7" borderId="0" xfId="12" applyFont="1" applyFill="1" applyBorder="1" applyAlignment="1" applyProtection="1">
      <alignment vertical="center"/>
      <protection hidden="1"/>
    </xf>
    <xf numFmtId="0" fontId="21" fillId="6" borderId="0" xfId="12" applyFont="1" applyFill="1" applyAlignment="1" applyProtection="1">
      <alignment horizontal="center" vertical="center"/>
      <protection hidden="1"/>
    </xf>
    <xf numFmtId="0" fontId="21" fillId="7" borderId="31" xfId="12" applyFont="1" applyFill="1" applyBorder="1" applyAlignment="1" applyProtection="1">
      <alignment horizontal="center" vertical="center"/>
      <protection hidden="1"/>
    </xf>
    <xf numFmtId="0" fontId="21" fillId="7" borderId="11" xfId="12" applyFont="1" applyFill="1" applyBorder="1" applyAlignment="1" applyProtection="1">
      <alignment horizontal="center" vertical="center"/>
      <protection hidden="1"/>
    </xf>
    <xf numFmtId="0" fontId="21" fillId="6" borderId="14" xfId="12" applyFont="1" applyFill="1" applyBorder="1" applyAlignment="1" applyProtection="1">
      <alignment horizontal="center" vertical="center"/>
      <protection hidden="1"/>
    </xf>
    <xf numFmtId="0" fontId="21" fillId="6" borderId="31" xfId="12" applyFont="1" applyFill="1" applyBorder="1" applyAlignment="1" applyProtection="1">
      <alignment horizontal="center" vertical="center" wrapText="1"/>
      <protection hidden="1"/>
    </xf>
    <xf numFmtId="0" fontId="28" fillId="0" borderId="0" xfId="0" applyFont="1" applyAlignment="1" applyProtection="1">
      <alignment vertical="center"/>
      <protection hidden="1"/>
    </xf>
    <xf numFmtId="0" fontId="29" fillId="0" borderId="0" xfId="0" applyFont="1" applyAlignment="1" applyProtection="1">
      <alignment vertical="center"/>
      <protection hidden="1"/>
    </xf>
    <xf numFmtId="0" fontId="24" fillId="0" borderId="0" xfId="0" applyFont="1" applyAlignment="1" applyProtection="1">
      <alignment vertical="center"/>
      <protection hidden="1"/>
    </xf>
    <xf numFmtId="0" fontId="21" fillId="0" borderId="0" xfId="0" applyFont="1" applyAlignment="1">
      <alignment vertical="center"/>
    </xf>
    <xf numFmtId="0" fontId="29" fillId="0" borderId="0" xfId="0" applyFont="1" applyAlignment="1">
      <alignment vertical="center"/>
    </xf>
    <xf numFmtId="0" fontId="32" fillId="7" borderId="44" xfId="5" applyFont="1" applyFill="1" applyBorder="1" applyAlignment="1" applyProtection="1">
      <alignment vertical="center"/>
      <protection hidden="1"/>
    </xf>
    <xf numFmtId="0" fontId="32" fillId="7" borderId="32" xfId="5" applyFont="1" applyFill="1" applyBorder="1" applyAlignment="1" applyProtection="1">
      <alignment vertical="center"/>
      <protection hidden="1"/>
    </xf>
    <xf numFmtId="0" fontId="32" fillId="7" borderId="25" xfId="5" applyFont="1" applyFill="1" applyBorder="1" applyAlignment="1" applyProtection="1">
      <alignment vertical="center"/>
      <protection hidden="1"/>
    </xf>
    <xf numFmtId="0" fontId="32" fillId="7" borderId="30" xfId="5" applyFont="1" applyFill="1" applyBorder="1" applyAlignment="1" applyProtection="1">
      <alignment vertical="center"/>
      <protection hidden="1"/>
    </xf>
    <xf numFmtId="0" fontId="32" fillId="7" borderId="35" xfId="5" applyFont="1" applyFill="1" applyBorder="1" applyAlignment="1" applyProtection="1">
      <alignment vertical="center"/>
      <protection hidden="1"/>
    </xf>
    <xf numFmtId="0" fontId="32" fillId="7" borderId="39" xfId="5" applyFont="1" applyFill="1" applyBorder="1" applyAlignment="1" applyProtection="1">
      <alignment vertical="center"/>
      <protection hidden="1"/>
    </xf>
    <xf numFmtId="0" fontId="32" fillId="7" borderId="37" xfId="5" applyFont="1" applyFill="1" applyBorder="1" applyAlignment="1" applyProtection="1">
      <alignment vertical="center"/>
      <protection hidden="1"/>
    </xf>
    <xf numFmtId="0" fontId="32" fillId="7" borderId="9" xfId="5" applyFont="1" applyFill="1" applyBorder="1" applyAlignment="1" applyProtection="1">
      <alignment vertical="center"/>
      <protection hidden="1"/>
    </xf>
    <xf numFmtId="0" fontId="32" fillId="7" borderId="15" xfId="5" applyFont="1" applyFill="1" applyBorder="1" applyAlignment="1" applyProtection="1">
      <alignment vertical="center"/>
      <protection hidden="1"/>
    </xf>
    <xf numFmtId="0" fontId="32" fillId="0" borderId="0" xfId="5" applyFont="1" applyAlignment="1" applyProtection="1">
      <alignment horizontal="center" vertical="center"/>
      <protection hidden="1"/>
    </xf>
    <xf numFmtId="0" fontId="65" fillId="0" borderId="0" xfId="12" applyFont="1" applyAlignment="1" applyProtection="1">
      <alignment vertical="center" wrapText="1"/>
      <protection hidden="1"/>
    </xf>
    <xf numFmtId="0" fontId="32" fillId="6" borderId="0" xfId="6" applyFont="1" applyFill="1" applyAlignment="1" applyProtection="1">
      <alignment vertical="center"/>
      <protection hidden="1"/>
    </xf>
    <xf numFmtId="0" fontId="21" fillId="6" borderId="0" xfId="12" applyFont="1" applyFill="1" applyAlignment="1" applyProtection="1">
      <alignment vertical="center" wrapText="1"/>
      <protection hidden="1"/>
    </xf>
    <xf numFmtId="0" fontId="21" fillId="6" borderId="0" xfId="12" applyFont="1" applyFill="1" applyAlignment="1">
      <alignment vertical="center"/>
    </xf>
    <xf numFmtId="0" fontId="65" fillId="0" borderId="0" xfId="12" applyFont="1" applyAlignment="1" applyProtection="1">
      <alignment horizontal="left" vertical="top" wrapText="1"/>
      <protection hidden="1"/>
    </xf>
    <xf numFmtId="0" fontId="66" fillId="0" borderId="0" xfId="10" applyFont="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0" borderId="13" xfId="12" applyFont="1" applyBorder="1" applyAlignment="1" applyProtection="1">
      <alignment vertical="center" wrapText="1"/>
      <protection hidden="1"/>
    </xf>
    <xf numFmtId="0" fontId="21" fillId="0" borderId="11" xfId="12" applyFont="1" applyBorder="1" applyAlignment="1" applyProtection="1">
      <alignment vertical="center" wrapText="1"/>
      <protection hidden="1"/>
    </xf>
    <xf numFmtId="0" fontId="21" fillId="0" borderId="39" xfId="12" applyFont="1" applyBorder="1" applyAlignment="1" applyProtection="1">
      <alignment vertical="center" wrapText="1"/>
      <protection hidden="1"/>
    </xf>
    <xf numFmtId="0" fontId="21" fillId="0" borderId="42" xfId="12" applyFont="1" applyBorder="1" applyAlignment="1" applyProtection="1">
      <alignment vertical="center" wrapText="1"/>
      <protection hidden="1"/>
    </xf>
    <xf numFmtId="0" fontId="21" fillId="0" borderId="37" xfId="12" applyFont="1" applyBorder="1" applyAlignment="1" applyProtection="1">
      <alignment vertical="center" wrapText="1"/>
      <protection hidden="1"/>
    </xf>
    <xf numFmtId="0" fontId="21" fillId="0" borderId="31" xfId="12" applyFont="1" applyBorder="1" applyAlignment="1" applyProtection="1">
      <alignment vertical="center" wrapText="1"/>
      <protection hidden="1"/>
    </xf>
    <xf numFmtId="0" fontId="21" fillId="0" borderId="33" xfId="12" applyFont="1" applyBorder="1" applyAlignment="1" applyProtection="1">
      <alignment vertical="center" wrapText="1"/>
      <protection hidden="1"/>
    </xf>
    <xf numFmtId="0" fontId="21" fillId="0" borderId="30" xfId="12" applyFont="1" applyBorder="1" applyAlignment="1" applyProtection="1">
      <alignment vertical="center" wrapText="1"/>
      <protection hidden="1"/>
    </xf>
    <xf numFmtId="0" fontId="21" fillId="0" borderId="0" xfId="12" applyFont="1" applyBorder="1" applyAlignment="1" applyProtection="1">
      <alignment vertical="center" wrapText="1"/>
      <protection hidden="1"/>
    </xf>
    <xf numFmtId="0" fontId="21" fillId="0" borderId="5" xfId="12" applyFont="1" applyBorder="1" applyAlignment="1" applyProtection="1">
      <alignment vertical="center" wrapText="1"/>
      <protection hidden="1"/>
    </xf>
    <xf numFmtId="0" fontId="21" fillId="0" borderId="14" xfId="12" applyFont="1" applyBorder="1" applyAlignment="1" applyProtection="1">
      <alignment vertical="center" wrapText="1"/>
      <protection hidden="1"/>
    </xf>
    <xf numFmtId="0" fontId="21" fillId="0" borderId="8" xfId="12" applyFont="1" applyBorder="1" applyAlignment="1" applyProtection="1">
      <alignment vertical="center" wrapText="1"/>
      <protection hidden="1"/>
    </xf>
    <xf numFmtId="0" fontId="21" fillId="0" borderId="15" xfId="12" applyFont="1" applyBorder="1" applyAlignment="1" applyProtection="1">
      <alignment vertical="center" wrapText="1"/>
      <protection hidden="1"/>
    </xf>
    <xf numFmtId="0" fontId="33" fillId="0" borderId="0" xfId="12" applyFont="1" applyAlignment="1" applyProtection="1">
      <alignment vertical="center"/>
      <protection hidden="1"/>
    </xf>
    <xf numFmtId="0" fontId="33" fillId="0" borderId="0" xfId="12" applyFont="1" applyAlignment="1" applyProtection="1">
      <alignment vertical="center" wrapText="1"/>
      <protection hidden="1"/>
    </xf>
    <xf numFmtId="0" fontId="25" fillId="5" borderId="35" xfId="0" applyNumberFormat="1" applyFont="1" applyFill="1" applyBorder="1" applyAlignment="1" applyProtection="1">
      <alignment horizontal="center" vertical="center"/>
      <protection locked="0" hidden="1"/>
    </xf>
    <xf numFmtId="0" fontId="25" fillId="5" borderId="39" xfId="0" applyNumberFormat="1" applyFont="1" applyFill="1" applyBorder="1" applyAlignment="1" applyProtection="1">
      <alignment horizontal="center" vertical="center"/>
      <protection locked="0" hidden="1"/>
    </xf>
    <xf numFmtId="0" fontId="25" fillId="5" borderId="42" xfId="0" applyNumberFormat="1" applyFont="1" applyFill="1" applyBorder="1" applyAlignment="1" applyProtection="1">
      <alignment horizontal="center" vertical="center"/>
      <protection locked="0" hidden="1"/>
    </xf>
    <xf numFmtId="0" fontId="25" fillId="5" borderId="25" xfId="0" applyNumberFormat="1" applyFont="1" applyFill="1" applyBorder="1" applyAlignment="1" applyProtection="1">
      <alignment horizontal="center" vertical="center"/>
      <protection locked="0" hidden="1"/>
    </xf>
    <xf numFmtId="0" fontId="25" fillId="5" borderId="31" xfId="0" applyNumberFormat="1" applyFont="1" applyFill="1" applyBorder="1" applyAlignment="1" applyProtection="1">
      <alignment horizontal="center" vertical="center"/>
      <protection locked="0" hidden="1"/>
    </xf>
    <xf numFmtId="0" fontId="25" fillId="5" borderId="33" xfId="0" applyNumberFormat="1" applyFont="1" applyFill="1" applyBorder="1" applyAlignment="1" applyProtection="1">
      <alignment horizontal="center" vertical="center"/>
      <protection locked="0" hidden="1"/>
    </xf>
    <xf numFmtId="0" fontId="24" fillId="0" borderId="59"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19" fillId="0" borderId="0" xfId="0" applyNumberFormat="1" applyFont="1" applyBorder="1" applyAlignment="1" applyProtection="1">
      <alignment horizontal="right" vertical="center"/>
      <protection hidden="1"/>
    </xf>
    <xf numFmtId="0" fontId="19" fillId="0" borderId="0" xfId="0" applyNumberFormat="1" applyFont="1" applyBorder="1" applyAlignment="1" applyProtection="1">
      <alignment horizontal="left" vertical="center"/>
      <protection hidden="1"/>
    </xf>
    <xf numFmtId="0" fontId="19" fillId="0" borderId="0" xfId="2" applyFont="1" applyAlignment="1" applyProtection="1">
      <alignment horizontal="distributed" vertical="center" indent="20"/>
      <protection hidden="1"/>
    </xf>
    <xf numFmtId="0" fontId="23" fillId="0" borderId="0" xfId="0" applyNumberFormat="1" applyFont="1" applyBorder="1" applyAlignment="1" applyProtection="1">
      <alignment horizontal="center" vertical="center"/>
      <protection hidden="1"/>
    </xf>
    <xf numFmtId="0" fontId="24" fillId="0" borderId="59" xfId="0" applyNumberFormat="1" applyFont="1" applyFill="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59" xfId="0" applyNumberFormat="1" applyFont="1" applyBorder="1" applyAlignment="1" applyProtection="1">
      <alignment horizontal="center" vertical="center" justifyLastLine="1"/>
      <protection hidden="1"/>
    </xf>
    <xf numFmtId="0" fontId="24" fillId="0" borderId="53" xfId="0" applyNumberFormat="1" applyFont="1" applyBorder="1" applyAlignment="1" applyProtection="1">
      <alignment horizontal="center" vertical="center" justifyLastLine="1"/>
      <protection hidden="1"/>
    </xf>
    <xf numFmtId="0" fontId="21" fillId="0" borderId="26" xfId="0" applyNumberFormat="1" applyFont="1" applyFill="1" applyBorder="1" applyAlignment="1" applyProtection="1">
      <alignment horizontal="center" vertical="center"/>
      <protection hidden="1"/>
    </xf>
    <xf numFmtId="0" fontId="21" fillId="6" borderId="26" xfId="0" applyNumberFormat="1" applyFont="1" applyFill="1" applyBorder="1" applyAlignment="1" applyProtection="1">
      <alignment horizontal="center" vertical="center"/>
      <protection locked="0" hidden="1"/>
    </xf>
    <xf numFmtId="0" fontId="21" fillId="0" borderId="43" xfId="0" applyNumberFormat="1" applyFont="1" applyFill="1" applyBorder="1" applyAlignment="1" applyProtection="1">
      <alignment horizontal="center" vertical="center"/>
      <protection hidden="1"/>
    </xf>
    <xf numFmtId="0" fontId="21" fillId="0" borderId="17" xfId="0" applyNumberFormat="1" applyFont="1" applyBorder="1" applyAlignment="1" applyProtection="1">
      <alignment horizontal="center" vertical="center"/>
      <protection hidden="1"/>
    </xf>
    <xf numFmtId="0" fontId="21" fillId="0" borderId="2" xfId="0" applyNumberFormat="1" applyFont="1" applyBorder="1" applyAlignment="1" applyProtection="1">
      <alignment horizontal="center" vertical="center"/>
      <protection hidden="1"/>
    </xf>
    <xf numFmtId="0" fontId="21" fillId="0" borderId="23" xfId="0" applyNumberFormat="1" applyFont="1" applyFill="1" applyBorder="1" applyAlignment="1" applyProtection="1">
      <alignment horizontal="left" vertical="center" wrapText="1"/>
      <protection hidden="1"/>
    </xf>
    <xf numFmtId="0" fontId="21" fillId="0" borderId="20" xfId="0" applyNumberFormat="1" applyFont="1" applyFill="1" applyBorder="1" applyAlignment="1" applyProtection="1">
      <alignment horizontal="left" vertical="center" wrapText="1"/>
      <protection hidden="1"/>
    </xf>
    <xf numFmtId="0" fontId="21" fillId="0" borderId="7" xfId="0" applyNumberFormat="1" applyFont="1" applyFill="1" applyBorder="1" applyAlignment="1" applyProtection="1">
      <alignment horizontal="left" vertical="center" wrapText="1"/>
      <protection hidden="1"/>
    </xf>
    <xf numFmtId="0" fontId="21" fillId="0" borderId="2" xfId="0" applyNumberFormat="1" applyFont="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locked="0" hidden="1"/>
    </xf>
    <xf numFmtId="0" fontId="21" fillId="0" borderId="16" xfId="0" applyNumberFormat="1" applyFont="1" applyBorder="1" applyAlignment="1" applyProtection="1">
      <alignment horizontal="center" vertical="center"/>
      <protection hidden="1"/>
    </xf>
    <xf numFmtId="0" fontId="21" fillId="0" borderId="18" xfId="0" applyNumberFormat="1" applyFont="1" applyBorder="1" applyAlignment="1" applyProtection="1">
      <alignment horizontal="center" vertical="center"/>
      <protection hidden="1"/>
    </xf>
    <xf numFmtId="0" fontId="21" fillId="7" borderId="48" xfId="0" applyNumberFormat="1" applyFont="1" applyFill="1" applyBorder="1" applyAlignment="1" applyProtection="1">
      <alignment horizontal="left" vertical="center" wrapText="1"/>
      <protection hidden="1"/>
    </xf>
    <xf numFmtId="0" fontId="21" fillId="7" borderId="26" xfId="0" applyNumberFormat="1" applyFont="1" applyFill="1" applyBorder="1" applyAlignment="1" applyProtection="1">
      <alignment horizontal="left" vertical="center" wrapText="1"/>
      <protection hidden="1"/>
    </xf>
    <xf numFmtId="0" fontId="21" fillId="7" borderId="40" xfId="0" applyNumberFormat="1" applyFont="1" applyFill="1" applyBorder="1" applyAlignment="1" applyProtection="1">
      <alignment horizontal="left" vertical="center" wrapText="1"/>
      <protection hidden="1"/>
    </xf>
    <xf numFmtId="0" fontId="21" fillId="7" borderId="48" xfId="0" applyNumberFormat="1" applyFont="1" applyFill="1" applyBorder="1" applyAlignment="1" applyProtection="1">
      <alignment horizontal="center" vertical="center"/>
      <protection hidden="1"/>
    </xf>
    <xf numFmtId="0" fontId="21" fillId="7" borderId="26" xfId="0" applyNumberFormat="1" applyFont="1" applyFill="1" applyBorder="1" applyAlignment="1" applyProtection="1">
      <alignment horizontal="center" vertical="center"/>
      <protection hidden="1"/>
    </xf>
    <xf numFmtId="0" fontId="21" fillId="0" borderId="30"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locked="0" hidden="1"/>
    </xf>
    <xf numFmtId="0" fontId="21" fillId="7" borderId="20" xfId="0" applyNumberFormat="1" applyFont="1" applyFill="1" applyBorder="1" applyAlignment="1" applyProtection="1">
      <alignment horizontal="left" vertical="center"/>
      <protection locked="0" hidden="1"/>
    </xf>
    <xf numFmtId="0" fontId="21" fillId="7" borderId="7" xfId="0" applyNumberFormat="1" applyFont="1" applyFill="1" applyBorder="1" applyAlignment="1" applyProtection="1">
      <alignment horizontal="left" vertical="center"/>
      <protection locked="0" hidden="1"/>
    </xf>
    <xf numFmtId="0" fontId="21" fillId="7" borderId="23"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6" borderId="20" xfId="0" applyNumberFormat="1" applyFont="1" applyFill="1" applyBorder="1" applyAlignment="1" applyProtection="1">
      <alignment horizontal="center" vertical="center"/>
      <protection locked="0" hidden="1"/>
    </xf>
    <xf numFmtId="0" fontId="21" fillId="6" borderId="25" xfId="0" applyNumberFormat="1" applyFont="1" applyFill="1" applyBorder="1" applyAlignment="1" applyProtection="1">
      <alignment horizontal="center" vertical="center"/>
      <protection locked="0" hidden="1"/>
    </xf>
    <xf numFmtId="0" fontId="21" fillId="6" borderId="31" xfId="0" applyNumberFormat="1" applyFont="1" applyFill="1" applyBorder="1" applyAlignment="1" applyProtection="1">
      <alignment horizontal="center" vertical="center"/>
      <protection locked="0" hidden="1"/>
    </xf>
    <xf numFmtId="0" fontId="21" fillId="6" borderId="23" xfId="0" applyNumberFormat="1" applyFont="1" applyFill="1" applyBorder="1" applyAlignment="1" applyProtection="1">
      <alignment horizontal="center" vertical="center"/>
      <protection locked="0" hidden="1"/>
    </xf>
    <xf numFmtId="0" fontId="21" fillId="0" borderId="25"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6" borderId="31" xfId="0" applyNumberFormat="1" applyFont="1" applyFill="1" applyBorder="1" applyAlignment="1" applyProtection="1">
      <alignment horizontal="left" vertical="center"/>
      <protection locked="0" hidden="1"/>
    </xf>
    <xf numFmtId="0" fontId="21" fillId="6" borderId="33" xfId="0" applyNumberFormat="1" applyFont="1" applyFill="1" applyBorder="1" applyAlignment="1" applyProtection="1">
      <alignment horizontal="left" vertical="center"/>
      <protection locked="0" hidden="1"/>
    </xf>
    <xf numFmtId="0" fontId="21" fillId="0" borderId="23"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locked="0" hidden="1"/>
    </xf>
    <xf numFmtId="0" fontId="21" fillId="7" borderId="23" xfId="0" applyNumberFormat="1" applyFont="1" applyFill="1" applyBorder="1" applyAlignment="1" applyProtection="1">
      <alignment horizontal="center" vertical="center"/>
      <protection locked="0" hidden="1"/>
    </xf>
    <xf numFmtId="0" fontId="21" fillId="0" borderId="57" xfId="0" applyNumberFormat="1" applyFont="1" applyBorder="1" applyAlignment="1" applyProtection="1">
      <alignment horizontal="center" vertical="center"/>
      <protection hidden="1"/>
    </xf>
    <xf numFmtId="0" fontId="21" fillId="0" borderId="26" xfId="0" applyNumberFormat="1" applyFont="1" applyBorder="1" applyAlignment="1" applyProtection="1">
      <alignment horizontal="center" vertical="center"/>
      <protection hidden="1"/>
    </xf>
    <xf numFmtId="0" fontId="21" fillId="0" borderId="40" xfId="0" applyNumberFormat="1" applyFont="1" applyBorder="1" applyAlignment="1" applyProtection="1">
      <alignment horizontal="center" vertical="center"/>
      <protection hidden="1"/>
    </xf>
    <xf numFmtId="0" fontId="21" fillId="0" borderId="48" xfId="0" applyNumberFormat="1" applyFont="1" applyBorder="1" applyAlignment="1" applyProtection="1">
      <alignment horizontal="center" vertical="center"/>
      <protection hidden="1"/>
    </xf>
    <xf numFmtId="0" fontId="21" fillId="0" borderId="128" xfId="0" applyNumberFormat="1" applyFont="1" applyBorder="1" applyAlignment="1" applyProtection="1">
      <alignment horizontal="center" vertical="center"/>
      <protection hidden="1"/>
    </xf>
    <xf numFmtId="0" fontId="21" fillId="0" borderId="43" xfId="0" applyNumberFormat="1" applyFont="1" applyBorder="1" applyAlignment="1" applyProtection="1">
      <alignment horizontal="center" vertical="center"/>
      <protection hidden="1"/>
    </xf>
    <xf numFmtId="0" fontId="21" fillId="0" borderId="3" xfId="0" applyNumberFormat="1" applyFont="1" applyBorder="1" applyAlignment="1" applyProtection="1">
      <alignment horizontal="center" vertical="center"/>
      <protection hidden="1"/>
    </xf>
    <xf numFmtId="0" fontId="21" fillId="0" borderId="28" xfId="0" applyNumberFormat="1" applyFont="1" applyBorder="1" applyAlignment="1" applyProtection="1">
      <alignment horizontal="center" vertical="center"/>
      <protection hidden="1"/>
    </xf>
    <xf numFmtId="0" fontId="21" fillId="7" borderId="21" xfId="0" applyNumberFormat="1" applyFont="1" applyFill="1" applyBorder="1" applyAlignment="1" applyProtection="1">
      <alignment horizontal="left" vertical="center"/>
      <protection locked="0" hidden="1"/>
    </xf>
    <xf numFmtId="0" fontId="21" fillId="7" borderId="24" xfId="0" applyNumberFormat="1" applyFont="1" applyFill="1" applyBorder="1" applyAlignment="1" applyProtection="1">
      <alignment horizontal="left" vertical="center"/>
      <protection locked="0" hidden="1"/>
    </xf>
    <xf numFmtId="0" fontId="21" fillId="7" borderId="29" xfId="0" applyNumberFormat="1" applyFont="1" applyFill="1" applyBorder="1" applyAlignment="1" applyProtection="1">
      <alignment horizontal="left" vertical="center"/>
      <protection locked="0" hidden="1"/>
    </xf>
    <xf numFmtId="0" fontId="21" fillId="0" borderId="28" xfId="0" applyNumberFormat="1" applyFont="1" applyBorder="1" applyAlignment="1" applyProtection="1">
      <alignment horizontal="center" vertical="center" wrapText="1"/>
      <protection hidden="1"/>
    </xf>
    <xf numFmtId="0" fontId="21" fillId="6" borderId="9"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horizontal="center" vertical="center"/>
      <protection locked="0" hidden="1"/>
    </xf>
    <xf numFmtId="0" fontId="21" fillId="6" borderId="24" xfId="0" applyNumberFormat="1" applyFont="1" applyFill="1" applyBorder="1" applyAlignment="1" applyProtection="1">
      <alignment horizontal="center" vertical="center"/>
      <protection locked="0" hidden="1"/>
    </xf>
    <xf numFmtId="0" fontId="21" fillId="0" borderId="24" xfId="0" applyNumberFormat="1" applyFont="1" applyFill="1" applyBorder="1" applyAlignment="1" applyProtection="1">
      <alignment horizontal="center" vertical="center"/>
      <protection hidden="1"/>
    </xf>
    <xf numFmtId="0" fontId="21" fillId="0" borderId="22" xfId="0" applyNumberFormat="1" applyFont="1" applyFill="1" applyBorder="1" applyAlignment="1" applyProtection="1">
      <alignment horizontal="center" vertical="center"/>
      <protection hidden="1"/>
    </xf>
    <xf numFmtId="0" fontId="21" fillId="6" borderId="25" xfId="0" applyNumberFormat="1" applyFont="1" applyFill="1" applyBorder="1" applyAlignment="1" applyProtection="1">
      <alignment horizontal="left" vertical="center"/>
      <protection locked="0" hidden="1"/>
    </xf>
    <xf numFmtId="0" fontId="21" fillId="0" borderId="52"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42" xfId="0" applyNumberFormat="1" applyFont="1" applyFill="1" applyBorder="1" applyAlignment="1" applyProtection="1">
      <alignment horizontal="center" vertical="center"/>
      <protection hidden="1"/>
    </xf>
    <xf numFmtId="0" fontId="21" fillId="0" borderId="50" xfId="0" applyNumberFormat="1" applyFont="1" applyFill="1" applyBorder="1" applyAlignment="1" applyProtection="1">
      <alignment horizontal="center" vertical="center"/>
      <protection hidden="1"/>
    </xf>
    <xf numFmtId="0" fontId="21" fillId="0" borderId="14"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1" fillId="6" borderId="35" xfId="0" applyNumberFormat="1" applyFont="1" applyFill="1" applyBorder="1" applyAlignment="1" applyProtection="1">
      <alignment horizontal="left" vertical="center" wrapText="1"/>
      <protection locked="0" hidden="1"/>
    </xf>
    <xf numFmtId="0" fontId="21" fillId="6" borderId="39" xfId="0" applyNumberFormat="1" applyFont="1" applyFill="1" applyBorder="1" applyAlignment="1" applyProtection="1">
      <alignment horizontal="left" vertical="center" wrapText="1"/>
      <protection locked="0" hidden="1"/>
    </xf>
    <xf numFmtId="0" fontId="21" fillId="6" borderId="37" xfId="0" applyNumberFormat="1" applyFont="1" applyFill="1" applyBorder="1" applyAlignment="1" applyProtection="1">
      <alignment horizontal="left" vertical="center" wrapText="1"/>
      <protection locked="0" hidden="1"/>
    </xf>
    <xf numFmtId="0" fontId="21" fillId="6" borderId="9" xfId="0" applyNumberFormat="1" applyFont="1" applyFill="1" applyBorder="1" applyAlignment="1" applyProtection="1">
      <alignment horizontal="left" vertical="center" wrapText="1"/>
      <protection locked="0" hidden="1"/>
    </xf>
    <xf numFmtId="0" fontId="21" fillId="6" borderId="14" xfId="0" applyNumberFormat="1" applyFont="1" applyFill="1" applyBorder="1" applyAlignment="1" applyProtection="1">
      <alignment horizontal="left" vertical="center" wrapText="1"/>
      <protection locked="0" hidden="1"/>
    </xf>
    <xf numFmtId="0" fontId="21" fillId="6" borderId="15" xfId="0" applyNumberFormat="1" applyFont="1" applyFill="1" applyBorder="1" applyAlignment="1" applyProtection="1">
      <alignment horizontal="left" vertical="center" wrapText="1"/>
      <protection locked="0" hidden="1"/>
    </xf>
    <xf numFmtId="0" fontId="21" fillId="0" borderId="36" xfId="0" applyNumberFormat="1" applyFont="1" applyFill="1" applyBorder="1" applyAlignment="1" applyProtection="1">
      <alignment horizontal="center" vertical="center"/>
      <protection hidden="1"/>
    </xf>
    <xf numFmtId="0" fontId="21" fillId="6" borderId="7" xfId="0" applyNumberFormat="1" applyFont="1" applyFill="1" applyBorder="1" applyAlignment="1" applyProtection="1">
      <alignment horizontal="center" vertical="center"/>
      <protection locked="0" hidden="1"/>
    </xf>
    <xf numFmtId="38" fontId="21" fillId="6" borderId="23" xfId="11" applyFont="1" applyFill="1" applyBorder="1" applyAlignment="1" applyProtection="1">
      <alignment horizontal="center" vertical="center"/>
      <protection locked="0" hidden="1"/>
    </xf>
    <xf numFmtId="38" fontId="21" fillId="6" borderId="20" xfId="11" applyFont="1" applyFill="1" applyBorder="1" applyAlignment="1" applyProtection="1">
      <alignment horizontal="center" vertical="center"/>
      <protection locked="0" hidden="1"/>
    </xf>
    <xf numFmtId="0" fontId="21" fillId="7" borderId="2" xfId="0" applyNumberFormat="1" applyFont="1" applyFill="1" applyBorder="1" applyAlignment="1" applyProtection="1">
      <alignment horizontal="center" vertical="center"/>
      <protection locked="0" hidden="1"/>
    </xf>
    <xf numFmtId="38" fontId="21" fillId="7" borderId="23" xfId="11" applyFont="1" applyFill="1" applyBorder="1" applyAlignment="1" applyProtection="1">
      <alignment horizontal="center" vertical="center"/>
      <protection hidden="1"/>
    </xf>
    <xf numFmtId="38" fontId="21" fillId="7" borderId="20" xfId="11" applyFont="1" applyFill="1" applyBorder="1" applyAlignment="1" applyProtection="1">
      <alignment horizontal="center" vertical="center"/>
      <protection hidden="1"/>
    </xf>
    <xf numFmtId="0" fontId="21" fillId="0" borderId="36" xfId="0" applyNumberFormat="1" applyFont="1" applyBorder="1" applyAlignment="1" applyProtection="1">
      <alignment horizontal="center" vertical="center"/>
      <protection hidden="1"/>
    </xf>
    <xf numFmtId="0" fontId="21" fillId="0" borderId="20" xfId="0" applyNumberFormat="1" applyFont="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57" xfId="0" applyNumberFormat="1" applyFont="1" applyFill="1" applyBorder="1" applyAlignment="1" applyProtection="1">
      <alignment horizontal="center" vertical="center"/>
      <protection hidden="1"/>
    </xf>
    <xf numFmtId="0" fontId="21" fillId="0" borderId="48" xfId="0" applyNumberFormat="1" applyFont="1" applyBorder="1" applyAlignment="1" applyProtection="1">
      <alignment horizontal="center" vertical="center" shrinkToFit="1"/>
      <protection hidden="1"/>
    </xf>
    <xf numFmtId="0" fontId="21" fillId="0" borderId="26" xfId="0" applyNumberFormat="1" applyFont="1" applyBorder="1" applyAlignment="1" applyProtection="1">
      <alignment horizontal="center" vertical="center" shrinkToFit="1"/>
      <protection hidden="1"/>
    </xf>
    <xf numFmtId="0" fontId="21" fillId="0" borderId="43" xfId="0" applyNumberFormat="1" applyFont="1" applyBorder="1" applyAlignment="1" applyProtection="1">
      <alignment horizontal="center" vertical="center" shrinkToFit="1"/>
      <protection hidden="1"/>
    </xf>
    <xf numFmtId="38" fontId="21" fillId="8" borderId="23" xfId="11" applyFont="1" applyFill="1" applyBorder="1" applyAlignment="1" applyProtection="1">
      <alignment horizontal="center" vertical="center"/>
      <protection hidden="1"/>
    </xf>
    <xf numFmtId="38" fontId="21" fillId="8" borderId="20" xfId="11" applyFont="1" applyFill="1" applyBorder="1" applyAlignment="1" applyProtection="1">
      <alignment horizontal="center" vertical="center"/>
      <protection hidden="1"/>
    </xf>
    <xf numFmtId="38" fontId="21" fillId="7" borderId="23" xfId="11" applyFont="1" applyFill="1" applyBorder="1" applyAlignment="1" applyProtection="1">
      <alignment horizontal="center" vertical="center"/>
      <protection locked="0" hidden="1"/>
    </xf>
    <xf numFmtId="38" fontId="21" fillId="7" borderId="20" xfId="11" applyFont="1" applyFill="1" applyBorder="1" applyAlignment="1" applyProtection="1">
      <alignment horizontal="center" vertical="center"/>
      <protection locked="0" hidden="1"/>
    </xf>
    <xf numFmtId="0" fontId="21" fillId="0" borderId="13" xfId="0" applyNumberFormat="1" applyFont="1" applyFill="1" applyBorder="1" applyAlignment="1" applyProtection="1">
      <alignment horizontal="center" vertical="center"/>
      <protection hidden="1"/>
    </xf>
    <xf numFmtId="0" fontId="21" fillId="0" borderId="11" xfId="0" applyNumberFormat="1" applyFont="1" applyFill="1" applyBorder="1" applyAlignment="1" applyProtection="1">
      <alignment horizontal="center" vertical="center"/>
      <protection hidden="1"/>
    </xf>
    <xf numFmtId="0" fontId="21" fillId="0" borderId="34" xfId="0" applyNumberFormat="1" applyFont="1" applyFill="1" applyBorder="1" applyAlignment="1" applyProtection="1">
      <alignment horizontal="center" vertical="center"/>
      <protection hidden="1"/>
    </xf>
    <xf numFmtId="0" fontId="21" fillId="0" borderId="63" xfId="0" applyNumberFormat="1" applyFont="1" applyFill="1" applyBorder="1" applyAlignment="1" applyProtection="1">
      <alignment horizontal="center" vertical="center"/>
      <protection hidden="1"/>
    </xf>
    <xf numFmtId="38" fontId="21" fillId="6" borderId="44" xfId="11" applyFont="1" applyFill="1" applyBorder="1" applyAlignment="1" applyProtection="1">
      <alignment horizontal="center" vertical="center"/>
      <protection locked="0" hidden="1"/>
    </xf>
    <xf numFmtId="38" fontId="21" fillId="6" borderId="11" xfId="11" applyFont="1" applyFill="1" applyBorder="1" applyAlignment="1" applyProtection="1">
      <alignment horizontal="center" vertical="center"/>
      <protection locked="0" hidden="1"/>
    </xf>
    <xf numFmtId="38" fontId="21" fillId="6" borderId="25" xfId="11" applyFont="1" applyFill="1" applyBorder="1" applyAlignment="1" applyProtection="1">
      <alignment horizontal="center" vertical="center"/>
      <protection locked="0" hidden="1"/>
    </xf>
    <xf numFmtId="38" fontId="21" fillId="6" borderId="31" xfId="11" applyFont="1" applyFill="1" applyBorder="1" applyAlignment="1" applyProtection="1">
      <alignment horizontal="center" vertical="center"/>
      <protection locked="0" hidden="1"/>
    </xf>
    <xf numFmtId="0" fontId="21" fillId="0" borderId="32" xfId="0" applyNumberFormat="1" applyFont="1" applyFill="1" applyBorder="1" applyAlignment="1" applyProtection="1">
      <alignment horizontal="center" vertical="center"/>
      <protection hidden="1"/>
    </xf>
    <xf numFmtId="0" fontId="31" fillId="0" borderId="20" xfId="0" applyNumberFormat="1" applyFont="1" applyFill="1" applyBorder="1" applyAlignment="1" applyProtection="1">
      <alignment horizontal="center" vertical="center"/>
      <protection hidden="1"/>
    </xf>
    <xf numFmtId="0" fontId="31" fillId="0" borderId="7" xfId="0" applyNumberFormat="1" applyFont="1" applyFill="1" applyBorder="1" applyAlignment="1" applyProtection="1">
      <alignment horizontal="center" vertical="center"/>
      <protection hidden="1"/>
    </xf>
    <xf numFmtId="0" fontId="21" fillId="0" borderId="52" xfId="0" applyNumberFormat="1" applyFont="1" applyFill="1" applyBorder="1" applyAlignment="1" applyProtection="1">
      <alignment horizontal="left" vertical="center"/>
      <protection hidden="1"/>
    </xf>
    <xf numFmtId="0" fontId="21" fillId="0" borderId="39" xfId="0" applyNumberFormat="1" applyFont="1" applyFill="1" applyBorder="1" applyAlignment="1" applyProtection="1">
      <alignment horizontal="left" vertical="center"/>
      <protection hidden="1"/>
    </xf>
    <xf numFmtId="0" fontId="21" fillId="0" borderId="130" xfId="0" applyNumberFormat="1" applyFont="1" applyFill="1" applyBorder="1" applyAlignment="1" applyProtection="1">
      <alignment horizontal="left" vertical="center"/>
      <protection hidden="1"/>
    </xf>
    <xf numFmtId="0" fontId="21" fillId="0" borderId="52"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wrapText="1"/>
      <protection hidden="1"/>
    </xf>
    <xf numFmtId="0" fontId="21" fillId="0" borderId="63" xfId="0" applyNumberFormat="1" applyFont="1" applyFill="1" applyBorder="1" applyAlignment="1" applyProtection="1">
      <alignment horizontal="center" vertical="center" wrapText="1"/>
      <protection hidden="1"/>
    </xf>
    <xf numFmtId="0" fontId="21" fillId="0" borderId="31" xfId="0" applyNumberFormat="1" applyFont="1" applyFill="1" applyBorder="1" applyAlignment="1" applyProtection="1">
      <alignment horizontal="center" vertical="center" wrapText="1"/>
      <protection hidden="1"/>
    </xf>
    <xf numFmtId="0" fontId="21" fillId="0" borderId="33" xfId="0" applyNumberFormat="1" applyFont="1" applyFill="1" applyBorder="1" applyAlignment="1" applyProtection="1">
      <alignment horizontal="center" vertical="center" wrapText="1"/>
      <protection hidden="1"/>
    </xf>
    <xf numFmtId="0" fontId="21" fillId="7" borderId="39" xfId="0" applyNumberFormat="1" applyFont="1" applyFill="1" applyBorder="1" applyAlignment="1" applyProtection="1">
      <alignment horizontal="center" vertical="center"/>
      <protection hidden="1"/>
    </xf>
    <xf numFmtId="0" fontId="21" fillId="0" borderId="36" xfId="0" applyNumberFormat="1" applyFont="1" applyFill="1" applyBorder="1" applyAlignment="1" applyProtection="1">
      <alignment horizontal="right" vertical="center"/>
      <protection hidden="1"/>
    </xf>
    <xf numFmtId="0" fontId="21" fillId="0" borderId="20" xfId="0" applyNumberFormat="1" applyFont="1" applyFill="1" applyBorder="1" applyAlignment="1" applyProtection="1">
      <alignment horizontal="right" vertical="center"/>
      <protection hidden="1"/>
    </xf>
    <xf numFmtId="0" fontId="21" fillId="0" borderId="7" xfId="0" applyNumberFormat="1" applyFont="1" applyFill="1" applyBorder="1" applyAlignment="1" applyProtection="1">
      <alignment horizontal="right" vertical="center"/>
      <protection hidden="1"/>
    </xf>
    <xf numFmtId="0" fontId="21" fillId="0" borderId="12"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36"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shrinkToFit="1"/>
      <protection hidden="1"/>
    </xf>
    <xf numFmtId="0" fontId="21" fillId="0" borderId="58" xfId="0" applyNumberFormat="1" applyFont="1" applyFill="1" applyBorder="1" applyAlignment="1" applyProtection="1">
      <alignment horizontal="center" vertical="center" shrinkToFit="1"/>
      <protection hidden="1"/>
    </xf>
    <xf numFmtId="38" fontId="21" fillId="0" borderId="21" xfId="11" applyFont="1" applyFill="1" applyBorder="1" applyAlignment="1" applyProtection="1">
      <alignment horizontal="center" vertical="center"/>
      <protection hidden="1"/>
    </xf>
    <xf numFmtId="38" fontId="21" fillId="0" borderId="24" xfId="11" applyFont="1" applyFill="1" applyBorder="1" applyAlignment="1" applyProtection="1">
      <alignment horizontal="center" vertical="center"/>
      <protection hidden="1"/>
    </xf>
    <xf numFmtId="0" fontId="21" fillId="0" borderId="50" xfId="0" applyNumberFormat="1" applyFont="1" applyBorder="1" applyAlignment="1" applyProtection="1">
      <alignment horizontal="center" vertical="center"/>
      <protection hidden="1"/>
    </xf>
    <xf numFmtId="0" fontId="21" fillId="0" borderId="14" xfId="0" applyNumberFormat="1" applyFont="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21" fillId="0" borderId="139" xfId="0" applyNumberFormat="1" applyFont="1" applyFill="1" applyBorder="1" applyAlignment="1" applyProtection="1">
      <alignment horizontal="center" vertical="center"/>
      <protection hidden="1"/>
    </xf>
    <xf numFmtId="0" fontId="21" fillId="0" borderId="140" xfId="0" applyNumberFormat="1" applyFont="1" applyFill="1" applyBorder="1" applyAlignment="1" applyProtection="1">
      <alignment horizontal="center" vertical="center"/>
      <protection hidden="1"/>
    </xf>
    <xf numFmtId="0" fontId="21" fillId="0" borderId="243"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right" vertical="center"/>
      <protection hidden="1"/>
    </xf>
    <xf numFmtId="0" fontId="31" fillId="8" borderId="20" xfId="0" applyNumberFormat="1" applyFont="1" applyFill="1" applyBorder="1" applyAlignment="1" applyProtection="1">
      <alignment horizontal="right" vertical="center"/>
      <protection hidden="1"/>
    </xf>
    <xf numFmtId="0" fontId="31" fillId="8" borderId="7" xfId="0" applyNumberFormat="1" applyFont="1" applyFill="1" applyBorder="1" applyAlignment="1" applyProtection="1">
      <alignment horizontal="right" vertical="center"/>
      <protection hidden="1"/>
    </xf>
    <xf numFmtId="0" fontId="21" fillId="7" borderId="38"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7" borderId="29" xfId="0" applyNumberFormat="1" applyFont="1" applyFill="1" applyBorder="1" applyAlignment="1" applyProtection="1">
      <alignment horizontal="center" vertical="center"/>
      <protection hidden="1"/>
    </xf>
    <xf numFmtId="0" fontId="21" fillId="6" borderId="21" xfId="0" applyNumberFormat="1" applyFont="1" applyFill="1" applyBorder="1" applyAlignment="1" applyProtection="1">
      <alignment horizontal="center" vertical="center"/>
      <protection locked="0" hidden="1"/>
    </xf>
    <xf numFmtId="0" fontId="21" fillId="6" borderId="29" xfId="0" applyNumberFormat="1" applyFont="1" applyFill="1" applyBorder="1" applyAlignment="1" applyProtection="1">
      <alignment horizontal="center" vertical="center"/>
      <protection locked="0" hidden="1"/>
    </xf>
    <xf numFmtId="38" fontId="21" fillId="6" borderId="21" xfId="11" applyFont="1" applyFill="1" applyBorder="1" applyAlignment="1" applyProtection="1">
      <alignment horizontal="center" vertical="center"/>
      <protection locked="0" hidden="1"/>
    </xf>
    <xf numFmtId="38" fontId="21" fillId="6" borderId="24" xfId="11" applyFont="1" applyFill="1" applyBorder="1" applyAlignment="1" applyProtection="1">
      <alignment horizontal="center" vertical="center"/>
      <protection locked="0" hidden="1"/>
    </xf>
    <xf numFmtId="0" fontId="21" fillId="0" borderId="29" xfId="0" applyNumberFormat="1" applyFont="1" applyBorder="1" applyAlignment="1" applyProtection="1">
      <alignment horizontal="center" vertical="center"/>
      <protection hidden="1"/>
    </xf>
    <xf numFmtId="0" fontId="21" fillId="0" borderId="21" xfId="0" applyNumberFormat="1" applyFont="1" applyFill="1" applyBorder="1" applyAlignment="1" applyProtection="1">
      <alignment horizontal="center" vertical="center"/>
      <protection hidden="1"/>
    </xf>
    <xf numFmtId="0" fontId="21" fillId="0" borderId="29"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locked="0" hidden="1"/>
    </xf>
    <xf numFmtId="0" fontId="32" fillId="0" borderId="16" xfId="5" applyNumberFormat="1" applyFont="1" applyBorder="1" applyAlignment="1" applyProtection="1">
      <alignment horizontal="center" vertical="center"/>
      <protection hidden="1"/>
    </xf>
    <xf numFmtId="0" fontId="32" fillId="0" borderId="18" xfId="5" applyNumberFormat="1" applyFont="1" applyBorder="1" applyAlignment="1" applyProtection="1">
      <alignment horizontal="center" vertical="center"/>
      <protection hidden="1"/>
    </xf>
    <xf numFmtId="0" fontId="32" fillId="0" borderId="17" xfId="5" applyNumberFormat="1" applyFont="1" applyBorder="1" applyAlignment="1" applyProtection="1">
      <alignment horizontal="center" vertical="center"/>
      <protection hidden="1"/>
    </xf>
    <xf numFmtId="0" fontId="32" fillId="0" borderId="2" xfId="5" applyNumberFormat="1" applyFont="1" applyBorder="1" applyAlignment="1" applyProtection="1">
      <alignment horizontal="center" vertical="center"/>
      <protection hidden="1"/>
    </xf>
    <xf numFmtId="0" fontId="30" fillId="0" borderId="18" xfId="5" applyNumberFormat="1" applyFont="1" applyBorder="1" applyAlignment="1" applyProtection="1">
      <alignment horizontal="center" vertical="center" wrapText="1"/>
      <protection hidden="1"/>
    </xf>
    <xf numFmtId="0" fontId="30" fillId="0" borderId="18" xfId="5" applyNumberFormat="1" applyFont="1" applyBorder="1" applyAlignment="1" applyProtection="1">
      <alignment horizontal="center" vertical="center"/>
      <protection hidden="1"/>
    </xf>
    <xf numFmtId="0" fontId="30" fillId="0" borderId="2" xfId="5" applyNumberFormat="1" applyFont="1" applyBorder="1" applyAlignment="1" applyProtection="1">
      <alignment horizontal="center" vertical="center" wrapText="1"/>
      <protection hidden="1"/>
    </xf>
    <xf numFmtId="0" fontId="30" fillId="0" borderId="2" xfId="5" applyNumberFormat="1" applyFont="1" applyBorder="1" applyAlignment="1" applyProtection="1">
      <alignment horizontal="center" vertical="center"/>
      <protection hidden="1"/>
    </xf>
    <xf numFmtId="0" fontId="32" fillId="0" borderId="48" xfId="5" applyNumberFormat="1" applyFont="1" applyBorder="1" applyAlignment="1" applyProtection="1">
      <alignment horizontal="center" vertical="center"/>
      <protection hidden="1"/>
    </xf>
    <xf numFmtId="0" fontId="32" fillId="0" borderId="26" xfId="5" applyNumberFormat="1" applyFont="1" applyBorder="1" applyAlignment="1" applyProtection="1">
      <alignment horizontal="center" vertical="center"/>
      <protection hidden="1"/>
    </xf>
    <xf numFmtId="0" fontId="32" fillId="0" borderId="40" xfId="5" applyNumberFormat="1" applyFont="1" applyBorder="1" applyAlignment="1" applyProtection="1">
      <alignment horizontal="center" vertical="center"/>
      <protection hidden="1"/>
    </xf>
    <xf numFmtId="0" fontId="32" fillId="0" borderId="43"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wrapText="1"/>
      <protection hidden="1"/>
    </xf>
    <xf numFmtId="0" fontId="33" fillId="0" borderId="2"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shrinkToFit="1"/>
      <protection hidden="1"/>
    </xf>
    <xf numFmtId="0" fontId="21" fillId="0" borderId="2" xfId="5" applyNumberFormat="1" applyFont="1" applyBorder="1" applyAlignment="1" applyProtection="1">
      <alignment horizontal="center" vertical="center" shrinkToFit="1"/>
      <protection hidden="1"/>
    </xf>
    <xf numFmtId="0" fontId="21" fillId="0" borderId="35" xfId="5" applyNumberFormat="1" applyFont="1" applyFill="1" applyBorder="1" applyAlignment="1" applyProtection="1">
      <alignment horizontal="center" vertical="center" shrinkToFit="1"/>
      <protection hidden="1"/>
    </xf>
    <xf numFmtId="0" fontId="21" fillId="0" borderId="39" xfId="5" applyNumberFormat="1" applyFont="1" applyFill="1" applyBorder="1" applyAlignment="1" applyProtection="1">
      <alignment horizontal="center" vertical="center" shrinkToFit="1"/>
      <protection hidden="1"/>
    </xf>
    <xf numFmtId="0" fontId="21" fillId="0" borderId="42" xfId="5" applyNumberFormat="1" applyFont="1" applyFill="1" applyBorder="1" applyAlignment="1" applyProtection="1">
      <alignment horizontal="center" vertical="center" shrinkToFit="1"/>
      <protection hidden="1"/>
    </xf>
    <xf numFmtId="0" fontId="21" fillId="0" borderId="25" xfId="5" applyNumberFormat="1" applyFont="1" applyFill="1" applyBorder="1" applyAlignment="1" applyProtection="1">
      <alignment horizontal="center" vertical="center" shrinkToFit="1"/>
      <protection hidden="1"/>
    </xf>
    <xf numFmtId="0" fontId="21" fillId="0" borderId="31" xfId="5" applyNumberFormat="1" applyFont="1" applyFill="1" applyBorder="1" applyAlignment="1" applyProtection="1">
      <alignment horizontal="center" vertical="center" shrinkToFit="1"/>
      <protection hidden="1"/>
    </xf>
    <xf numFmtId="0" fontId="21" fillId="0" borderId="33" xfId="5" applyNumberFormat="1" applyFont="1" applyFill="1" applyBorder="1" applyAlignment="1" applyProtection="1">
      <alignment horizontal="center" vertical="center" shrinkToFit="1"/>
      <protection hidden="1"/>
    </xf>
    <xf numFmtId="0" fontId="21" fillId="0" borderId="53"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protection hidden="1"/>
    </xf>
    <xf numFmtId="0" fontId="21" fillId="0" borderId="2" xfId="5" applyNumberFormat="1" applyFont="1" applyBorder="1" applyAlignment="1" applyProtection="1">
      <alignment horizontal="center" vertical="center"/>
      <protection hidden="1"/>
    </xf>
    <xf numFmtId="0" fontId="21" fillId="0" borderId="37" xfId="5" applyNumberFormat="1" applyFont="1" applyFill="1" applyBorder="1" applyAlignment="1" applyProtection="1">
      <alignment horizontal="center" vertical="center" shrinkToFit="1"/>
      <protection hidden="1"/>
    </xf>
    <xf numFmtId="0" fontId="21" fillId="0" borderId="30" xfId="5" applyNumberFormat="1" applyFont="1" applyFill="1" applyBorder="1" applyAlignment="1" applyProtection="1">
      <alignment horizontal="center" vertical="center" shrinkToFit="1"/>
      <protection hidden="1"/>
    </xf>
    <xf numFmtId="38" fontId="32" fillId="0" borderId="53" xfId="11" applyFont="1" applyBorder="1" applyAlignment="1" applyProtection="1">
      <alignment horizontal="center" vertical="center"/>
      <protection hidden="1"/>
    </xf>
    <xf numFmtId="38" fontId="32" fillId="0" borderId="2" xfId="11" applyFont="1" applyBorder="1" applyAlignment="1" applyProtection="1">
      <alignment horizontal="center" vertical="center"/>
      <protection hidden="1"/>
    </xf>
    <xf numFmtId="0" fontId="32" fillId="0" borderId="52"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1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5" xfId="5" applyNumberFormat="1" applyFont="1" applyBorder="1" applyAlignment="1" applyProtection="1">
      <alignment horizontal="center" vertical="center"/>
      <protection hidden="1"/>
    </xf>
    <xf numFmtId="0" fontId="32" fillId="0" borderId="63"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wrapText="1"/>
      <protection hidden="1"/>
    </xf>
    <xf numFmtId="0" fontId="32" fillId="7" borderId="39" xfId="5" applyNumberFormat="1" applyFont="1" applyFill="1" applyBorder="1" applyAlignment="1" applyProtection="1">
      <alignment horizontal="center" vertical="center" wrapText="1"/>
      <protection hidden="1"/>
    </xf>
    <xf numFmtId="0" fontId="32" fillId="7" borderId="42" xfId="5" applyNumberFormat="1" applyFont="1" applyFill="1" applyBorder="1" applyAlignment="1" applyProtection="1">
      <alignment horizontal="center" vertical="center" wrapText="1"/>
      <protection hidden="1"/>
    </xf>
    <xf numFmtId="0" fontId="32" fillId="7" borderId="4" xfId="5" applyNumberFormat="1" applyFont="1" applyFill="1" applyBorder="1" applyAlignment="1" applyProtection="1">
      <alignment horizontal="center" vertical="center" wrapText="1"/>
      <protection hidden="1"/>
    </xf>
    <xf numFmtId="0" fontId="32" fillId="7" borderId="0" xfId="5" applyNumberFormat="1" applyFont="1" applyFill="1" applyBorder="1" applyAlignment="1" applyProtection="1">
      <alignment horizontal="center" vertical="center" wrapText="1"/>
      <protection hidden="1"/>
    </xf>
    <xf numFmtId="0" fontId="32" fillId="7" borderId="5"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hidden="1"/>
    </xf>
    <xf numFmtId="0" fontId="32" fillId="7" borderId="31" xfId="5" applyNumberFormat="1" applyFont="1" applyFill="1" applyBorder="1" applyAlignment="1" applyProtection="1">
      <alignment horizontal="center" vertical="center" wrapText="1"/>
      <protection hidden="1"/>
    </xf>
    <xf numFmtId="0" fontId="32" fillId="7" borderId="33" xfId="5" applyNumberFormat="1" applyFont="1" applyFill="1" applyBorder="1" applyAlignment="1" applyProtection="1">
      <alignment horizontal="center" vertical="center" wrapText="1"/>
      <protection hidden="1"/>
    </xf>
    <xf numFmtId="0" fontId="34" fillId="0" borderId="2" xfId="5" applyNumberFormat="1" applyFont="1" applyFill="1" applyBorder="1" applyAlignment="1" applyProtection="1">
      <alignment horizontal="center" vertical="center" wrapText="1"/>
      <protection locked="0" hidden="1"/>
    </xf>
    <xf numFmtId="0" fontId="34" fillId="0" borderId="54" xfId="5" applyNumberFormat="1" applyFont="1" applyFill="1" applyBorder="1" applyAlignment="1" applyProtection="1">
      <alignment horizontal="center" vertical="center" wrapText="1"/>
      <protection locked="0" hidden="1"/>
    </xf>
    <xf numFmtId="0" fontId="32" fillId="7" borderId="2" xfId="5" applyNumberFormat="1" applyFont="1" applyFill="1" applyBorder="1" applyAlignment="1" applyProtection="1">
      <alignment horizontal="center" vertical="center"/>
      <protection hidden="1"/>
    </xf>
    <xf numFmtId="0" fontId="32" fillId="7" borderId="54" xfId="5" applyNumberFormat="1" applyFont="1" applyFill="1" applyBorder="1" applyAlignment="1" applyProtection="1">
      <alignment horizontal="center" vertical="center"/>
      <protection hidden="1"/>
    </xf>
    <xf numFmtId="0" fontId="32" fillId="0" borderId="35" xfId="5" applyNumberFormat="1" applyFont="1" applyBorder="1" applyAlignment="1" applyProtection="1">
      <alignment horizontal="center" vertical="center"/>
      <protection hidden="1"/>
    </xf>
    <xf numFmtId="0" fontId="32" fillId="0" borderId="108" xfId="5" applyNumberFormat="1" applyFont="1" applyBorder="1" applyAlignment="1" applyProtection="1">
      <alignment horizontal="center" vertical="center"/>
      <protection hidden="1"/>
    </xf>
    <xf numFmtId="0" fontId="32" fillId="0" borderId="110" xfId="5" applyNumberFormat="1" applyFont="1" applyBorder="1" applyAlignment="1" applyProtection="1">
      <alignment horizontal="center" vertical="center"/>
      <protection hidden="1"/>
    </xf>
    <xf numFmtId="0" fontId="34" fillId="0" borderId="53" xfId="5" applyNumberFormat="1" applyFont="1" applyFill="1" applyBorder="1" applyAlignment="1" applyProtection="1">
      <alignment horizontal="center" vertical="center" wrapText="1"/>
      <protection locked="0" hidden="1"/>
    </xf>
    <xf numFmtId="0" fontId="32" fillId="7" borderId="53" xfId="5" applyNumberFormat="1" applyFont="1" applyFill="1" applyBorder="1" applyAlignment="1" applyProtection="1">
      <alignment horizontal="center" vertical="center"/>
      <protection hidden="1"/>
    </xf>
    <xf numFmtId="0" fontId="32" fillId="0" borderId="53" xfId="5" applyNumberFormat="1" applyFont="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wrapText="1"/>
      <protection locked="0" hidden="1"/>
    </xf>
    <xf numFmtId="0" fontId="34" fillId="0" borderId="39" xfId="5" applyNumberFormat="1" applyFont="1" applyFill="1" applyBorder="1" applyAlignment="1" applyProtection="1">
      <alignment horizontal="center" vertical="center" wrapText="1"/>
      <protection locked="0" hidden="1"/>
    </xf>
    <xf numFmtId="0" fontId="34" fillId="0" borderId="42" xfId="5" applyNumberFormat="1" applyFont="1" applyFill="1" applyBorder="1" applyAlignment="1" applyProtection="1">
      <alignment horizontal="center" vertical="center" wrapText="1"/>
      <protection locked="0" hidden="1"/>
    </xf>
    <xf numFmtId="0" fontId="34" fillId="0" borderId="108" xfId="5" applyNumberFormat="1" applyFont="1" applyFill="1" applyBorder="1" applyAlignment="1" applyProtection="1">
      <alignment horizontal="center" vertical="center" wrapText="1"/>
      <protection locked="0" hidden="1"/>
    </xf>
    <xf numFmtId="0" fontId="34" fillId="0" borderId="110" xfId="5" applyNumberFormat="1" applyFont="1" applyFill="1" applyBorder="1" applyAlignment="1" applyProtection="1">
      <alignment horizontal="center" vertical="center" wrapText="1"/>
      <protection locked="0" hidden="1"/>
    </xf>
    <xf numFmtId="0" fontId="34" fillId="0" borderId="107" xfId="5" applyNumberFormat="1" applyFont="1" applyFill="1" applyBorder="1" applyAlignment="1" applyProtection="1">
      <alignment horizontal="center" vertical="center" wrapText="1"/>
      <protection locked="0" hidden="1"/>
    </xf>
    <xf numFmtId="0" fontId="32" fillId="7" borderId="41" xfId="5" applyNumberFormat="1" applyFont="1" applyFill="1" applyBorder="1" applyAlignment="1" applyProtection="1">
      <alignment horizontal="center" vertical="center"/>
      <protection hidden="1"/>
    </xf>
    <xf numFmtId="0" fontId="32" fillId="0" borderId="35" xfId="5" applyNumberFormat="1" applyFont="1" applyFill="1" applyBorder="1" applyAlignment="1" applyProtection="1">
      <alignment horizontal="center" vertical="center"/>
      <protection hidden="1"/>
    </xf>
    <xf numFmtId="0" fontId="32" fillId="0" borderId="39" xfId="5" applyNumberFormat="1" applyFont="1" applyFill="1" applyBorder="1" applyAlignment="1" applyProtection="1">
      <alignment horizontal="center" vertical="center"/>
      <protection hidden="1"/>
    </xf>
    <xf numFmtId="0" fontId="32" fillId="0" borderId="37" xfId="5" applyNumberFormat="1" applyFont="1" applyFill="1" applyBorder="1" applyAlignment="1" applyProtection="1">
      <alignment horizontal="center" vertical="center"/>
      <protection hidden="1"/>
    </xf>
    <xf numFmtId="0" fontId="32" fillId="0" borderId="4"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0" borderId="6" xfId="5" applyNumberFormat="1" applyFont="1" applyFill="1" applyBorder="1" applyAlignment="1" applyProtection="1">
      <alignment horizontal="center" vertical="center"/>
      <protection hidden="1"/>
    </xf>
    <xf numFmtId="0" fontId="32" fillId="0" borderId="25" xfId="5" applyNumberFormat="1" applyFont="1" applyFill="1" applyBorder="1" applyAlignment="1" applyProtection="1">
      <alignment horizontal="center" vertical="center"/>
      <protection hidden="1"/>
    </xf>
    <xf numFmtId="0" fontId="32" fillId="0" borderId="31" xfId="5" applyNumberFormat="1" applyFont="1" applyFill="1" applyBorder="1" applyAlignment="1" applyProtection="1">
      <alignment horizontal="center" vertical="center"/>
      <protection hidden="1"/>
    </xf>
    <xf numFmtId="0" fontId="32" fillId="0" borderId="30" xfId="5" applyNumberFormat="1" applyFont="1" applyFill="1" applyBorder="1" applyAlignment="1" applyProtection="1">
      <alignment horizontal="center" vertical="center"/>
      <protection hidden="1"/>
    </xf>
    <xf numFmtId="0" fontId="34" fillId="0" borderId="41" xfId="5" applyNumberFormat="1" applyFont="1" applyFill="1" applyBorder="1" applyAlignment="1" applyProtection="1">
      <alignment horizontal="center" vertical="center" wrapText="1"/>
      <protection locked="0" hidden="1"/>
    </xf>
    <xf numFmtId="0" fontId="32" fillId="0" borderId="64" xfId="5" applyNumberFormat="1" applyFont="1" applyBorder="1" applyAlignment="1" applyProtection="1">
      <alignment horizontal="center" vertical="center"/>
      <protection hidden="1"/>
    </xf>
    <xf numFmtId="0" fontId="32" fillId="0" borderId="132" xfId="5" applyNumberFormat="1" applyFont="1" applyBorder="1" applyAlignment="1" applyProtection="1">
      <alignment horizontal="center" vertical="center"/>
      <protection hidden="1"/>
    </xf>
    <xf numFmtId="38" fontId="32" fillId="0" borderId="41" xfId="11" applyFont="1" applyBorder="1" applyAlignment="1" applyProtection="1">
      <alignment horizontal="center" vertical="center"/>
      <protection hidden="1"/>
    </xf>
    <xf numFmtId="38" fontId="32" fillId="0" borderId="54" xfId="11" applyFont="1" applyBorder="1" applyAlignment="1" applyProtection="1">
      <alignment horizontal="center" vertical="center"/>
      <protection hidden="1"/>
    </xf>
    <xf numFmtId="0" fontId="32" fillId="0" borderId="4" xfId="5" applyNumberFormat="1" applyFont="1" applyBorder="1" applyAlignment="1" applyProtection="1">
      <alignment horizontal="center" vertical="center"/>
      <protection hidden="1"/>
    </xf>
    <xf numFmtId="38" fontId="32" fillId="7" borderId="35" xfId="11" applyFont="1" applyFill="1" applyBorder="1" applyAlignment="1" applyProtection="1">
      <alignment horizontal="center" vertical="center"/>
      <protection hidden="1"/>
    </xf>
    <xf numFmtId="38" fontId="32" fillId="7" borderId="39" xfId="11" applyFont="1" applyFill="1" applyBorder="1" applyAlignment="1" applyProtection="1">
      <alignment horizontal="center" vertical="center"/>
      <protection hidden="1"/>
    </xf>
    <xf numFmtId="38" fontId="32" fillId="7" borderId="42" xfId="11" applyFont="1" applyFill="1" applyBorder="1" applyAlignment="1" applyProtection="1">
      <alignment horizontal="center" vertical="center"/>
      <protection hidden="1"/>
    </xf>
    <xf numFmtId="38" fontId="32" fillId="7" borderId="4" xfId="11" applyFont="1" applyFill="1" applyBorder="1" applyAlignment="1" applyProtection="1">
      <alignment horizontal="center" vertical="center"/>
      <protection hidden="1"/>
    </xf>
    <xf numFmtId="38" fontId="32" fillId="7" borderId="0" xfId="11" applyFont="1" applyFill="1" applyBorder="1" applyAlignment="1" applyProtection="1">
      <alignment horizontal="center" vertical="center"/>
      <protection hidden="1"/>
    </xf>
    <xf numFmtId="38" fontId="32" fillId="7" borderId="5" xfId="11" applyFont="1" applyFill="1" applyBorder="1" applyAlignment="1" applyProtection="1">
      <alignment horizontal="center" vertical="center"/>
      <protection hidden="1"/>
    </xf>
    <xf numFmtId="38" fontId="32" fillId="7" borderId="25" xfId="11" applyFont="1" applyFill="1" applyBorder="1" applyAlignment="1" applyProtection="1">
      <alignment horizontal="center" vertical="center"/>
      <protection hidden="1"/>
    </xf>
    <xf numFmtId="38" fontId="32" fillId="7" borderId="31" xfId="11" applyFont="1" applyFill="1" applyBorder="1" applyAlignment="1" applyProtection="1">
      <alignment horizontal="center" vertical="center"/>
      <protection hidden="1"/>
    </xf>
    <xf numFmtId="38" fontId="32" fillId="7" borderId="33" xfId="1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hidden="1"/>
    </xf>
    <xf numFmtId="0" fontId="32" fillId="0" borderId="5" xfId="5" applyNumberFormat="1" applyFont="1" applyFill="1" applyBorder="1" applyAlignment="1" applyProtection="1">
      <alignment horizontal="center" vertical="center"/>
      <protection hidden="1"/>
    </xf>
    <xf numFmtId="0" fontId="32" fillId="0" borderId="33" xfId="5" applyNumberFormat="1" applyFont="1" applyFill="1" applyBorder="1" applyAlignment="1" applyProtection="1">
      <alignment horizontal="center" vertical="center"/>
      <protection hidden="1"/>
    </xf>
    <xf numFmtId="12" fontId="32" fillId="0" borderId="35" xfId="5" applyNumberFormat="1" applyFont="1" applyBorder="1" applyAlignment="1" applyProtection="1">
      <alignment horizontal="center" vertical="center"/>
      <protection hidden="1"/>
    </xf>
    <xf numFmtId="12" fontId="32" fillId="0" borderId="39" xfId="5" applyNumberFormat="1" applyFont="1" applyBorder="1" applyAlignment="1" applyProtection="1">
      <alignment horizontal="center" vertical="center"/>
      <protection hidden="1"/>
    </xf>
    <xf numFmtId="12" fontId="32" fillId="0" borderId="42" xfId="5" applyNumberFormat="1" applyFont="1" applyBorder="1" applyAlignment="1" applyProtection="1">
      <alignment horizontal="center" vertical="center"/>
      <protection hidden="1"/>
    </xf>
    <xf numFmtId="12" fontId="32" fillId="0" borderId="4" xfId="5" applyNumberFormat="1" applyFont="1" applyBorder="1" applyAlignment="1" applyProtection="1">
      <alignment horizontal="center" vertical="center"/>
      <protection hidden="1"/>
    </xf>
    <xf numFmtId="12" fontId="32" fillId="0" borderId="0" xfId="5" applyNumberFormat="1" applyFont="1" applyBorder="1" applyAlignment="1" applyProtection="1">
      <alignment horizontal="center" vertical="center"/>
      <protection hidden="1"/>
    </xf>
    <xf numFmtId="12" fontId="32" fillId="0" borderId="5" xfId="5" applyNumberFormat="1" applyFont="1" applyBorder="1" applyAlignment="1" applyProtection="1">
      <alignment horizontal="center" vertical="center"/>
      <protection hidden="1"/>
    </xf>
    <xf numFmtId="12" fontId="32" fillId="0" borderId="108" xfId="5" applyNumberFormat="1" applyFont="1" applyBorder="1" applyAlignment="1" applyProtection="1">
      <alignment horizontal="center" vertical="center"/>
      <protection hidden="1"/>
    </xf>
    <xf numFmtId="12" fontId="32" fillId="0" borderId="110" xfId="5" applyNumberFormat="1" applyFont="1" applyBorder="1" applyAlignment="1" applyProtection="1">
      <alignment horizontal="center" vertical="center"/>
      <protection hidden="1"/>
    </xf>
    <xf numFmtId="12" fontId="32" fillId="0" borderId="107" xfId="5" applyNumberFormat="1" applyFont="1" applyBorder="1" applyAlignment="1" applyProtection="1">
      <alignment horizontal="center" vertical="center"/>
      <protection hidden="1"/>
    </xf>
    <xf numFmtId="178" fontId="32" fillId="0" borderId="35" xfId="5" applyNumberFormat="1" applyFont="1" applyBorder="1" applyAlignment="1" applyProtection="1">
      <alignment horizontal="center" vertical="center"/>
      <protection hidden="1"/>
    </xf>
    <xf numFmtId="178" fontId="32" fillId="0" borderId="39" xfId="5" applyNumberFormat="1" applyFont="1" applyBorder="1" applyAlignment="1" applyProtection="1">
      <alignment horizontal="center" vertical="center"/>
      <protection hidden="1"/>
    </xf>
    <xf numFmtId="178" fontId="32" fillId="0" borderId="42" xfId="5" applyNumberFormat="1" applyFont="1" applyBorder="1" applyAlignment="1" applyProtection="1">
      <alignment horizontal="center" vertical="center"/>
      <protection hidden="1"/>
    </xf>
    <xf numFmtId="178" fontId="32" fillId="0" borderId="4" xfId="5" applyNumberFormat="1" applyFont="1" applyBorder="1" applyAlignment="1" applyProtection="1">
      <alignment horizontal="center" vertical="center"/>
      <protection hidden="1"/>
    </xf>
    <xf numFmtId="178" fontId="32" fillId="0" borderId="0" xfId="5" applyNumberFormat="1" applyFont="1" applyBorder="1" applyAlignment="1" applyProtection="1">
      <alignment horizontal="center" vertical="center"/>
      <protection hidden="1"/>
    </xf>
    <xf numFmtId="178" fontId="32" fillId="0" borderId="5" xfId="5" applyNumberFormat="1" applyFont="1" applyBorder="1" applyAlignment="1" applyProtection="1">
      <alignment horizontal="center" vertical="center"/>
      <protection hidden="1"/>
    </xf>
    <xf numFmtId="178" fontId="32" fillId="0" borderId="25" xfId="5" applyNumberFormat="1" applyFont="1" applyBorder="1" applyAlignment="1" applyProtection="1">
      <alignment horizontal="center" vertical="center"/>
      <protection hidden="1"/>
    </xf>
    <xf numFmtId="178" fontId="32" fillId="0" borderId="31" xfId="5" applyNumberFormat="1" applyFont="1" applyBorder="1" applyAlignment="1" applyProtection="1">
      <alignment horizontal="center" vertical="center"/>
      <protection hidden="1"/>
    </xf>
    <xf numFmtId="178" fontId="32" fillId="0" borderId="33"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hidden="1"/>
    </xf>
    <xf numFmtId="0" fontId="32" fillId="7" borderId="4" xfId="5" applyNumberFormat="1" applyFont="1" applyFill="1" applyBorder="1" applyAlignment="1" applyProtection="1">
      <alignment horizontal="center" vertical="center"/>
      <protection hidden="1"/>
    </xf>
    <xf numFmtId="0" fontId="32" fillId="7" borderId="0" xfId="5" applyNumberFormat="1" applyFont="1" applyFill="1" applyBorder="1" applyAlignment="1" applyProtection="1">
      <alignment horizontal="center" vertical="center"/>
      <protection hidden="1"/>
    </xf>
    <xf numFmtId="0" fontId="32" fillId="7" borderId="5"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7" borderId="33" xfId="5" applyNumberFormat="1" applyFont="1" applyFill="1" applyBorder="1" applyAlignment="1" applyProtection="1">
      <alignment horizontal="center" vertical="center"/>
      <protection hidden="1"/>
    </xf>
    <xf numFmtId="12" fontId="32" fillId="0" borderId="64" xfId="5" applyNumberFormat="1" applyFont="1" applyBorder="1" applyAlignment="1" applyProtection="1">
      <alignment horizontal="center" vertical="center"/>
      <protection hidden="1"/>
    </xf>
    <xf numFmtId="12" fontId="32" fillId="0" borderId="132" xfId="5" applyNumberFormat="1" applyFont="1" applyBorder="1" applyAlignment="1" applyProtection="1">
      <alignment horizontal="center" vertical="center"/>
      <protection hidden="1"/>
    </xf>
    <xf numFmtId="12" fontId="32" fillId="0" borderId="65" xfId="5" applyNumberFormat="1" applyFont="1" applyBorder="1" applyAlignment="1" applyProtection="1">
      <alignment horizontal="center" vertical="center"/>
      <protection hidden="1"/>
    </xf>
    <xf numFmtId="12" fontId="32" fillId="0" borderId="25" xfId="5" applyNumberFormat="1" applyFont="1" applyBorder="1" applyAlignment="1" applyProtection="1">
      <alignment horizontal="center" vertical="center"/>
      <protection hidden="1"/>
    </xf>
    <xf numFmtId="12" fontId="32" fillId="0" borderId="31" xfId="5" applyNumberFormat="1" applyFont="1" applyBorder="1" applyAlignment="1" applyProtection="1">
      <alignment horizontal="center" vertical="center"/>
      <protection hidden="1"/>
    </xf>
    <xf numFmtId="12" fontId="32" fillId="0" borderId="33" xfId="5" applyNumberFormat="1" applyFont="1" applyBorder="1" applyAlignment="1" applyProtection="1">
      <alignment horizontal="center" vertical="center"/>
      <protection hidden="1"/>
    </xf>
    <xf numFmtId="0" fontId="34" fillId="0" borderId="64" xfId="5" applyNumberFormat="1" applyFont="1" applyFill="1" applyBorder="1" applyAlignment="1" applyProtection="1">
      <alignment horizontal="center" vertical="center" wrapText="1"/>
      <protection locked="0" hidden="1"/>
    </xf>
    <xf numFmtId="0" fontId="34" fillId="0" borderId="132" xfId="5" applyNumberFormat="1" applyFont="1" applyFill="1" applyBorder="1" applyAlignment="1" applyProtection="1">
      <alignment horizontal="center" vertical="center" wrapText="1"/>
      <protection locked="0" hidden="1"/>
    </xf>
    <xf numFmtId="0" fontId="34" fillId="0" borderId="65" xfId="5" applyNumberFormat="1" applyFont="1" applyFill="1" applyBorder="1" applyAlignment="1" applyProtection="1">
      <alignment horizontal="center" vertical="center" wrapText="1"/>
      <protection locked="0" hidden="1"/>
    </xf>
    <xf numFmtId="0" fontId="34" fillId="0" borderId="25" xfId="5" applyNumberFormat="1" applyFont="1" applyFill="1" applyBorder="1" applyAlignment="1" applyProtection="1">
      <alignment horizontal="center" vertical="center" wrapText="1"/>
      <protection locked="0" hidden="1"/>
    </xf>
    <xf numFmtId="0" fontId="34" fillId="0" borderId="31" xfId="5" applyNumberFormat="1" applyFont="1" applyFill="1" applyBorder="1" applyAlignment="1" applyProtection="1">
      <alignment horizontal="center" vertical="center" wrapText="1"/>
      <protection locked="0" hidden="1"/>
    </xf>
    <xf numFmtId="0" fontId="34" fillId="0" borderId="33" xfId="5" applyNumberFormat="1" applyFont="1" applyFill="1" applyBorder="1" applyAlignment="1" applyProtection="1">
      <alignment horizontal="center" vertical="center" wrapText="1"/>
      <protection locked="0" hidden="1"/>
    </xf>
    <xf numFmtId="0" fontId="32" fillId="7" borderId="59" xfId="5" applyNumberFormat="1" applyFont="1" applyFill="1" applyBorder="1" applyAlignment="1" applyProtection="1">
      <alignment horizontal="center" vertical="center"/>
      <protection hidden="1"/>
    </xf>
    <xf numFmtId="0" fontId="32" fillId="0" borderId="65" xfId="5" applyNumberFormat="1" applyFont="1" applyBorder="1" applyAlignment="1" applyProtection="1">
      <alignment horizontal="center" vertical="center"/>
      <protection hidden="1"/>
    </xf>
    <xf numFmtId="0" fontId="32" fillId="0" borderId="25" xfId="5" applyNumberFormat="1" applyFont="1" applyBorder="1" applyAlignment="1" applyProtection="1">
      <alignment horizontal="center" vertical="center"/>
      <protection hidden="1"/>
    </xf>
    <xf numFmtId="0" fontId="34" fillId="0" borderId="4" xfId="5" applyNumberFormat="1" applyFont="1" applyFill="1" applyBorder="1" applyAlignment="1" applyProtection="1">
      <alignment horizontal="center" vertical="center"/>
      <protection locked="0" hidden="1"/>
    </xf>
    <xf numFmtId="0" fontId="34" fillId="0" borderId="0" xfId="5" applyNumberFormat="1" applyFont="1" applyFill="1" applyBorder="1" applyAlignment="1" applyProtection="1">
      <alignment horizontal="center" vertical="center"/>
      <protection locked="0" hidden="1"/>
    </xf>
    <xf numFmtId="0" fontId="34" fillId="0" borderId="25" xfId="5" applyNumberFormat="1" applyFont="1" applyFill="1" applyBorder="1" applyAlignment="1" applyProtection="1">
      <alignment horizontal="center" vertical="center"/>
      <protection locked="0" hidden="1"/>
    </xf>
    <xf numFmtId="0" fontId="34" fillId="0" borderId="31" xfId="5" applyNumberFormat="1" applyFont="1" applyFill="1" applyBorder="1" applyAlignment="1" applyProtection="1">
      <alignment horizontal="center" vertical="center"/>
      <protection locked="0" hidden="1"/>
    </xf>
    <xf numFmtId="13" fontId="32" fillId="0" borderId="4" xfId="5" applyNumberFormat="1" applyFont="1" applyBorder="1" applyAlignment="1" applyProtection="1">
      <alignment horizontal="center" vertical="center"/>
      <protection hidden="1"/>
    </xf>
    <xf numFmtId="13" fontId="32" fillId="0" borderId="0" xfId="5" applyNumberFormat="1" applyFont="1" applyAlignment="1" applyProtection="1">
      <alignment horizontal="center" vertical="center"/>
      <protection hidden="1"/>
    </xf>
    <xf numFmtId="13" fontId="32" fillId="0" borderId="5" xfId="5" applyNumberFormat="1" applyFont="1" applyBorder="1" applyAlignment="1" applyProtection="1">
      <alignment horizontal="center" vertical="center"/>
      <protection hidden="1"/>
    </xf>
    <xf numFmtId="13" fontId="32" fillId="0" borderId="25" xfId="5" applyNumberFormat="1" applyFont="1" applyBorder="1" applyAlignment="1" applyProtection="1">
      <alignment horizontal="center" vertical="center"/>
      <protection hidden="1"/>
    </xf>
    <xf numFmtId="13" fontId="32" fillId="0" borderId="31" xfId="5" applyNumberFormat="1" applyFont="1" applyBorder="1" applyAlignment="1" applyProtection="1">
      <alignment horizontal="center" vertical="center"/>
      <protection hidden="1"/>
    </xf>
    <xf numFmtId="13" fontId="32" fillId="0" borderId="33" xfId="5" applyNumberFormat="1" applyFont="1" applyBorder="1" applyAlignment="1" applyProtection="1">
      <alignment horizontal="center" vertical="center"/>
      <protection hidden="1"/>
    </xf>
    <xf numFmtId="38" fontId="32" fillId="0" borderId="35" xfId="11" applyFont="1" applyBorder="1" applyAlignment="1" applyProtection="1">
      <alignment horizontal="center" vertical="center"/>
      <protection hidden="1"/>
    </xf>
    <xf numFmtId="38" fontId="32" fillId="0" borderId="39" xfId="11" applyFont="1" applyBorder="1" applyAlignment="1" applyProtection="1">
      <alignment horizontal="center" vertical="center"/>
      <protection hidden="1"/>
    </xf>
    <xf numFmtId="38" fontId="32" fillId="0" borderId="42" xfId="11" applyFont="1" applyBorder="1" applyAlignment="1" applyProtection="1">
      <alignment horizontal="center" vertical="center"/>
      <protection hidden="1"/>
    </xf>
    <xf numFmtId="38" fontId="32" fillId="0" borderId="4" xfId="11" applyFont="1" applyBorder="1" applyAlignment="1" applyProtection="1">
      <alignment horizontal="center" vertical="center"/>
      <protection hidden="1"/>
    </xf>
    <xf numFmtId="38" fontId="32" fillId="0" borderId="0" xfId="11" applyFont="1" applyBorder="1" applyAlignment="1" applyProtection="1">
      <alignment horizontal="center" vertical="center"/>
      <protection hidden="1"/>
    </xf>
    <xf numFmtId="38" fontId="32" fillId="0" borderId="5" xfId="11" applyFont="1" applyBorder="1" applyAlignment="1" applyProtection="1">
      <alignment horizontal="center" vertical="center"/>
      <protection hidden="1"/>
    </xf>
    <xf numFmtId="38" fontId="32" fillId="0" borderId="25" xfId="11" applyFont="1" applyBorder="1" applyAlignment="1" applyProtection="1">
      <alignment horizontal="center" vertical="center"/>
      <protection hidden="1"/>
    </xf>
    <xf numFmtId="38" fontId="32" fillId="0" borderId="31" xfId="11" applyFont="1" applyBorder="1" applyAlignment="1" applyProtection="1">
      <alignment horizontal="center" vertical="center"/>
      <protection hidden="1"/>
    </xf>
    <xf numFmtId="38" fontId="32" fillId="0" borderId="33" xfId="11" applyFont="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protection locked="0" hidden="1"/>
    </xf>
    <xf numFmtId="0" fontId="34" fillId="0" borderId="39" xfId="5" applyNumberFormat="1" applyFont="1" applyFill="1" applyBorder="1" applyAlignment="1" applyProtection="1">
      <alignment horizontal="center" vertical="center"/>
      <protection locked="0" hidden="1"/>
    </xf>
    <xf numFmtId="0" fontId="34" fillId="0" borderId="108" xfId="5" applyNumberFormat="1" applyFont="1" applyFill="1" applyBorder="1" applyAlignment="1" applyProtection="1">
      <alignment horizontal="center" vertical="center"/>
      <protection locked="0" hidden="1"/>
    </xf>
    <xf numFmtId="0" fontId="34" fillId="0" borderId="110" xfId="5" applyNumberFormat="1" applyFont="1" applyFill="1" applyBorder="1" applyAlignment="1" applyProtection="1">
      <alignment horizontal="center" vertical="center"/>
      <protection locked="0" hidden="1"/>
    </xf>
    <xf numFmtId="0" fontId="32" fillId="0" borderId="2" xfId="5" applyNumberFormat="1" applyFont="1" applyFill="1" applyBorder="1" applyAlignment="1" applyProtection="1">
      <alignment horizontal="center" vertical="center"/>
      <protection hidden="1"/>
    </xf>
    <xf numFmtId="0" fontId="32" fillId="0" borderId="23" xfId="5" applyNumberFormat="1" applyFont="1" applyFill="1" applyBorder="1" applyAlignment="1" applyProtection="1">
      <alignment horizontal="center" vertical="center"/>
      <protection hidden="1"/>
    </xf>
    <xf numFmtId="0" fontId="32" fillId="0" borderId="10" xfId="5" applyNumberFormat="1" applyFont="1" applyFill="1" applyBorder="1" applyAlignment="1" applyProtection="1">
      <alignment horizontal="center" vertical="center"/>
      <protection hidden="1"/>
    </xf>
    <xf numFmtId="13" fontId="32" fillId="0" borderId="35" xfId="5" applyNumberFormat="1" applyFont="1" applyBorder="1" applyAlignment="1" applyProtection="1">
      <alignment horizontal="center" vertical="center"/>
      <protection hidden="1"/>
    </xf>
    <xf numFmtId="13" fontId="32" fillId="0" borderId="39" xfId="5" applyNumberFormat="1" applyFont="1" applyBorder="1" applyAlignment="1" applyProtection="1">
      <alignment horizontal="center" vertical="center"/>
      <protection hidden="1"/>
    </xf>
    <xf numFmtId="13" fontId="32" fillId="0" borderId="42" xfId="5" applyNumberFormat="1" applyFont="1" applyBorder="1" applyAlignment="1" applyProtection="1">
      <alignment horizontal="center" vertical="center"/>
      <protection hidden="1"/>
    </xf>
    <xf numFmtId="0" fontId="32" fillId="0" borderId="133" xfId="5" applyNumberFormat="1" applyFont="1" applyBorder="1" applyAlignment="1" applyProtection="1">
      <alignment horizontal="center" vertical="center"/>
      <protection hidden="1"/>
    </xf>
    <xf numFmtId="0" fontId="32" fillId="0" borderId="134" xfId="5" applyNumberFormat="1" applyFont="1" applyBorder="1" applyAlignment="1" applyProtection="1">
      <alignment horizontal="center" vertical="center"/>
      <protection hidden="1"/>
    </xf>
    <xf numFmtId="0" fontId="32" fillId="0" borderId="135" xfId="5" applyNumberFormat="1" applyFont="1" applyBorder="1" applyAlignment="1" applyProtection="1">
      <alignment horizontal="center" vertical="center"/>
      <protection hidden="1"/>
    </xf>
    <xf numFmtId="0" fontId="32" fillId="0" borderId="136" xfId="5" applyNumberFormat="1" applyFont="1" applyBorder="1" applyAlignment="1" applyProtection="1">
      <alignment horizontal="center" vertical="center"/>
      <protection hidden="1"/>
    </xf>
    <xf numFmtId="0" fontId="32" fillId="0" borderId="137" xfId="5" applyNumberFormat="1" applyFont="1" applyBorder="1" applyAlignment="1" applyProtection="1">
      <alignment horizontal="center" vertical="center"/>
      <protection hidden="1"/>
    </xf>
    <xf numFmtId="0" fontId="32" fillId="0" borderId="138" xfId="5" applyNumberFormat="1" applyFont="1" applyBorder="1" applyAlignment="1" applyProtection="1">
      <alignment horizontal="center" vertical="center"/>
      <protection hidden="1"/>
    </xf>
    <xf numFmtId="38" fontId="32" fillId="7" borderId="53" xfId="11" applyFont="1" applyFill="1" applyBorder="1" applyAlignment="1" applyProtection="1">
      <alignment horizontal="center" vertical="center"/>
      <protection hidden="1"/>
    </xf>
    <xf numFmtId="38" fontId="32" fillId="7" borderId="2" xfId="11" applyFont="1" applyFill="1" applyBorder="1" applyAlignment="1" applyProtection="1">
      <alignment horizontal="center" vertical="center"/>
      <protection hidden="1"/>
    </xf>
    <xf numFmtId="13" fontId="32" fillId="0" borderId="2" xfId="5" applyNumberFormat="1" applyFont="1" applyBorder="1" applyAlignment="1" applyProtection="1">
      <alignment horizontal="center" vertical="center"/>
      <protection hidden="1"/>
    </xf>
    <xf numFmtId="0" fontId="32" fillId="0" borderId="3" xfId="5" applyNumberFormat="1" applyFont="1" applyBorder="1" applyAlignment="1" applyProtection="1">
      <alignment horizontal="center" vertical="center"/>
      <protection hidden="1"/>
    </xf>
    <xf numFmtId="0" fontId="32" fillId="0" borderId="28" xfId="5" applyNumberFormat="1" applyFont="1" applyBorder="1" applyAlignment="1" applyProtection="1">
      <alignment horizontal="center" vertical="center"/>
      <protection hidden="1"/>
    </xf>
    <xf numFmtId="0" fontId="32" fillId="0" borderId="139" xfId="5" applyNumberFormat="1" applyFont="1" applyBorder="1" applyAlignment="1" applyProtection="1">
      <alignment horizontal="center" vertical="center"/>
      <protection hidden="1"/>
    </xf>
    <xf numFmtId="0" fontId="32" fillId="0" borderId="140" xfId="5" applyNumberFormat="1" applyFont="1" applyBorder="1" applyAlignment="1" applyProtection="1">
      <alignment horizontal="center" vertical="center"/>
      <protection hidden="1"/>
    </xf>
    <xf numFmtId="0" fontId="32" fillId="0" borderId="141" xfId="5" applyNumberFormat="1" applyFont="1" applyBorder="1" applyAlignment="1" applyProtection="1">
      <alignment horizontal="center" vertical="center"/>
      <protection hidden="1"/>
    </xf>
    <xf numFmtId="0" fontId="32" fillId="0" borderId="28" xfId="5" applyNumberFormat="1" applyFont="1" applyFill="1" applyBorder="1" applyAlignment="1" applyProtection="1">
      <alignment horizontal="center" vertical="center"/>
      <protection hidden="1"/>
    </xf>
    <xf numFmtId="0" fontId="32" fillId="0" borderId="142" xfId="5" applyNumberFormat="1" applyFont="1" applyBorder="1" applyAlignment="1" applyProtection="1">
      <alignment horizontal="center" vertical="center"/>
      <protection hidden="1"/>
    </xf>
    <xf numFmtId="0" fontId="32" fillId="0" borderId="143" xfId="5" applyNumberFormat="1" applyFont="1" applyBorder="1" applyAlignment="1" applyProtection="1">
      <alignment horizontal="center" vertical="center"/>
      <protection hidden="1"/>
    </xf>
    <xf numFmtId="0" fontId="32" fillId="7" borderId="17"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left" vertical="center" wrapText="1"/>
      <protection locked="0" hidden="1"/>
    </xf>
    <xf numFmtId="0" fontId="32" fillId="7" borderId="66" xfId="5" applyNumberFormat="1" applyFont="1" applyFill="1" applyBorder="1" applyAlignment="1" applyProtection="1">
      <alignment horizontal="left" vertical="center" wrapText="1"/>
      <protection locked="0" hidden="1"/>
    </xf>
    <xf numFmtId="0" fontId="32" fillId="7" borderId="7" xfId="5" applyNumberFormat="1" applyFont="1" applyFill="1" applyBorder="1" applyAlignment="1" applyProtection="1">
      <alignment horizontal="center" vertical="center"/>
      <protection hidden="1"/>
    </xf>
    <xf numFmtId="0" fontId="32" fillId="7" borderId="10" xfId="5" applyNumberFormat="1" applyFont="1" applyFill="1" applyBorder="1" applyAlignment="1" applyProtection="1">
      <alignment horizontal="left" vertical="center" wrapText="1"/>
      <protection locked="0" hidden="1"/>
    </xf>
    <xf numFmtId="0" fontId="32" fillId="7" borderId="3"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left" vertical="center" wrapText="1"/>
      <protection locked="0" hidden="1"/>
    </xf>
    <xf numFmtId="0" fontId="32" fillId="7" borderId="67" xfId="5" applyNumberFormat="1" applyFont="1" applyFill="1" applyBorder="1" applyAlignment="1" applyProtection="1">
      <alignment horizontal="left" vertical="center" wrapText="1"/>
      <protection locked="0" hidden="1"/>
    </xf>
    <xf numFmtId="0" fontId="32" fillId="7" borderId="29" xfId="5" applyNumberFormat="1" applyFont="1" applyFill="1" applyBorder="1" applyAlignment="1" applyProtection="1">
      <alignment horizontal="center" vertical="center"/>
      <protection hidden="1"/>
    </xf>
    <xf numFmtId="0" fontId="32" fillId="7" borderId="51" xfId="5" applyNumberFormat="1" applyFont="1" applyFill="1" applyBorder="1" applyAlignment="1" applyProtection="1">
      <alignment horizontal="left" vertical="center" wrapText="1"/>
      <protection locked="0" hidden="1"/>
    </xf>
    <xf numFmtId="0" fontId="32" fillId="0" borderId="68" xfId="5" applyNumberFormat="1" applyFont="1" applyBorder="1" applyAlignment="1" applyProtection="1">
      <alignment horizontal="center" vertical="center"/>
      <protection hidden="1"/>
    </xf>
    <xf numFmtId="0" fontId="32" fillId="0" borderId="66" xfId="5" applyNumberFormat="1" applyFont="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32" fillId="0" borderId="58" xfId="5" applyNumberFormat="1" applyFont="1" applyBorder="1" applyAlignment="1" applyProtection="1">
      <alignment horizontal="center" vertical="center"/>
      <protection hidden="1"/>
    </xf>
    <xf numFmtId="0" fontId="32" fillId="0" borderId="10" xfId="5" applyNumberFormat="1" applyFont="1" applyBorder="1" applyAlignment="1" applyProtection="1">
      <alignment horizontal="center" vertical="center"/>
      <protection hidden="1"/>
    </xf>
    <xf numFmtId="0" fontId="32" fillId="0" borderId="11" xfId="5" applyNumberFormat="1" applyFont="1" applyFill="1" applyBorder="1" applyAlignment="1" applyProtection="1">
      <alignment horizontal="center" vertical="center"/>
      <protection hidden="1"/>
    </xf>
    <xf numFmtId="0" fontId="32" fillId="0" borderId="32" xfId="5" applyNumberFormat="1" applyFont="1" applyFill="1" applyBorder="1" applyAlignment="1" applyProtection="1">
      <alignment horizontal="center" vertical="center"/>
      <protection hidden="1"/>
    </xf>
    <xf numFmtId="0" fontId="32" fillId="0" borderId="14" xfId="5" applyNumberFormat="1" applyFont="1" applyFill="1" applyBorder="1" applyAlignment="1" applyProtection="1">
      <alignment horizontal="center" vertical="center"/>
      <protection hidden="1"/>
    </xf>
    <xf numFmtId="0" fontId="32" fillId="0" borderId="15" xfId="5" applyNumberFormat="1" applyFont="1" applyFill="1" applyBorder="1" applyAlignment="1" applyProtection="1">
      <alignment horizontal="center" vertical="center"/>
      <protection hidden="1"/>
    </xf>
    <xf numFmtId="0" fontId="32" fillId="0" borderId="13" xfId="5" applyNumberFormat="1" applyFont="1" applyFill="1" applyBorder="1" applyAlignment="1" applyProtection="1">
      <alignment horizontal="center" vertical="center"/>
      <protection hidden="1"/>
    </xf>
    <xf numFmtId="0" fontId="32" fillId="0" borderId="34" xfId="5" applyNumberFormat="1" applyFont="1" applyFill="1" applyBorder="1" applyAlignment="1" applyProtection="1">
      <alignment horizontal="center" vertical="center"/>
      <protection hidden="1"/>
    </xf>
    <xf numFmtId="0" fontId="32" fillId="0" borderId="63" xfId="5" applyNumberFormat="1" applyFont="1" applyFill="1" applyBorder="1" applyAlignment="1" applyProtection="1">
      <alignment horizontal="center" vertical="center"/>
      <protection hidden="1"/>
    </xf>
    <xf numFmtId="38" fontId="32" fillId="7" borderId="11" xfId="11" applyFont="1" applyFill="1" applyBorder="1" applyAlignment="1" applyProtection="1">
      <alignment horizontal="center" vertical="center"/>
      <protection hidden="1"/>
    </xf>
    <xf numFmtId="0" fontId="32" fillId="0" borderId="50"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hidden="1"/>
    </xf>
    <xf numFmtId="38" fontId="32" fillId="7" borderId="44" xfId="11" applyFont="1" applyFill="1" applyBorder="1" applyAlignment="1" applyProtection="1">
      <alignment horizontal="center" vertical="center"/>
      <protection hidden="1"/>
    </xf>
    <xf numFmtId="38" fontId="32" fillId="7" borderId="9" xfId="11" applyFont="1" applyFill="1" applyBorder="1" applyAlignment="1" applyProtection="1">
      <alignment horizontal="center" vertical="center"/>
      <protection hidden="1"/>
    </xf>
    <xf numFmtId="38" fontId="32" fillId="7" borderId="14" xfId="11" applyFont="1" applyFill="1" applyBorder="1" applyAlignment="1" applyProtection="1">
      <alignment horizontal="center" vertical="center"/>
      <protection hidden="1"/>
    </xf>
    <xf numFmtId="0" fontId="32" fillId="0" borderId="52" xfId="5" applyNumberFormat="1" applyFont="1" applyFill="1" applyBorder="1" applyAlignment="1" applyProtection="1">
      <alignment horizontal="center" vertical="center"/>
      <protection hidden="1"/>
    </xf>
    <xf numFmtId="0" fontId="30" fillId="0" borderId="52" xfId="5" applyNumberFormat="1" applyFont="1" applyFill="1" applyBorder="1" applyAlignment="1" applyProtection="1">
      <alignment horizontal="center" vertical="center" wrapText="1"/>
      <protection hidden="1"/>
    </xf>
    <xf numFmtId="0" fontId="30" fillId="0" borderId="39" xfId="5" applyNumberFormat="1" applyFont="1" applyFill="1" applyBorder="1" applyAlignment="1" applyProtection="1">
      <alignment horizontal="center" vertical="center" wrapText="1"/>
      <protection hidden="1"/>
    </xf>
    <xf numFmtId="0" fontId="30" fillId="0" borderId="42" xfId="5" applyNumberFormat="1" applyFont="1" applyFill="1" applyBorder="1" applyAlignment="1" applyProtection="1">
      <alignment horizontal="center" vertical="center" wrapText="1"/>
      <protection hidden="1"/>
    </xf>
    <xf numFmtId="0" fontId="30" fillId="0" borderId="63" xfId="5" applyNumberFormat="1" applyFont="1" applyFill="1" applyBorder="1" applyAlignment="1" applyProtection="1">
      <alignment horizontal="center" vertical="center" wrapText="1"/>
      <protection hidden="1"/>
    </xf>
    <xf numFmtId="0" fontId="30" fillId="0" borderId="31" xfId="5" applyNumberFormat="1" applyFont="1" applyFill="1" applyBorder="1" applyAlignment="1" applyProtection="1">
      <alignment horizontal="center" vertical="center" wrapText="1"/>
      <protection hidden="1"/>
    </xf>
    <xf numFmtId="0" fontId="30" fillId="0" borderId="33" xfId="5" applyNumberFormat="1" applyFont="1" applyFill="1" applyBorder="1" applyAlignment="1" applyProtection="1">
      <alignment horizontal="center" vertical="center" wrapText="1"/>
      <protection hidden="1"/>
    </xf>
    <xf numFmtId="0" fontId="32" fillId="8" borderId="35" xfId="5" applyNumberFormat="1" applyFont="1" applyFill="1" applyBorder="1" applyAlignment="1" applyProtection="1">
      <alignment horizontal="center" vertical="center"/>
      <protection hidden="1"/>
    </xf>
    <xf numFmtId="0" fontId="32" fillId="8" borderId="39" xfId="5" applyNumberFormat="1" applyFont="1" applyFill="1" applyBorder="1" applyAlignment="1" applyProtection="1">
      <alignment horizontal="center" vertical="center"/>
      <protection hidden="1"/>
    </xf>
    <xf numFmtId="0" fontId="32" fillId="8" borderId="25" xfId="5" applyNumberFormat="1" applyFont="1" applyFill="1" applyBorder="1" applyAlignment="1" applyProtection="1">
      <alignment horizontal="center" vertical="center"/>
      <protection hidden="1"/>
    </xf>
    <xf numFmtId="0" fontId="32" fillId="8" borderId="31" xfId="5" applyNumberFormat="1" applyFont="1" applyFill="1" applyBorder="1" applyAlignment="1" applyProtection="1">
      <alignment horizontal="center" vertical="center"/>
      <protection hidden="1"/>
    </xf>
    <xf numFmtId="38" fontId="21" fillId="8" borderId="39" xfId="11" applyFont="1" applyFill="1" applyBorder="1" applyAlignment="1" applyProtection="1">
      <alignment horizontal="center" vertical="center"/>
      <protection hidden="1"/>
    </xf>
    <xf numFmtId="38" fontId="21" fillId="8" borderId="31" xfId="11" applyFont="1" applyFill="1" applyBorder="1" applyAlignment="1" applyProtection="1">
      <alignment horizontal="center" vertical="center"/>
      <protection hidden="1"/>
    </xf>
    <xf numFmtId="0" fontId="21" fillId="8" borderId="39" xfId="5" applyNumberFormat="1" applyFont="1" applyFill="1" applyBorder="1" applyAlignment="1" applyProtection="1">
      <alignment horizontal="center" vertical="center"/>
      <protection hidden="1"/>
    </xf>
    <xf numFmtId="0" fontId="21" fillId="8" borderId="42" xfId="5" applyNumberFormat="1" applyFont="1" applyFill="1" applyBorder="1" applyAlignment="1" applyProtection="1">
      <alignment horizontal="center" vertical="center"/>
      <protection hidden="1"/>
    </xf>
    <xf numFmtId="0" fontId="21" fillId="8" borderId="31" xfId="5" applyNumberFormat="1" applyFont="1" applyFill="1" applyBorder="1" applyAlignment="1" applyProtection="1">
      <alignment horizontal="center" vertical="center"/>
      <protection hidden="1"/>
    </xf>
    <xf numFmtId="0" fontId="21" fillId="8" borderId="33" xfId="5" applyNumberFormat="1" applyFont="1" applyFill="1" applyBorder="1" applyAlignment="1" applyProtection="1">
      <alignment horizontal="center" vertical="center"/>
      <protection hidden="1"/>
    </xf>
    <xf numFmtId="0" fontId="30" fillId="0" borderId="50" xfId="5" applyNumberFormat="1" applyFont="1" applyFill="1" applyBorder="1" applyAlignment="1" applyProtection="1">
      <alignment horizontal="center" vertical="center" wrapText="1"/>
      <protection hidden="1"/>
    </xf>
    <xf numFmtId="0" fontId="30" fillId="0" borderId="14" xfId="5" applyNumberFormat="1" applyFont="1" applyFill="1" applyBorder="1" applyAlignment="1" applyProtection="1">
      <alignment horizontal="center" vertical="center" wrapText="1"/>
      <protection hidden="1"/>
    </xf>
    <xf numFmtId="0" fontId="30" fillId="0" borderId="8"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38" fontId="32" fillId="8" borderId="39" xfId="11" applyFont="1" applyFill="1" applyBorder="1" applyAlignment="1" applyProtection="1">
      <alignment horizontal="center" vertical="center"/>
      <protection hidden="1"/>
    </xf>
    <xf numFmtId="38" fontId="32" fillId="8" borderId="31" xfId="11" applyFont="1" applyFill="1" applyBorder="1" applyAlignment="1" applyProtection="1">
      <alignment horizontal="center" vertical="center"/>
      <protection hidden="1"/>
    </xf>
    <xf numFmtId="0" fontId="32" fillId="8" borderId="42" xfId="5" applyNumberFormat="1" applyFont="1" applyFill="1" applyBorder="1" applyAlignment="1" applyProtection="1">
      <alignment horizontal="center" vertical="center"/>
      <protection hidden="1"/>
    </xf>
    <xf numFmtId="0" fontId="32" fillId="8" borderId="33" xfId="5" applyNumberFormat="1" applyFont="1" applyFill="1" applyBorder="1" applyAlignment="1" applyProtection="1">
      <alignment horizontal="center" vertical="center"/>
      <protection hidden="1"/>
    </xf>
    <xf numFmtId="38" fontId="21" fillId="0" borderId="39" xfId="11" applyFont="1" applyFill="1" applyBorder="1" applyAlignment="1" applyProtection="1">
      <alignment horizontal="center" vertical="center"/>
      <protection hidden="1"/>
    </xf>
    <xf numFmtId="38" fontId="21" fillId="0" borderId="31" xfId="11" applyFont="1" applyFill="1" applyBorder="1" applyAlignment="1" applyProtection="1">
      <alignment horizontal="center" vertical="center"/>
      <protection hidden="1"/>
    </xf>
    <xf numFmtId="0" fontId="32" fillId="8" borderId="13" xfId="5" applyNumberFormat="1" applyFont="1" applyFill="1" applyBorder="1" applyAlignment="1" applyProtection="1">
      <alignment horizontal="center" vertical="center"/>
      <protection hidden="1"/>
    </xf>
    <xf numFmtId="0" fontId="32" fillId="8" borderId="11" xfId="5" applyNumberFormat="1" applyFont="1" applyFill="1" applyBorder="1" applyAlignment="1" applyProtection="1">
      <alignment horizontal="center" vertical="center"/>
      <protection hidden="1"/>
    </xf>
    <xf numFmtId="0" fontId="32" fillId="8" borderId="50" xfId="5" applyNumberFormat="1" applyFont="1" applyFill="1" applyBorder="1" applyAlignment="1" applyProtection="1">
      <alignment horizontal="center" vertical="center"/>
      <protection hidden="1"/>
    </xf>
    <xf numFmtId="0" fontId="32" fillId="8" borderId="14" xfId="5" applyNumberFormat="1" applyFont="1" applyFill="1" applyBorder="1" applyAlignment="1" applyProtection="1">
      <alignment horizontal="center" vertical="center"/>
      <protection hidden="1"/>
    </xf>
    <xf numFmtId="0" fontId="32" fillId="8" borderId="32" xfId="5" applyNumberFormat="1" applyFont="1" applyFill="1" applyBorder="1" applyAlignment="1" applyProtection="1">
      <alignment horizontal="center" vertical="center"/>
      <protection hidden="1"/>
    </xf>
    <xf numFmtId="0" fontId="32" fillId="8" borderId="15" xfId="5" applyNumberFormat="1" applyFont="1" applyFill="1" applyBorder="1" applyAlignment="1" applyProtection="1">
      <alignment horizontal="center" vertical="center"/>
      <protection hidden="1"/>
    </xf>
    <xf numFmtId="38" fontId="32" fillId="8" borderId="11" xfId="11" applyFont="1" applyFill="1" applyBorder="1" applyAlignment="1" applyProtection="1">
      <alignment horizontal="center" vertical="center"/>
      <protection hidden="1"/>
    </xf>
    <xf numFmtId="38" fontId="32" fillId="8" borderId="14" xfId="11" applyFont="1" applyFill="1" applyBorder="1" applyAlignment="1" applyProtection="1">
      <alignment horizontal="center" vertical="center"/>
      <protection hidden="1"/>
    </xf>
    <xf numFmtId="38" fontId="32" fillId="0" borderId="11" xfId="11" applyFont="1" applyFill="1" applyBorder="1" applyAlignment="1" applyProtection="1">
      <alignment horizontal="center" vertical="center"/>
      <protection hidden="1"/>
    </xf>
    <xf numFmtId="38" fontId="32" fillId="0" borderId="14" xfId="11" applyFont="1" applyFill="1" applyBorder="1" applyAlignment="1" applyProtection="1">
      <alignment horizontal="center" vertical="center"/>
      <protection hidden="1"/>
    </xf>
    <xf numFmtId="0" fontId="21" fillId="0" borderId="52" xfId="0" applyNumberFormat="1" applyFont="1" applyBorder="1" applyAlignment="1" applyProtection="1">
      <alignment horizontal="center" vertical="center"/>
      <protection hidden="1"/>
    </xf>
    <xf numFmtId="0" fontId="21" fillId="0" borderId="39" xfId="0" applyNumberFormat="1" applyFont="1" applyBorder="1" applyAlignment="1" applyProtection="1">
      <alignment horizontal="center" vertical="center"/>
      <protection hidden="1"/>
    </xf>
    <xf numFmtId="0" fontId="21" fillId="0" borderId="42" xfId="0" applyNumberFormat="1" applyFont="1" applyBorder="1" applyAlignment="1" applyProtection="1">
      <alignment horizontal="center" vertical="center"/>
      <protection hidden="1"/>
    </xf>
    <xf numFmtId="0" fontId="21" fillId="0" borderId="63" xfId="0" applyNumberFormat="1" applyFont="1" applyBorder="1" applyAlignment="1" applyProtection="1">
      <alignment horizontal="center" vertical="center"/>
      <protection hidden="1"/>
    </xf>
    <xf numFmtId="0" fontId="21" fillId="0" borderId="31" xfId="0" applyNumberFormat="1" applyFont="1" applyBorder="1" applyAlignment="1" applyProtection="1">
      <alignment horizontal="center" vertical="center"/>
      <protection hidden="1"/>
    </xf>
    <xf numFmtId="0" fontId="21" fillId="0" borderId="33"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center" vertical="center"/>
      <protection locked="0" hidden="1"/>
    </xf>
    <xf numFmtId="0" fontId="21" fillId="6" borderId="33" xfId="0" applyNumberFormat="1" applyFont="1" applyFill="1" applyBorder="1" applyAlignment="1" applyProtection="1">
      <alignment horizontal="center" vertical="center"/>
      <protection locked="0" hidden="1"/>
    </xf>
    <xf numFmtId="0" fontId="21" fillId="7" borderId="4" xfId="0" applyNumberFormat="1" applyFont="1" applyFill="1" applyBorder="1" applyAlignment="1" applyProtection="1">
      <alignment horizontal="center" vertical="center" wrapText="1"/>
      <protection hidden="1"/>
    </xf>
    <xf numFmtId="0" fontId="21" fillId="7" borderId="5" xfId="0" applyNumberFormat="1" applyFont="1" applyFill="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wrapText="1"/>
      <protection hidden="1"/>
    </xf>
    <xf numFmtId="0" fontId="21" fillId="7" borderId="33" xfId="0" applyNumberFormat="1" applyFont="1" applyFill="1" applyBorder="1" applyAlignment="1" applyProtection="1">
      <alignment horizontal="center" vertical="center" wrapText="1"/>
      <protection hidden="1"/>
    </xf>
    <xf numFmtId="0" fontId="21" fillId="0" borderId="44" xfId="0" applyNumberFormat="1" applyFont="1" applyBorder="1" applyAlignment="1" applyProtection="1">
      <alignment horizontal="center" vertical="center" wrapText="1"/>
      <protection hidden="1"/>
    </xf>
    <xf numFmtId="0" fontId="21" fillId="0" borderId="34" xfId="0" applyNumberFormat="1" applyFont="1" applyBorder="1" applyAlignment="1" applyProtection="1">
      <alignment horizontal="center" vertical="center"/>
      <protection hidden="1"/>
    </xf>
    <xf numFmtId="0" fontId="21" fillId="0" borderId="4" xfId="0" applyNumberFormat="1" applyFont="1" applyBorder="1" applyAlignment="1" applyProtection="1">
      <alignment horizontal="center" vertical="center"/>
      <protection hidden="1"/>
    </xf>
    <xf numFmtId="0" fontId="21" fillId="0" borderId="5" xfId="0" applyNumberFormat="1" applyFont="1" applyBorder="1" applyAlignment="1" applyProtection="1">
      <alignment horizontal="center" vertical="center"/>
      <protection hidden="1"/>
    </xf>
    <xf numFmtId="0" fontId="21" fillId="0" borderId="25" xfId="0" applyNumberFormat="1" applyFont="1" applyBorder="1" applyAlignment="1" applyProtection="1">
      <alignment horizontal="center" vertical="center"/>
      <protection hidden="1"/>
    </xf>
    <xf numFmtId="0" fontId="21" fillId="0" borderId="34" xfId="0" applyNumberFormat="1" applyFont="1" applyBorder="1" applyAlignment="1" applyProtection="1">
      <alignment horizontal="center" vertical="center" wrapText="1"/>
      <protection hidden="1"/>
    </xf>
    <xf numFmtId="0" fontId="21" fillId="0" borderId="4" xfId="0" applyNumberFormat="1" applyFont="1" applyBorder="1" applyAlignment="1" applyProtection="1">
      <alignment horizontal="center" vertical="center" wrapText="1"/>
      <protection hidden="1"/>
    </xf>
    <xf numFmtId="0" fontId="21" fillId="0" borderId="5" xfId="0" applyNumberFormat="1" applyFont="1" applyBorder="1" applyAlignment="1" applyProtection="1">
      <alignment horizontal="center" vertical="center" wrapText="1"/>
      <protection hidden="1"/>
    </xf>
    <xf numFmtId="0" fontId="21" fillId="0" borderId="25" xfId="0" applyNumberFormat="1" applyFont="1" applyBorder="1" applyAlignment="1" applyProtection="1">
      <alignment horizontal="center" vertical="center" wrapText="1"/>
      <protection hidden="1"/>
    </xf>
    <xf numFmtId="0" fontId="21" fillId="0" borderId="33" xfId="0" applyNumberFormat="1" applyFont="1" applyBorder="1" applyAlignment="1" applyProtection="1">
      <alignment horizontal="center" vertical="center" wrapText="1"/>
      <protection hidden="1"/>
    </xf>
    <xf numFmtId="0" fontId="21" fillId="0" borderId="44" xfId="0" applyNumberFormat="1" applyFont="1" applyBorder="1" applyAlignment="1" applyProtection="1">
      <alignment horizontal="distributed" vertical="center" indent="10"/>
      <protection hidden="1"/>
    </xf>
    <xf numFmtId="0" fontId="21" fillId="0" borderId="11" xfId="0" applyNumberFormat="1" applyFont="1" applyBorder="1" applyAlignment="1" applyProtection="1">
      <alignment horizontal="distributed" vertical="center" indent="10"/>
      <protection hidden="1"/>
    </xf>
    <xf numFmtId="0" fontId="21" fillId="0" borderId="34" xfId="0" applyNumberFormat="1" applyFont="1" applyBorder="1" applyAlignment="1" applyProtection="1">
      <alignment horizontal="distributed" vertical="center" indent="10"/>
      <protection hidden="1"/>
    </xf>
    <xf numFmtId="0" fontId="21" fillId="0" borderId="25" xfId="0" applyNumberFormat="1" applyFont="1" applyBorder="1" applyAlignment="1" applyProtection="1">
      <alignment horizontal="distributed" vertical="center" indent="10"/>
      <protection hidden="1"/>
    </xf>
    <xf numFmtId="0" fontId="21" fillId="0" borderId="31" xfId="0" applyNumberFormat="1" applyFont="1" applyBorder="1" applyAlignment="1" applyProtection="1">
      <alignment horizontal="distributed" vertical="center" indent="10"/>
      <protection hidden="1"/>
    </xf>
    <xf numFmtId="0" fontId="21" fillId="0" borderId="33" xfId="0" applyNumberFormat="1" applyFont="1" applyBorder="1" applyAlignment="1" applyProtection="1">
      <alignment horizontal="distributed" vertical="center" indent="10"/>
      <protection hidden="1"/>
    </xf>
    <xf numFmtId="0" fontId="21" fillId="0" borderId="4" xfId="0" applyNumberFormat="1" applyFont="1" applyFill="1" applyBorder="1" applyAlignment="1" applyProtection="1">
      <alignment horizontal="center" vertical="center" wrapText="1"/>
      <protection hidden="1"/>
    </xf>
    <xf numFmtId="0" fontId="21" fillId="0" borderId="5" xfId="0" applyNumberFormat="1" applyFont="1" applyFill="1" applyBorder="1" applyAlignment="1" applyProtection="1">
      <alignment horizontal="center" vertical="center" wrapText="1"/>
      <protection hidden="1"/>
    </xf>
    <xf numFmtId="0" fontId="21" fillId="0" borderId="25" xfId="0" applyNumberFormat="1" applyFont="1" applyFill="1" applyBorder="1" applyAlignment="1" applyProtection="1">
      <alignment horizontal="center" vertical="center" wrapText="1"/>
      <protection hidden="1"/>
    </xf>
    <xf numFmtId="0" fontId="21" fillId="0" borderId="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wrapText="1"/>
      <protection hidden="1"/>
    </xf>
    <xf numFmtId="0" fontId="21" fillId="8" borderId="5" xfId="0" applyNumberFormat="1" applyFont="1" applyFill="1" applyBorder="1" applyAlignment="1" applyProtection="1">
      <alignment horizontal="center" vertical="center" wrapText="1"/>
      <protection hidden="1"/>
    </xf>
    <xf numFmtId="0" fontId="21" fillId="0" borderId="35" xfId="0" applyNumberFormat="1" applyFont="1" applyBorder="1" applyAlignment="1" applyProtection="1">
      <alignment horizontal="center" vertical="center"/>
      <protection hidden="1"/>
    </xf>
    <xf numFmtId="0" fontId="21" fillId="0" borderId="11" xfId="12" applyFont="1" applyBorder="1" applyAlignment="1" applyProtection="1">
      <alignment horizontal="center" vertical="center" wrapText="1"/>
      <protection hidden="1"/>
    </xf>
    <xf numFmtId="0" fontId="21" fillId="0" borderId="34" xfId="12" applyFont="1" applyBorder="1" applyAlignment="1" applyProtection="1">
      <alignment horizontal="center" vertical="center"/>
      <protection hidden="1"/>
    </xf>
    <xf numFmtId="0" fontId="21" fillId="0" borderId="0" xfId="12" applyFont="1" applyAlignment="1" applyProtection="1">
      <alignment horizontal="center" vertical="center"/>
      <protection hidden="1"/>
    </xf>
    <xf numFmtId="0" fontId="21" fillId="0" borderId="5" xfId="12" applyFont="1" applyBorder="1" applyAlignment="1" applyProtection="1">
      <alignment horizontal="center" vertical="center"/>
      <protection hidden="1"/>
    </xf>
    <xf numFmtId="0" fontId="21" fillId="0" borderId="31" xfId="12" applyFont="1" applyBorder="1" applyAlignment="1" applyProtection="1">
      <alignment horizontal="center" vertical="center"/>
      <protection hidden="1"/>
    </xf>
    <xf numFmtId="0" fontId="21" fillId="0" borderId="33" xfId="12" applyFont="1" applyBorder="1" applyAlignment="1" applyProtection="1">
      <alignment horizontal="center" vertical="center"/>
      <protection hidden="1"/>
    </xf>
    <xf numFmtId="0" fontId="21" fillId="0" borderId="44" xfId="0" applyNumberFormat="1" applyFont="1" applyBorder="1" applyAlignment="1" applyProtection="1">
      <alignment horizontal="distributed" vertical="center" indent="3"/>
      <protection hidden="1"/>
    </xf>
    <xf numFmtId="0" fontId="21" fillId="0" borderId="11" xfId="0" applyNumberFormat="1" applyFont="1" applyBorder="1" applyAlignment="1" applyProtection="1">
      <alignment horizontal="distributed" vertical="center" indent="3"/>
      <protection hidden="1"/>
    </xf>
    <xf numFmtId="0" fontId="21" fillId="0" borderId="34" xfId="0" applyNumberFormat="1" applyFont="1" applyBorder="1" applyAlignment="1" applyProtection="1">
      <alignment horizontal="distributed" vertical="center" indent="3"/>
      <protection hidden="1"/>
    </xf>
    <xf numFmtId="0" fontId="21" fillId="0" borderId="25" xfId="0" applyNumberFormat="1" applyFont="1" applyBorder="1" applyAlignment="1" applyProtection="1">
      <alignment horizontal="distributed" vertical="center" indent="3"/>
      <protection hidden="1"/>
    </xf>
    <xf numFmtId="0" fontId="21" fillId="0" borderId="31" xfId="0" applyNumberFormat="1" applyFont="1" applyBorder="1" applyAlignment="1" applyProtection="1">
      <alignment horizontal="distributed" vertical="center" indent="3"/>
      <protection hidden="1"/>
    </xf>
    <xf numFmtId="0" fontId="21" fillId="0" borderId="33" xfId="0" applyNumberFormat="1" applyFont="1" applyBorder="1" applyAlignment="1" applyProtection="1">
      <alignment horizontal="distributed" vertical="center" indent="3"/>
      <protection hidden="1"/>
    </xf>
    <xf numFmtId="0" fontId="21" fillId="7" borderId="35" xfId="0" applyNumberFormat="1" applyFont="1" applyFill="1" applyBorder="1" applyAlignment="1" applyProtection="1">
      <alignment horizontal="center" vertical="center"/>
      <protection hidden="1"/>
    </xf>
    <xf numFmtId="0" fontId="21" fillId="7" borderId="42" xfId="0" applyNumberFormat="1" applyFont="1" applyFill="1" applyBorder="1" applyAlignment="1" applyProtection="1">
      <alignment horizontal="center" vertical="center"/>
      <protection hidden="1"/>
    </xf>
    <xf numFmtId="0" fontId="21" fillId="7" borderId="33" xfId="0" applyNumberFormat="1" applyFont="1" applyFill="1" applyBorder="1" applyAlignment="1" applyProtection="1">
      <alignment horizontal="center" vertical="center"/>
      <protection hidden="1"/>
    </xf>
    <xf numFmtId="0" fontId="21" fillId="0" borderId="12" xfId="0" applyNumberFormat="1" applyFont="1" applyBorder="1" applyAlignment="1" applyProtection="1">
      <alignment horizontal="center" vertical="center"/>
      <protection hidden="1"/>
    </xf>
    <xf numFmtId="0" fontId="21" fillId="0" borderId="0" xfId="0" applyNumberFormat="1" applyFont="1" applyBorder="1" applyAlignment="1" applyProtection="1">
      <alignment horizontal="center" vertical="center"/>
      <protection hidden="1"/>
    </xf>
    <xf numFmtId="0" fontId="21" fillId="0" borderId="35" xfId="0" applyNumberFormat="1" applyFont="1" applyBorder="1" applyAlignment="1" applyProtection="1">
      <alignment horizontal="center" vertical="center" wrapText="1"/>
      <protection hidden="1"/>
    </xf>
    <xf numFmtId="0" fontId="21" fillId="6" borderId="0" xfId="0" applyNumberFormat="1" applyFont="1" applyFill="1" applyBorder="1" applyAlignment="1" applyProtection="1">
      <alignment horizontal="center" vertical="center" wrapText="1"/>
      <protection locked="0" hidden="1"/>
    </xf>
    <xf numFmtId="0" fontId="21" fillId="6" borderId="5" xfId="0" applyNumberFormat="1" applyFont="1" applyFill="1" applyBorder="1" applyAlignment="1" applyProtection="1">
      <alignment horizontal="center" vertical="center" wrapText="1"/>
      <protection locked="0" hidden="1"/>
    </xf>
    <xf numFmtId="0" fontId="21" fillId="6" borderId="31" xfId="0" applyNumberFormat="1" applyFont="1" applyFill="1" applyBorder="1" applyAlignment="1" applyProtection="1">
      <alignment horizontal="center" vertical="center" wrapText="1"/>
      <protection locked="0" hidden="1"/>
    </xf>
    <xf numFmtId="0" fontId="21" fillId="7" borderId="31" xfId="0" applyNumberFormat="1" applyFont="1" applyFill="1" applyBorder="1" applyAlignment="1" applyProtection="1">
      <alignment horizontal="center" vertical="center" wrapText="1"/>
      <protection locked="0" hidden="1"/>
    </xf>
    <xf numFmtId="0" fontId="21" fillId="6" borderId="33" xfId="0" applyNumberFormat="1" applyFont="1" applyFill="1" applyBorder="1" applyAlignment="1" applyProtection="1">
      <alignment horizontal="center" vertical="center" wrapText="1"/>
      <protection locked="0" hidden="1"/>
    </xf>
    <xf numFmtId="0" fontId="21" fillId="6" borderId="4" xfId="0" applyNumberFormat="1" applyFont="1" applyFill="1" applyBorder="1" applyAlignment="1" applyProtection="1">
      <alignment horizontal="center" vertical="center" wrapText="1"/>
      <protection locked="0" hidden="1"/>
    </xf>
    <xf numFmtId="0" fontId="21" fillId="6" borderId="25" xfId="0" applyNumberFormat="1" applyFont="1" applyFill="1" applyBorder="1" applyAlignment="1" applyProtection="1">
      <alignment horizontal="center" vertical="center" wrapText="1"/>
      <protection locked="0" hidden="1"/>
    </xf>
    <xf numFmtId="0" fontId="21" fillId="6" borderId="6" xfId="0" applyNumberFormat="1" applyFont="1" applyFill="1" applyBorder="1" applyAlignment="1" applyProtection="1">
      <alignment horizontal="center" vertical="center" wrapText="1"/>
      <protection locked="0" hidden="1"/>
    </xf>
    <xf numFmtId="0" fontId="21" fillId="7" borderId="30" xfId="0" applyNumberFormat="1" applyFont="1" applyFill="1" applyBorder="1" applyAlignment="1" applyProtection="1">
      <alignment horizontal="center" vertical="center" wrapText="1"/>
      <protection locked="0" hidden="1"/>
    </xf>
    <xf numFmtId="0" fontId="21" fillId="0" borderId="9" xfId="0" applyNumberFormat="1" applyFont="1" applyBorder="1" applyAlignment="1" applyProtection="1">
      <alignment horizontal="center" vertical="center"/>
      <protection hidden="1"/>
    </xf>
    <xf numFmtId="0" fontId="31" fillId="0" borderId="52" xfId="0" applyNumberFormat="1" applyFont="1" applyBorder="1" applyAlignment="1" applyProtection="1">
      <alignment horizontal="center" vertical="center"/>
      <protection hidden="1"/>
    </xf>
    <xf numFmtId="0" fontId="31" fillId="0" borderId="39" xfId="0" applyNumberFormat="1" applyFont="1" applyBorder="1" applyAlignment="1" applyProtection="1">
      <alignment horizontal="center" vertical="center"/>
      <protection hidden="1"/>
    </xf>
    <xf numFmtId="0" fontId="31" fillId="0" borderId="42" xfId="0" applyNumberFormat="1" applyFont="1" applyBorder="1" applyAlignment="1" applyProtection="1">
      <alignment horizontal="center" vertical="center"/>
      <protection hidden="1"/>
    </xf>
    <xf numFmtId="0" fontId="31" fillId="0" borderId="50" xfId="0" applyNumberFormat="1" applyFont="1" applyBorder="1" applyAlignment="1" applyProtection="1">
      <alignment horizontal="center" vertical="center"/>
      <protection hidden="1"/>
    </xf>
    <xf numFmtId="0" fontId="31" fillId="0" borderId="14" xfId="0" applyNumberFormat="1" applyFont="1" applyBorder="1" applyAlignment="1" applyProtection="1">
      <alignment horizontal="center" vertical="center"/>
      <protection hidden="1"/>
    </xf>
    <xf numFmtId="0" fontId="31" fillId="0" borderId="8" xfId="0" applyNumberFormat="1" applyFont="1" applyBorder="1" applyAlignment="1" applyProtection="1">
      <alignment horizontal="center" vertical="center"/>
      <protection hidden="1"/>
    </xf>
    <xf numFmtId="0" fontId="21" fillId="0" borderId="133" xfId="0" applyNumberFormat="1" applyFont="1" applyBorder="1" applyAlignment="1" applyProtection="1">
      <alignment horizontal="center" vertical="center"/>
      <protection hidden="1"/>
    </xf>
    <xf numFmtId="0" fontId="21" fillId="0" borderId="135" xfId="0" applyNumberFormat="1" applyFont="1" applyBorder="1" applyAlignment="1" applyProtection="1">
      <alignment horizontal="center" vertical="center"/>
      <protection hidden="1"/>
    </xf>
    <xf numFmtId="0" fontId="21" fillId="0" borderId="245" xfId="0" applyNumberFormat="1" applyFont="1" applyBorder="1" applyAlignment="1" applyProtection="1">
      <alignment horizontal="center" vertical="center"/>
      <protection hidden="1"/>
    </xf>
    <xf numFmtId="0" fontId="21" fillId="0" borderId="247" xfId="0" applyNumberFormat="1" applyFont="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wrapText="1"/>
      <protection locked="0" hidden="1"/>
    </xf>
    <xf numFmtId="0" fontId="21" fillId="0" borderId="134" xfId="0" applyNumberFormat="1" applyFont="1" applyFill="1" applyBorder="1" applyAlignment="1" applyProtection="1">
      <alignment horizontal="center" vertical="center" wrapText="1"/>
      <protection locked="0" hidden="1"/>
    </xf>
    <xf numFmtId="0" fontId="21" fillId="0" borderId="146" xfId="0" applyNumberFormat="1" applyFont="1" applyFill="1" applyBorder="1" applyAlignment="1" applyProtection="1">
      <alignment horizontal="center" vertical="center" wrapText="1"/>
      <protection locked="0" hidden="1"/>
    </xf>
    <xf numFmtId="0" fontId="21" fillId="0" borderId="136" xfId="0" applyNumberFormat="1" applyFont="1" applyFill="1" applyBorder="1" applyAlignment="1" applyProtection="1">
      <alignment horizontal="center" vertical="center" wrapText="1"/>
      <protection locked="0" hidden="1"/>
    </xf>
    <xf numFmtId="0" fontId="21" fillId="0" borderId="137" xfId="0" applyNumberFormat="1" applyFont="1" applyFill="1" applyBorder="1" applyAlignment="1" applyProtection="1">
      <alignment horizontal="center" vertical="center" wrapText="1"/>
      <protection locked="0" hidden="1"/>
    </xf>
    <xf numFmtId="0" fontId="21" fillId="0" borderId="147" xfId="0" applyNumberFormat="1" applyFont="1" applyFill="1" applyBorder="1" applyAlignment="1" applyProtection="1">
      <alignment horizontal="center" vertical="center" wrapText="1"/>
      <protection locked="0" hidden="1"/>
    </xf>
    <xf numFmtId="0" fontId="21" fillId="0" borderId="23"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wrapText="1"/>
      <protection locked="0" hidden="1"/>
    </xf>
    <xf numFmtId="0" fontId="21" fillId="6" borderId="39" xfId="0" applyNumberFormat="1" applyFont="1" applyFill="1" applyBorder="1" applyAlignment="1" applyProtection="1">
      <alignment horizontal="center" vertical="center" wrapText="1"/>
      <protection locked="0" hidden="1"/>
    </xf>
    <xf numFmtId="0" fontId="21" fillId="6" borderId="42" xfId="0" applyNumberFormat="1" applyFont="1" applyFill="1" applyBorder="1" applyAlignment="1" applyProtection="1">
      <alignment horizontal="center" vertical="center" wrapText="1"/>
      <protection locked="0" hidden="1"/>
    </xf>
    <xf numFmtId="0" fontId="21" fillId="6" borderId="37" xfId="0" applyNumberFormat="1" applyFont="1" applyFill="1" applyBorder="1" applyAlignment="1" applyProtection="1">
      <alignment horizontal="center" vertical="center" wrapText="1"/>
      <protection locked="0" hidden="1"/>
    </xf>
    <xf numFmtId="0" fontId="21" fillId="0" borderId="26" xfId="0" applyNumberFormat="1" applyFont="1" applyBorder="1" applyAlignment="1">
      <alignment horizontal="center" vertical="center"/>
    </xf>
    <xf numFmtId="0" fontId="21" fillId="7" borderId="40" xfId="0" applyNumberFormat="1" applyFont="1" applyFill="1" applyBorder="1" applyAlignment="1" applyProtection="1">
      <alignment horizontal="center" vertical="center"/>
      <protection hidden="1"/>
    </xf>
    <xf numFmtId="0" fontId="21" fillId="0" borderId="43" xfId="0" applyNumberFormat="1" applyFont="1" applyBorder="1" applyAlignment="1">
      <alignment horizontal="center" vertical="center"/>
    </xf>
    <xf numFmtId="38" fontId="21" fillId="6" borderId="35" xfId="11" applyFont="1" applyFill="1" applyBorder="1" applyAlignment="1" applyProtection="1">
      <alignment horizontal="center" vertical="center"/>
      <protection locked="0" hidden="1"/>
    </xf>
    <xf numFmtId="38" fontId="21" fillId="6" borderId="39" xfId="11" applyFont="1" applyFill="1" applyBorder="1" applyAlignment="1" applyProtection="1">
      <alignment horizontal="center" vertical="center"/>
      <protection locked="0" hidden="1"/>
    </xf>
    <xf numFmtId="38" fontId="21" fillId="7" borderId="31" xfId="1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left" vertical="center" wrapText="1"/>
      <protection locked="0" hidden="1"/>
    </xf>
    <xf numFmtId="0" fontId="21" fillId="6" borderId="4" xfId="0" applyNumberFormat="1" applyFont="1" applyFill="1" applyBorder="1" applyAlignment="1" applyProtection="1">
      <alignment horizontal="left" vertical="center" wrapText="1"/>
      <protection locked="0" hidden="1"/>
    </xf>
    <xf numFmtId="0" fontId="21" fillId="6" borderId="0" xfId="0" applyNumberFormat="1" applyFont="1" applyFill="1" applyBorder="1" applyAlignment="1" applyProtection="1">
      <alignment horizontal="left" vertical="center" wrapText="1"/>
      <protection locked="0" hidden="1"/>
    </xf>
    <xf numFmtId="0" fontId="21" fillId="6" borderId="5" xfId="0" applyNumberFormat="1" applyFont="1" applyFill="1" applyBorder="1" applyAlignment="1" applyProtection="1">
      <alignment horizontal="left" vertical="center" wrapText="1"/>
      <protection locked="0" hidden="1"/>
    </xf>
    <xf numFmtId="0" fontId="21" fillId="6" borderId="8" xfId="0" applyNumberFormat="1" applyFont="1" applyFill="1" applyBorder="1" applyAlignment="1" applyProtection="1">
      <alignment horizontal="left" vertical="center" wrapText="1"/>
      <protection locked="0" hidden="1"/>
    </xf>
    <xf numFmtId="0" fontId="21" fillId="6" borderId="6" xfId="0" applyNumberFormat="1" applyFont="1" applyFill="1" applyBorder="1" applyAlignment="1" applyProtection="1">
      <alignment horizontal="left" vertical="center" wrapText="1"/>
      <protection locked="0" hidden="1"/>
    </xf>
    <xf numFmtId="0" fontId="21" fillId="6" borderId="30" xfId="0" applyNumberFormat="1" applyFont="1" applyFill="1" applyBorder="1" applyAlignment="1" applyProtection="1">
      <alignment horizontal="center" vertical="center" wrapText="1"/>
      <protection locked="0" hidden="1"/>
    </xf>
    <xf numFmtId="0" fontId="21" fillId="0" borderId="25" xfId="0" applyNumberFormat="1" applyFont="1" applyFill="1" applyBorder="1" applyAlignment="1" applyProtection="1">
      <alignment horizontal="center" vertical="center"/>
      <protection locked="0" hidden="1"/>
    </xf>
    <xf numFmtId="0" fontId="21" fillId="0" borderId="33" xfId="0" applyNumberFormat="1" applyFont="1" applyFill="1" applyBorder="1" applyAlignment="1" applyProtection="1">
      <alignment horizontal="center" vertical="center"/>
      <protection locked="0" hidden="1"/>
    </xf>
    <xf numFmtId="0" fontId="21" fillId="0" borderId="23" xfId="0" applyNumberFormat="1" applyFont="1" applyFill="1" applyBorder="1" applyAlignment="1" applyProtection="1">
      <alignment horizontal="center" vertical="center"/>
      <protection locked="0" hidden="1"/>
    </xf>
    <xf numFmtId="0" fontId="21" fillId="0" borderId="7" xfId="0" applyNumberFormat="1" applyFont="1" applyFill="1" applyBorder="1" applyAlignment="1" applyProtection="1">
      <alignment horizontal="center" vertical="center"/>
      <protection locked="0" hidden="1"/>
    </xf>
    <xf numFmtId="0" fontId="21" fillId="7" borderId="0" xfId="0" applyNumberFormat="1" applyFont="1" applyFill="1" applyBorder="1" applyAlignment="1" applyProtection="1">
      <alignment horizontal="center" vertical="center" wrapText="1"/>
      <protection locked="0" hidden="1"/>
    </xf>
    <xf numFmtId="0" fontId="21" fillId="7" borderId="6" xfId="0" applyNumberFormat="1" applyFont="1" applyFill="1" applyBorder="1" applyAlignment="1" applyProtection="1">
      <alignment horizontal="center" vertical="center" wrapText="1"/>
      <protection locked="0" hidden="1"/>
    </xf>
    <xf numFmtId="0" fontId="21" fillId="7" borderId="37" xfId="0" applyNumberFormat="1" applyFont="1" applyFill="1" applyBorder="1" applyAlignment="1" applyProtection="1">
      <alignment horizontal="center" vertical="center"/>
      <protection hidden="1"/>
    </xf>
    <xf numFmtId="0" fontId="21" fillId="7" borderId="30" xfId="0" applyNumberFormat="1" applyFont="1" applyFill="1" applyBorder="1" applyAlignment="1" applyProtection="1">
      <alignment horizontal="center" vertical="center"/>
      <protection hidden="1"/>
    </xf>
    <xf numFmtId="0" fontId="21" fillId="0" borderId="37" xfId="0" applyNumberFormat="1" applyFont="1" applyFill="1" applyBorder="1" applyAlignment="1" applyProtection="1">
      <alignment horizontal="center" vertical="center"/>
      <protection hidden="1"/>
    </xf>
    <xf numFmtId="0" fontId="21" fillId="8" borderId="35"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center" vertical="center"/>
      <protection hidden="1"/>
    </xf>
    <xf numFmtId="0" fontId="21" fillId="8" borderId="42"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protection hidden="1"/>
    </xf>
    <xf numFmtId="0" fontId="21" fillId="7" borderId="18" xfId="0" applyNumberFormat="1" applyFont="1" applyFill="1" applyBorder="1" applyAlignment="1" applyProtection="1">
      <alignment horizontal="center" vertical="center" wrapText="1"/>
      <protection hidden="1"/>
    </xf>
    <xf numFmtId="0" fontId="21" fillId="7" borderId="2" xfId="0" applyNumberFormat="1" applyFont="1" applyFill="1" applyBorder="1" applyAlignment="1" applyProtection="1">
      <alignment horizontal="center" vertical="center" wrapText="1"/>
      <protection hidden="1"/>
    </xf>
    <xf numFmtId="0" fontId="21" fillId="7" borderId="10" xfId="0" applyNumberFormat="1" applyFont="1" applyFill="1" applyBorder="1" applyAlignment="1" applyProtection="1">
      <alignment horizontal="center" vertical="center" wrapText="1"/>
      <protection hidden="1"/>
    </xf>
    <xf numFmtId="0" fontId="21" fillId="0" borderId="146" xfId="0" applyNumberFormat="1" applyFont="1" applyBorder="1" applyAlignment="1" applyProtection="1">
      <alignment horizontal="center" vertical="center"/>
      <protection hidden="1"/>
    </xf>
    <xf numFmtId="0" fontId="21" fillId="0" borderId="246"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center" vertical="center"/>
      <protection hidden="1"/>
    </xf>
    <xf numFmtId="0" fontId="21" fillId="0" borderId="32" xfId="0" applyNumberFormat="1" applyFont="1" applyBorder="1" applyAlignment="1" applyProtection="1">
      <alignment horizontal="center" vertical="center"/>
      <protection hidden="1"/>
    </xf>
    <xf numFmtId="0" fontId="21" fillId="0" borderId="6" xfId="0" applyNumberFormat="1" applyFont="1" applyBorder="1" applyAlignment="1" applyProtection="1">
      <alignment horizontal="center" vertical="center"/>
      <protection hidden="1"/>
    </xf>
    <xf numFmtId="0" fontId="21" fillId="0" borderId="30" xfId="0" applyNumberFormat="1" applyFont="1" applyBorder="1" applyAlignment="1" applyProtection="1">
      <alignment horizontal="center" vertical="center"/>
      <protection hidden="1"/>
    </xf>
    <xf numFmtId="0" fontId="21" fillId="7" borderId="58" xfId="0" applyNumberFormat="1" applyFont="1" applyFill="1" applyBorder="1" applyAlignment="1" applyProtection="1">
      <alignment horizontal="center" vertical="center" wrapText="1"/>
      <protection hidden="1"/>
    </xf>
    <xf numFmtId="0" fontId="21" fillId="0" borderId="17" xfId="0" applyNumberFormat="1" applyFont="1" applyBorder="1" applyAlignment="1">
      <alignment horizontal="center" vertical="center" wrapText="1"/>
    </xf>
    <xf numFmtId="0" fontId="21" fillId="0" borderId="2" xfId="0" applyNumberFormat="1" applyFont="1" applyBorder="1" applyAlignment="1">
      <alignment horizontal="center" vertical="center"/>
    </xf>
    <xf numFmtId="0" fontId="21" fillId="0" borderId="3" xfId="0" applyNumberFormat="1" applyFont="1" applyBorder="1" applyAlignment="1">
      <alignment horizontal="center" vertical="center"/>
    </xf>
    <xf numFmtId="0" fontId="21" fillId="0" borderId="28" xfId="0" applyNumberFormat="1" applyFont="1" applyBorder="1" applyAlignment="1">
      <alignment horizontal="center" vertical="center"/>
    </xf>
    <xf numFmtId="0" fontId="21" fillId="7" borderId="9" xfId="0" applyNumberFormat="1" applyFont="1" applyFill="1" applyBorder="1" applyAlignment="1" applyProtection="1">
      <alignment horizontal="center" vertical="center"/>
      <protection hidden="1"/>
    </xf>
    <xf numFmtId="0" fontId="21" fillId="0" borderId="44" xfId="0" applyNumberFormat="1" applyFont="1" applyBorder="1" applyAlignment="1">
      <alignment horizontal="center" vertical="center" wrapText="1"/>
    </xf>
    <xf numFmtId="0" fontId="21" fillId="0" borderId="34" xfId="0" applyNumberFormat="1" applyFont="1" applyBorder="1" applyAlignment="1">
      <alignment horizontal="center" vertical="center"/>
    </xf>
    <xf numFmtId="0" fontId="21" fillId="0" borderId="4" xfId="0" applyNumberFormat="1" applyFont="1" applyBorder="1" applyAlignment="1">
      <alignment horizontal="center" vertical="center"/>
    </xf>
    <xf numFmtId="0" fontId="21" fillId="0" borderId="5" xfId="0" applyNumberFormat="1" applyFont="1" applyBorder="1" applyAlignment="1">
      <alignment horizontal="center" vertical="center"/>
    </xf>
    <xf numFmtId="0" fontId="21" fillId="7" borderId="15" xfId="0" applyNumberFormat="1" applyFont="1" applyFill="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protection hidden="1"/>
    </xf>
    <xf numFmtId="0" fontId="21" fillId="0" borderId="134" xfId="0" applyNumberFormat="1" applyFont="1" applyFill="1" applyBorder="1" applyAlignment="1" applyProtection="1">
      <alignment horizontal="center" vertical="center"/>
      <protection hidden="1"/>
    </xf>
    <xf numFmtId="0" fontId="21" fillId="0" borderId="146" xfId="0" applyNumberFormat="1" applyFont="1" applyFill="1" applyBorder="1" applyAlignment="1" applyProtection="1">
      <alignment horizontal="center" vertical="center"/>
      <protection hidden="1"/>
    </xf>
    <xf numFmtId="0" fontId="21" fillId="0" borderId="144" xfId="0" applyNumberFormat="1" applyFont="1" applyFill="1" applyBorder="1" applyAlignment="1" applyProtection="1">
      <alignment horizontal="center" vertical="center"/>
      <protection hidden="1"/>
    </xf>
    <xf numFmtId="0" fontId="21" fillId="0" borderId="145" xfId="0" applyNumberFormat="1" applyFont="1" applyFill="1" applyBorder="1" applyAlignment="1" applyProtection="1">
      <alignment horizontal="center" vertical="center"/>
      <protection hidden="1"/>
    </xf>
    <xf numFmtId="0" fontId="21" fillId="0" borderId="14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center" vertical="center"/>
      <protection hidden="1"/>
    </xf>
    <xf numFmtId="0" fontId="21" fillId="8" borderId="1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protection hidden="1"/>
    </xf>
    <xf numFmtId="0" fontId="21" fillId="8" borderId="63" xfId="0" applyNumberFormat="1" applyFont="1" applyFill="1" applyBorder="1" applyAlignment="1" applyProtection="1">
      <alignment horizontal="center" vertical="center"/>
      <protection hidden="1"/>
    </xf>
    <xf numFmtId="0" fontId="21" fillId="8" borderId="31" xfId="0" applyNumberFormat="1" applyFont="1" applyFill="1" applyBorder="1" applyAlignment="1" applyProtection="1">
      <alignment horizontal="center" vertical="center"/>
      <protection hidden="1"/>
    </xf>
    <xf numFmtId="0" fontId="21" fillId="8" borderId="11" xfId="0" applyNumberFormat="1" applyFont="1" applyFill="1" applyBorder="1" applyAlignment="1" applyProtection="1">
      <alignment horizontal="center" vertical="center"/>
      <protection hidden="1"/>
    </xf>
    <xf numFmtId="0" fontId="21" fillId="8" borderId="34" xfId="0" applyNumberFormat="1" applyFont="1" applyFill="1" applyBorder="1" applyAlignment="1" applyProtection="1">
      <alignment horizontal="center" vertical="center"/>
      <protection hidden="1"/>
    </xf>
    <xf numFmtId="0" fontId="21" fillId="0" borderId="52" xfId="0" applyNumberFormat="1" applyFont="1" applyBorder="1" applyAlignment="1" applyProtection="1">
      <alignment horizontal="center" vertical="center" wrapText="1"/>
      <protection hidden="1"/>
    </xf>
    <xf numFmtId="0" fontId="21" fillId="0" borderId="42" xfId="0" applyNumberFormat="1" applyFont="1" applyBorder="1" applyAlignment="1" applyProtection="1">
      <alignment horizontal="center" vertical="center" wrapText="1"/>
      <protection hidden="1"/>
    </xf>
    <xf numFmtId="0" fontId="21" fillId="0" borderId="12" xfId="0" applyNumberFormat="1" applyFont="1" applyBorder="1" applyAlignment="1" applyProtection="1">
      <alignment horizontal="center" vertical="center" wrapText="1"/>
      <protection hidden="1"/>
    </xf>
    <xf numFmtId="0" fontId="21" fillId="0" borderId="44" xfId="12" applyFont="1" applyBorder="1" applyAlignment="1" applyProtection="1">
      <alignment horizontal="center" vertical="center" wrapText="1"/>
      <protection hidden="1"/>
    </xf>
    <xf numFmtId="0" fontId="21" fillId="0" borderId="4" xfId="12" applyFont="1" applyBorder="1" applyAlignment="1" applyProtection="1">
      <alignment horizontal="center" vertical="center"/>
      <protection hidden="1"/>
    </xf>
    <xf numFmtId="0" fontId="21" fillId="0" borderId="25" xfId="12" applyFont="1" applyBorder="1" applyAlignment="1" applyProtection="1">
      <alignment horizontal="center" vertical="center"/>
      <protection hidden="1"/>
    </xf>
    <xf numFmtId="0" fontId="21" fillId="0" borderId="18" xfId="0" applyNumberFormat="1" applyFont="1" applyBorder="1" applyAlignment="1" applyProtection="1">
      <alignment horizontal="distributed" vertical="center" indent="3"/>
      <protection hidden="1"/>
    </xf>
    <xf numFmtId="0" fontId="21" fillId="0" borderId="0" xfId="0" applyNumberFormat="1" applyFont="1" applyFill="1" applyBorder="1" applyAlignment="1" applyProtection="1">
      <alignment vertical="center"/>
      <protection hidden="1"/>
    </xf>
    <xf numFmtId="0" fontId="21" fillId="0" borderId="48" xfId="0" applyNumberFormat="1" applyFont="1" applyBorder="1" applyAlignment="1" applyProtection="1">
      <alignment horizontal="distributed" vertical="center" indent="10"/>
      <protection hidden="1"/>
    </xf>
    <xf numFmtId="0" fontId="21" fillId="0" borderId="26" xfId="0" applyNumberFormat="1" applyFont="1" applyBorder="1" applyAlignment="1" applyProtection="1">
      <alignment horizontal="distributed" vertical="center" indent="10"/>
      <protection hidden="1"/>
    </xf>
    <xf numFmtId="0" fontId="21" fillId="7" borderId="2" xfId="0" applyNumberFormat="1" applyFont="1" applyFill="1" applyBorder="1" applyAlignment="1" applyProtection="1">
      <alignment horizontal="center" vertical="center" wrapText="1"/>
      <protection locked="0" hidden="1"/>
    </xf>
    <xf numFmtId="0" fontId="21" fillId="10" borderId="46" xfId="0" applyNumberFormat="1" applyFont="1" applyFill="1" applyBorder="1" applyAlignment="1" applyProtection="1">
      <alignment horizontal="center" vertical="center"/>
      <protection hidden="1"/>
    </xf>
    <xf numFmtId="0" fontId="21" fillId="10" borderId="27"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textRotation="255"/>
      <protection hidden="1"/>
    </xf>
    <xf numFmtId="0" fontId="21" fillId="0" borderId="42" xfId="0" applyNumberFormat="1" applyFont="1" applyFill="1" applyBorder="1" applyAlignment="1" applyProtection="1">
      <alignment horizontal="center" vertical="center" textRotation="255"/>
      <protection hidden="1"/>
    </xf>
    <xf numFmtId="0" fontId="21" fillId="0" borderId="4" xfId="0" applyNumberFormat="1" applyFont="1" applyFill="1" applyBorder="1" applyAlignment="1" applyProtection="1">
      <alignment horizontal="center" vertical="center" textRotation="255"/>
      <protection hidden="1"/>
    </xf>
    <xf numFmtId="0" fontId="21" fillId="0" borderId="5" xfId="0" applyNumberFormat="1" applyFont="1" applyFill="1" applyBorder="1" applyAlignment="1" applyProtection="1">
      <alignment horizontal="center" vertical="center" textRotation="255"/>
      <protection hidden="1"/>
    </xf>
    <xf numFmtId="0" fontId="21" fillId="0" borderId="25" xfId="0" applyNumberFormat="1" applyFont="1" applyFill="1" applyBorder="1" applyAlignment="1" applyProtection="1">
      <alignment horizontal="center" vertical="center" textRotation="255"/>
      <protection hidden="1"/>
    </xf>
    <xf numFmtId="0" fontId="21" fillId="0" borderId="33" xfId="0" applyNumberFormat="1" applyFont="1" applyFill="1" applyBorder="1" applyAlignment="1" applyProtection="1">
      <alignment horizontal="center" vertical="center" textRotation="255"/>
      <protection hidden="1"/>
    </xf>
    <xf numFmtId="0" fontId="21" fillId="10" borderId="47" xfId="0" applyNumberFormat="1" applyFont="1" applyFill="1" applyBorder="1" applyAlignment="1" applyProtection="1">
      <alignment horizontal="center" vertical="center"/>
      <protection hidden="1"/>
    </xf>
    <xf numFmtId="0" fontId="21" fillId="0" borderId="28" xfId="0" applyNumberFormat="1" applyFont="1" applyFill="1" applyBorder="1" applyAlignment="1" applyProtection="1">
      <alignment horizontal="center" vertical="center"/>
      <protection hidden="1"/>
    </xf>
    <xf numFmtId="0" fontId="21" fillId="10" borderId="49" xfId="0" applyNumberFormat="1" applyFont="1" applyFill="1" applyBorder="1" applyAlignment="1" applyProtection="1">
      <alignment horizontal="center" vertical="center"/>
      <protection hidden="1"/>
    </xf>
    <xf numFmtId="0" fontId="21" fillId="10" borderId="14" xfId="0" applyNumberFormat="1" applyFont="1" applyFill="1" applyBorder="1" applyAlignment="1" applyProtection="1">
      <alignment horizontal="center" vertical="center"/>
      <protection hidden="1"/>
    </xf>
    <xf numFmtId="0" fontId="21" fillId="6" borderId="39" xfId="0" applyNumberFormat="1" applyFont="1" applyFill="1" applyBorder="1" applyAlignment="1" applyProtection="1">
      <alignment horizontal="center" vertical="center"/>
      <protection locked="0" hidden="1"/>
    </xf>
    <xf numFmtId="0" fontId="21" fillId="10" borderId="39" xfId="0" applyNumberFormat="1" applyFont="1" applyFill="1" applyBorder="1" applyAlignment="1" applyProtection="1">
      <alignment horizontal="left" vertical="center"/>
      <protection hidden="1"/>
    </xf>
    <xf numFmtId="0" fontId="21" fillId="10" borderId="14" xfId="0" applyNumberFormat="1" applyFont="1" applyFill="1" applyBorder="1" applyAlignment="1" applyProtection="1">
      <alignment horizontal="left" vertical="center"/>
      <protection hidden="1"/>
    </xf>
    <xf numFmtId="0" fontId="21" fillId="6" borderId="52" xfId="0" applyNumberFormat="1" applyFont="1" applyFill="1" applyBorder="1" applyAlignment="1" applyProtection="1">
      <alignment horizontal="center" vertical="center"/>
      <protection locked="0" hidden="1"/>
    </xf>
    <xf numFmtId="0" fontId="21" fillId="7" borderId="7" xfId="0" applyNumberFormat="1" applyFont="1" applyFill="1" applyBorder="1" applyAlignment="1" applyProtection="1">
      <alignment horizontal="center" vertical="center" wrapText="1"/>
      <protection locked="0" hidden="1"/>
    </xf>
    <xf numFmtId="0" fontId="21" fillId="6" borderId="130" xfId="0" applyNumberFormat="1" applyFont="1" applyFill="1" applyBorder="1" applyAlignment="1" applyProtection="1">
      <alignment horizontal="center" vertical="center" wrapText="1"/>
      <protection locked="0" hidden="1"/>
    </xf>
    <xf numFmtId="0" fontId="21" fillId="6" borderId="149" xfId="0" applyNumberFormat="1" applyFont="1" applyFill="1" applyBorder="1" applyAlignment="1" applyProtection="1">
      <alignment horizontal="center" vertical="center" wrapText="1"/>
      <protection locked="0" hidden="1"/>
    </xf>
    <xf numFmtId="0" fontId="21" fillId="0" borderId="44" xfId="0" applyNumberFormat="1" applyFont="1" applyFill="1" applyBorder="1" applyAlignment="1" applyProtection="1">
      <alignment horizontal="center" vertical="center"/>
      <protection hidden="1"/>
    </xf>
    <xf numFmtId="0" fontId="21" fillId="0" borderId="48" xfId="0" applyNumberFormat="1" applyFont="1" applyFill="1" applyBorder="1" applyAlignment="1" applyProtection="1">
      <alignment horizontal="center" vertical="center"/>
      <protection hidden="1"/>
    </xf>
    <xf numFmtId="0" fontId="21" fillId="0" borderId="40" xfId="0" applyNumberFormat="1" applyFont="1" applyFill="1" applyBorder="1" applyAlignment="1" applyProtection="1">
      <alignment horizontal="center" vertical="center"/>
      <protection hidden="1"/>
    </xf>
    <xf numFmtId="0" fontId="21" fillId="0" borderId="128" xfId="0" applyNumberFormat="1" applyFont="1" applyFill="1" applyBorder="1" applyAlignment="1" applyProtection="1">
      <alignment horizontal="center" vertical="center"/>
      <protection hidden="1"/>
    </xf>
    <xf numFmtId="0" fontId="21" fillId="0" borderId="13" xfId="0" applyNumberFormat="1" applyFont="1" applyBorder="1" applyAlignment="1" applyProtection="1">
      <alignment horizontal="center" vertical="center"/>
      <protection hidden="1"/>
    </xf>
    <xf numFmtId="0" fontId="21" fillId="0" borderId="11" xfId="0" applyNumberFormat="1" applyFont="1" applyBorder="1" applyAlignment="1" applyProtection="1">
      <alignment horizontal="center" vertical="center"/>
      <protection hidden="1"/>
    </xf>
    <xf numFmtId="0" fontId="21" fillId="6" borderId="11" xfId="0" applyNumberFormat="1" applyFont="1" applyFill="1" applyBorder="1" applyAlignment="1" applyProtection="1">
      <alignment horizontal="center" vertical="center"/>
      <protection hidden="1"/>
    </xf>
    <xf numFmtId="0" fontId="21" fillId="6" borderId="9" xfId="0" applyNumberFormat="1" applyFont="1" applyFill="1" applyBorder="1" applyAlignment="1" applyProtection="1">
      <alignment horizontal="center" vertical="center" wrapText="1"/>
      <protection locked="0" hidden="1"/>
    </xf>
    <xf numFmtId="0" fontId="21" fillId="6" borderId="14" xfId="0" applyNumberFormat="1" applyFont="1" applyFill="1" applyBorder="1" applyAlignment="1" applyProtection="1">
      <alignment horizontal="center" vertical="center" wrapText="1"/>
      <protection locked="0" hidden="1"/>
    </xf>
    <xf numFmtId="0" fontId="21" fillId="6" borderId="8" xfId="0" applyNumberFormat="1" applyFont="1" applyFill="1" applyBorder="1" applyAlignment="1" applyProtection="1">
      <alignment horizontal="center" vertical="center" wrapText="1"/>
      <protection locked="0" hidden="1"/>
    </xf>
    <xf numFmtId="0" fontId="21" fillId="6" borderId="150" xfId="0" applyNumberFormat="1" applyFont="1" applyFill="1" applyBorder="1" applyAlignment="1" applyProtection="1">
      <alignment horizontal="center" vertical="center" wrapText="1"/>
      <protection locked="0" hidden="1"/>
    </xf>
    <xf numFmtId="0" fontId="21" fillId="6" borderId="28" xfId="0" applyNumberFormat="1" applyFont="1" applyFill="1" applyBorder="1" applyAlignment="1" applyProtection="1">
      <alignment horizontal="center" vertical="center" wrapText="1"/>
      <protection locked="0" hidden="1"/>
    </xf>
    <xf numFmtId="0" fontId="21" fillId="6" borderId="44" xfId="0" applyNumberFormat="1" applyFont="1" applyFill="1" applyBorder="1" applyAlignment="1" applyProtection="1">
      <alignment horizontal="center" vertical="center" wrapText="1"/>
      <protection locked="0" hidden="1"/>
    </xf>
    <xf numFmtId="0" fontId="21" fillId="6" borderId="11" xfId="0" applyNumberFormat="1" applyFont="1" applyFill="1" applyBorder="1" applyAlignment="1" applyProtection="1">
      <alignment horizontal="center" vertical="center" wrapText="1"/>
      <protection locked="0" hidden="1"/>
    </xf>
    <xf numFmtId="0" fontId="21" fillId="6" borderId="34" xfId="0" applyNumberFormat="1" applyFont="1" applyFill="1" applyBorder="1" applyAlignment="1" applyProtection="1">
      <alignment horizontal="center" vertical="center" wrapText="1"/>
      <protection locked="0" hidden="1"/>
    </xf>
    <xf numFmtId="0" fontId="21" fillId="0" borderId="11" xfId="0" applyNumberFormat="1" applyFont="1" applyBorder="1" applyAlignment="1" applyProtection="1">
      <alignment horizontal="center" vertical="center" wrapText="1"/>
      <protection hidden="1"/>
    </xf>
    <xf numFmtId="0" fontId="21" fillId="0" borderId="0" xfId="0" applyNumberFormat="1" applyFont="1" applyBorder="1" applyAlignment="1" applyProtection="1">
      <alignment horizontal="center" vertical="center" wrapText="1"/>
      <protection hidden="1"/>
    </xf>
    <xf numFmtId="0" fontId="21" fillId="0" borderId="14" xfId="0" applyNumberFormat="1" applyFont="1" applyBorder="1" applyAlignment="1" applyProtection="1">
      <alignment horizontal="center" vertical="center" wrapText="1"/>
      <protection hidden="1"/>
    </xf>
    <xf numFmtId="0" fontId="21" fillId="6" borderId="44" xfId="0" applyNumberFormat="1" applyFont="1" applyFill="1" applyBorder="1" applyAlignment="1" applyProtection="1">
      <alignment horizontal="left" vertical="center" wrapText="1"/>
      <protection hidden="1"/>
    </xf>
    <xf numFmtId="0" fontId="21" fillId="6" borderId="11" xfId="0" applyNumberFormat="1" applyFont="1" applyFill="1" applyBorder="1" applyAlignment="1" applyProtection="1">
      <alignment horizontal="left" vertical="center" wrapText="1"/>
      <protection hidden="1"/>
    </xf>
    <xf numFmtId="0" fontId="21" fillId="6" borderId="32" xfId="0" applyNumberFormat="1" applyFont="1" applyFill="1" applyBorder="1" applyAlignment="1" applyProtection="1">
      <alignment horizontal="left" vertical="center" wrapText="1"/>
      <protection hidden="1"/>
    </xf>
    <xf numFmtId="0" fontId="21" fillId="6" borderId="4" xfId="0" applyNumberFormat="1" applyFont="1" applyFill="1" applyBorder="1" applyAlignment="1" applyProtection="1">
      <alignment horizontal="left" vertical="center" wrapText="1"/>
      <protection hidden="1"/>
    </xf>
    <xf numFmtId="0" fontId="21" fillId="6" borderId="0" xfId="0" applyNumberFormat="1" applyFont="1" applyFill="1" applyBorder="1" applyAlignment="1" applyProtection="1">
      <alignment horizontal="left" vertical="center" wrapText="1"/>
      <protection hidden="1"/>
    </xf>
    <xf numFmtId="0" fontId="21" fillId="6" borderId="6" xfId="0" applyNumberFormat="1" applyFont="1" applyFill="1" applyBorder="1" applyAlignment="1" applyProtection="1">
      <alignment horizontal="left" vertical="center" wrapText="1"/>
      <protection hidden="1"/>
    </xf>
    <xf numFmtId="0" fontId="21" fillId="6" borderId="9" xfId="0" applyNumberFormat="1" applyFont="1" applyFill="1" applyBorder="1" applyAlignment="1" applyProtection="1">
      <alignment horizontal="left" vertical="center" wrapText="1"/>
      <protection hidden="1"/>
    </xf>
    <xf numFmtId="0" fontId="21" fillId="6" borderId="14"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center" vertical="center" wrapText="1"/>
      <protection locked="0" hidden="1"/>
    </xf>
    <xf numFmtId="0" fontId="21" fillId="0" borderId="9" xfId="0" applyNumberFormat="1" applyFont="1" applyFill="1" applyBorder="1" applyAlignment="1" applyProtection="1">
      <alignment horizontal="center" vertical="center"/>
      <protection hidden="1"/>
    </xf>
    <xf numFmtId="0" fontId="21" fillId="0" borderId="15" xfId="0" applyNumberFormat="1" applyFont="1" applyFill="1" applyBorder="1" applyAlignment="1" applyProtection="1">
      <alignment horizontal="center" vertical="center"/>
      <protection hidden="1"/>
    </xf>
    <xf numFmtId="0" fontId="21" fillId="8" borderId="5" xfId="0" applyNumberFormat="1" applyFont="1" applyFill="1" applyBorder="1" applyAlignment="1" applyProtection="1">
      <alignment horizontal="center" vertical="center"/>
      <protection hidden="1"/>
    </xf>
    <xf numFmtId="0" fontId="21" fillId="0" borderId="0" xfId="12" applyFont="1" applyAlignment="1" applyProtection="1">
      <alignment horizontal="left" vertical="center"/>
      <protection hidden="1"/>
    </xf>
    <xf numFmtId="0" fontId="21" fillId="0" borderId="0" xfId="12" applyFont="1" applyAlignment="1" applyProtection="1">
      <alignment horizontal="right" vertical="center"/>
      <protection hidden="1"/>
    </xf>
    <xf numFmtId="0" fontId="21" fillId="11" borderId="123" xfId="12" applyFont="1" applyFill="1" applyBorder="1" applyAlignment="1" applyProtection="1">
      <alignment horizontal="center" vertical="center"/>
      <protection hidden="1"/>
    </xf>
    <xf numFmtId="0" fontId="21" fillId="11" borderId="2" xfId="12" applyFont="1" applyFill="1" applyBorder="1" applyAlignment="1" applyProtection="1">
      <alignment horizontal="center" vertical="center"/>
      <protection hidden="1"/>
    </xf>
    <xf numFmtId="0" fontId="21" fillId="11" borderId="124" xfId="12" applyFont="1" applyFill="1" applyBorder="1" applyAlignment="1" applyProtection="1">
      <alignment horizontal="center" vertical="center"/>
      <protection hidden="1"/>
    </xf>
    <xf numFmtId="0" fontId="21" fillId="11" borderId="153" xfId="12" applyFont="1" applyFill="1" applyBorder="1" applyAlignment="1" applyProtection="1">
      <alignment horizontal="center" vertical="center" textRotation="255"/>
      <protection hidden="1"/>
    </xf>
    <xf numFmtId="0" fontId="21" fillId="11" borderId="154" xfId="12" applyFont="1" applyFill="1" applyBorder="1" applyAlignment="1" applyProtection="1">
      <alignment horizontal="center" vertical="center" textRotation="255"/>
      <protection hidden="1"/>
    </xf>
    <xf numFmtId="0" fontId="21" fillId="11" borderId="2" xfId="12" applyFont="1" applyFill="1" applyBorder="1" applyAlignment="1" applyProtection="1">
      <alignment horizontal="center" vertical="center" textRotation="255"/>
      <protection hidden="1"/>
    </xf>
    <xf numFmtId="0" fontId="21" fillId="11" borderId="35" xfId="12" applyFont="1" applyFill="1" applyBorder="1" applyAlignment="1" applyProtection="1">
      <alignment horizontal="center" vertical="center" wrapText="1" shrinkToFit="1"/>
      <protection locked="0" hidden="1"/>
    </xf>
    <xf numFmtId="0" fontId="21" fillId="11" borderId="42" xfId="12" applyFont="1" applyFill="1" applyBorder="1" applyAlignment="1" applyProtection="1">
      <alignment horizontal="center" vertical="center" wrapText="1" shrinkToFit="1"/>
      <protection locked="0" hidden="1"/>
    </xf>
    <xf numFmtId="0" fontId="21" fillId="11" borderId="4" xfId="12" applyFont="1" applyFill="1" applyBorder="1" applyAlignment="1" applyProtection="1">
      <alignment horizontal="center" vertical="center" wrapText="1" shrinkToFit="1"/>
      <protection locked="0" hidden="1"/>
    </xf>
    <xf numFmtId="0" fontId="21" fillId="11" borderId="5" xfId="12" applyFont="1" applyFill="1" applyBorder="1" applyAlignment="1" applyProtection="1">
      <alignment horizontal="center" vertical="center" wrapText="1" shrinkToFit="1"/>
      <protection locked="0" hidden="1"/>
    </xf>
    <xf numFmtId="0" fontId="21" fillId="11" borderId="25" xfId="12" applyFont="1" applyFill="1" applyBorder="1" applyAlignment="1" applyProtection="1">
      <alignment horizontal="center" vertical="center" wrapText="1" shrinkToFit="1"/>
      <protection locked="0" hidden="1"/>
    </xf>
    <xf numFmtId="0" fontId="21" fillId="11" borderId="33" xfId="12" applyFont="1" applyFill="1" applyBorder="1" applyAlignment="1" applyProtection="1">
      <alignment horizontal="center" vertical="center" wrapText="1" shrinkToFit="1"/>
      <protection locked="0" hidden="1"/>
    </xf>
    <xf numFmtId="0" fontId="21" fillId="11" borderId="35" xfId="12" applyFont="1" applyFill="1" applyBorder="1" applyAlignment="1" applyProtection="1">
      <alignment horizontal="center" vertical="center" wrapText="1"/>
      <protection locked="0" hidden="1"/>
    </xf>
    <xf numFmtId="0" fontId="21" fillId="11" borderId="42" xfId="12" applyFont="1" applyFill="1" applyBorder="1" applyAlignment="1" applyProtection="1">
      <alignment horizontal="center" vertical="center" wrapText="1"/>
      <protection locked="0" hidden="1"/>
    </xf>
    <xf numFmtId="0" fontId="21" fillId="11" borderId="4" xfId="12" applyFont="1" applyFill="1" applyBorder="1" applyAlignment="1" applyProtection="1">
      <alignment horizontal="center" vertical="center" wrapText="1"/>
      <protection locked="0" hidden="1"/>
    </xf>
    <xf numFmtId="0" fontId="21" fillId="11" borderId="5" xfId="12" applyFont="1" applyFill="1" applyBorder="1" applyAlignment="1" applyProtection="1">
      <alignment horizontal="center" vertical="center" wrapText="1"/>
      <protection locked="0" hidden="1"/>
    </xf>
    <xf numFmtId="0" fontId="21" fillId="11" borderId="25" xfId="12" applyFont="1" applyFill="1" applyBorder="1" applyAlignment="1" applyProtection="1">
      <alignment horizontal="center" vertical="center" wrapText="1"/>
      <protection locked="0" hidden="1"/>
    </xf>
    <xf numFmtId="0" fontId="21" fillId="11" borderId="33" xfId="12" applyFont="1" applyFill="1" applyBorder="1" applyAlignment="1" applyProtection="1">
      <alignment horizontal="center" vertical="center" wrapText="1"/>
      <protection locked="0" hidden="1"/>
    </xf>
    <xf numFmtId="0" fontId="21" fillId="11" borderId="35" xfId="12" applyFont="1" applyFill="1" applyBorder="1" applyAlignment="1" applyProtection="1">
      <alignment horizontal="center" vertical="center"/>
      <protection hidden="1"/>
    </xf>
    <xf numFmtId="0" fontId="21" fillId="11" borderId="42" xfId="12" applyFont="1" applyFill="1" applyBorder="1" applyAlignment="1" applyProtection="1">
      <alignment horizontal="center" vertical="center"/>
      <protection hidden="1"/>
    </xf>
    <xf numFmtId="0" fontId="21" fillId="11" borderId="4" xfId="12" applyFont="1" applyFill="1" applyBorder="1" applyAlignment="1" applyProtection="1">
      <alignment horizontal="center" vertical="center"/>
      <protection hidden="1"/>
    </xf>
    <xf numFmtId="0" fontId="21" fillId="11" borderId="5" xfId="12" applyFont="1" applyFill="1" applyBorder="1" applyAlignment="1" applyProtection="1">
      <alignment horizontal="center" vertical="center"/>
      <protection hidden="1"/>
    </xf>
    <xf numFmtId="0" fontId="21" fillId="11" borderId="25" xfId="12" applyFont="1" applyFill="1" applyBorder="1" applyAlignment="1" applyProtection="1">
      <alignment horizontal="center" vertical="center"/>
      <protection hidden="1"/>
    </xf>
    <xf numFmtId="0" fontId="21" fillId="11" borderId="33" xfId="12" applyFont="1" applyFill="1" applyBorder="1" applyAlignment="1" applyProtection="1">
      <alignment horizontal="center" vertical="center"/>
      <protection hidden="1"/>
    </xf>
    <xf numFmtId="0" fontId="21" fillId="11" borderId="39" xfId="12" applyFont="1" applyFill="1" applyBorder="1" applyAlignment="1" applyProtection="1">
      <alignment horizontal="center" vertical="center"/>
      <protection hidden="1"/>
    </xf>
    <xf numFmtId="0" fontId="21" fillId="11" borderId="0" xfId="12" applyFont="1" applyFill="1" applyAlignment="1" applyProtection="1">
      <alignment horizontal="center" vertical="center"/>
      <protection hidden="1"/>
    </xf>
    <xf numFmtId="0" fontId="21" fillId="11" borderId="31" xfId="12" applyFont="1" applyFill="1" applyBorder="1" applyAlignment="1" applyProtection="1">
      <alignment horizontal="center" vertical="center"/>
      <protection hidden="1"/>
    </xf>
    <xf numFmtId="0" fontId="21" fillId="0" borderId="2" xfId="12" applyFont="1" applyBorder="1" applyAlignment="1" applyProtection="1">
      <alignment horizontal="center" vertical="center" wrapText="1"/>
      <protection hidden="1"/>
    </xf>
    <xf numFmtId="0" fontId="21" fillId="11" borderId="151" xfId="12" applyFont="1" applyFill="1" applyBorder="1" applyAlignment="1" applyProtection="1">
      <alignment horizontal="center" vertical="center"/>
      <protection locked="0" hidden="1"/>
    </xf>
    <xf numFmtId="0" fontId="21" fillId="11" borderId="151" xfId="12" applyFont="1" applyFill="1" applyBorder="1" applyAlignment="1" applyProtection="1">
      <alignment horizontal="center" vertical="center"/>
      <protection hidden="1"/>
    </xf>
    <xf numFmtId="0" fontId="21" fillId="0" borderId="39" xfId="12" applyFont="1" applyBorder="1" applyAlignment="1" applyProtection="1">
      <alignment horizontal="center" vertical="center" wrapText="1"/>
      <protection hidden="1"/>
    </xf>
    <xf numFmtId="0" fontId="21" fillId="0" borderId="42" xfId="12" applyFont="1" applyBorder="1" applyAlignment="1" applyProtection="1">
      <alignment horizontal="center" vertical="center" wrapText="1"/>
      <protection hidden="1"/>
    </xf>
    <xf numFmtId="0" fontId="21" fillId="0" borderId="0" xfId="12" applyFont="1" applyAlignment="1" applyProtection="1">
      <alignment horizontal="center" vertical="center" wrapText="1"/>
      <protection hidden="1"/>
    </xf>
    <xf numFmtId="0" fontId="21" fillId="0" borderId="5" xfId="12" applyFont="1" applyBorder="1" applyAlignment="1" applyProtection="1">
      <alignment horizontal="center" vertical="center" wrapText="1"/>
      <protection hidden="1"/>
    </xf>
    <xf numFmtId="0" fontId="21" fillId="0" borderId="31" xfId="12" applyFont="1" applyBorder="1" applyAlignment="1" applyProtection="1">
      <alignment horizontal="center" vertical="center" wrapText="1"/>
      <protection hidden="1"/>
    </xf>
    <xf numFmtId="0" fontId="21" fillId="0" borderId="33" xfId="12" applyFont="1" applyBorder="1" applyAlignment="1" applyProtection="1">
      <alignment horizontal="center" vertical="center" wrapText="1"/>
      <protection hidden="1"/>
    </xf>
    <xf numFmtId="0" fontId="21" fillId="0" borderId="35" xfId="12" applyFont="1" applyBorder="1" applyAlignment="1" applyProtection="1">
      <alignment horizontal="center" vertical="center" wrapText="1" shrinkToFit="1"/>
      <protection hidden="1"/>
    </xf>
    <xf numFmtId="0" fontId="21" fillId="0" borderId="42" xfId="12" applyFont="1" applyBorder="1" applyAlignment="1" applyProtection="1">
      <alignment horizontal="center" vertical="center" wrapText="1" shrinkToFit="1"/>
      <protection hidden="1"/>
    </xf>
    <xf numFmtId="0" fontId="21" fillId="0" borderId="4" xfId="12" applyFont="1" applyBorder="1" applyAlignment="1" applyProtection="1">
      <alignment horizontal="center" vertical="center" wrapText="1" shrinkToFit="1"/>
      <protection hidden="1"/>
    </xf>
    <xf numFmtId="0" fontId="21" fillId="0" borderId="5" xfId="12" applyFont="1" applyBorder="1" applyAlignment="1" applyProtection="1">
      <alignment horizontal="center" vertical="center" wrapText="1" shrinkToFit="1"/>
      <protection hidden="1"/>
    </xf>
    <xf numFmtId="0" fontId="21" fillId="0" borderId="25" xfId="12" applyFont="1" applyBorder="1" applyAlignment="1" applyProtection="1">
      <alignment horizontal="center" vertical="center" wrapText="1" shrinkToFit="1"/>
      <protection hidden="1"/>
    </xf>
    <xf numFmtId="0" fontId="21" fillId="0" borderId="33" xfId="12" applyFont="1" applyBorder="1" applyAlignment="1" applyProtection="1">
      <alignment horizontal="center" vertical="center" wrapText="1" shrinkToFit="1"/>
      <protection hidden="1"/>
    </xf>
    <xf numFmtId="0" fontId="21" fillId="0" borderId="2" xfId="12" applyFont="1" applyBorder="1" applyAlignment="1" applyProtection="1">
      <alignment horizontal="center" vertical="center"/>
      <protection hidden="1"/>
    </xf>
    <xf numFmtId="0" fontId="21" fillId="0" borderId="2" xfId="12" applyFont="1" applyBorder="1" applyAlignment="1" applyProtection="1">
      <alignment horizontal="center" vertical="center" textRotation="255"/>
      <protection hidden="1"/>
    </xf>
    <xf numFmtId="0" fontId="21" fillId="6" borderId="0" xfId="12" applyFont="1" applyFill="1" applyAlignment="1" applyProtection="1">
      <alignment horizontal="center" vertical="center"/>
      <protection locked="0" hidden="1"/>
    </xf>
    <xf numFmtId="38" fontId="21" fillId="11" borderId="2" xfId="13" applyFont="1" applyFill="1" applyBorder="1" applyAlignment="1" applyProtection="1">
      <alignment horizontal="center" vertical="center" shrinkToFit="1"/>
      <protection hidden="1"/>
    </xf>
    <xf numFmtId="0" fontId="21" fillId="6" borderId="0" xfId="12" applyFont="1" applyFill="1" applyAlignment="1" applyProtection="1">
      <alignment horizontal="center" vertical="center"/>
      <protection hidden="1"/>
    </xf>
    <xf numFmtId="38" fontId="21" fillId="11" borderId="35" xfId="13" applyFont="1" applyFill="1" applyBorder="1" applyAlignment="1" applyProtection="1">
      <alignment horizontal="center" vertical="center" shrinkToFit="1"/>
      <protection hidden="1"/>
    </xf>
    <xf numFmtId="38" fontId="21" fillId="11" borderId="126" xfId="13" applyFont="1" applyFill="1" applyBorder="1" applyAlignment="1" applyProtection="1">
      <alignment horizontal="center" vertical="center" shrinkToFit="1"/>
      <protection hidden="1"/>
    </xf>
    <xf numFmtId="38" fontId="21" fillId="11" borderId="25" xfId="13" applyFont="1" applyFill="1" applyBorder="1" applyAlignment="1" applyProtection="1">
      <alignment horizontal="center" vertical="center" shrinkToFit="1"/>
      <protection hidden="1"/>
    </xf>
    <xf numFmtId="38" fontId="21" fillId="11" borderId="127" xfId="13"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wrapText="1" shrinkToFit="1"/>
      <protection locked="0" hidden="1"/>
    </xf>
    <xf numFmtId="0" fontId="21" fillId="6" borderId="42" xfId="12" applyFont="1" applyFill="1" applyBorder="1" applyAlignment="1" applyProtection="1">
      <alignment horizontal="center" vertical="center" wrapText="1" shrinkToFit="1"/>
      <protection locked="0" hidden="1"/>
    </xf>
    <xf numFmtId="0" fontId="21" fillId="6" borderId="31" xfId="12" applyFont="1" applyFill="1" applyBorder="1" applyAlignment="1" applyProtection="1">
      <alignment horizontal="center" vertical="center" wrapText="1" shrinkToFit="1"/>
      <protection locked="0" hidden="1"/>
    </xf>
    <xf numFmtId="0" fontId="21" fillId="6" borderId="33" xfId="12" applyFont="1" applyFill="1" applyBorder="1" applyAlignment="1" applyProtection="1">
      <alignment horizontal="center" vertical="center" wrapText="1" shrinkToFit="1"/>
      <protection locked="0" hidden="1"/>
    </xf>
    <xf numFmtId="0" fontId="21" fillId="11" borderId="123" xfId="12" applyFont="1" applyFill="1" applyBorder="1" applyAlignment="1" applyProtection="1">
      <alignment horizontal="center" vertical="center" shrinkToFit="1"/>
      <protection locked="0" hidden="1"/>
    </xf>
    <xf numFmtId="38" fontId="21" fillId="11" borderId="2" xfId="13" applyFont="1" applyFill="1" applyBorder="1" applyAlignment="1" applyProtection="1">
      <alignment horizontal="center" vertical="center" shrinkToFit="1"/>
      <protection locked="0" hidden="1"/>
    </xf>
    <xf numFmtId="38" fontId="21" fillId="6" borderId="35" xfId="13" applyFont="1" applyFill="1" applyBorder="1" applyAlignment="1" applyProtection="1">
      <alignment horizontal="center" vertical="center" shrinkToFit="1"/>
      <protection locked="0" hidden="1"/>
    </xf>
    <xf numFmtId="38" fontId="21" fillId="6" borderId="39" xfId="13" applyFont="1" applyFill="1" applyBorder="1" applyAlignment="1" applyProtection="1">
      <alignment horizontal="center" vertical="center" shrinkToFit="1"/>
      <protection locked="0" hidden="1"/>
    </xf>
    <xf numFmtId="38" fontId="21" fillId="6" borderId="42" xfId="13" applyFont="1" applyFill="1" applyBorder="1" applyAlignment="1" applyProtection="1">
      <alignment horizontal="center" vertical="center" shrinkToFit="1"/>
      <protection locked="0" hidden="1"/>
    </xf>
    <xf numFmtId="38" fontId="21" fillId="6" borderId="25" xfId="13" applyFont="1" applyFill="1" applyBorder="1" applyAlignment="1" applyProtection="1">
      <alignment horizontal="center" vertical="center" shrinkToFit="1"/>
      <protection locked="0" hidden="1"/>
    </xf>
    <xf numFmtId="38" fontId="21" fillId="6" borderId="31" xfId="13" applyFont="1" applyFill="1" applyBorder="1" applyAlignment="1" applyProtection="1">
      <alignment horizontal="center" vertical="center" shrinkToFit="1"/>
      <protection locked="0" hidden="1"/>
    </xf>
    <xf numFmtId="38" fontId="21" fillId="6" borderId="33" xfId="13" applyFont="1" applyFill="1" applyBorder="1" applyAlignment="1" applyProtection="1">
      <alignment horizontal="center" vertical="center" shrinkToFit="1"/>
      <protection locked="0" hidden="1"/>
    </xf>
    <xf numFmtId="0" fontId="21" fillId="6" borderId="39" xfId="12" applyFont="1" applyFill="1" applyBorder="1" applyAlignment="1" applyProtection="1">
      <alignment horizontal="center" vertical="center"/>
      <protection hidden="1"/>
    </xf>
    <xf numFmtId="0" fontId="21" fillId="6" borderId="42" xfId="12" applyFont="1" applyFill="1" applyBorder="1" applyAlignment="1" applyProtection="1">
      <alignment horizontal="center" vertical="center"/>
      <protection hidden="1"/>
    </xf>
    <xf numFmtId="0" fontId="21" fillId="6" borderId="33" xfId="12" applyFont="1" applyFill="1" applyBorder="1" applyAlignment="1" applyProtection="1">
      <alignment horizontal="center" vertical="center"/>
      <protection hidden="1"/>
    </xf>
    <xf numFmtId="0" fontId="21" fillId="6" borderId="2" xfId="12" applyFont="1" applyFill="1" applyBorder="1" applyAlignment="1" applyProtection="1">
      <alignment horizontal="center" vertical="center" shrinkToFit="1"/>
      <protection hidden="1"/>
    </xf>
    <xf numFmtId="0" fontId="21" fillId="6" borderId="2" xfId="12" applyFont="1" applyFill="1" applyBorder="1" applyAlignment="1" applyProtection="1">
      <alignment horizontal="center" vertical="center"/>
      <protection hidden="1"/>
    </xf>
    <xf numFmtId="0" fontId="21" fillId="6" borderId="53" xfId="12" applyFont="1" applyFill="1" applyBorder="1" applyAlignment="1" applyProtection="1">
      <alignment horizontal="center" vertical="center" shrinkToFit="1"/>
      <protection hidden="1"/>
    </xf>
    <xf numFmtId="0" fontId="21" fillId="6" borderId="35" xfId="12" applyFont="1" applyFill="1" applyBorder="1" applyAlignment="1" applyProtection="1">
      <alignment horizontal="center" vertical="center"/>
      <protection hidden="1"/>
    </xf>
    <xf numFmtId="0" fontId="21" fillId="6" borderId="25" xfId="12" applyFont="1" applyFill="1" applyBorder="1" applyAlignment="1" applyProtection="1">
      <alignment horizontal="center" vertical="center"/>
      <protection hidden="1"/>
    </xf>
    <xf numFmtId="0" fontId="21" fillId="0" borderId="55" xfId="12" applyFont="1" applyBorder="1" applyAlignment="1" applyProtection="1">
      <alignment horizontal="center" vertical="center"/>
      <protection hidden="1"/>
    </xf>
    <xf numFmtId="38" fontId="21" fillId="11" borderId="125" xfId="13" applyFont="1" applyFill="1" applyBorder="1" applyAlignment="1" applyProtection="1">
      <alignment horizontal="center" vertical="center" shrinkToFit="1"/>
      <protection locked="0" hidden="1"/>
    </xf>
    <xf numFmtId="0" fontId="21" fillId="11" borderId="155" xfId="12" applyFont="1" applyFill="1" applyBorder="1" applyAlignment="1" applyProtection="1">
      <alignment horizontal="center" vertical="center" shrinkToFit="1"/>
      <protection locked="0" hidden="1"/>
    </xf>
    <xf numFmtId="0" fontId="21" fillId="6" borderId="59" xfId="12" applyFont="1" applyFill="1" applyBorder="1" applyAlignment="1" applyProtection="1">
      <alignment horizontal="center" vertical="center" shrinkToFit="1"/>
      <protection hidden="1"/>
    </xf>
    <xf numFmtId="0" fontId="21" fillId="6" borderId="59" xfId="12" applyFont="1" applyFill="1" applyBorder="1" applyAlignment="1" applyProtection="1">
      <alignment horizontal="center" vertical="center"/>
      <protection hidden="1"/>
    </xf>
    <xf numFmtId="0" fontId="21" fillId="11" borderId="156" xfId="12" applyFont="1" applyFill="1" applyBorder="1" applyAlignment="1" applyProtection="1">
      <alignment horizontal="center" vertical="center"/>
      <protection hidden="1"/>
    </xf>
    <xf numFmtId="0" fontId="21" fillId="11" borderId="55" xfId="12" applyFont="1" applyFill="1" applyBorder="1" applyAlignment="1" applyProtection="1">
      <alignment horizontal="center" vertical="center"/>
      <protection hidden="1"/>
    </xf>
    <xf numFmtId="0" fontId="21" fillId="11" borderId="53" xfId="12" applyFont="1" applyFill="1" applyBorder="1" applyAlignment="1" applyProtection="1">
      <alignment horizontal="center" vertical="center"/>
      <protection hidden="1"/>
    </xf>
    <xf numFmtId="0" fontId="21" fillId="0" borderId="39" xfId="12" applyFont="1" applyBorder="1" applyAlignment="1" applyProtection="1">
      <alignment horizontal="center" vertical="center" wrapText="1" shrinkToFit="1"/>
      <protection hidden="1"/>
    </xf>
    <xf numFmtId="0" fontId="21" fillId="0" borderId="0" xfId="12" applyFont="1" applyAlignment="1" applyProtection="1">
      <alignment horizontal="center" vertical="center" wrapText="1" shrinkToFit="1"/>
      <protection hidden="1"/>
    </xf>
    <xf numFmtId="0" fontId="21" fillId="0" borderId="31" xfId="12" applyFont="1" applyBorder="1" applyAlignment="1" applyProtection="1">
      <alignment horizontal="center" vertical="center" wrapText="1" shrinkToFit="1"/>
      <protection hidden="1"/>
    </xf>
    <xf numFmtId="0" fontId="21" fillId="0" borderId="248" xfId="12" applyFont="1" applyBorder="1" applyAlignment="1" applyProtection="1">
      <alignment horizontal="center" vertical="center"/>
      <protection hidden="1"/>
    </xf>
    <xf numFmtId="0" fontId="21" fillId="0" borderId="249" xfId="12" applyFont="1" applyBorder="1" applyAlignment="1" applyProtection="1">
      <alignment horizontal="center" vertical="center"/>
      <protection hidden="1"/>
    </xf>
    <xf numFmtId="0" fontId="21" fillId="0" borderId="250" xfId="12" applyFont="1" applyBorder="1" applyAlignment="1" applyProtection="1">
      <alignment horizontal="center" vertical="center"/>
      <protection hidden="1"/>
    </xf>
    <xf numFmtId="0" fontId="21" fillId="0" borderId="251" xfId="12" applyFont="1" applyBorder="1" applyAlignment="1" applyProtection="1">
      <alignment horizontal="center" vertical="center"/>
      <protection hidden="1"/>
    </xf>
    <xf numFmtId="0" fontId="21" fillId="0" borderId="252" xfId="12" applyFont="1" applyBorder="1" applyAlignment="1" applyProtection="1">
      <alignment horizontal="center" vertical="center"/>
      <protection hidden="1"/>
    </xf>
    <xf numFmtId="0" fontId="21" fillId="0" borderId="253" xfId="12" applyFont="1" applyBorder="1" applyAlignment="1" applyProtection="1">
      <alignment horizontal="center" vertical="center"/>
      <protection hidden="1"/>
    </xf>
    <xf numFmtId="38" fontId="21" fillId="11" borderId="244" xfId="13" applyFont="1" applyFill="1" applyBorder="1" applyAlignment="1" applyProtection="1">
      <alignment horizontal="center" vertical="center" shrinkToFit="1"/>
      <protection hidden="1"/>
    </xf>
    <xf numFmtId="38" fontId="21" fillId="11" borderId="196" xfId="13" applyFont="1" applyFill="1" applyBorder="1" applyAlignment="1" applyProtection="1">
      <alignment horizontal="center" vertical="center" shrinkToFit="1"/>
      <protection hidden="1"/>
    </xf>
    <xf numFmtId="38" fontId="21" fillId="11" borderId="125" xfId="13" applyFont="1" applyFill="1" applyBorder="1" applyAlignment="1" applyProtection="1">
      <alignment horizontal="center" vertical="center" shrinkToFit="1"/>
      <protection hidden="1"/>
    </xf>
    <xf numFmtId="0" fontId="32" fillId="6" borderId="0" xfId="5" applyNumberFormat="1" applyFont="1" applyFill="1" applyBorder="1" applyAlignment="1" applyProtection="1">
      <alignment horizontal="center" vertical="center" shrinkToFit="1"/>
      <protection locked="0" hidden="1"/>
    </xf>
    <xf numFmtId="0" fontId="32" fillId="0" borderId="13" xfId="5" applyNumberFormat="1" applyFont="1" applyBorder="1" applyAlignment="1" applyProtection="1">
      <alignment horizontal="center" vertical="center"/>
      <protection hidden="1"/>
    </xf>
    <xf numFmtId="0" fontId="32" fillId="0" borderId="11" xfId="5" applyNumberFormat="1" applyFont="1" applyBorder="1" applyAlignment="1" applyProtection="1">
      <alignment horizontal="center" vertical="center"/>
      <protection hidden="1"/>
    </xf>
    <xf numFmtId="0" fontId="32" fillId="0" borderId="3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wrapText="1"/>
      <protection hidden="1"/>
    </xf>
    <xf numFmtId="0" fontId="32" fillId="0" borderId="11" xfId="5" applyNumberFormat="1" applyFont="1" applyBorder="1" applyAlignment="1" applyProtection="1">
      <alignment horizontal="center" vertical="center" wrapText="1"/>
      <protection hidden="1"/>
    </xf>
    <xf numFmtId="0" fontId="32" fillId="0" borderId="34" xfId="5" applyNumberFormat="1" applyFont="1" applyBorder="1" applyAlignment="1" applyProtection="1">
      <alignment horizontal="center" vertical="center" wrapText="1"/>
      <protection hidden="1"/>
    </xf>
    <xf numFmtId="0" fontId="32" fillId="0" borderId="4" xfId="5" applyNumberFormat="1" applyFont="1" applyBorder="1" applyAlignment="1" applyProtection="1">
      <alignment horizontal="center" vertical="center" wrapText="1"/>
      <protection hidden="1"/>
    </xf>
    <xf numFmtId="0" fontId="32" fillId="0" borderId="0" xfId="5" applyNumberFormat="1" applyFont="1" applyBorder="1" applyAlignment="1" applyProtection="1">
      <alignment horizontal="center" vertical="center" wrapText="1"/>
      <protection hidden="1"/>
    </xf>
    <xf numFmtId="0" fontId="32" fillId="0" borderId="5" xfId="5" applyNumberFormat="1" applyFont="1" applyBorder="1" applyAlignment="1" applyProtection="1">
      <alignment horizontal="center" vertical="center" wrapText="1"/>
      <protection hidden="1"/>
    </xf>
    <xf numFmtId="0" fontId="32" fillId="0" borderId="25" xfId="5" applyNumberFormat="1" applyFont="1" applyBorder="1" applyAlignment="1" applyProtection="1">
      <alignment horizontal="center" vertical="center" wrapText="1"/>
      <protection hidden="1"/>
    </xf>
    <xf numFmtId="0" fontId="32" fillId="0" borderId="31" xfId="5" applyNumberFormat="1" applyFont="1" applyBorder="1" applyAlignment="1" applyProtection="1">
      <alignment horizontal="center" vertical="center" wrapText="1"/>
      <protection hidden="1"/>
    </xf>
    <xf numFmtId="0" fontId="32" fillId="0" borderId="33" xfId="5" applyNumberFormat="1" applyFont="1" applyBorder="1" applyAlignment="1" applyProtection="1">
      <alignment horizontal="center" vertical="center" wrapText="1"/>
      <protection hidden="1"/>
    </xf>
    <xf numFmtId="0" fontId="32" fillId="0" borderId="32" xfId="5" applyNumberFormat="1" applyFont="1" applyBorder="1" applyAlignment="1" applyProtection="1">
      <alignment horizontal="center" vertical="center" wrapText="1"/>
      <protection hidden="1"/>
    </xf>
    <xf numFmtId="0" fontId="32" fillId="0" borderId="6" xfId="5" applyNumberFormat="1" applyFont="1" applyBorder="1" applyAlignment="1" applyProtection="1">
      <alignment horizontal="center" vertical="center" wrapText="1"/>
      <protection hidden="1"/>
    </xf>
    <xf numFmtId="0" fontId="32" fillId="0" borderId="30" xfId="5" applyNumberFormat="1" applyFont="1" applyBorder="1" applyAlignment="1" applyProtection="1">
      <alignment horizontal="center" vertical="center" wrapText="1"/>
      <protection hidden="1"/>
    </xf>
    <xf numFmtId="0" fontId="32" fillId="0" borderId="46" xfId="6" applyNumberFormat="1" applyFont="1" applyBorder="1" applyAlignment="1" applyProtection="1">
      <alignment horizontal="center" vertical="center" textRotation="255"/>
      <protection hidden="1"/>
    </xf>
    <xf numFmtId="0" fontId="32" fillId="0" borderId="27" xfId="6" applyNumberFormat="1" applyFont="1" applyBorder="1" applyAlignment="1" applyProtection="1">
      <alignment horizontal="center" vertical="center" textRotation="255"/>
      <protection hidden="1"/>
    </xf>
    <xf numFmtId="0" fontId="32" fillId="0" borderId="47" xfId="6" applyNumberFormat="1" applyFont="1" applyBorder="1" applyAlignment="1" applyProtection="1">
      <alignment horizontal="center" vertical="center" textRotation="255"/>
      <protection hidden="1"/>
    </xf>
    <xf numFmtId="0" fontId="32" fillId="7" borderId="39" xfId="3" applyNumberFormat="1" applyFont="1" applyFill="1" applyBorder="1" applyAlignment="1" applyProtection="1">
      <alignment horizontal="center" vertical="center"/>
      <protection hidden="1"/>
    </xf>
    <xf numFmtId="0" fontId="32" fillId="7" borderId="42" xfId="3" applyNumberFormat="1" applyFont="1" applyFill="1" applyBorder="1" applyAlignment="1" applyProtection="1">
      <alignment horizontal="center" vertical="center"/>
      <protection hidden="1"/>
    </xf>
    <xf numFmtId="0" fontId="32" fillId="7" borderId="31" xfId="3" applyNumberFormat="1" applyFont="1" applyFill="1" applyBorder="1" applyAlignment="1" applyProtection="1">
      <alignment horizontal="center" vertical="center"/>
      <protection hidden="1"/>
    </xf>
    <xf numFmtId="0" fontId="32" fillId="7" borderId="33" xfId="3" applyNumberFormat="1" applyFont="1" applyFill="1" applyBorder="1" applyAlignment="1" applyProtection="1">
      <alignment horizontal="center" vertical="center"/>
      <protection hidden="1"/>
    </xf>
    <xf numFmtId="0" fontId="32" fillId="0" borderId="42" xfId="6" applyNumberFormat="1" applyFont="1" applyBorder="1" applyAlignment="1" applyProtection="1">
      <alignment horizontal="center" vertical="center"/>
      <protection hidden="1"/>
    </xf>
    <xf numFmtId="0" fontId="32" fillId="0" borderId="33" xfId="6" applyNumberFormat="1" applyFont="1" applyBorder="1" applyAlignment="1" applyProtection="1">
      <alignment horizontal="center" vertical="center"/>
      <protection hidden="1"/>
    </xf>
    <xf numFmtId="176" fontId="32" fillId="0" borderId="2" xfId="5" applyNumberFormat="1" applyFont="1" applyBorder="1" applyAlignment="1" applyProtection="1">
      <alignment horizontal="center" vertical="center"/>
      <protection hidden="1"/>
    </xf>
    <xf numFmtId="176" fontId="32" fillId="6" borderId="35" xfId="5" applyNumberFormat="1" applyFont="1" applyFill="1" applyBorder="1" applyAlignment="1" applyProtection="1">
      <alignment horizontal="center" vertical="center"/>
      <protection hidden="1"/>
    </xf>
    <xf numFmtId="176" fontId="32" fillId="6" borderId="39" xfId="5" applyNumberFormat="1" applyFont="1" applyFill="1" applyBorder="1" applyAlignment="1" applyProtection="1">
      <alignment horizontal="center" vertical="center"/>
      <protection hidden="1"/>
    </xf>
    <xf numFmtId="176" fontId="32" fillId="6" borderId="42" xfId="5" applyNumberFormat="1" applyFont="1" applyFill="1" applyBorder="1" applyAlignment="1" applyProtection="1">
      <alignment horizontal="center" vertical="center"/>
      <protection hidden="1"/>
    </xf>
    <xf numFmtId="176" fontId="32" fillId="6" borderId="25" xfId="5" applyNumberFormat="1" applyFont="1" applyFill="1" applyBorder="1" applyAlignment="1" applyProtection="1">
      <alignment horizontal="center" vertical="center"/>
      <protection hidden="1"/>
    </xf>
    <xf numFmtId="176" fontId="32" fillId="6" borderId="31" xfId="5" applyNumberFormat="1" applyFont="1" applyFill="1" applyBorder="1" applyAlignment="1" applyProtection="1">
      <alignment horizontal="center" vertical="center"/>
      <protection hidden="1"/>
    </xf>
    <xf numFmtId="176" fontId="32" fillId="6" borderId="33" xfId="5" applyNumberFormat="1" applyFont="1" applyFill="1" applyBorder="1" applyAlignment="1" applyProtection="1">
      <alignment horizontal="center" vertical="center"/>
      <protection hidden="1"/>
    </xf>
    <xf numFmtId="176" fontId="32" fillId="6" borderId="35" xfId="6" applyNumberFormat="1" applyFont="1" applyFill="1" applyBorder="1" applyAlignment="1" applyProtection="1">
      <alignment horizontal="center" vertical="center"/>
      <protection hidden="1"/>
    </xf>
    <xf numFmtId="176" fontId="32" fillId="6" borderId="39" xfId="6" applyNumberFormat="1" applyFont="1" applyFill="1" applyBorder="1" applyAlignment="1" applyProtection="1">
      <alignment horizontal="center" vertical="center"/>
      <protection hidden="1"/>
    </xf>
    <xf numFmtId="176" fontId="32" fillId="6" borderId="37" xfId="6" applyNumberFormat="1" applyFont="1" applyFill="1" applyBorder="1" applyAlignment="1" applyProtection="1">
      <alignment horizontal="center" vertical="center"/>
      <protection hidden="1"/>
    </xf>
    <xf numFmtId="176" fontId="32" fillId="6" borderId="25" xfId="6" applyNumberFormat="1" applyFont="1" applyFill="1" applyBorder="1" applyAlignment="1" applyProtection="1">
      <alignment horizontal="center" vertical="center"/>
      <protection hidden="1"/>
    </xf>
    <xf numFmtId="176" fontId="32" fillId="6" borderId="31" xfId="6" applyNumberFormat="1" applyFont="1" applyFill="1" applyBorder="1" applyAlignment="1" applyProtection="1">
      <alignment horizontal="center" vertical="center"/>
      <protection hidden="1"/>
    </xf>
    <xf numFmtId="176" fontId="32" fillId="6" borderId="30" xfId="6" applyNumberFormat="1" applyFont="1" applyFill="1" applyBorder="1" applyAlignment="1" applyProtection="1">
      <alignment horizontal="center" vertical="center"/>
      <protection hidden="1"/>
    </xf>
    <xf numFmtId="176" fontId="32" fillId="6" borderId="4" xfId="5" applyNumberFormat="1" applyFont="1" applyFill="1" applyBorder="1" applyAlignment="1" applyProtection="1">
      <alignment horizontal="center" vertical="center"/>
      <protection hidden="1"/>
    </xf>
    <xf numFmtId="176" fontId="32" fillId="6" borderId="0" xfId="5" applyNumberFormat="1" applyFont="1" applyFill="1" applyBorder="1" applyAlignment="1" applyProtection="1">
      <alignment horizontal="center" vertical="center"/>
      <protection hidden="1"/>
    </xf>
    <xf numFmtId="176" fontId="32" fillId="6" borderId="5" xfId="5" applyNumberFormat="1" applyFont="1" applyFill="1" applyBorder="1" applyAlignment="1" applyProtection="1">
      <alignment horizontal="center" vertical="center"/>
      <protection hidden="1"/>
    </xf>
    <xf numFmtId="176" fontId="32" fillId="6" borderId="4" xfId="6" applyNumberFormat="1" applyFont="1" applyFill="1" applyBorder="1" applyAlignment="1" applyProtection="1">
      <alignment horizontal="center" vertical="center"/>
      <protection hidden="1"/>
    </xf>
    <xf numFmtId="176" fontId="32" fillId="6" borderId="0" xfId="6" applyNumberFormat="1" applyFont="1" applyFill="1" applyBorder="1" applyAlignment="1" applyProtection="1">
      <alignment horizontal="center" vertical="center"/>
      <protection hidden="1"/>
    </xf>
    <xf numFmtId="176" fontId="32" fillId="6" borderId="6" xfId="6" applyNumberFormat="1" applyFont="1" applyFill="1" applyBorder="1" applyAlignment="1" applyProtection="1">
      <alignment horizontal="center" vertical="center"/>
      <protection hidden="1"/>
    </xf>
    <xf numFmtId="0" fontId="32" fillId="7" borderId="0" xfId="6" applyNumberFormat="1" applyFont="1" applyFill="1" applyBorder="1" applyAlignment="1" applyProtection="1">
      <alignment horizontal="center" vertical="center"/>
      <protection hidden="1"/>
    </xf>
    <xf numFmtId="0" fontId="32" fillId="6" borderId="0" xfId="5" applyNumberFormat="1" applyFont="1" applyFill="1" applyBorder="1" applyAlignment="1" applyProtection="1">
      <alignment horizontal="center" vertical="center"/>
      <protection locked="0" hidden="1"/>
    </xf>
    <xf numFmtId="0" fontId="32" fillId="7" borderId="0" xfId="3" applyNumberFormat="1" applyFont="1" applyFill="1" applyBorder="1" applyAlignment="1" applyProtection="1">
      <alignment horizontal="center" vertical="center"/>
      <protection hidden="1"/>
    </xf>
    <xf numFmtId="0" fontId="32" fillId="7" borderId="5" xfId="3" applyNumberFormat="1" applyFont="1" applyFill="1" applyBorder="1" applyAlignment="1" applyProtection="1">
      <alignment horizontal="center" vertical="center"/>
      <protection hidden="1"/>
    </xf>
    <xf numFmtId="0" fontId="32" fillId="0" borderId="5" xfId="6" applyNumberFormat="1" applyFont="1" applyBorder="1" applyAlignment="1" applyProtection="1">
      <alignment horizontal="center" vertical="center"/>
      <protection hidden="1"/>
    </xf>
    <xf numFmtId="176" fontId="32" fillId="0" borderId="59" xfId="5" applyNumberFormat="1" applyFont="1" applyBorder="1" applyAlignment="1" applyProtection="1">
      <alignment horizontal="center" vertical="center"/>
      <protection hidden="1"/>
    </xf>
    <xf numFmtId="0" fontId="32" fillId="0" borderId="16" xfId="0" applyNumberFormat="1" applyFont="1" applyBorder="1" applyAlignment="1" applyProtection="1">
      <alignment horizontal="center" vertical="center"/>
      <protection hidden="1"/>
    </xf>
    <xf numFmtId="0" fontId="32" fillId="0" borderId="18" xfId="0" applyNumberFormat="1" applyFont="1" applyBorder="1" applyAlignment="1" applyProtection="1">
      <alignment horizontal="center" vertical="center"/>
      <protection hidden="1"/>
    </xf>
    <xf numFmtId="0" fontId="32" fillId="0" borderId="58" xfId="0" applyNumberFormat="1" applyFont="1" applyBorder="1" applyAlignment="1" applyProtection="1">
      <alignment horizontal="center" vertical="center"/>
      <protection hidden="1"/>
    </xf>
    <xf numFmtId="0" fontId="30" fillId="0" borderId="17" xfId="0" applyNumberFormat="1" applyFont="1" applyBorder="1" applyAlignment="1" applyProtection="1">
      <alignment horizontal="center" vertical="center" wrapText="1"/>
      <protection hidden="1"/>
    </xf>
    <xf numFmtId="0" fontId="30" fillId="0" borderId="2" xfId="0" applyNumberFormat="1" applyFont="1" applyBorder="1" applyAlignment="1" applyProtection="1">
      <alignment horizontal="center" vertical="center" wrapText="1"/>
      <protection hidden="1"/>
    </xf>
    <xf numFmtId="0" fontId="32" fillId="7" borderId="2" xfId="6" applyNumberFormat="1" applyFont="1" applyFill="1" applyBorder="1" applyAlignment="1" applyProtection="1">
      <alignment horizontal="center" vertical="center"/>
      <protection hidden="1"/>
    </xf>
    <xf numFmtId="0" fontId="32" fillId="7" borderId="23" xfId="6" applyNumberFormat="1" applyFont="1" applyFill="1" applyBorder="1" applyAlignment="1" applyProtection="1">
      <alignment horizontal="center" vertical="center"/>
      <protection hidden="1"/>
    </xf>
    <xf numFmtId="0" fontId="32" fillId="7" borderId="7" xfId="6" applyNumberFormat="1" applyFont="1" applyFill="1" applyBorder="1" applyAlignment="1" applyProtection="1">
      <alignment horizontal="center" vertical="center"/>
      <protection hidden="1"/>
    </xf>
    <xf numFmtId="0" fontId="32" fillId="6" borderId="7" xfId="0" applyNumberFormat="1" applyFont="1" applyFill="1" applyBorder="1" applyAlignment="1" applyProtection="1">
      <alignment horizontal="center" vertical="center"/>
      <protection locked="0" hidden="1"/>
    </xf>
    <xf numFmtId="0" fontId="32" fillId="6" borderId="23" xfId="0" applyNumberFormat="1" applyFont="1" applyFill="1" applyBorder="1" applyAlignment="1" applyProtection="1">
      <alignment horizontal="center" vertical="center"/>
      <protection locked="0" hidden="1"/>
    </xf>
    <xf numFmtId="0" fontId="21" fillId="0" borderId="7" xfId="5" applyNumberFormat="1" applyFont="1" applyFill="1" applyBorder="1" applyAlignment="1" applyProtection="1">
      <alignment horizontal="center" vertical="center"/>
      <protection hidden="1"/>
    </xf>
    <xf numFmtId="0" fontId="21" fillId="0" borderId="10"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locked="0" hidden="1"/>
    </xf>
    <xf numFmtId="0" fontId="32" fillId="0" borderId="7" xfId="0" applyNumberFormat="1" applyFont="1" applyFill="1" applyBorder="1" applyAlignment="1" applyProtection="1">
      <alignment horizontal="center" vertical="center"/>
      <protection hidden="1"/>
    </xf>
    <xf numFmtId="0" fontId="32" fillId="0" borderId="10" xfId="0" applyNumberFormat="1" applyFont="1" applyFill="1" applyBorder="1" applyAlignment="1" applyProtection="1">
      <alignment horizontal="center" vertical="center"/>
      <protection hidden="1"/>
    </xf>
    <xf numFmtId="0" fontId="30" fillId="0" borderId="38" xfId="6" applyFont="1" applyBorder="1" applyAlignment="1" applyProtection="1">
      <alignment horizontal="center" vertical="center" shrinkToFit="1"/>
      <protection hidden="1"/>
    </xf>
    <xf numFmtId="0" fontId="30" fillId="0" borderId="24" xfId="6" applyFont="1" applyBorder="1" applyAlignment="1" applyProtection="1">
      <alignment horizontal="center" vertical="center" shrinkToFit="1"/>
      <protection hidden="1"/>
    </xf>
    <xf numFmtId="0" fontId="32" fillId="6" borderId="28" xfId="6" applyFont="1" applyFill="1" applyBorder="1" applyAlignment="1" applyProtection="1">
      <alignment horizontal="center" vertical="center"/>
      <protection hidden="1"/>
    </xf>
    <xf numFmtId="0" fontId="32" fillId="6" borderId="21" xfId="6" applyFont="1" applyFill="1" applyBorder="1" applyAlignment="1" applyProtection="1">
      <alignment horizontal="center" vertical="center"/>
      <protection hidden="1"/>
    </xf>
    <xf numFmtId="0" fontId="32" fillId="6" borderId="29" xfId="6" applyFont="1" applyFill="1" applyBorder="1" applyAlignment="1" applyProtection="1">
      <alignment horizontal="center" vertical="center"/>
      <protection hidden="1"/>
    </xf>
    <xf numFmtId="0" fontId="32" fillId="6" borderId="29" xfId="12" applyFont="1" applyFill="1" applyBorder="1" applyAlignment="1" applyProtection="1">
      <alignment horizontal="center" vertical="center"/>
      <protection locked="0" hidden="1"/>
    </xf>
    <xf numFmtId="0" fontId="32" fillId="6" borderId="21" xfId="12" applyFont="1" applyFill="1" applyBorder="1" applyAlignment="1" applyProtection="1">
      <alignment horizontal="center" vertical="center"/>
      <protection locked="0" hidden="1"/>
    </xf>
    <xf numFmtId="0" fontId="21" fillId="0" borderId="29" xfId="5" applyFont="1" applyBorder="1" applyAlignment="1" applyProtection="1">
      <alignment horizontal="center" vertical="center"/>
      <protection hidden="1"/>
    </xf>
    <xf numFmtId="0" fontId="21" fillId="0" borderId="51" xfId="5" applyFont="1" applyBorder="1" applyAlignment="1" applyProtection="1">
      <alignment horizontal="center" vertical="center"/>
      <protection hidden="1"/>
    </xf>
    <xf numFmtId="0" fontId="30" fillId="0" borderId="46" xfId="0" applyNumberFormat="1" applyFont="1" applyBorder="1" applyAlignment="1" applyProtection="1">
      <alignment horizontal="center" vertical="center" wrapText="1"/>
      <protection hidden="1"/>
    </xf>
    <xf numFmtId="0" fontId="30" fillId="0" borderId="59" xfId="0" applyNumberFormat="1" applyFont="1" applyBorder="1" applyAlignment="1" applyProtection="1">
      <alignment horizontal="center" vertical="center" wrapText="1"/>
      <protection hidden="1"/>
    </xf>
    <xf numFmtId="0" fontId="32" fillId="7" borderId="59" xfId="6" applyNumberFormat="1" applyFont="1" applyFill="1" applyBorder="1" applyAlignment="1" applyProtection="1">
      <alignment horizontal="center" vertical="center"/>
      <protection hidden="1"/>
    </xf>
    <xf numFmtId="0" fontId="32" fillId="7" borderId="35" xfId="6" applyNumberFormat="1" applyFont="1" applyFill="1" applyBorder="1" applyAlignment="1" applyProtection="1">
      <alignment horizontal="center" vertical="center"/>
      <protection hidden="1"/>
    </xf>
    <xf numFmtId="0" fontId="32" fillId="7" borderId="42" xfId="6" applyNumberFormat="1" applyFont="1" applyFill="1" applyBorder="1" applyAlignment="1" applyProtection="1">
      <alignment horizontal="center" vertical="center"/>
      <protection hidden="1"/>
    </xf>
    <xf numFmtId="0" fontId="32" fillId="6" borderId="42" xfId="0" applyNumberFormat="1" applyFont="1" applyFill="1" applyBorder="1" applyAlignment="1" applyProtection="1">
      <alignment horizontal="center" vertical="center"/>
      <protection locked="0" hidden="1"/>
    </xf>
    <xf numFmtId="0" fontId="32" fillId="6" borderId="35" xfId="0" applyNumberFormat="1" applyFont="1" applyFill="1" applyBorder="1" applyAlignment="1" applyProtection="1">
      <alignment horizontal="center" vertical="center"/>
      <protection locked="0" hidden="1"/>
    </xf>
    <xf numFmtId="0" fontId="21" fillId="0" borderId="42" xfId="5" applyNumberFormat="1" applyFont="1" applyFill="1" applyBorder="1" applyAlignment="1" applyProtection="1">
      <alignment horizontal="center" vertical="center"/>
      <protection hidden="1"/>
    </xf>
    <xf numFmtId="0" fontId="21" fillId="0" borderId="45" xfId="5" applyNumberFormat="1" applyFont="1" applyFill="1" applyBorder="1" applyAlignment="1" applyProtection="1">
      <alignment horizontal="center" vertical="center"/>
      <protection hidden="1"/>
    </xf>
    <xf numFmtId="0" fontId="21" fillId="0" borderId="35" xfId="9" applyNumberFormat="1" applyFont="1" applyFill="1" applyBorder="1" applyAlignment="1">
      <alignment horizontal="center" vertical="center" wrapText="1"/>
    </xf>
    <xf numFmtId="0" fontId="21" fillId="0" borderId="39" xfId="9" applyNumberFormat="1" applyFont="1" applyFill="1" applyBorder="1" applyAlignment="1">
      <alignment horizontal="center" vertical="center" wrapText="1"/>
    </xf>
    <xf numFmtId="0" fontId="21" fillId="0" borderId="42" xfId="9" applyNumberFormat="1" applyFont="1" applyFill="1" applyBorder="1" applyAlignment="1">
      <alignment horizontal="center" vertical="center" wrapText="1"/>
    </xf>
    <xf numFmtId="0" fontId="21" fillId="0" borderId="4" xfId="9" applyNumberFormat="1" applyFont="1" applyFill="1" applyBorder="1" applyAlignment="1">
      <alignment horizontal="center" vertical="center" wrapText="1"/>
    </xf>
    <xf numFmtId="0" fontId="21" fillId="0" borderId="0" xfId="9" applyNumberFormat="1" applyFont="1" applyFill="1" applyBorder="1" applyAlignment="1">
      <alignment horizontal="center" vertical="center" wrapText="1"/>
    </xf>
    <xf numFmtId="0" fontId="21" fillId="0" borderId="25" xfId="9" applyNumberFormat="1" applyFont="1" applyFill="1" applyBorder="1" applyAlignment="1">
      <alignment horizontal="center" vertical="center" wrapText="1"/>
    </xf>
    <xf numFmtId="0" fontId="21" fillId="0" borderId="31" xfId="9" applyNumberFormat="1" applyFont="1" applyFill="1" applyBorder="1" applyAlignment="1">
      <alignment horizontal="center" vertical="center" wrapText="1"/>
    </xf>
    <xf numFmtId="0" fontId="21" fillId="0" borderId="59" xfId="9" applyNumberFormat="1" applyFont="1" applyFill="1" applyBorder="1" applyAlignment="1">
      <alignment horizontal="center" vertical="center"/>
    </xf>
    <xf numFmtId="0" fontId="21" fillId="0" borderId="35" xfId="9" applyNumberFormat="1" applyFont="1" applyFill="1" applyBorder="1" applyAlignment="1">
      <alignment horizontal="center" vertical="center"/>
    </xf>
    <xf numFmtId="0" fontId="21" fillId="0" borderId="42" xfId="9" applyNumberFormat="1" applyFont="1" applyFill="1" applyBorder="1" applyAlignment="1">
      <alignment horizontal="center" vertical="center"/>
    </xf>
    <xf numFmtId="0" fontId="33" fillId="12" borderId="157" xfId="9" applyNumberFormat="1" applyFont="1" applyFill="1" applyBorder="1" applyAlignment="1">
      <alignment horizontal="center" vertical="center" wrapText="1"/>
    </xf>
    <xf numFmtId="0" fontId="33" fillId="12" borderId="164" xfId="9" applyNumberFormat="1" applyFont="1" applyFill="1" applyBorder="1" applyAlignment="1">
      <alignment horizontal="center" vertical="center" wrapText="1"/>
    </xf>
    <xf numFmtId="0" fontId="33" fillId="12" borderId="158" xfId="9" applyNumberFormat="1" applyFont="1" applyFill="1" applyBorder="1" applyAlignment="1">
      <alignment horizontal="center" vertical="center" wrapText="1"/>
    </xf>
    <xf numFmtId="0" fontId="33" fillId="12" borderId="81" xfId="9" applyNumberFormat="1" applyFont="1" applyFill="1" applyBorder="1" applyAlignment="1">
      <alignment horizontal="center" vertical="center" wrapText="1"/>
    </xf>
    <xf numFmtId="0" fontId="33" fillId="12" borderId="161" xfId="9" applyNumberFormat="1" applyFont="1" applyFill="1" applyBorder="1" applyAlignment="1">
      <alignment horizontal="center" vertical="center" wrapText="1"/>
    </xf>
    <xf numFmtId="0" fontId="33" fillId="12" borderId="84" xfId="9" applyNumberFormat="1" applyFont="1" applyFill="1" applyBorder="1" applyAlignment="1">
      <alignment horizontal="center" vertical="center" wrapText="1"/>
    </xf>
    <xf numFmtId="0" fontId="33" fillId="12" borderId="162" xfId="9" applyNumberFormat="1" applyFont="1" applyFill="1" applyBorder="1" applyAlignment="1">
      <alignment horizontal="center" vertical="center" wrapText="1"/>
    </xf>
    <xf numFmtId="0" fontId="33" fillId="12" borderId="85" xfId="9" applyNumberFormat="1" applyFont="1" applyFill="1" applyBorder="1" applyAlignment="1">
      <alignment horizontal="center" vertical="center" wrapText="1"/>
    </xf>
    <xf numFmtId="0" fontId="33" fillId="12" borderId="159" xfId="9" applyNumberFormat="1" applyFont="1" applyFill="1" applyBorder="1" applyAlignment="1">
      <alignment horizontal="center" vertical="center" wrapText="1"/>
    </xf>
    <xf numFmtId="0" fontId="33" fillId="12" borderId="82" xfId="9" applyNumberFormat="1" applyFont="1" applyFill="1" applyBorder="1" applyAlignment="1">
      <alignment horizontal="center" vertical="center" wrapText="1"/>
    </xf>
    <xf numFmtId="0" fontId="33" fillId="12" borderId="160" xfId="9" applyNumberFormat="1" applyFont="1" applyFill="1" applyBorder="1" applyAlignment="1">
      <alignment horizontal="center" vertical="center" wrapText="1"/>
    </xf>
    <xf numFmtId="0" fontId="33" fillId="12" borderId="83" xfId="9" applyNumberFormat="1" applyFont="1" applyFill="1" applyBorder="1" applyAlignment="1">
      <alignment horizontal="center" vertical="center" wrapText="1"/>
    </xf>
    <xf numFmtId="0" fontId="21" fillId="0" borderId="2" xfId="9" applyNumberFormat="1" applyFont="1" applyFill="1" applyBorder="1" applyAlignment="1">
      <alignment horizontal="center" vertical="center" wrapText="1"/>
    </xf>
    <xf numFmtId="0" fontId="21" fillId="0" borderId="23" xfId="9" applyNumberFormat="1" applyFont="1" applyFill="1" applyBorder="1" applyAlignment="1">
      <alignment horizontal="center" vertical="center" wrapText="1"/>
    </xf>
    <xf numFmtId="0" fontId="21" fillId="0" borderId="66" xfId="9" applyNumberFormat="1" applyFont="1" applyFill="1" applyBorder="1" applyAlignment="1">
      <alignment horizontal="center" vertical="center" wrapText="1"/>
    </xf>
    <xf numFmtId="0" fontId="21" fillId="0" borderId="7" xfId="9" applyNumberFormat="1" applyFont="1" applyFill="1" applyBorder="1" applyAlignment="1">
      <alignment horizontal="center" vertical="center" wrapText="1"/>
    </xf>
    <xf numFmtId="0" fontId="21" fillId="0" borderId="54" xfId="9" applyNumberFormat="1" applyFont="1" applyFill="1" applyBorder="1" applyAlignment="1">
      <alignment horizontal="center" vertical="center" wrapText="1"/>
    </xf>
    <xf numFmtId="0" fontId="21" fillId="0" borderId="69" xfId="9" applyNumberFormat="1" applyFont="1" applyFill="1" applyBorder="1" applyAlignment="1">
      <alignment horizontal="center" vertical="center" wrapText="1"/>
    </xf>
    <xf numFmtId="0" fontId="21" fillId="9" borderId="23" xfId="9" applyNumberFormat="1" applyFont="1" applyFill="1" applyBorder="1" applyAlignment="1">
      <alignment horizontal="center" vertical="center" wrapText="1"/>
    </xf>
    <xf numFmtId="0" fontId="21" fillId="9" borderId="20" xfId="9" applyNumberFormat="1" applyFont="1" applyFill="1" applyBorder="1" applyAlignment="1">
      <alignment horizontal="center" vertical="center" wrapText="1"/>
    </xf>
    <xf numFmtId="0" fontId="21" fillId="9" borderId="7"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wrapText="1"/>
    </xf>
    <xf numFmtId="0" fontId="21" fillId="0" borderId="167" xfId="9" applyNumberFormat="1" applyFont="1" applyFill="1" applyBorder="1" applyAlignment="1">
      <alignment horizontal="center" vertical="center" wrapText="1"/>
    </xf>
    <xf numFmtId="0" fontId="21" fillId="0" borderId="81" xfId="9" applyNumberFormat="1" applyFont="1" applyFill="1" applyBorder="1" applyAlignment="1">
      <alignment horizontal="center" vertical="center" wrapText="1"/>
    </xf>
    <xf numFmtId="0" fontId="21" fillId="0" borderId="117" xfId="9" applyNumberFormat="1" applyFont="1" applyFill="1" applyBorder="1" applyAlignment="1">
      <alignment horizontal="center" vertical="center" wrapText="1"/>
    </xf>
    <xf numFmtId="0" fontId="21" fillId="0" borderId="168" xfId="9" applyNumberFormat="1" applyFont="1" applyFill="1" applyBorder="1" applyAlignment="1">
      <alignment horizontal="center" vertical="center" wrapText="1"/>
    </xf>
    <xf numFmtId="0" fontId="21" fillId="0" borderId="84" xfId="9" applyNumberFormat="1" applyFont="1" applyFill="1" applyBorder="1" applyAlignment="1">
      <alignment horizontal="center" vertical="center" wrapText="1"/>
    </xf>
    <xf numFmtId="0" fontId="21" fillId="0" borderId="87" xfId="9" applyNumberFormat="1" applyFont="1" applyFill="1" applyBorder="1" applyAlignment="1">
      <alignment horizontal="center" vertical="center" wrapText="1"/>
    </xf>
    <xf numFmtId="0" fontId="21" fillId="0" borderId="88" xfId="9" applyNumberFormat="1" applyFont="1" applyFill="1" applyBorder="1" applyAlignment="1">
      <alignment horizontal="center" vertical="center"/>
    </xf>
    <xf numFmtId="0" fontId="21" fillId="0" borderId="89" xfId="9" applyNumberFormat="1" applyFont="1" applyFill="1" applyBorder="1" applyAlignment="1">
      <alignment horizontal="center" vertical="center"/>
    </xf>
    <xf numFmtId="0" fontId="21" fillId="0" borderId="94" xfId="9" applyNumberFormat="1" applyFont="1" applyFill="1" applyBorder="1" applyAlignment="1">
      <alignment horizontal="center" vertical="center"/>
    </xf>
    <xf numFmtId="0" fontId="21" fillId="0" borderId="95" xfId="9" applyNumberFormat="1" applyFont="1" applyFill="1" applyBorder="1" applyAlignment="1">
      <alignment horizontal="center" vertical="center"/>
    </xf>
    <xf numFmtId="0" fontId="21" fillId="0" borderId="96" xfId="9" applyNumberFormat="1" applyFont="1" applyFill="1" applyBorder="1" applyAlignment="1">
      <alignment horizontal="center" vertical="center"/>
    </xf>
    <xf numFmtId="0" fontId="21" fillId="0" borderId="115" xfId="9" applyNumberFormat="1" applyFont="1" applyFill="1" applyBorder="1" applyAlignment="1">
      <alignment horizontal="center" vertical="center" wrapText="1"/>
    </xf>
    <xf numFmtId="0" fontId="21" fillId="0" borderId="166" xfId="9" applyNumberFormat="1" applyFont="1" applyFill="1" applyBorder="1" applyAlignment="1">
      <alignment horizontal="center" vertical="center" wrapText="1"/>
    </xf>
    <xf numFmtId="0" fontId="21" fillId="0" borderId="83"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xf>
    <xf numFmtId="0" fontId="21" fillId="0" borderId="167" xfId="9" applyNumberFormat="1" applyFont="1" applyFill="1" applyBorder="1" applyAlignment="1">
      <alignment horizontal="center" vertical="center"/>
    </xf>
    <xf numFmtId="0" fontId="21" fillId="0" borderId="81" xfId="9" applyNumberFormat="1" applyFont="1" applyFill="1" applyBorder="1" applyAlignment="1">
      <alignment horizontal="center" vertical="center"/>
    </xf>
    <xf numFmtId="0" fontId="30" fillId="0" borderId="35" xfId="9" applyNumberFormat="1" applyFont="1" applyBorder="1" applyAlignment="1">
      <alignment horizontal="center" vertical="center" shrinkToFit="1"/>
    </xf>
    <xf numFmtId="0" fontId="30" fillId="0" borderId="42" xfId="9" applyNumberFormat="1" applyFont="1" applyBorder="1" applyAlignment="1">
      <alignment horizontal="center" vertical="center" shrinkToFit="1"/>
    </xf>
    <xf numFmtId="0" fontId="30" fillId="0" borderId="108" xfId="9" applyNumberFormat="1" applyFont="1" applyBorder="1" applyAlignment="1">
      <alignment horizontal="center" vertical="center" shrinkToFit="1"/>
    </xf>
    <xf numFmtId="0" fontId="30" fillId="0" borderId="107" xfId="9" applyNumberFormat="1" applyFont="1" applyBorder="1" applyAlignment="1">
      <alignment horizontal="center" vertical="center" shrinkToFit="1"/>
    </xf>
    <xf numFmtId="0" fontId="33" fillId="7" borderId="35" xfId="9" applyNumberFormat="1" applyFont="1" applyFill="1" applyBorder="1" applyAlignment="1">
      <alignment horizontal="center" vertical="center" shrinkToFit="1"/>
    </xf>
    <xf numFmtId="0" fontId="33" fillId="7" borderId="39" xfId="9" applyNumberFormat="1" applyFont="1" applyFill="1" applyBorder="1" applyAlignment="1">
      <alignment horizontal="center" vertical="center" shrinkToFit="1"/>
    </xf>
    <xf numFmtId="0" fontId="33" fillId="7" borderId="108" xfId="9" applyNumberFormat="1" applyFont="1" applyFill="1" applyBorder="1" applyAlignment="1">
      <alignment horizontal="center" vertical="center" shrinkToFit="1"/>
    </xf>
    <xf numFmtId="0" fontId="33" fillId="7" borderId="110" xfId="9" applyNumberFormat="1" applyFont="1" applyFill="1" applyBorder="1" applyAlignment="1">
      <alignment horizontal="center" vertical="center" shrinkToFit="1"/>
    </xf>
    <xf numFmtId="0" fontId="33" fillId="12" borderId="171" xfId="9" applyNumberFormat="1" applyFont="1" applyFill="1" applyBorder="1" applyAlignment="1">
      <alignment horizontal="center" vertical="center" wrapText="1" shrinkToFit="1"/>
    </xf>
    <xf numFmtId="0" fontId="33" fillId="12" borderId="175" xfId="9" applyNumberFormat="1" applyFont="1" applyFill="1" applyBorder="1" applyAlignment="1">
      <alignment horizontal="center" vertical="center" wrapText="1" shrinkToFit="1"/>
    </xf>
    <xf numFmtId="0" fontId="33" fillId="12" borderId="164" xfId="9" applyNumberFormat="1" applyFont="1" applyFill="1" applyBorder="1" applyAlignment="1">
      <alignment horizontal="center" vertical="center" wrapText="1" shrinkToFit="1"/>
    </xf>
    <xf numFmtId="0" fontId="33" fillId="12" borderId="116" xfId="9" applyNumberFormat="1" applyFont="1" applyFill="1" applyBorder="1" applyAlignment="1">
      <alignment horizontal="center" vertical="center" shrinkToFit="1"/>
    </xf>
    <xf numFmtId="0" fontId="33" fillId="12" borderId="167" xfId="9" applyNumberFormat="1" applyFont="1" applyFill="1" applyBorder="1" applyAlignment="1">
      <alignment horizontal="center" vertical="center" shrinkToFit="1"/>
    </xf>
    <xf numFmtId="0" fontId="33" fillId="12" borderId="81" xfId="9" applyNumberFormat="1" applyFont="1" applyFill="1" applyBorder="1" applyAlignment="1">
      <alignment horizontal="center" vertical="center" shrinkToFit="1"/>
    </xf>
    <xf numFmtId="0" fontId="33" fillId="12" borderId="163" xfId="9" applyNumberFormat="1" applyFont="1" applyFill="1" applyBorder="1" applyAlignment="1">
      <alignment horizontal="center" vertical="center" wrapText="1"/>
    </xf>
    <xf numFmtId="0" fontId="33" fillId="12" borderId="165" xfId="9" applyNumberFormat="1" applyFont="1" applyFill="1" applyBorder="1" applyAlignment="1">
      <alignment horizontal="center" vertical="center" wrapText="1"/>
    </xf>
    <xf numFmtId="0" fontId="33" fillId="12" borderId="117" xfId="9" applyNumberFormat="1" applyFont="1" applyFill="1" applyBorder="1" applyAlignment="1">
      <alignment horizontal="center" vertical="center" shrinkToFit="1"/>
    </xf>
    <xf numFmtId="0" fontId="33" fillId="12" borderId="168" xfId="9" applyNumberFormat="1" applyFont="1" applyFill="1" applyBorder="1" applyAlignment="1">
      <alignment horizontal="center" vertical="center" shrinkToFit="1"/>
    </xf>
    <xf numFmtId="0" fontId="33" fillId="12" borderId="84" xfId="9" applyNumberFormat="1" applyFont="1" applyFill="1" applyBorder="1" applyAlignment="1">
      <alignment horizontal="center" vertical="center" shrinkToFit="1"/>
    </xf>
    <xf numFmtId="0" fontId="33" fillId="12" borderId="115" xfId="9" applyNumberFormat="1" applyFont="1" applyFill="1" applyBorder="1" applyAlignment="1">
      <alignment horizontal="center" vertical="center" shrinkToFit="1"/>
    </xf>
    <xf numFmtId="0" fontId="33" fillId="12" borderId="166" xfId="9" applyNumberFormat="1" applyFont="1" applyFill="1" applyBorder="1" applyAlignment="1">
      <alignment horizontal="center" vertical="center" shrinkToFit="1"/>
    </xf>
    <xf numFmtId="0" fontId="33" fillId="12" borderId="83" xfId="9" applyNumberFormat="1" applyFont="1" applyFill="1" applyBorder="1" applyAlignment="1">
      <alignment horizontal="center" vertical="center" shrinkToFit="1"/>
    </xf>
    <xf numFmtId="0" fontId="33" fillId="0" borderId="116" xfId="9" applyNumberFormat="1" applyFont="1" applyBorder="1" applyAlignment="1">
      <alignment horizontal="center" vertical="center" shrinkToFit="1"/>
    </xf>
    <xf numFmtId="0" fontId="33" fillId="0" borderId="167" xfId="9" applyNumberFormat="1" applyFont="1" applyBorder="1" applyAlignment="1">
      <alignment horizontal="center" vertical="center" shrinkToFit="1"/>
    </xf>
    <xf numFmtId="0" fontId="33" fillId="0" borderId="81" xfId="9" applyNumberFormat="1" applyFont="1" applyBorder="1" applyAlignment="1">
      <alignment horizontal="center" vertical="center" shrinkToFit="1"/>
    </xf>
    <xf numFmtId="0" fontId="33" fillId="12" borderId="172" xfId="9" applyNumberFormat="1" applyFont="1" applyFill="1" applyBorder="1" applyAlignment="1">
      <alignment horizontal="center" vertical="center" shrinkToFit="1"/>
    </xf>
    <xf numFmtId="0" fontId="33" fillId="12" borderId="176" xfId="9" applyNumberFormat="1" applyFont="1" applyFill="1" applyBorder="1" applyAlignment="1">
      <alignment horizontal="center" vertical="center" shrinkToFit="1"/>
    </xf>
    <xf numFmtId="0" fontId="33" fillId="12" borderId="165" xfId="9" applyNumberFormat="1" applyFont="1" applyFill="1" applyBorder="1" applyAlignment="1">
      <alignment horizontal="center" vertical="center" shrinkToFit="1"/>
    </xf>
    <xf numFmtId="0" fontId="33" fillId="0" borderId="173" xfId="9" applyNumberFormat="1" applyFont="1" applyBorder="1" applyAlignment="1">
      <alignment horizontal="center" vertical="center" shrinkToFit="1"/>
    </xf>
    <xf numFmtId="0" fontId="33" fillId="0" borderId="39" xfId="9" applyNumberFormat="1" applyFont="1" applyBorder="1" applyAlignment="1">
      <alignment horizontal="center" vertical="center" shrinkToFit="1"/>
    </xf>
    <xf numFmtId="0" fontId="33" fillId="0" borderId="130" xfId="9" applyNumberFormat="1" applyFont="1" applyBorder="1" applyAlignment="1">
      <alignment horizontal="center" vertical="center" shrinkToFit="1"/>
    </xf>
    <xf numFmtId="0" fontId="33" fillId="0" borderId="177" xfId="9" applyNumberFormat="1" applyFont="1" applyBorder="1" applyAlignment="1">
      <alignment horizontal="center" vertical="center" shrinkToFit="1"/>
    </xf>
    <xf numFmtId="0" fontId="33" fillId="0" borderId="0" xfId="9" applyNumberFormat="1" applyFont="1" applyBorder="1" applyAlignment="1">
      <alignment horizontal="center" vertical="center" shrinkToFit="1"/>
    </xf>
    <xf numFmtId="0" fontId="33" fillId="0" borderId="178" xfId="9" applyNumberFormat="1" applyFont="1" applyBorder="1" applyAlignment="1">
      <alignment horizontal="center" vertical="center" shrinkToFit="1"/>
    </xf>
    <xf numFmtId="0" fontId="33" fillId="0" borderId="180" xfId="9" applyNumberFormat="1" applyFont="1" applyBorder="1" applyAlignment="1">
      <alignment horizontal="center" vertical="center" shrinkToFit="1"/>
    </xf>
    <xf numFmtId="0" fontId="33" fillId="0" borderId="31" xfId="9" applyNumberFormat="1" applyFont="1" applyBorder="1" applyAlignment="1">
      <alignment horizontal="center" vertical="center" shrinkToFit="1"/>
    </xf>
    <xf numFmtId="0" fontId="33" fillId="0" borderId="149" xfId="9" applyNumberFormat="1" applyFont="1" applyBorder="1" applyAlignment="1">
      <alignment horizontal="center" vertical="center" shrinkToFit="1"/>
    </xf>
    <xf numFmtId="0" fontId="34" fillId="7" borderId="174" xfId="9" applyNumberFormat="1" applyFont="1" applyFill="1" applyBorder="1" applyAlignment="1">
      <alignment horizontal="center" vertical="center" wrapText="1" shrinkToFit="1"/>
    </xf>
    <xf numFmtId="0" fontId="34" fillId="7" borderId="39" xfId="9" applyNumberFormat="1" applyFont="1" applyFill="1" applyBorder="1" applyAlignment="1">
      <alignment horizontal="center" vertical="center" wrapText="1" shrinkToFit="1"/>
    </xf>
    <xf numFmtId="0" fontId="34" fillId="7" borderId="42" xfId="9" applyNumberFormat="1" applyFont="1" applyFill="1" applyBorder="1" applyAlignment="1">
      <alignment horizontal="center" vertical="center" wrapText="1" shrinkToFit="1"/>
    </xf>
    <xf numFmtId="0" fontId="34" fillId="7" borderId="179" xfId="9" applyNumberFormat="1" applyFont="1" applyFill="1" applyBorder="1" applyAlignment="1">
      <alignment horizontal="center" vertical="center" wrapText="1" shrinkToFit="1"/>
    </xf>
    <xf numFmtId="0" fontId="34" fillId="7" borderId="0" xfId="9" applyNumberFormat="1" applyFont="1" applyFill="1" applyBorder="1" applyAlignment="1">
      <alignment horizontal="center" vertical="center" wrapText="1" shrinkToFit="1"/>
    </xf>
    <xf numFmtId="0" fontId="34" fillId="7" borderId="5" xfId="9" applyNumberFormat="1" applyFont="1" applyFill="1" applyBorder="1" applyAlignment="1">
      <alignment horizontal="center" vertical="center" wrapText="1" shrinkToFit="1"/>
    </xf>
    <xf numFmtId="0" fontId="34" fillId="7" borderId="181" xfId="9" applyNumberFormat="1" applyFont="1" applyFill="1" applyBorder="1" applyAlignment="1">
      <alignment horizontal="center" vertical="center" wrapText="1" shrinkToFit="1"/>
    </xf>
    <xf numFmtId="0" fontId="34" fillId="7" borderId="31" xfId="9" applyNumberFormat="1" applyFont="1" applyFill="1" applyBorder="1" applyAlignment="1">
      <alignment horizontal="center" vertical="center" wrapText="1" shrinkToFit="1"/>
    </xf>
    <xf numFmtId="0" fontId="34" fillId="7" borderId="33" xfId="9" applyNumberFormat="1" applyFont="1" applyFill="1" applyBorder="1" applyAlignment="1">
      <alignment horizontal="center" vertical="center" wrapText="1" shrinkToFit="1"/>
    </xf>
    <xf numFmtId="0" fontId="33" fillId="7" borderId="35" xfId="9" applyNumberFormat="1" applyFont="1" applyFill="1" applyBorder="1" applyAlignment="1">
      <alignment horizontal="distributed" vertical="center" wrapText="1"/>
    </xf>
    <xf numFmtId="0" fontId="33" fillId="7" borderId="39" xfId="9" applyNumberFormat="1" applyFont="1" applyFill="1" applyBorder="1" applyAlignment="1">
      <alignment horizontal="distributed" vertical="center" wrapText="1"/>
    </xf>
    <xf numFmtId="0" fontId="33" fillId="7" borderId="42" xfId="9" applyNumberFormat="1" applyFont="1" applyFill="1" applyBorder="1" applyAlignment="1">
      <alignment horizontal="distributed" vertical="center" wrapText="1"/>
    </xf>
    <xf numFmtId="0" fontId="33" fillId="7" borderId="108" xfId="9" applyNumberFormat="1" applyFont="1" applyFill="1" applyBorder="1" applyAlignment="1">
      <alignment horizontal="distributed" vertical="center" wrapText="1"/>
    </xf>
    <xf numFmtId="0" fontId="33" fillId="7" borderId="110" xfId="9" applyNumberFormat="1" applyFont="1" applyFill="1" applyBorder="1" applyAlignment="1">
      <alignment horizontal="distributed" vertical="center" wrapText="1"/>
    </xf>
    <xf numFmtId="0" fontId="33" fillId="7" borderId="107" xfId="9" applyNumberFormat="1" applyFont="1" applyFill="1" applyBorder="1" applyAlignment="1">
      <alignment horizontal="distributed" vertical="center" wrapText="1"/>
    </xf>
    <xf numFmtId="0" fontId="33" fillId="0" borderId="117" xfId="9" applyNumberFormat="1" applyFont="1" applyBorder="1" applyAlignment="1">
      <alignment horizontal="center" vertical="center" shrinkToFit="1"/>
    </xf>
    <xf numFmtId="0" fontId="33" fillId="0" borderId="168" xfId="9" applyNumberFormat="1" applyFont="1" applyBorder="1" applyAlignment="1">
      <alignment horizontal="center" vertical="center" shrinkToFit="1"/>
    </xf>
    <xf numFmtId="0" fontId="33" fillId="0" borderId="84" xfId="9" applyNumberFormat="1" applyFont="1" applyBorder="1" applyAlignment="1">
      <alignment horizontal="center" vertical="center" shrinkToFit="1"/>
    </xf>
    <xf numFmtId="0" fontId="30" fillId="0" borderId="64" xfId="9" applyNumberFormat="1" applyFont="1" applyBorder="1" applyAlignment="1">
      <alignment horizontal="center" vertical="center" shrinkToFit="1"/>
    </xf>
    <xf numFmtId="0" fontId="30" fillId="0" borderId="65" xfId="9" applyNumberFormat="1" applyFont="1" applyBorder="1" applyAlignment="1">
      <alignment horizontal="center" vertical="center" shrinkToFit="1"/>
    </xf>
    <xf numFmtId="0" fontId="30" fillId="0" borderId="25" xfId="9" applyNumberFormat="1" applyFont="1" applyBorder="1" applyAlignment="1">
      <alignment horizontal="center" vertical="center" shrinkToFit="1"/>
    </xf>
    <xf numFmtId="0" fontId="30" fillId="0" borderId="33" xfId="9" applyNumberFormat="1" applyFont="1" applyBorder="1" applyAlignment="1">
      <alignment horizontal="center" vertical="center" shrinkToFit="1"/>
    </xf>
    <xf numFmtId="0" fontId="33" fillId="7" borderId="4" xfId="9" applyNumberFormat="1" applyFont="1" applyFill="1" applyBorder="1" applyAlignment="1">
      <alignment horizontal="center" vertical="center" shrinkToFit="1"/>
    </xf>
    <xf numFmtId="0" fontId="33" fillId="7" borderId="0" xfId="9" applyNumberFormat="1" applyFont="1" applyFill="1" applyBorder="1" applyAlignment="1">
      <alignment horizontal="center" vertical="center" shrinkToFit="1"/>
    </xf>
    <xf numFmtId="0" fontId="33" fillId="7" borderId="25" xfId="9" applyNumberFormat="1" applyFont="1" applyFill="1" applyBorder="1" applyAlignment="1">
      <alignment horizontal="center" vertical="center" shrinkToFit="1"/>
    </xf>
    <xf numFmtId="0" fontId="33" fillId="7" borderId="31" xfId="9" applyNumberFormat="1" applyFont="1" applyFill="1" applyBorder="1" applyAlignment="1">
      <alignment horizontal="center" vertical="center" shrinkToFit="1"/>
    </xf>
    <xf numFmtId="0" fontId="34" fillId="7" borderId="64" xfId="9" applyNumberFormat="1" applyFont="1" applyFill="1" applyBorder="1" applyAlignment="1">
      <alignment horizontal="center" vertical="center"/>
    </xf>
    <xf numFmtId="0" fontId="34" fillId="7" borderId="132" xfId="9" applyNumberFormat="1" applyFont="1" applyFill="1" applyBorder="1" applyAlignment="1">
      <alignment horizontal="center" vertical="center"/>
    </xf>
    <xf numFmtId="0" fontId="34" fillId="7" borderId="25" xfId="9" applyNumberFormat="1" applyFont="1" applyFill="1" applyBorder="1" applyAlignment="1">
      <alignment horizontal="center" vertical="center"/>
    </xf>
    <xf numFmtId="0" fontId="34" fillId="7" borderId="31" xfId="9" applyNumberFormat="1" applyFont="1" applyFill="1" applyBorder="1" applyAlignment="1">
      <alignment horizontal="center" vertical="center"/>
    </xf>
    <xf numFmtId="0" fontId="33" fillId="0" borderId="115" xfId="9" applyNumberFormat="1" applyFont="1" applyBorder="1" applyAlignment="1">
      <alignment horizontal="center" vertical="center" shrinkToFit="1"/>
    </xf>
    <xf numFmtId="0" fontId="33" fillId="0" borderId="166" xfId="9" applyNumberFormat="1" applyFont="1" applyBorder="1" applyAlignment="1">
      <alignment horizontal="center" vertical="center" shrinkToFit="1"/>
    </xf>
    <xf numFmtId="0" fontId="33" fillId="0" borderId="83" xfId="9" applyNumberFormat="1" applyFont="1" applyBorder="1" applyAlignment="1">
      <alignment horizontal="center" vertical="center" shrinkToFit="1"/>
    </xf>
    <xf numFmtId="0" fontId="47" fillId="7" borderId="35" xfId="9" applyNumberFormat="1" applyFont="1" applyFill="1" applyBorder="1" applyAlignment="1">
      <alignment horizontal="center" vertical="center" wrapText="1" shrinkToFit="1"/>
    </xf>
    <xf numFmtId="0" fontId="47" fillId="7" borderId="39" xfId="9" applyNumberFormat="1" applyFont="1" applyFill="1" applyBorder="1" applyAlignment="1">
      <alignment horizontal="center" vertical="center" wrapText="1" shrinkToFit="1"/>
    </xf>
    <xf numFmtId="0" fontId="47" fillId="7" borderId="42" xfId="9" applyNumberFormat="1" applyFont="1" applyFill="1" applyBorder="1" applyAlignment="1">
      <alignment horizontal="center" vertical="center" wrapText="1" shrinkToFit="1"/>
    </xf>
    <xf numFmtId="0" fontId="47" fillId="7" borderId="4" xfId="9" applyNumberFormat="1" applyFont="1" applyFill="1" applyBorder="1" applyAlignment="1">
      <alignment horizontal="center" vertical="center" wrapText="1" shrinkToFit="1"/>
    </xf>
    <xf numFmtId="0" fontId="47" fillId="7" borderId="0" xfId="9" applyNumberFormat="1" applyFont="1" applyFill="1" applyBorder="1" applyAlignment="1">
      <alignment horizontal="center" vertical="center" wrapText="1" shrinkToFit="1"/>
    </xf>
    <xf numFmtId="0" fontId="47" fillId="7" borderId="5" xfId="9" applyNumberFormat="1" applyFont="1" applyFill="1" applyBorder="1" applyAlignment="1">
      <alignment horizontal="center" vertical="center" wrapText="1" shrinkToFit="1"/>
    </xf>
    <xf numFmtId="0" fontId="47" fillId="7" borderId="25" xfId="9" applyNumberFormat="1" applyFont="1" applyFill="1" applyBorder="1" applyAlignment="1">
      <alignment horizontal="center" vertical="center" wrapText="1" shrinkToFit="1"/>
    </xf>
    <xf numFmtId="0" fontId="47" fillId="7" borderId="31" xfId="9" applyNumberFormat="1" applyFont="1" applyFill="1" applyBorder="1" applyAlignment="1">
      <alignment horizontal="center" vertical="center" wrapText="1" shrinkToFit="1"/>
    </xf>
    <xf numFmtId="0" fontId="47" fillId="7" borderId="33" xfId="9" applyNumberFormat="1" applyFont="1" applyFill="1" applyBorder="1" applyAlignment="1">
      <alignment horizontal="center" vertical="center" wrapText="1" shrinkToFit="1"/>
    </xf>
    <xf numFmtId="0" fontId="30" fillId="0" borderId="4" xfId="9" applyNumberFormat="1" applyFont="1" applyBorder="1" applyAlignment="1">
      <alignment horizontal="center" vertical="center" shrinkToFit="1"/>
    </xf>
    <xf numFmtId="0" fontId="30" fillId="0" borderId="5" xfId="9" applyNumberFormat="1" applyFont="1" applyBorder="1" applyAlignment="1">
      <alignment horizontal="center" vertical="center" shrinkToFit="1"/>
    </xf>
    <xf numFmtId="0" fontId="33" fillId="0" borderId="23" xfId="9" applyNumberFormat="1" applyFont="1" applyFill="1" applyBorder="1" applyAlignment="1">
      <alignment horizontal="center" vertical="center" shrinkToFit="1"/>
    </xf>
    <xf numFmtId="0" fontId="33" fillId="0" borderId="20" xfId="9" applyNumberFormat="1" applyFont="1" applyFill="1" applyBorder="1" applyAlignment="1">
      <alignment horizontal="center" vertical="center" shrinkToFit="1"/>
    </xf>
    <xf numFmtId="0" fontId="33" fillId="0" borderId="42" xfId="9" applyNumberFormat="1" applyFont="1" applyFill="1" applyBorder="1" applyAlignment="1">
      <alignment horizontal="center" vertical="center" shrinkToFit="1"/>
    </xf>
    <xf numFmtId="0" fontId="33" fillId="0" borderId="35" xfId="9" applyNumberFormat="1" applyFont="1" applyFill="1" applyBorder="1" applyAlignment="1">
      <alignment horizontal="center" vertical="center" shrinkToFit="1"/>
    </xf>
    <xf numFmtId="0" fontId="33" fillId="0" borderId="189" xfId="9" applyNumberFormat="1" applyFont="1" applyFill="1" applyBorder="1" applyAlignment="1">
      <alignment horizontal="center" vertical="center" shrinkToFit="1"/>
    </xf>
    <xf numFmtId="0" fontId="33" fillId="0" borderId="59" xfId="9" applyNumberFormat="1" applyFont="1" applyFill="1" applyBorder="1" applyAlignment="1">
      <alignment horizontal="center" vertical="center" shrinkToFit="1"/>
    </xf>
    <xf numFmtId="0" fontId="21" fillId="0" borderId="59" xfId="9" applyNumberFormat="1" applyFont="1" applyFill="1" applyBorder="1" applyAlignment="1">
      <alignment horizontal="center" vertical="center" shrinkToFit="1"/>
    </xf>
    <xf numFmtId="0" fontId="33" fillId="0" borderId="7" xfId="9" applyNumberFormat="1" applyFont="1" applyFill="1" applyBorder="1" applyAlignment="1">
      <alignment horizontal="center" vertical="center" shrinkToFit="1"/>
    </xf>
    <xf numFmtId="0" fontId="34" fillId="7" borderId="64" xfId="9" applyNumberFormat="1" applyFont="1" applyFill="1" applyBorder="1" applyAlignment="1">
      <alignment horizontal="center"/>
    </xf>
    <xf numFmtId="0" fontId="34" fillId="7" borderId="132" xfId="9" applyNumberFormat="1" applyFont="1" applyFill="1" applyBorder="1" applyAlignment="1">
      <alignment horizontal="center"/>
    </xf>
    <xf numFmtId="0" fontId="34" fillId="7" borderId="25" xfId="9" applyNumberFormat="1" applyFont="1" applyFill="1" applyBorder="1" applyAlignment="1">
      <alignment horizontal="center"/>
    </xf>
    <xf numFmtId="0" fontId="34" fillId="7" borderId="31" xfId="9" applyNumberFormat="1" applyFont="1" applyFill="1" applyBorder="1" applyAlignment="1">
      <alignment horizontal="center"/>
    </xf>
    <xf numFmtId="0" fontId="21" fillId="12" borderId="190" xfId="9" applyNumberFormat="1" applyFont="1" applyFill="1" applyBorder="1" applyAlignment="1">
      <alignment horizontal="center" vertical="center" wrapText="1"/>
    </xf>
    <xf numFmtId="0" fontId="21" fillId="12" borderId="151" xfId="9" applyNumberFormat="1" applyFont="1" applyFill="1" applyBorder="1" applyAlignment="1">
      <alignment horizontal="center" vertical="center" wrapText="1"/>
    </xf>
    <xf numFmtId="0" fontId="21" fillId="12" borderId="191" xfId="9" applyNumberFormat="1" applyFont="1" applyFill="1" applyBorder="1" applyAlignment="1">
      <alignment horizontal="center" vertical="center" wrapText="1"/>
    </xf>
    <xf numFmtId="0" fontId="21" fillId="12" borderId="177" xfId="9" applyNumberFormat="1" applyFont="1" applyFill="1" applyBorder="1" applyAlignment="1">
      <alignment horizontal="center" vertical="center" wrapText="1"/>
    </xf>
    <xf numFmtId="0" fontId="21" fillId="12" borderId="0" xfId="9" applyNumberFormat="1" applyFont="1" applyFill="1" applyBorder="1" applyAlignment="1">
      <alignment horizontal="center" vertical="center" wrapText="1"/>
    </xf>
    <xf numFmtId="0" fontId="21" fillId="12" borderId="5" xfId="9" applyNumberFormat="1" applyFont="1" applyFill="1" applyBorder="1" applyAlignment="1">
      <alignment horizontal="center" vertical="center" wrapText="1"/>
    </xf>
    <xf numFmtId="0" fontId="21" fillId="12" borderId="192" xfId="9" applyNumberFormat="1" applyFont="1" applyFill="1" applyBorder="1" applyAlignment="1">
      <alignment horizontal="center" vertical="center" wrapText="1"/>
    </xf>
    <xf numFmtId="0" fontId="21" fillId="12" borderId="193" xfId="9" applyNumberFormat="1" applyFont="1" applyFill="1" applyBorder="1" applyAlignment="1">
      <alignment horizontal="center" vertical="center" wrapText="1"/>
    </xf>
    <xf numFmtId="0" fontId="21" fillId="12" borderId="194" xfId="9" applyNumberFormat="1" applyFont="1" applyFill="1" applyBorder="1" applyAlignment="1">
      <alignment horizontal="center" vertical="center" wrapText="1"/>
    </xf>
    <xf numFmtId="0" fontId="21" fillId="12" borderId="160" xfId="9" applyNumberFormat="1" applyFont="1" applyFill="1" applyBorder="1" applyAlignment="1">
      <alignment horizontal="center" vertical="center"/>
    </xf>
    <xf numFmtId="0" fontId="21" fillId="12" borderId="83" xfId="9" applyNumberFormat="1" applyFont="1" applyFill="1" applyBorder="1" applyAlignment="1">
      <alignment horizontal="center" vertical="center"/>
    </xf>
    <xf numFmtId="0" fontId="21" fillId="12" borderId="159" xfId="9" applyNumberFormat="1" applyFont="1" applyFill="1" applyBorder="1" applyAlignment="1">
      <alignment horizontal="center" vertical="center"/>
    </xf>
    <xf numFmtId="0" fontId="21" fillId="12" borderId="82"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xf>
    <xf numFmtId="176" fontId="21" fillId="12" borderId="31" xfId="9" applyNumberFormat="1" applyFont="1" applyFill="1" applyBorder="1" applyAlignment="1">
      <alignment horizontal="center" vertical="center"/>
    </xf>
    <xf numFmtId="0" fontId="21" fillId="12" borderId="151" xfId="9" applyNumberFormat="1" applyFont="1" applyFill="1" applyBorder="1" applyAlignment="1">
      <alignment horizontal="center" vertical="center"/>
    </xf>
    <xf numFmtId="0" fontId="21" fillId="12" borderId="31"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shrinkToFit="1"/>
    </xf>
    <xf numFmtId="176" fontId="21" fillId="12" borderId="31" xfId="9" applyNumberFormat="1" applyFont="1" applyFill="1" applyBorder="1" applyAlignment="1">
      <alignment horizontal="center" vertical="center" shrinkToFit="1"/>
    </xf>
    <xf numFmtId="0" fontId="21" fillId="12" borderId="191" xfId="9" applyNumberFormat="1" applyFont="1" applyFill="1" applyBorder="1" applyAlignment="1">
      <alignment horizontal="center" vertical="center"/>
    </xf>
    <xf numFmtId="0" fontId="21" fillId="12" borderId="33" xfId="9" applyNumberFormat="1" applyFont="1" applyFill="1" applyBorder="1" applyAlignment="1">
      <alignment horizontal="center" vertical="center"/>
    </xf>
    <xf numFmtId="0" fontId="21" fillId="12" borderId="152" xfId="9" applyNumberFormat="1" applyFont="1" applyFill="1" applyBorder="1" applyAlignment="1">
      <alignment horizontal="center" vertical="center"/>
    </xf>
    <xf numFmtId="0" fontId="21" fillId="12" borderId="127" xfId="9" applyNumberFormat="1" applyFont="1" applyFill="1" applyBorder="1" applyAlignment="1">
      <alignment horizontal="center" vertical="center"/>
    </xf>
    <xf numFmtId="0" fontId="21" fillId="12" borderId="115" xfId="9" applyNumberFormat="1" applyFont="1" applyFill="1" applyBorder="1" applyAlignment="1">
      <alignment horizontal="center" vertical="center"/>
    </xf>
    <xf numFmtId="0" fontId="21" fillId="12" borderId="39"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shrinkToFit="1"/>
    </xf>
    <xf numFmtId="0" fontId="21" fillId="12" borderId="42" xfId="9" applyNumberFormat="1" applyFont="1" applyFill="1" applyBorder="1" applyAlignment="1">
      <alignment horizontal="center" vertical="center"/>
    </xf>
    <xf numFmtId="0" fontId="21" fillId="12" borderId="126" xfId="9" applyNumberFormat="1" applyFont="1" applyFill="1" applyBorder="1" applyAlignment="1">
      <alignment horizontal="center" vertical="center"/>
    </xf>
    <xf numFmtId="0" fontId="21" fillId="7" borderId="31" xfId="9" applyNumberFormat="1" applyFont="1" applyFill="1" applyBorder="1" applyAlignment="1">
      <alignment horizontal="center" vertical="center"/>
    </xf>
    <xf numFmtId="0" fontId="33" fillId="0" borderId="0" xfId="9" applyNumberFormat="1" applyFont="1" applyBorder="1">
      <alignment vertical="center"/>
    </xf>
    <xf numFmtId="0" fontId="21" fillId="12" borderId="195" xfId="9" applyNumberFormat="1" applyFont="1" applyFill="1" applyBorder="1" applyAlignment="1">
      <alignment horizontal="center" vertical="center"/>
    </xf>
    <xf numFmtId="0" fontId="21" fillId="12" borderId="193"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shrinkToFit="1"/>
    </xf>
    <xf numFmtId="0" fontId="21" fillId="12" borderId="196" xfId="9" applyNumberFormat="1" applyFont="1" applyFill="1" applyBorder="1" applyAlignment="1">
      <alignment horizontal="center" vertical="center"/>
    </xf>
    <xf numFmtId="0" fontId="21" fillId="12" borderId="194" xfId="9" applyNumberFormat="1" applyFont="1" applyFill="1" applyBorder="1" applyAlignment="1">
      <alignment horizontal="center" vertical="center"/>
    </xf>
    <xf numFmtId="0" fontId="53" fillId="0" borderId="0" xfId="9" applyNumberFormat="1" applyFont="1" applyAlignment="1">
      <alignment horizontal="left" vertical="top" wrapText="1"/>
    </xf>
    <xf numFmtId="176" fontId="33" fillId="0" borderId="89" xfId="9" applyNumberFormat="1" applyFont="1" applyBorder="1" applyAlignment="1">
      <alignment horizontal="center" vertical="center" shrinkToFit="1"/>
    </xf>
    <xf numFmtId="176" fontId="33" fillId="0" borderId="87" xfId="9" applyNumberFormat="1" applyFont="1" applyBorder="1" applyAlignment="1">
      <alignment horizontal="center" vertical="center" shrinkToFit="1"/>
    </xf>
    <xf numFmtId="176" fontId="33" fillId="0" borderId="89" xfId="9" applyNumberFormat="1" applyFont="1" applyBorder="1" applyAlignment="1">
      <alignment horizontal="center" vertical="center"/>
    </xf>
    <xf numFmtId="176" fontId="33" fillId="0" borderId="87" xfId="9" applyNumberFormat="1" applyFont="1" applyBorder="1" applyAlignment="1">
      <alignment horizontal="center" vertical="center"/>
    </xf>
    <xf numFmtId="176" fontId="33" fillId="0" borderId="96" xfId="9" applyNumberFormat="1" applyFont="1" applyBorder="1" applyAlignment="1">
      <alignment horizontal="center" vertical="center"/>
    </xf>
    <xf numFmtId="176" fontId="33" fillId="0" borderId="94" xfId="9" applyNumberFormat="1" applyFont="1" applyBorder="1" applyAlignment="1">
      <alignment horizontal="center" vertical="center"/>
    </xf>
    <xf numFmtId="176" fontId="33" fillId="0" borderId="96" xfId="9" applyNumberFormat="1" applyFont="1" applyBorder="1" applyAlignment="1">
      <alignment horizontal="center" vertical="center" shrinkToFit="1"/>
    </xf>
    <xf numFmtId="176" fontId="33" fillId="0" borderId="94" xfId="9" applyNumberFormat="1" applyFont="1" applyBorder="1" applyAlignment="1">
      <alignment horizontal="center" vertical="center" shrinkToFit="1"/>
    </xf>
    <xf numFmtId="0" fontId="53" fillId="0" borderId="0" xfId="9" applyNumberFormat="1" applyFont="1" applyBorder="1" applyAlignment="1">
      <alignment horizontal="left" wrapText="1"/>
    </xf>
    <xf numFmtId="0" fontId="53" fillId="0" borderId="5" xfId="9" applyNumberFormat="1" applyFont="1" applyBorder="1" applyAlignment="1">
      <alignment horizontal="left" wrapText="1"/>
    </xf>
    <xf numFmtId="0" fontId="33" fillId="0" borderId="44" xfId="9" applyNumberFormat="1" applyFont="1" applyBorder="1" applyAlignment="1">
      <alignment horizontal="center" vertical="center" wrapText="1"/>
    </xf>
    <xf numFmtId="0" fontId="33" fillId="0" borderId="11" xfId="9" applyNumberFormat="1" applyFont="1" applyBorder="1" applyAlignment="1">
      <alignment horizontal="center" vertical="center" wrapText="1"/>
    </xf>
    <xf numFmtId="0" fontId="33" fillId="0" borderId="34" xfId="9" applyNumberFormat="1" applyFont="1" applyBorder="1" applyAlignment="1">
      <alignment horizontal="center" vertical="center" wrapText="1"/>
    </xf>
    <xf numFmtId="0" fontId="33" fillId="0" borderId="4" xfId="9" applyNumberFormat="1" applyFont="1" applyBorder="1" applyAlignment="1">
      <alignment horizontal="center" vertical="center" wrapText="1"/>
    </xf>
    <xf numFmtId="0" fontId="33" fillId="0" borderId="0" xfId="9" applyNumberFormat="1" applyFont="1" applyBorder="1" applyAlignment="1">
      <alignment horizontal="center" vertical="center" wrapText="1"/>
    </xf>
    <xf numFmtId="0" fontId="33" fillId="0" borderId="5" xfId="9" applyNumberFormat="1" applyFont="1" applyBorder="1" applyAlignment="1">
      <alignment horizontal="center" vertical="center" wrapText="1"/>
    </xf>
    <xf numFmtId="0" fontId="33" fillId="0" borderId="25" xfId="9" applyNumberFormat="1" applyFont="1" applyBorder="1" applyAlignment="1">
      <alignment horizontal="center" vertical="center" wrapText="1"/>
    </xf>
    <xf numFmtId="0" fontId="33" fillId="0" borderId="31" xfId="9" applyNumberFormat="1" applyFont="1" applyBorder="1" applyAlignment="1">
      <alignment horizontal="center" vertical="center" wrapText="1"/>
    </xf>
    <xf numFmtId="0" fontId="33" fillId="0" borderId="33" xfId="9" applyNumberFormat="1" applyFont="1" applyBorder="1" applyAlignment="1">
      <alignment horizontal="center" vertical="center" wrapText="1"/>
    </xf>
    <xf numFmtId="176" fontId="33" fillId="0" borderId="107" xfId="9" applyNumberFormat="1" applyFont="1" applyBorder="1" applyAlignment="1">
      <alignment horizontal="center" vertical="center"/>
    </xf>
    <xf numFmtId="176" fontId="33" fillId="0" borderId="108" xfId="9" applyNumberFormat="1" applyFont="1" applyBorder="1" applyAlignment="1">
      <alignment horizontal="center" vertical="center"/>
    </xf>
    <xf numFmtId="176" fontId="33" fillId="0" borderId="107" xfId="9" applyNumberFormat="1" applyFont="1" applyBorder="1" applyAlignment="1">
      <alignment horizontal="center" vertical="center" shrinkToFit="1"/>
    </xf>
    <xf numFmtId="176" fontId="33" fillId="0" borderId="108" xfId="9" applyNumberFormat="1" applyFont="1" applyBorder="1" applyAlignment="1">
      <alignment horizontal="center" vertical="center" shrinkToFit="1"/>
    </xf>
    <xf numFmtId="0" fontId="33" fillId="0" borderId="17" xfId="9" applyNumberFormat="1" applyFont="1" applyFill="1" applyBorder="1" applyAlignment="1">
      <alignment horizontal="center" vertical="center" shrinkToFit="1"/>
    </xf>
    <xf numFmtId="0" fontId="33" fillId="0" borderId="66" xfId="9" applyNumberFormat="1" applyFont="1" applyFill="1" applyBorder="1" applyAlignment="1">
      <alignment horizontal="center" vertical="center" shrinkToFit="1"/>
    </xf>
    <xf numFmtId="0" fontId="33" fillId="0" borderId="2" xfId="9" applyNumberFormat="1" applyFont="1" applyFill="1" applyBorder="1" applyAlignment="1">
      <alignment horizontal="center" vertical="center" shrinkToFit="1"/>
    </xf>
    <xf numFmtId="0" fontId="21" fillId="0" borderId="2" xfId="9" applyNumberFormat="1" applyFont="1" applyFill="1" applyBorder="1" applyAlignment="1">
      <alignment horizontal="center" vertical="center" shrinkToFit="1"/>
    </xf>
    <xf numFmtId="0" fontId="33" fillId="0" borderId="78" xfId="9" applyNumberFormat="1" applyFont="1" applyBorder="1" applyAlignment="1">
      <alignment horizontal="center" vertical="center" shrinkToFit="1"/>
    </xf>
    <xf numFmtId="0" fontId="33" fillId="0" borderId="79" xfId="9" applyNumberFormat="1" applyFont="1" applyBorder="1" applyAlignment="1">
      <alignment horizontal="center" vertical="center" shrinkToFit="1"/>
    </xf>
    <xf numFmtId="0" fontId="33" fillId="0" borderId="77" xfId="9" applyNumberFormat="1" applyFont="1" applyBorder="1" applyAlignment="1">
      <alignment horizontal="center" vertical="center" shrinkToFit="1"/>
    </xf>
    <xf numFmtId="0" fontId="33" fillId="0" borderId="120" xfId="9" applyNumberFormat="1" applyFont="1" applyBorder="1" applyAlignment="1">
      <alignment horizontal="center" vertical="center" shrinkToFit="1"/>
    </xf>
    <xf numFmtId="0" fontId="33" fillId="0" borderId="86" xfId="9" applyNumberFormat="1" applyFont="1" applyBorder="1" applyAlignment="1">
      <alignment horizontal="center" vertical="center" shrinkToFit="1"/>
    </xf>
    <xf numFmtId="0" fontId="33" fillId="0" borderId="7" xfId="9" applyNumberFormat="1" applyFont="1" applyBorder="1" applyAlignment="1">
      <alignment horizontal="center" vertical="center" shrinkToFit="1"/>
    </xf>
    <xf numFmtId="0" fontId="33" fillId="0" borderId="23" xfId="9" applyNumberFormat="1" applyFont="1" applyBorder="1" applyAlignment="1">
      <alignment horizontal="center" vertical="center" shrinkToFit="1"/>
    </xf>
    <xf numFmtId="0" fontId="33" fillId="0" borderId="66" xfId="9" applyNumberFormat="1" applyFont="1" applyBorder="1" applyAlignment="1">
      <alignment horizontal="center" vertical="center" shrinkToFit="1"/>
    </xf>
    <xf numFmtId="0" fontId="34" fillId="0" borderId="7" xfId="9" applyNumberFormat="1" applyFont="1" applyBorder="1" applyAlignment="1">
      <alignment horizontal="center" vertical="center" shrinkToFit="1"/>
    </xf>
    <xf numFmtId="0" fontId="34" fillId="0" borderId="2" xfId="9" applyNumberFormat="1" applyFont="1" applyBorder="1" applyAlignment="1">
      <alignment horizontal="center" vertical="center" shrinkToFit="1"/>
    </xf>
    <xf numFmtId="0" fontId="54" fillId="0" borderId="54" xfId="9" applyFont="1" applyBorder="1" applyAlignment="1">
      <alignment horizontal="distributed" vertical="center" shrinkToFit="1"/>
    </xf>
    <xf numFmtId="0" fontId="47" fillId="0" borderId="35" xfId="9" applyNumberFormat="1" applyFont="1" applyBorder="1" applyAlignment="1">
      <alignment horizontal="center" vertical="center" wrapText="1" shrinkToFit="1"/>
    </xf>
    <xf numFmtId="0" fontId="47" fillId="0" borderId="39" xfId="9" applyNumberFormat="1" applyFont="1" applyBorder="1" applyAlignment="1">
      <alignment horizontal="center" vertical="center" wrapText="1" shrinkToFit="1"/>
    </xf>
    <xf numFmtId="0" fontId="47" fillId="0" borderId="42" xfId="9" applyNumberFormat="1" applyFont="1" applyBorder="1" applyAlignment="1">
      <alignment horizontal="center" vertical="center" wrapText="1" shrinkToFit="1"/>
    </xf>
    <xf numFmtId="0" fontId="47" fillId="0" borderId="25" xfId="9" applyNumberFormat="1" applyFont="1" applyBorder="1" applyAlignment="1">
      <alignment horizontal="center" vertical="center" wrapText="1" shrinkToFit="1"/>
    </xf>
    <xf numFmtId="0" fontId="47" fillId="0" borderId="31" xfId="9" applyNumberFormat="1" applyFont="1" applyBorder="1" applyAlignment="1">
      <alignment horizontal="center" vertical="center" wrapText="1" shrinkToFit="1"/>
    </xf>
    <xf numFmtId="0" fontId="47" fillId="0" borderId="33" xfId="9" applyNumberFormat="1" applyFont="1" applyBorder="1" applyAlignment="1">
      <alignment horizontal="center" vertical="center" wrapText="1" shrinkToFit="1"/>
    </xf>
    <xf numFmtId="0" fontId="55" fillId="0" borderId="41" xfId="9" applyFont="1" applyBorder="1" applyAlignment="1">
      <alignment horizontal="distributed" vertical="center" shrinkToFit="1"/>
    </xf>
    <xf numFmtId="0" fontId="33" fillId="0" borderId="54" xfId="9" applyNumberFormat="1" applyFont="1" applyBorder="1" applyAlignment="1">
      <alignment horizontal="center" vertical="center" shrinkToFit="1"/>
    </xf>
    <xf numFmtId="0" fontId="33" fillId="0" borderId="97" xfId="9" applyNumberFormat="1" applyFont="1" applyBorder="1" applyAlignment="1">
      <alignment horizontal="center" vertical="center" shrinkToFit="1"/>
    </xf>
    <xf numFmtId="0" fontId="33" fillId="0" borderId="119" xfId="9" applyNumberFormat="1" applyFont="1" applyBorder="1" applyAlignment="1">
      <alignment horizontal="center" vertical="center" shrinkToFit="1"/>
    </xf>
    <xf numFmtId="0" fontId="33" fillId="0" borderId="80"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4" xfId="9" applyNumberFormat="1" applyFont="1" applyBorder="1" applyAlignment="1">
      <alignment horizontal="center" vertical="center" shrinkToFit="1"/>
    </xf>
    <xf numFmtId="0" fontId="33" fillId="0" borderId="93" xfId="9" applyNumberFormat="1" applyFont="1" applyBorder="1" applyAlignment="1">
      <alignment horizontal="center" vertical="center" shrinkToFit="1"/>
    </xf>
    <xf numFmtId="0" fontId="47" fillId="0" borderId="35" xfId="9" applyNumberFormat="1" applyFont="1" applyBorder="1" applyAlignment="1">
      <alignment horizontal="left" vertical="center" wrapText="1" shrinkToFit="1"/>
    </xf>
    <xf numFmtId="0" fontId="47" fillId="0" borderId="39" xfId="9" applyNumberFormat="1" applyFont="1" applyBorder="1" applyAlignment="1">
      <alignment horizontal="left" vertical="center" wrapText="1" shrinkToFit="1"/>
    </xf>
    <xf numFmtId="0" fontId="47" fillId="0" borderId="42" xfId="9" applyNumberFormat="1" applyFont="1" applyBorder="1" applyAlignment="1">
      <alignment horizontal="left" vertical="center" wrapText="1" shrinkToFit="1"/>
    </xf>
    <xf numFmtId="0" fontId="47" fillId="0" borderId="25" xfId="9" applyNumberFormat="1" applyFont="1" applyBorder="1" applyAlignment="1">
      <alignment horizontal="left" vertical="center" wrapText="1" shrinkToFit="1"/>
    </xf>
    <xf numFmtId="0" fontId="47" fillId="0" borderId="31" xfId="9" applyNumberFormat="1" applyFont="1" applyBorder="1" applyAlignment="1">
      <alignment horizontal="left" vertical="center" wrapText="1" shrinkToFit="1"/>
    </xf>
    <xf numFmtId="0" fontId="47" fillId="0" borderId="33" xfId="9" applyNumberFormat="1" applyFont="1" applyBorder="1" applyAlignment="1">
      <alignment horizontal="left" vertical="center" wrapText="1" shrinkToFit="1"/>
    </xf>
    <xf numFmtId="0" fontId="33" fillId="0" borderId="92" xfId="9" applyNumberFormat="1" applyFont="1" applyBorder="1" applyAlignment="1">
      <alignment horizontal="center" vertical="center" shrinkToFit="1"/>
    </xf>
    <xf numFmtId="0" fontId="33" fillId="0" borderId="118" xfId="9" applyNumberFormat="1" applyFont="1" applyBorder="1" applyAlignment="1">
      <alignment horizontal="center" vertical="center" shrinkToFit="1"/>
    </xf>
    <xf numFmtId="0" fontId="33" fillId="0" borderId="85" xfId="9" applyNumberFormat="1" applyFont="1" applyBorder="1" applyAlignment="1">
      <alignment horizontal="center" vertical="center" shrinkToFit="1"/>
    </xf>
    <xf numFmtId="0" fontId="33" fillId="0" borderId="91" xfId="9" applyNumberFormat="1" applyFont="1" applyBorder="1" applyAlignment="1">
      <alignment horizontal="center" vertical="center" shrinkToFit="1"/>
    </xf>
    <xf numFmtId="0" fontId="33" fillId="0" borderId="90" xfId="9" applyNumberFormat="1" applyFont="1" applyBorder="1" applyAlignment="1">
      <alignment horizontal="center" vertical="center" shrinkToFit="1"/>
    </xf>
    <xf numFmtId="0" fontId="34" fillId="0" borderId="7" xfId="9" applyNumberFormat="1" applyFont="1" applyBorder="1" applyAlignment="1">
      <alignment horizontal="center" vertical="center" wrapText="1" shrinkToFit="1"/>
    </xf>
    <xf numFmtId="0" fontId="33" fillId="0" borderId="90" xfId="9" applyNumberFormat="1" applyFont="1" applyBorder="1" applyAlignment="1">
      <alignment horizontal="center" vertical="center" wrapText="1" shrinkToFit="1"/>
    </xf>
    <xf numFmtId="0" fontId="33" fillId="0" borderId="78" xfId="9" applyNumberFormat="1" applyFont="1" applyFill="1" applyBorder="1" applyAlignment="1">
      <alignment horizontal="center" vertical="center" wrapText="1"/>
    </xf>
    <xf numFmtId="0" fontId="33" fillId="0" borderId="74" xfId="9" applyNumberFormat="1" applyFont="1" applyFill="1" applyBorder="1" applyAlignment="1">
      <alignment horizontal="center" vertical="center" wrapText="1"/>
    </xf>
    <xf numFmtId="0" fontId="33" fillId="0" borderId="84" xfId="9" applyNumberFormat="1" applyFont="1" applyFill="1" applyBorder="1" applyAlignment="1">
      <alignment horizontal="center" vertical="center" wrapText="1"/>
    </xf>
    <xf numFmtId="0" fontId="33" fillId="0" borderId="75" xfId="9" applyNumberFormat="1" applyFont="1" applyFill="1" applyBorder="1" applyAlignment="1">
      <alignment horizontal="center" vertical="center" wrapText="1"/>
    </xf>
    <xf numFmtId="0" fontId="33" fillId="0" borderId="85" xfId="9" applyNumberFormat="1" applyFont="1" applyFill="1" applyBorder="1" applyAlignment="1">
      <alignment horizontal="center" vertical="center" wrapText="1"/>
    </xf>
    <xf numFmtId="0" fontId="33" fillId="0" borderId="71" xfId="9" applyNumberFormat="1" applyFont="1" applyFill="1" applyBorder="1" applyAlignment="1">
      <alignment horizontal="center" vertical="center" wrapText="1"/>
    </xf>
    <xf numFmtId="0" fontId="33" fillId="0" borderId="81" xfId="9" applyNumberFormat="1" applyFont="1" applyFill="1" applyBorder="1" applyAlignment="1">
      <alignment horizontal="center" vertical="center" wrapText="1"/>
    </xf>
    <xf numFmtId="0" fontId="33" fillId="0" borderId="76" xfId="9" applyNumberFormat="1" applyFont="1" applyFill="1" applyBorder="1" applyAlignment="1">
      <alignment horizontal="center" vertical="center" wrapText="1"/>
    </xf>
    <xf numFmtId="0" fontId="33" fillId="0" borderId="86" xfId="9" applyNumberFormat="1" applyFont="1" applyFill="1" applyBorder="1" applyAlignment="1">
      <alignment horizontal="center" vertical="center" wrapText="1"/>
    </xf>
    <xf numFmtId="0" fontId="33" fillId="0" borderId="77" xfId="9" applyNumberFormat="1" applyFont="1" applyFill="1" applyBorder="1" applyAlignment="1">
      <alignment horizontal="center" vertical="center" wrapText="1"/>
    </xf>
    <xf numFmtId="0" fontId="34" fillId="9" borderId="87" xfId="9" applyNumberFormat="1" applyFont="1" applyFill="1" applyBorder="1" applyAlignment="1">
      <alignment horizontal="center" vertical="center" wrapText="1"/>
    </xf>
    <xf numFmtId="0" fontId="34" fillId="9" borderId="88" xfId="9" applyNumberFormat="1" applyFont="1" applyFill="1" applyBorder="1" applyAlignment="1">
      <alignment horizontal="center" vertical="center"/>
    </xf>
    <xf numFmtId="0" fontId="34" fillId="9" borderId="89" xfId="9" applyNumberFormat="1" applyFont="1" applyFill="1" applyBorder="1" applyAlignment="1">
      <alignment horizontal="center" vertical="center"/>
    </xf>
    <xf numFmtId="0" fontId="34" fillId="9" borderId="94" xfId="9" applyNumberFormat="1" applyFont="1" applyFill="1" applyBorder="1" applyAlignment="1">
      <alignment horizontal="center" vertical="center"/>
    </xf>
    <xf numFmtId="0" fontId="34" fillId="9" borderId="95" xfId="9" applyNumberFormat="1" applyFont="1" applyFill="1" applyBorder="1" applyAlignment="1">
      <alignment horizontal="center" vertical="center"/>
    </xf>
    <xf numFmtId="0" fontId="34" fillId="9" borderId="96" xfId="9" applyNumberFormat="1" applyFont="1" applyFill="1" applyBorder="1" applyAlignment="1">
      <alignment horizontal="center" vertical="center"/>
    </xf>
    <xf numFmtId="0" fontId="33" fillId="0" borderId="73" xfId="9" applyNumberFormat="1" applyFont="1" applyFill="1" applyBorder="1" applyAlignment="1">
      <alignment horizontal="center" vertical="center" wrapText="1"/>
    </xf>
    <xf numFmtId="0" fontId="33" fillId="0" borderId="83" xfId="9" applyNumberFormat="1" applyFont="1" applyFill="1" applyBorder="1" applyAlignment="1">
      <alignment horizontal="center" vertical="center" wrapText="1"/>
    </xf>
    <xf numFmtId="0" fontId="33" fillId="0" borderId="79" xfId="9" applyNumberFormat="1" applyFont="1" applyFill="1" applyBorder="1" applyAlignment="1">
      <alignment horizontal="center" vertical="center" wrapText="1"/>
    </xf>
    <xf numFmtId="0" fontId="33" fillId="9" borderId="2" xfId="9" applyNumberFormat="1" applyFont="1" applyFill="1" applyBorder="1" applyAlignment="1">
      <alignment horizontal="center" vertical="center" wrapText="1"/>
    </xf>
    <xf numFmtId="0" fontId="33" fillId="0" borderId="70" xfId="9" applyNumberFormat="1" applyFont="1" applyFill="1" applyBorder="1" applyAlignment="1">
      <alignment horizontal="center" vertical="center" wrapText="1"/>
    </xf>
    <xf numFmtId="0" fontId="33" fillId="0" borderId="80" xfId="9" applyNumberFormat="1" applyFont="1" applyFill="1" applyBorder="1" applyAlignment="1">
      <alignment horizontal="center" vertical="center" wrapText="1"/>
    </xf>
    <xf numFmtId="0" fontId="33" fillId="0" borderId="72" xfId="9" applyNumberFormat="1" applyFont="1" applyFill="1" applyBorder="1" applyAlignment="1">
      <alignment horizontal="center" vertical="center" wrapText="1"/>
    </xf>
    <xf numFmtId="0" fontId="33" fillId="0" borderId="82"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xf>
    <xf numFmtId="0" fontId="33" fillId="9" borderId="59" xfId="9" applyNumberFormat="1" applyFont="1" applyFill="1" applyBorder="1" applyAlignment="1">
      <alignment horizontal="center" vertical="center"/>
    </xf>
    <xf numFmtId="0" fontId="33" fillId="9" borderId="35" xfId="9" applyNumberFormat="1" applyFont="1" applyFill="1" applyBorder="1" applyAlignment="1">
      <alignment horizontal="center" vertical="center"/>
    </xf>
    <xf numFmtId="0" fontId="33" fillId="9" borderId="23" xfId="9" applyNumberFormat="1" applyFont="1" applyFill="1" applyBorder="1" applyAlignment="1">
      <alignment horizontal="center" vertical="center" wrapText="1"/>
    </xf>
    <xf numFmtId="0" fontId="33" fillId="9" borderId="66" xfId="9" applyNumberFormat="1" applyFont="1" applyFill="1" applyBorder="1" applyAlignment="1">
      <alignment horizontal="center" vertical="center" wrapText="1"/>
    </xf>
    <xf numFmtId="0" fontId="33" fillId="9" borderId="7" xfId="9" applyNumberFormat="1" applyFont="1" applyFill="1" applyBorder="1" applyAlignment="1">
      <alignment horizontal="center" vertical="center" wrapText="1"/>
    </xf>
    <xf numFmtId="0" fontId="34" fillId="9" borderId="54" xfId="9" applyNumberFormat="1" applyFont="1" applyFill="1" applyBorder="1" applyAlignment="1">
      <alignment horizontal="center" vertical="center" wrapText="1"/>
    </xf>
    <xf numFmtId="0" fontId="34" fillId="9" borderId="69" xfId="9" applyNumberFormat="1" applyFont="1" applyFill="1" applyBorder="1" applyAlignment="1">
      <alignment horizontal="center" vertical="center" wrapText="1"/>
    </xf>
    <xf numFmtId="0" fontId="33" fillId="0" borderId="78" xfId="9" applyNumberFormat="1" applyFont="1" applyFill="1" applyBorder="1" applyAlignment="1">
      <alignment horizontal="center" vertical="center"/>
    </xf>
    <xf numFmtId="0" fontId="29" fillId="0" borderId="0" xfId="9" applyNumberFormat="1" applyFont="1" applyFill="1" applyBorder="1" applyAlignment="1">
      <alignment vertical="center"/>
    </xf>
    <xf numFmtId="0" fontId="51" fillId="0" borderId="0" xfId="9" applyNumberFormat="1" applyFont="1" applyBorder="1">
      <alignment vertical="center"/>
    </xf>
    <xf numFmtId="0" fontId="29" fillId="0" borderId="0" xfId="9" applyNumberFormat="1" applyFont="1" applyBorder="1" applyAlignment="1">
      <alignment vertical="center"/>
    </xf>
    <xf numFmtId="0" fontId="29" fillId="0" borderId="0" xfId="9" applyNumberFormat="1" applyFont="1" applyBorder="1" applyAlignment="1">
      <alignment horizontal="left" vertical="center"/>
    </xf>
    <xf numFmtId="0" fontId="33" fillId="9" borderId="35" xfId="9" applyNumberFormat="1" applyFont="1" applyFill="1" applyBorder="1" applyAlignment="1">
      <alignment horizontal="center" vertical="center" wrapText="1"/>
    </xf>
    <xf numFmtId="0" fontId="33" fillId="9" borderId="39"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wrapText="1"/>
    </xf>
    <xf numFmtId="0" fontId="33" fillId="9" borderId="4" xfId="9" applyNumberFormat="1" applyFont="1" applyFill="1" applyBorder="1" applyAlignment="1">
      <alignment horizontal="center" vertical="center" wrapText="1"/>
    </xf>
    <xf numFmtId="0" fontId="33" fillId="9" borderId="0" xfId="9" applyNumberFormat="1" applyFont="1" applyFill="1" applyBorder="1" applyAlignment="1">
      <alignment horizontal="center" vertical="center" wrapText="1"/>
    </xf>
    <xf numFmtId="0" fontId="33" fillId="9" borderId="25" xfId="9" applyNumberFormat="1" applyFont="1" applyFill="1" applyBorder="1" applyAlignment="1">
      <alignment horizontal="center" vertical="center" wrapText="1"/>
    </xf>
    <xf numFmtId="0" fontId="33" fillId="9" borderId="31" xfId="9" applyNumberFormat="1" applyFont="1" applyFill="1" applyBorder="1" applyAlignment="1">
      <alignment horizontal="center" vertical="center" wrapText="1"/>
    </xf>
    <xf numFmtId="0" fontId="21" fillId="8" borderId="197" xfId="12" applyFont="1" applyFill="1" applyBorder="1" applyAlignment="1" applyProtection="1">
      <alignment horizontal="center" vertical="center" wrapText="1"/>
      <protection hidden="1"/>
    </xf>
    <xf numFmtId="0" fontId="21" fillId="8" borderId="198" xfId="12" applyFont="1" applyFill="1" applyBorder="1" applyAlignment="1" applyProtection="1">
      <alignment horizontal="center" vertical="center" wrapText="1"/>
      <protection hidden="1"/>
    </xf>
    <xf numFmtId="0" fontId="21" fillId="8" borderId="199" xfId="12" applyFont="1" applyFill="1" applyBorder="1" applyAlignment="1" applyProtection="1">
      <alignment horizontal="center" vertical="center" wrapText="1"/>
      <protection hidden="1"/>
    </xf>
    <xf numFmtId="0" fontId="21" fillId="8" borderId="204" xfId="12" applyFont="1" applyFill="1" applyBorder="1" applyAlignment="1" applyProtection="1">
      <alignment horizontal="center" vertical="center" wrapText="1"/>
      <protection hidden="1"/>
    </xf>
    <xf numFmtId="0" fontId="21" fillId="8" borderId="205" xfId="12" applyFont="1" applyFill="1" applyBorder="1" applyAlignment="1" applyProtection="1">
      <alignment horizontal="center" vertical="center" wrapText="1"/>
      <protection hidden="1"/>
    </xf>
    <xf numFmtId="0" fontId="21" fillId="8" borderId="206" xfId="12" applyFont="1" applyFill="1" applyBorder="1" applyAlignment="1" applyProtection="1">
      <alignment horizontal="center" vertical="center" wrapText="1"/>
      <protection hidden="1"/>
    </xf>
    <xf numFmtId="0" fontId="30" fillId="8" borderId="200" xfId="12" applyFont="1" applyFill="1" applyBorder="1" applyAlignment="1" applyProtection="1">
      <alignment horizontal="center" vertical="center" wrapText="1"/>
      <protection hidden="1"/>
    </xf>
    <xf numFmtId="0" fontId="30" fillId="8" borderId="201" xfId="12" applyFont="1" applyFill="1" applyBorder="1" applyAlignment="1" applyProtection="1">
      <alignment horizontal="center" vertical="center" wrapText="1"/>
      <protection hidden="1"/>
    </xf>
    <xf numFmtId="0" fontId="30" fillId="8" borderId="207" xfId="12" applyFont="1" applyFill="1" applyBorder="1" applyAlignment="1" applyProtection="1">
      <alignment horizontal="center" vertical="center" wrapText="1"/>
      <protection hidden="1"/>
    </xf>
    <xf numFmtId="0" fontId="30" fillId="8" borderId="208" xfId="12" applyFont="1" applyFill="1" applyBorder="1" applyAlignment="1" applyProtection="1">
      <alignment horizontal="center" vertical="center" wrapText="1"/>
      <protection hidden="1"/>
    </xf>
    <xf numFmtId="0" fontId="21" fillId="0" borderId="197" xfId="12" applyFont="1" applyBorder="1" applyAlignment="1" applyProtection="1">
      <alignment horizontal="center" vertical="center"/>
      <protection hidden="1"/>
    </xf>
    <xf numFmtId="0" fontId="21" fillId="0" borderId="198" xfId="12" applyFont="1" applyBorder="1" applyAlignment="1" applyProtection="1">
      <alignment horizontal="center" vertical="center"/>
      <protection hidden="1"/>
    </xf>
    <xf numFmtId="0" fontId="21" fillId="0" borderId="199" xfId="12" applyFont="1" applyBorder="1" applyAlignment="1" applyProtection="1">
      <alignment horizontal="center" vertical="center"/>
      <protection hidden="1"/>
    </xf>
    <xf numFmtId="0" fontId="21" fillId="0" borderId="204" xfId="12" applyFont="1" applyBorder="1" applyAlignment="1" applyProtection="1">
      <alignment horizontal="center" vertical="center"/>
      <protection hidden="1"/>
    </xf>
    <xf numFmtId="0" fontId="21" fillId="0" borderId="205" xfId="12" applyFont="1" applyBorder="1" applyAlignment="1" applyProtection="1">
      <alignment horizontal="center" vertical="center"/>
      <protection hidden="1"/>
    </xf>
    <xf numFmtId="0" fontId="21" fillId="0" borderId="206" xfId="12" applyFont="1" applyBorder="1" applyAlignment="1" applyProtection="1">
      <alignment horizontal="center" vertical="center"/>
      <protection hidden="1"/>
    </xf>
    <xf numFmtId="0" fontId="21" fillId="0" borderId="200" xfId="12" applyFont="1" applyBorder="1" applyAlignment="1" applyProtection="1">
      <alignment horizontal="center" vertical="center" wrapText="1"/>
      <protection hidden="1"/>
    </xf>
    <xf numFmtId="0" fontId="21" fillId="0" borderId="202" xfId="12" applyFont="1" applyBorder="1" applyAlignment="1" applyProtection="1">
      <alignment horizontal="center" vertical="center"/>
      <protection hidden="1"/>
    </xf>
    <xf numFmtId="0" fontId="21" fillId="0" borderId="207" xfId="12" applyFont="1" applyBorder="1" applyAlignment="1" applyProtection="1">
      <alignment horizontal="center" vertical="center"/>
      <protection hidden="1"/>
    </xf>
    <xf numFmtId="0" fontId="21" fillId="0" borderId="209" xfId="12" applyFont="1" applyBorder="1" applyAlignment="1" applyProtection="1">
      <alignment horizontal="center" vertical="center"/>
      <protection hidden="1"/>
    </xf>
    <xf numFmtId="0" fontId="21" fillId="8" borderId="200" xfId="12" applyFont="1" applyFill="1" applyBorder="1" applyAlignment="1" applyProtection="1">
      <alignment horizontal="center" vertical="center" wrapText="1"/>
      <protection hidden="1"/>
    </xf>
    <xf numFmtId="0" fontId="21" fillId="8" borderId="109" xfId="12" applyFont="1" applyFill="1" applyBorder="1" applyAlignment="1" applyProtection="1">
      <alignment horizontal="center" vertical="center" wrapText="1"/>
      <protection hidden="1"/>
    </xf>
    <xf numFmtId="0" fontId="21" fillId="8" borderId="202" xfId="12" applyFont="1" applyFill="1" applyBorder="1" applyAlignment="1" applyProtection="1">
      <alignment horizontal="center" vertical="center" wrapText="1"/>
      <protection hidden="1"/>
    </xf>
    <xf numFmtId="0" fontId="21" fillId="8" borderId="207" xfId="12" applyFont="1" applyFill="1" applyBorder="1" applyAlignment="1" applyProtection="1">
      <alignment horizontal="center" vertical="center" wrapText="1"/>
      <protection hidden="1"/>
    </xf>
    <xf numFmtId="0" fontId="21" fillId="8" borderId="95" xfId="12" applyFont="1" applyFill="1" applyBorder="1" applyAlignment="1" applyProtection="1">
      <alignment horizontal="center" vertical="center" wrapText="1"/>
      <protection hidden="1"/>
    </xf>
    <xf numFmtId="0" fontId="21" fillId="8" borderId="209" xfId="12" applyFont="1" applyFill="1" applyBorder="1" applyAlignment="1" applyProtection="1">
      <alignment horizontal="center" vertical="center" wrapText="1"/>
      <protection hidden="1"/>
    </xf>
    <xf numFmtId="0" fontId="21" fillId="8" borderId="203" xfId="12" applyFont="1" applyFill="1" applyBorder="1" applyAlignment="1" applyProtection="1">
      <alignment horizontal="center" vertical="center" wrapText="1"/>
      <protection hidden="1"/>
    </xf>
    <xf numFmtId="0" fontId="21" fillId="8" borderId="201" xfId="12" applyFont="1" applyFill="1" applyBorder="1" applyAlignment="1" applyProtection="1">
      <alignment horizontal="center" vertical="center" wrapText="1"/>
      <protection hidden="1"/>
    </xf>
    <xf numFmtId="0" fontId="21" fillId="8" borderId="210" xfId="12" applyFont="1" applyFill="1" applyBorder="1" applyAlignment="1" applyProtection="1">
      <alignment horizontal="center" vertical="center" wrapText="1"/>
      <protection hidden="1"/>
    </xf>
    <xf numFmtId="0" fontId="21" fillId="8" borderId="208" xfId="12" applyFont="1" applyFill="1" applyBorder="1" applyAlignment="1" applyProtection="1">
      <alignment horizontal="center" vertical="center" wrapText="1"/>
      <protection hidden="1"/>
    </xf>
    <xf numFmtId="0" fontId="21" fillId="8" borderId="211" xfId="12" applyFont="1" applyFill="1" applyBorder="1" applyAlignment="1" applyProtection="1">
      <alignment horizontal="left" vertical="center" shrinkToFit="1"/>
      <protection hidden="1"/>
    </xf>
    <xf numFmtId="0" fontId="21" fillId="8" borderId="212" xfId="12" applyFont="1" applyFill="1" applyBorder="1" applyAlignment="1" applyProtection="1">
      <alignment horizontal="left" vertical="center" shrinkToFit="1"/>
      <protection hidden="1"/>
    </xf>
    <xf numFmtId="0" fontId="21" fillId="8" borderId="213" xfId="12" applyFont="1" applyFill="1" applyBorder="1" applyAlignment="1" applyProtection="1">
      <alignment horizontal="left" vertical="center" shrinkToFit="1"/>
      <protection hidden="1"/>
    </xf>
    <xf numFmtId="0" fontId="21" fillId="7" borderId="214" xfId="12" applyFont="1" applyFill="1" applyBorder="1" applyAlignment="1" applyProtection="1">
      <alignment horizontal="center" vertical="center" shrinkToFit="1"/>
      <protection locked="0" hidden="1"/>
    </xf>
    <xf numFmtId="0" fontId="21" fillId="7" borderId="215" xfId="12" applyFont="1" applyFill="1" applyBorder="1" applyAlignment="1" applyProtection="1">
      <alignment horizontal="center" vertical="center" shrinkToFit="1"/>
      <protection locked="0" hidden="1"/>
    </xf>
    <xf numFmtId="0" fontId="21" fillId="7" borderId="0" xfId="12" applyFont="1" applyFill="1" applyAlignment="1" applyProtection="1">
      <alignment horizontal="center" vertical="center"/>
      <protection hidden="1"/>
    </xf>
    <xf numFmtId="0" fontId="21" fillId="7" borderId="4" xfId="12" applyFont="1" applyFill="1" applyBorder="1" applyAlignment="1" applyProtection="1">
      <alignment horizontal="center" vertical="center" wrapText="1"/>
      <protection hidden="1"/>
    </xf>
    <xf numFmtId="0" fontId="21" fillId="7" borderId="5" xfId="12" applyFont="1" applyFill="1" applyBorder="1" applyAlignment="1" applyProtection="1">
      <alignment horizontal="center" vertical="center" wrapText="1"/>
      <protection hidden="1"/>
    </xf>
    <xf numFmtId="0" fontId="21" fillId="7" borderId="0" xfId="12" applyFont="1" applyFill="1" applyAlignment="1" applyProtection="1">
      <alignment horizontal="center" vertical="center" wrapText="1"/>
      <protection hidden="1"/>
    </xf>
    <xf numFmtId="0" fontId="21" fillId="7" borderId="0" xfId="12" applyFont="1" applyFill="1" applyAlignment="1" applyProtection="1">
      <alignment horizontal="center" vertical="center" shrinkToFit="1"/>
      <protection locked="0" hidden="1"/>
    </xf>
    <xf numFmtId="0" fontId="21" fillId="7" borderId="6" xfId="12" applyFont="1" applyFill="1" applyBorder="1" applyAlignment="1" applyProtection="1">
      <alignment horizontal="center" vertical="center" shrinkToFit="1"/>
      <protection locked="0" hidden="1"/>
    </xf>
    <xf numFmtId="0" fontId="21" fillId="8" borderId="216" xfId="12" applyFont="1" applyFill="1" applyBorder="1" applyAlignment="1" applyProtection="1">
      <alignment horizontal="left" vertical="center" shrinkToFit="1"/>
      <protection hidden="1"/>
    </xf>
    <xf numFmtId="0" fontId="21" fillId="8" borderId="217" xfId="12" applyFont="1" applyFill="1" applyBorder="1" applyAlignment="1" applyProtection="1">
      <alignment horizontal="left" vertical="center" shrinkToFit="1"/>
      <protection hidden="1"/>
    </xf>
    <xf numFmtId="0" fontId="21" fillId="8" borderId="218" xfId="12" applyFont="1" applyFill="1" applyBorder="1" applyAlignment="1" applyProtection="1">
      <alignment horizontal="left" vertical="center" shrinkToFit="1"/>
      <protection hidden="1"/>
    </xf>
    <xf numFmtId="0" fontId="21" fillId="7" borderId="219" xfId="12" applyFont="1" applyFill="1" applyBorder="1" applyAlignment="1" applyProtection="1">
      <alignment horizontal="center" vertical="center" shrinkToFit="1"/>
      <protection locked="0" hidden="1"/>
    </xf>
    <xf numFmtId="0" fontId="21" fillId="7" borderId="220" xfId="12" applyFont="1" applyFill="1" applyBorder="1" applyAlignment="1" applyProtection="1">
      <alignment horizontal="center" vertical="center" shrinkToFit="1"/>
      <protection locked="0" hidden="1"/>
    </xf>
    <xf numFmtId="0" fontId="21" fillId="0" borderId="216" xfId="12" applyFont="1" applyBorder="1" applyAlignment="1" applyProtection="1">
      <alignment horizontal="left" vertical="center" shrinkToFit="1"/>
      <protection hidden="1"/>
    </xf>
    <xf numFmtId="0" fontId="21" fillId="0" borderId="217" xfId="12" applyFont="1" applyBorder="1" applyAlignment="1" applyProtection="1">
      <alignment horizontal="left" vertical="center" shrinkToFit="1"/>
      <protection hidden="1"/>
    </xf>
    <xf numFmtId="0" fontId="21" fillId="0" borderId="218" xfId="12" applyFont="1" applyBorder="1" applyAlignment="1" applyProtection="1">
      <alignment horizontal="left" vertical="center" shrinkToFit="1"/>
      <protection hidden="1"/>
    </xf>
    <xf numFmtId="0" fontId="21" fillId="7" borderId="9" xfId="12" applyFont="1" applyFill="1" applyBorder="1" applyAlignment="1" applyProtection="1">
      <alignment horizontal="center" vertical="center" wrapText="1"/>
      <protection hidden="1"/>
    </xf>
    <xf numFmtId="0" fontId="21" fillId="7" borderId="8"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shrinkToFit="1"/>
      <protection locked="0" hidden="1"/>
    </xf>
    <xf numFmtId="0" fontId="21" fillId="7" borderId="15" xfId="12" applyFont="1" applyFill="1" applyBorder="1" applyAlignment="1" applyProtection="1">
      <alignment horizontal="center" vertical="center" shrinkToFit="1"/>
      <protection locked="0" hidden="1"/>
    </xf>
    <xf numFmtId="0" fontId="21" fillId="8" borderId="221" xfId="12" applyFont="1" applyFill="1" applyBorder="1" applyAlignment="1" applyProtection="1">
      <alignment horizontal="left" vertical="center" wrapText="1"/>
      <protection hidden="1"/>
    </xf>
    <xf numFmtId="0" fontId="21" fillId="8" borderId="222" xfId="12" applyFont="1" applyFill="1" applyBorder="1" applyAlignment="1" applyProtection="1">
      <alignment horizontal="left" vertical="center" wrapText="1"/>
      <protection hidden="1"/>
    </xf>
    <xf numFmtId="0" fontId="21" fillId="8" borderId="223" xfId="12" applyFont="1" applyFill="1" applyBorder="1" applyAlignment="1" applyProtection="1">
      <alignment horizontal="left" vertical="center" wrapText="1"/>
      <protection hidden="1"/>
    </xf>
    <xf numFmtId="0" fontId="21" fillId="7" borderId="224" xfId="12" applyFont="1" applyFill="1" applyBorder="1" applyAlignment="1" applyProtection="1">
      <alignment horizontal="center" vertical="center" shrinkToFit="1"/>
      <protection locked="0" hidden="1"/>
    </xf>
    <xf numFmtId="0" fontId="21" fillId="7" borderId="225" xfId="12" applyFont="1" applyFill="1" applyBorder="1" applyAlignment="1" applyProtection="1">
      <alignment horizontal="center" vertical="center" shrinkToFit="1"/>
      <protection locked="0" hidden="1"/>
    </xf>
    <xf numFmtId="0" fontId="21" fillId="7" borderId="14" xfId="12" applyFont="1" applyFill="1" applyBorder="1" applyAlignment="1" applyProtection="1">
      <alignment horizontal="center" vertical="center"/>
      <protection hidden="1"/>
    </xf>
    <xf numFmtId="0" fontId="21" fillId="0" borderId="16"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protection hidden="1"/>
    </xf>
    <xf numFmtId="0" fontId="21" fillId="8" borderId="18" xfId="12" applyFont="1" applyFill="1" applyBorder="1" applyAlignment="1" applyProtection="1">
      <alignment horizontal="center" vertical="center" wrapText="1"/>
      <protection locked="0" hidden="1"/>
    </xf>
    <xf numFmtId="0" fontId="21" fillId="8" borderId="48" xfId="12" applyFont="1" applyFill="1" applyBorder="1" applyAlignment="1" applyProtection="1">
      <alignment horizontal="center" vertical="center" wrapText="1"/>
      <protection locked="0" hidden="1"/>
    </xf>
    <xf numFmtId="0" fontId="21" fillId="8" borderId="58" xfId="12" applyFont="1" applyFill="1" applyBorder="1" applyAlignment="1" applyProtection="1">
      <alignment horizontal="center" vertical="center" wrapText="1"/>
      <protection locked="0" hidden="1"/>
    </xf>
    <xf numFmtId="0" fontId="21" fillId="0" borderId="13" xfId="12" applyFont="1" applyBorder="1" applyAlignment="1" applyProtection="1">
      <alignment horizontal="center" vertical="center"/>
      <protection hidden="1"/>
    </xf>
    <xf numFmtId="0" fontId="21" fillId="0" borderId="11" xfId="12" applyFont="1" applyBorder="1" applyAlignment="1" applyProtection="1">
      <alignment horizontal="center" vertical="center"/>
      <protection hidden="1"/>
    </xf>
    <xf numFmtId="0" fontId="32" fillId="7" borderId="26" xfId="5" applyFont="1" applyFill="1" applyBorder="1" applyAlignment="1" applyProtection="1">
      <alignment horizontal="left" vertical="center"/>
      <protection locked="0" hidden="1"/>
    </xf>
    <xf numFmtId="0" fontId="21" fillId="8" borderId="60" xfId="12" applyFont="1" applyFill="1" applyBorder="1" applyAlignment="1" applyProtection="1">
      <alignment horizontal="center" vertical="center" wrapText="1"/>
      <protection hidden="1"/>
    </xf>
    <xf numFmtId="0" fontId="21" fillId="8" borderId="61" xfId="12" applyFont="1" applyFill="1" applyBorder="1" applyAlignment="1" applyProtection="1">
      <alignment horizontal="center" vertical="center" wrapText="1"/>
      <protection hidden="1"/>
    </xf>
    <xf numFmtId="0" fontId="21" fillId="8" borderId="226" xfId="12" applyFont="1" applyFill="1" applyBorder="1" applyAlignment="1" applyProtection="1">
      <alignment horizontal="center" vertical="center" wrapText="1"/>
      <protection hidden="1"/>
    </xf>
    <xf numFmtId="0" fontId="21" fillId="7" borderId="61" xfId="12" applyFont="1" applyFill="1" applyBorder="1" applyAlignment="1" applyProtection="1">
      <alignment horizontal="center" vertical="center"/>
      <protection hidden="1"/>
    </xf>
    <xf numFmtId="0" fontId="21" fillId="7" borderId="62" xfId="12" applyFont="1" applyFill="1" applyBorder="1" applyAlignment="1" applyProtection="1">
      <alignment horizontal="center" vertical="center"/>
      <protection hidden="1"/>
    </xf>
    <xf numFmtId="0" fontId="21" fillId="8" borderId="38" xfId="12" applyFont="1" applyFill="1" applyBorder="1" applyAlignment="1" applyProtection="1">
      <alignment horizontal="center" vertical="center" wrapText="1"/>
      <protection hidden="1"/>
    </xf>
    <xf numFmtId="0" fontId="21" fillId="8" borderId="24" xfId="12" applyFont="1" applyFill="1" applyBorder="1" applyAlignment="1" applyProtection="1">
      <alignment horizontal="center" vertical="center" wrapText="1"/>
      <protection hidden="1"/>
    </xf>
    <xf numFmtId="0" fontId="21" fillId="8" borderId="29" xfId="12" applyFont="1" applyFill="1" applyBorder="1" applyAlignment="1" applyProtection="1">
      <alignment horizontal="center" vertical="center" wrapText="1"/>
      <protection hidden="1"/>
    </xf>
    <xf numFmtId="0" fontId="21" fillId="7" borderId="24" xfId="12" applyFont="1" applyFill="1" applyBorder="1" applyAlignment="1" applyProtection="1">
      <alignment horizontal="left" vertical="center"/>
      <protection hidden="1"/>
    </xf>
    <xf numFmtId="0" fontId="21" fillId="7" borderId="22" xfId="12" applyFont="1" applyFill="1" applyBorder="1" applyAlignment="1" applyProtection="1">
      <alignment horizontal="left" vertical="center"/>
      <protection hidden="1"/>
    </xf>
    <xf numFmtId="0" fontId="21" fillId="7" borderId="39" xfId="12" applyFont="1" applyFill="1" applyBorder="1" applyAlignment="1" applyProtection="1">
      <alignment horizontal="center" vertical="center"/>
      <protection hidden="1"/>
    </xf>
    <xf numFmtId="0" fontId="21" fillId="0" borderId="37" xfId="12" applyFont="1" applyBorder="1" applyAlignment="1" applyProtection="1">
      <alignment horizontal="center" vertical="center"/>
      <protection hidden="1"/>
    </xf>
    <xf numFmtId="0" fontId="21" fillId="0" borderId="15" xfId="12" applyFont="1" applyBorder="1" applyAlignment="1" applyProtection="1">
      <alignment horizontal="center" vertical="center"/>
      <protection hidden="1"/>
    </xf>
    <xf numFmtId="0" fontId="21" fillId="0" borderId="39" xfId="12" applyFont="1" applyBorder="1" applyAlignment="1" applyProtection="1">
      <alignment horizontal="center" vertical="center"/>
      <protection hidden="1"/>
    </xf>
    <xf numFmtId="0" fontId="21" fillId="0" borderId="14" xfId="12" applyFont="1" applyBorder="1" applyAlignment="1" applyProtection="1">
      <alignment horizontal="center" vertical="center"/>
      <protection hidden="1"/>
    </xf>
    <xf numFmtId="0" fontId="21" fillId="0" borderId="17" xfId="12" applyFont="1" applyBorder="1" applyAlignment="1" applyProtection="1">
      <alignment horizontal="center" vertical="center" wrapText="1"/>
      <protection hidden="1"/>
    </xf>
    <xf numFmtId="0" fontId="21" fillId="0" borderId="3" xfId="12" applyFont="1" applyBorder="1" applyAlignment="1" applyProtection="1">
      <alignment horizontal="center" vertical="center" wrapText="1"/>
      <protection hidden="1"/>
    </xf>
    <xf numFmtId="0" fontId="21" fillId="0" borderId="28" xfId="12" applyFont="1" applyBorder="1" applyAlignment="1" applyProtection="1">
      <alignment horizontal="center" vertical="center" wrapText="1"/>
      <protection hidden="1"/>
    </xf>
    <xf numFmtId="0" fontId="21" fillId="7" borderId="2" xfId="12" applyFont="1" applyFill="1" applyBorder="1" applyAlignment="1" applyProtection="1">
      <alignment horizontal="center" vertical="center" wrapText="1"/>
      <protection locked="0" hidden="1"/>
    </xf>
    <xf numFmtId="0" fontId="21" fillId="7" borderId="28" xfId="12" applyFont="1" applyFill="1" applyBorder="1" applyAlignment="1" applyProtection="1">
      <alignment horizontal="center" vertical="center" wrapText="1"/>
      <protection locked="0" hidden="1"/>
    </xf>
    <xf numFmtId="0" fontId="21" fillId="7" borderId="35" xfId="12" applyFont="1" applyFill="1" applyBorder="1" applyAlignment="1" applyProtection="1">
      <alignment horizontal="center" vertical="center"/>
      <protection hidden="1"/>
    </xf>
    <xf numFmtId="0" fontId="21" fillId="7" borderId="9" xfId="12" applyFont="1" applyFill="1" applyBorder="1" applyAlignment="1" applyProtection="1">
      <alignment horizontal="center" vertical="center"/>
      <protection hidden="1"/>
    </xf>
    <xf numFmtId="0" fontId="21" fillId="7" borderId="31" xfId="12" applyFont="1" applyFill="1" applyBorder="1" applyAlignment="1" applyProtection="1">
      <alignment horizontal="center" vertical="center"/>
      <protection hidden="1"/>
    </xf>
    <xf numFmtId="0" fontId="21" fillId="0" borderId="30" xfId="12" applyFont="1" applyBorder="1" applyAlignment="1" applyProtection="1">
      <alignment horizontal="center" vertical="center"/>
      <protection hidden="1"/>
    </xf>
    <xf numFmtId="0" fontId="21" fillId="7" borderId="25" xfId="12" applyFont="1" applyFill="1" applyBorder="1" applyAlignment="1" applyProtection="1">
      <alignment horizontal="center" vertical="center"/>
      <protection hidden="1"/>
    </xf>
    <xf numFmtId="0" fontId="21" fillId="7" borderId="5" xfId="0" applyNumberFormat="1" applyFont="1" applyFill="1" applyBorder="1" applyAlignment="1" applyProtection="1">
      <alignment horizontal="center" vertical="center"/>
      <protection hidden="1"/>
    </xf>
    <xf numFmtId="0" fontId="21" fillId="8" borderId="52" xfId="0" applyNumberFormat="1" applyFont="1" applyFill="1" applyBorder="1" applyAlignment="1" applyProtection="1">
      <alignment horizontal="center" vertical="center" wrapText="1"/>
      <protection locked="0" hidden="1"/>
    </xf>
    <xf numFmtId="0" fontId="21" fillId="8" borderId="39" xfId="0" applyNumberFormat="1" applyFont="1" applyFill="1" applyBorder="1" applyAlignment="1" applyProtection="1">
      <alignment horizontal="center" vertical="center" wrapText="1"/>
      <protection locked="0" hidden="1"/>
    </xf>
    <xf numFmtId="0" fontId="21" fillId="8" borderId="42" xfId="0" applyNumberFormat="1" applyFont="1" applyFill="1" applyBorder="1" applyAlignment="1" applyProtection="1">
      <alignment horizontal="center" vertical="center" wrapText="1"/>
      <protection locked="0" hidden="1"/>
    </xf>
    <xf numFmtId="0" fontId="21" fillId="8" borderId="12" xfId="0" applyNumberFormat="1" applyFont="1" applyFill="1" applyBorder="1" applyAlignment="1" applyProtection="1">
      <alignment horizontal="center" vertical="center" wrapText="1"/>
      <protection locked="0" hidden="1"/>
    </xf>
    <xf numFmtId="0" fontId="21" fillId="8" borderId="0" xfId="0" applyNumberFormat="1" applyFont="1" applyFill="1" applyBorder="1" applyAlignment="1" applyProtection="1">
      <alignment horizontal="center" vertical="center" wrapText="1"/>
      <protection locked="0" hidden="1"/>
    </xf>
    <xf numFmtId="0" fontId="21" fillId="8" borderId="5" xfId="0" applyNumberFormat="1" applyFont="1" applyFill="1" applyBorder="1" applyAlignment="1" applyProtection="1">
      <alignment horizontal="center" vertical="center" wrapText="1"/>
      <protection locked="0" hidden="1"/>
    </xf>
    <xf numFmtId="0" fontId="21" fillId="8" borderId="63" xfId="0" applyNumberFormat="1" applyFont="1" applyFill="1" applyBorder="1" applyAlignment="1" applyProtection="1">
      <alignment horizontal="center" vertical="center" wrapText="1"/>
      <protection locked="0" hidden="1"/>
    </xf>
    <xf numFmtId="0" fontId="21" fillId="8" borderId="31" xfId="0" applyNumberFormat="1" applyFont="1" applyFill="1" applyBorder="1" applyAlignment="1" applyProtection="1">
      <alignment horizontal="center" vertical="center" wrapText="1"/>
      <protection locked="0" hidden="1"/>
    </xf>
    <xf numFmtId="0" fontId="21" fillId="8" borderId="33" xfId="0" applyNumberFormat="1" applyFont="1" applyFill="1" applyBorder="1" applyAlignment="1" applyProtection="1">
      <alignment horizontal="center" vertical="center" wrapText="1"/>
      <protection locked="0" hidden="1"/>
    </xf>
    <xf numFmtId="0" fontId="21" fillId="10" borderId="52" xfId="12" applyFont="1" applyFill="1" applyBorder="1" applyAlignment="1" applyProtection="1">
      <alignment horizontal="center" vertical="center" wrapText="1"/>
      <protection locked="0" hidden="1"/>
    </xf>
    <xf numFmtId="0" fontId="21" fillId="10" borderId="39" xfId="12" applyFont="1" applyFill="1" applyBorder="1" applyAlignment="1" applyProtection="1">
      <alignment horizontal="center" vertical="center" wrapText="1"/>
      <protection locked="0" hidden="1"/>
    </xf>
    <xf numFmtId="0" fontId="21" fillId="10" borderId="42" xfId="12" applyFont="1" applyFill="1" applyBorder="1" applyAlignment="1" applyProtection="1">
      <alignment horizontal="center" vertical="center" wrapText="1"/>
      <protection locked="0" hidden="1"/>
    </xf>
    <xf numFmtId="0" fontId="21" fillId="10" borderId="12" xfId="12" applyFont="1" applyFill="1" applyBorder="1" applyAlignment="1" applyProtection="1">
      <alignment horizontal="center" vertical="center" wrapText="1"/>
      <protection locked="0" hidden="1"/>
    </xf>
    <xf numFmtId="0" fontId="21" fillId="10" borderId="0" xfId="12" applyFont="1" applyFill="1" applyAlignment="1" applyProtection="1">
      <alignment horizontal="center" vertical="center" wrapText="1"/>
      <protection locked="0" hidden="1"/>
    </xf>
    <xf numFmtId="0" fontId="21" fillId="10" borderId="5" xfId="12" applyFont="1" applyFill="1" applyBorder="1" applyAlignment="1" applyProtection="1">
      <alignment horizontal="center" vertical="center" wrapText="1"/>
      <protection locked="0" hidden="1"/>
    </xf>
    <xf numFmtId="0" fontId="21" fillId="10" borderId="63" xfId="12" applyFont="1" applyFill="1" applyBorder="1" applyAlignment="1" applyProtection="1">
      <alignment horizontal="center" vertical="center" wrapText="1"/>
      <protection locked="0" hidden="1"/>
    </xf>
    <xf numFmtId="0" fontId="21" fillId="10" borderId="31" xfId="12" applyFont="1" applyFill="1" applyBorder="1" applyAlignment="1" applyProtection="1">
      <alignment horizontal="center" vertical="center" wrapText="1"/>
      <protection locked="0" hidden="1"/>
    </xf>
    <xf numFmtId="0" fontId="21" fillId="10" borderId="33" xfId="12" applyFont="1" applyFill="1" applyBorder="1" applyAlignment="1" applyProtection="1">
      <alignment horizontal="center" vertical="center" wrapText="1"/>
      <protection locked="0" hidden="1"/>
    </xf>
    <xf numFmtId="0" fontId="21" fillId="8" borderId="50" xfId="0" applyNumberFormat="1" applyFont="1" applyFill="1" applyBorder="1" applyAlignment="1" applyProtection="1">
      <alignment horizontal="center" vertical="center" wrapText="1"/>
      <protection locked="0" hidden="1"/>
    </xf>
    <xf numFmtId="0" fontId="21" fillId="8" borderId="14" xfId="0" applyNumberFormat="1" applyFont="1" applyFill="1" applyBorder="1" applyAlignment="1" applyProtection="1">
      <alignment horizontal="center" vertical="center" wrapText="1"/>
      <protection locked="0" hidden="1"/>
    </xf>
    <xf numFmtId="0" fontId="21" fillId="8" borderId="8" xfId="0" applyNumberFormat="1" applyFont="1" applyFill="1" applyBorder="1" applyAlignment="1" applyProtection="1">
      <alignment horizontal="center" vertical="center" wrapText="1"/>
      <protection locked="0" hidden="1"/>
    </xf>
    <xf numFmtId="0" fontId="21" fillId="7" borderId="2" xfId="0" applyNumberFormat="1" applyFont="1" applyFill="1" applyBorder="1" applyAlignment="1" applyProtection="1">
      <alignment horizontal="left" vertical="center" wrapText="1"/>
      <protection hidden="1"/>
    </xf>
    <xf numFmtId="0" fontId="21" fillId="0" borderId="18" xfId="0" applyNumberFormat="1" applyFont="1" applyBorder="1" applyAlignment="1" applyProtection="1">
      <alignment horizontal="center" vertical="center" wrapText="1"/>
      <protection hidden="1"/>
    </xf>
    <xf numFmtId="0" fontId="21" fillId="7" borderId="10" xfId="0" applyNumberFormat="1" applyFont="1" applyFill="1" applyBorder="1" applyAlignment="1" applyProtection="1">
      <alignment horizontal="left" vertical="center" wrapText="1"/>
      <protection hidden="1"/>
    </xf>
    <xf numFmtId="0" fontId="21" fillId="0" borderId="58" xfId="0" applyNumberFormat="1" applyFont="1" applyBorder="1" applyAlignment="1" applyProtection="1">
      <alignment horizontal="center" vertical="center"/>
      <protection hidden="1"/>
    </xf>
    <xf numFmtId="0" fontId="21" fillId="0" borderId="10" xfId="0" applyNumberFormat="1" applyFont="1" applyBorder="1" applyAlignment="1" applyProtection="1">
      <alignment horizontal="center" vertical="center"/>
      <protection hidden="1"/>
    </xf>
    <xf numFmtId="56" fontId="21" fillId="6" borderId="2" xfId="12" applyNumberFormat="1" applyFont="1" applyFill="1" applyBorder="1" applyAlignment="1" applyProtection="1">
      <alignment horizontal="center" vertical="center" wrapText="1"/>
      <protection hidden="1"/>
    </xf>
    <xf numFmtId="0" fontId="21" fillId="6" borderId="2" xfId="12" applyFont="1" applyFill="1" applyBorder="1" applyAlignment="1" applyProtection="1">
      <alignment horizontal="center" vertical="center" wrapText="1"/>
      <protection hidden="1"/>
    </xf>
    <xf numFmtId="0" fontId="21" fillId="6" borderId="2" xfId="12" applyFont="1" applyFill="1" applyBorder="1" applyAlignment="1" applyProtection="1">
      <alignment horizontal="left" vertical="center" wrapText="1"/>
      <protection hidden="1"/>
    </xf>
    <xf numFmtId="0" fontId="21" fillId="7" borderId="28" xfId="0" applyNumberFormat="1" applyFont="1" applyFill="1" applyBorder="1" applyAlignment="1" applyProtection="1">
      <alignment horizontal="center" vertical="center" wrapText="1"/>
      <protection hidden="1"/>
    </xf>
    <xf numFmtId="0" fontId="21" fillId="7" borderId="28" xfId="0" applyNumberFormat="1" applyFont="1" applyFill="1" applyBorder="1" applyAlignment="1" applyProtection="1">
      <alignment horizontal="left" vertical="center" wrapText="1"/>
      <protection hidden="1"/>
    </xf>
    <xf numFmtId="0" fontId="21" fillId="7" borderId="51" xfId="0" applyNumberFormat="1" applyFont="1" applyFill="1" applyBorder="1" applyAlignment="1" applyProtection="1">
      <alignment horizontal="left" vertical="center" wrapText="1"/>
      <protection hidden="1"/>
    </xf>
    <xf numFmtId="0" fontId="21" fillId="0" borderId="58" xfId="0" applyNumberFormat="1" applyFont="1" applyBorder="1" applyAlignment="1" applyProtection="1">
      <alignment horizontal="center" vertical="center" wrapText="1"/>
      <protection hidden="1"/>
    </xf>
    <xf numFmtId="0" fontId="21" fillId="0" borderId="10" xfId="0" applyNumberFormat="1" applyFont="1" applyBorder="1" applyAlignment="1" applyProtection="1">
      <alignment horizontal="center" vertical="center" wrapText="1"/>
      <protection hidden="1"/>
    </xf>
    <xf numFmtId="0" fontId="21" fillId="6" borderId="6" xfId="0" applyNumberFormat="1" applyFont="1" applyFill="1" applyBorder="1" applyAlignment="1" applyProtection="1">
      <alignment horizontal="center" vertical="center"/>
      <protection hidden="1"/>
    </xf>
    <xf numFmtId="0" fontId="32" fillId="0" borderId="44" xfId="5" applyFont="1" applyBorder="1" applyAlignment="1" applyProtection="1">
      <alignment horizontal="center" vertical="center" wrapText="1"/>
      <protection hidden="1"/>
    </xf>
    <xf numFmtId="0" fontId="32" fillId="0" borderId="11" xfId="5" applyFont="1" applyBorder="1" applyAlignment="1" applyProtection="1">
      <alignment horizontal="center" vertical="center" wrapText="1"/>
      <protection hidden="1"/>
    </xf>
    <xf numFmtId="0" fontId="32" fillId="0" borderId="34" xfId="5" applyFont="1" applyBorder="1" applyAlignment="1" applyProtection="1">
      <alignment horizontal="center" vertical="center" wrapText="1"/>
      <protection hidden="1"/>
    </xf>
    <xf numFmtId="0" fontId="32" fillId="0" borderId="25" xfId="5" applyFont="1" applyBorder="1" applyAlignment="1" applyProtection="1">
      <alignment horizontal="center" vertical="center" wrapText="1"/>
      <protection hidden="1"/>
    </xf>
    <xf numFmtId="0" fontId="32" fillId="0" borderId="31" xfId="5" applyFont="1" applyBorder="1" applyAlignment="1" applyProtection="1">
      <alignment horizontal="center" vertical="center" wrapText="1"/>
      <protection hidden="1"/>
    </xf>
    <xf numFmtId="0" fontId="32" fillId="0" borderId="33" xfId="5" applyFont="1" applyBorder="1" applyAlignment="1" applyProtection="1">
      <alignment horizontal="center" vertical="center" wrapText="1"/>
      <protection hidden="1"/>
    </xf>
    <xf numFmtId="0" fontId="21" fillId="7" borderId="11" xfId="0" applyFont="1" applyFill="1" applyBorder="1" applyAlignment="1" applyProtection="1">
      <alignment horizontal="center" vertical="center"/>
      <protection hidden="1"/>
    </xf>
    <xf numFmtId="0" fontId="21" fillId="7" borderId="31" xfId="0" applyFont="1" applyFill="1" applyBorder="1" applyAlignment="1" applyProtection="1">
      <alignment horizontal="center" vertical="center"/>
      <protection hidden="1"/>
    </xf>
    <xf numFmtId="0" fontId="21" fillId="7" borderId="11" xfId="12" applyFont="1" applyFill="1" applyBorder="1" applyAlignment="1" applyProtection="1">
      <alignment horizontal="center" vertical="center"/>
      <protection hidden="1"/>
    </xf>
    <xf numFmtId="0" fontId="21" fillId="7" borderId="32" xfId="12" applyFont="1" applyFill="1" applyBorder="1" applyAlignment="1" applyProtection="1">
      <alignment horizontal="center" vertical="center"/>
      <protection hidden="1"/>
    </xf>
    <xf numFmtId="0" fontId="21" fillId="7" borderId="30" xfId="12" applyFont="1" applyFill="1" applyBorder="1" applyAlignment="1" applyProtection="1">
      <alignment horizontal="center" vertical="center"/>
      <protection hidden="1"/>
    </xf>
    <xf numFmtId="0" fontId="32" fillId="7" borderId="0" xfId="5" applyFont="1" applyFill="1" applyAlignment="1" applyProtection="1">
      <alignment horizontal="center" vertical="center"/>
      <protection locked="0" hidden="1"/>
    </xf>
    <xf numFmtId="0" fontId="32" fillId="7" borderId="14" xfId="5" applyFont="1" applyFill="1" applyBorder="1" applyAlignment="1" applyProtection="1">
      <alignment horizontal="center" vertical="center"/>
      <protection locked="0" hidden="1"/>
    </xf>
    <xf numFmtId="0" fontId="32" fillId="7" borderId="0" xfId="5" applyFont="1" applyFill="1" applyAlignment="1" applyProtection="1">
      <alignment horizontal="center" vertical="center"/>
      <protection hidden="1"/>
    </xf>
    <xf numFmtId="0" fontId="32" fillId="7" borderId="14" xfId="5" applyFont="1" applyFill="1" applyBorder="1" applyAlignment="1" applyProtection="1">
      <alignment horizontal="center" vertical="center"/>
      <protection hidden="1"/>
    </xf>
    <xf numFmtId="0" fontId="21" fillId="7" borderId="44" xfId="12" applyFont="1" applyFill="1" applyBorder="1" applyAlignment="1" applyProtection="1">
      <alignment horizontal="center" vertical="center"/>
      <protection hidden="1"/>
    </xf>
    <xf numFmtId="0" fontId="32" fillId="0" borderId="18" xfId="5" applyFont="1" applyBorder="1" applyAlignment="1" applyProtection="1">
      <alignment horizontal="center" vertical="center" wrapText="1"/>
      <protection hidden="1"/>
    </xf>
    <xf numFmtId="0" fontId="32" fillId="0" borderId="2" xfId="5" applyFont="1" applyBorder="1" applyAlignment="1" applyProtection="1">
      <alignment horizontal="center" vertical="center" wrapText="1"/>
      <protection hidden="1"/>
    </xf>
    <xf numFmtId="0" fontId="30" fillId="0" borderId="44" xfId="5" applyFont="1" applyBorder="1" applyAlignment="1" applyProtection="1">
      <alignment horizontal="center" vertical="center" wrapText="1"/>
      <protection hidden="1"/>
    </xf>
    <xf numFmtId="0" fontId="30" fillId="0" borderId="11" xfId="5" applyFont="1" applyBorder="1" applyAlignment="1" applyProtection="1">
      <alignment horizontal="center" vertical="center" wrapText="1"/>
      <protection hidden="1"/>
    </xf>
    <xf numFmtId="0" fontId="30" fillId="0" borderId="34" xfId="5" applyFont="1" applyBorder="1" applyAlignment="1" applyProtection="1">
      <alignment horizontal="center" vertical="center" wrapText="1"/>
      <protection hidden="1"/>
    </xf>
    <xf numFmtId="0" fontId="30" fillId="0" borderId="9" xfId="5" applyFont="1" applyBorder="1" applyAlignment="1" applyProtection="1">
      <alignment horizontal="center" vertical="center" wrapText="1"/>
      <protection hidden="1"/>
    </xf>
    <xf numFmtId="0" fontId="30" fillId="0" borderId="14" xfId="5" applyFont="1" applyBorder="1" applyAlignment="1" applyProtection="1">
      <alignment horizontal="center" vertical="center" wrapText="1"/>
      <protection hidden="1"/>
    </xf>
    <xf numFmtId="0" fontId="30" fillId="0" borderId="8" xfId="5" applyFont="1" applyBorder="1" applyAlignment="1" applyProtection="1">
      <alignment horizontal="center" vertical="center" wrapText="1"/>
      <protection hidden="1"/>
    </xf>
    <xf numFmtId="0" fontId="21" fillId="7" borderId="15" xfId="12" applyFont="1" applyFill="1" applyBorder="1" applyAlignment="1" applyProtection="1">
      <alignment horizontal="center" vertical="center"/>
      <protection hidden="1"/>
    </xf>
    <xf numFmtId="0" fontId="21" fillId="7" borderId="0" xfId="0" applyFont="1" applyFill="1" applyAlignment="1" applyProtection="1">
      <alignment horizontal="center" vertical="center"/>
      <protection hidden="1"/>
    </xf>
    <xf numFmtId="0" fontId="21" fillId="7" borderId="14" xfId="0" applyFont="1" applyFill="1" applyBorder="1" applyAlignment="1" applyProtection="1">
      <alignment horizontal="center" vertical="center"/>
      <protection hidden="1"/>
    </xf>
    <xf numFmtId="0" fontId="32" fillId="7" borderId="35" xfId="5" applyNumberFormat="1" applyFont="1" applyFill="1" applyBorder="1" applyAlignment="1" applyProtection="1">
      <alignment horizontal="left" vertical="center" shrinkToFit="1"/>
      <protection locked="0" hidden="1"/>
    </xf>
    <xf numFmtId="0" fontId="32" fillId="7" borderId="39" xfId="5" applyNumberFormat="1" applyFont="1" applyFill="1" applyBorder="1" applyAlignment="1" applyProtection="1">
      <alignment horizontal="left" vertical="center" shrinkToFit="1"/>
      <protection locked="0" hidden="1"/>
    </xf>
    <xf numFmtId="0" fontId="32" fillId="7" borderId="42" xfId="5" applyNumberFormat="1" applyFont="1" applyFill="1" applyBorder="1" applyAlignment="1" applyProtection="1">
      <alignment horizontal="left" vertical="center" shrinkToFit="1"/>
      <protection locked="0" hidden="1"/>
    </xf>
    <xf numFmtId="0" fontId="32" fillId="7" borderId="9" xfId="5" applyNumberFormat="1" applyFont="1" applyFill="1" applyBorder="1" applyAlignment="1" applyProtection="1">
      <alignment horizontal="left" vertical="center" shrinkToFit="1"/>
      <protection locked="0" hidden="1"/>
    </xf>
    <xf numFmtId="0" fontId="32" fillId="7" borderId="14" xfId="5" applyNumberFormat="1" applyFont="1" applyFill="1" applyBorder="1" applyAlignment="1" applyProtection="1">
      <alignment horizontal="left" vertical="center" shrinkToFit="1"/>
      <protection locked="0" hidden="1"/>
    </xf>
    <xf numFmtId="0" fontId="32" fillId="7" borderId="8" xfId="5" applyNumberFormat="1" applyFont="1" applyFill="1" applyBorder="1" applyAlignment="1" applyProtection="1">
      <alignment horizontal="left" vertical="center" shrinkToFit="1"/>
      <protection locked="0" hidden="1"/>
    </xf>
    <xf numFmtId="0" fontId="21" fillId="7" borderId="52" xfId="0" applyNumberFormat="1" applyFont="1" applyFill="1" applyBorder="1" applyAlignment="1" applyProtection="1">
      <alignment horizontal="center" vertical="center"/>
      <protection hidden="1"/>
    </xf>
    <xf numFmtId="0" fontId="21" fillId="7" borderId="63"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horizontal="left" vertical="center"/>
      <protection hidden="1"/>
    </xf>
    <xf numFmtId="0" fontId="21" fillId="7" borderId="31" xfId="0" applyNumberFormat="1" applyFont="1" applyFill="1" applyBorder="1" applyAlignment="1" applyProtection="1">
      <alignment horizontal="left" vertical="center"/>
      <protection hidden="1"/>
    </xf>
    <xf numFmtId="0" fontId="21" fillId="7" borderId="42" xfId="0" applyNumberFormat="1" applyFont="1" applyFill="1" applyBorder="1" applyAlignment="1" applyProtection="1">
      <alignment horizontal="left" vertical="center"/>
      <protection hidden="1"/>
    </xf>
    <xf numFmtId="0" fontId="21" fillId="7" borderId="33" xfId="0" applyNumberFormat="1" applyFont="1" applyFill="1" applyBorder="1" applyAlignment="1" applyProtection="1">
      <alignment horizontal="left" vertical="center"/>
      <protection hidden="1"/>
    </xf>
    <xf numFmtId="0" fontId="32" fillId="7" borderId="25" xfId="5" applyNumberFormat="1" applyFont="1" applyFill="1" applyBorder="1" applyAlignment="1" applyProtection="1">
      <alignment horizontal="left" vertical="center" shrinkToFit="1"/>
      <protection locked="0" hidden="1"/>
    </xf>
    <xf numFmtId="0" fontId="32" fillId="7" borderId="31" xfId="5" applyNumberFormat="1" applyFont="1" applyFill="1" applyBorder="1" applyAlignment="1" applyProtection="1">
      <alignment horizontal="left" vertical="center" shrinkToFit="1"/>
      <protection locked="0" hidden="1"/>
    </xf>
    <xf numFmtId="0" fontId="32" fillId="7" borderId="33" xfId="5" applyNumberFormat="1" applyFont="1" applyFill="1" applyBorder="1" applyAlignment="1" applyProtection="1">
      <alignment horizontal="left" vertical="center" shrinkToFit="1"/>
      <protection locked="0" hidden="1"/>
    </xf>
    <xf numFmtId="0" fontId="32" fillId="0" borderId="44" xfId="5" applyNumberFormat="1" applyFont="1" applyFill="1" applyBorder="1" applyAlignment="1" applyProtection="1">
      <alignment horizontal="center" vertical="center"/>
      <protection hidden="1"/>
    </xf>
    <xf numFmtId="0" fontId="32" fillId="0" borderId="17"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wrapText="1"/>
      <protection hidden="1"/>
    </xf>
    <xf numFmtId="0" fontId="32" fillId="0" borderId="7" xfId="5" applyNumberFormat="1" applyFont="1" applyFill="1" applyBorder="1" applyAlignment="1" applyProtection="1">
      <alignment horizontal="center" vertical="center"/>
      <protection hidden="1"/>
    </xf>
    <xf numFmtId="0" fontId="32" fillId="0" borderId="16" xfId="5" applyNumberFormat="1" applyFont="1" applyFill="1" applyBorder="1" applyAlignment="1" applyProtection="1">
      <alignment horizontal="center" vertical="center"/>
      <protection hidden="1"/>
    </xf>
    <xf numFmtId="0" fontId="32" fillId="0" borderId="18" xfId="5" applyNumberFormat="1" applyFont="1" applyFill="1" applyBorder="1" applyAlignment="1" applyProtection="1">
      <alignment horizontal="center" vertical="center"/>
      <protection hidden="1"/>
    </xf>
    <xf numFmtId="0" fontId="32" fillId="0" borderId="68" xfId="5" applyNumberFormat="1" applyFont="1" applyFill="1" applyBorder="1" applyAlignment="1" applyProtection="1">
      <alignment horizontal="center" vertical="center"/>
      <protection hidden="1"/>
    </xf>
    <xf numFmtId="0" fontId="32" fillId="0" borderId="66" xfId="5" applyNumberFormat="1" applyFont="1" applyFill="1" applyBorder="1" applyAlignment="1" applyProtection="1">
      <alignment horizontal="center" vertical="center"/>
      <protection hidden="1"/>
    </xf>
    <xf numFmtId="0" fontId="32" fillId="0" borderId="40" xfId="5" applyNumberFormat="1" applyFont="1" applyFill="1" applyBorder="1" applyAlignment="1" applyProtection="1">
      <alignment horizontal="center" vertical="center"/>
      <protection hidden="1"/>
    </xf>
    <xf numFmtId="0" fontId="32" fillId="0" borderId="58" xfId="5" applyNumberFormat="1" applyFont="1" applyFill="1" applyBorder="1" applyAlignment="1" applyProtection="1">
      <alignment horizontal="center" vertical="center"/>
      <protection hidden="1"/>
    </xf>
    <xf numFmtId="0" fontId="32" fillId="0" borderId="57" xfId="5" applyNumberFormat="1" applyFont="1" applyFill="1" applyBorder="1" applyAlignment="1" applyProtection="1">
      <alignment horizontal="center" vertical="center"/>
      <protection hidden="1"/>
    </xf>
    <xf numFmtId="0" fontId="32" fillId="0" borderId="26" xfId="5" applyNumberFormat="1" applyFont="1" applyFill="1" applyBorder="1" applyAlignment="1" applyProtection="1">
      <alignment horizontal="center" vertical="center"/>
      <protection hidden="1"/>
    </xf>
    <xf numFmtId="0" fontId="32" fillId="0" borderId="48" xfId="5" applyFont="1" applyBorder="1" applyAlignment="1" applyProtection="1">
      <alignment horizontal="center" vertical="center"/>
      <protection hidden="1"/>
    </xf>
    <xf numFmtId="0" fontId="32" fillId="0" borderId="26" xfId="5" applyFont="1" applyBorder="1" applyAlignment="1" applyProtection="1">
      <alignment horizontal="center" vertical="center"/>
      <protection hidden="1"/>
    </xf>
    <xf numFmtId="0" fontId="32" fillId="0" borderId="43" xfId="5" applyFont="1" applyBorder="1" applyAlignment="1" applyProtection="1">
      <alignment horizontal="center" vertical="center"/>
      <protection hidden="1"/>
    </xf>
    <xf numFmtId="0" fontId="32" fillId="0" borderId="46" xfId="5" applyNumberFormat="1" applyFont="1" applyFill="1" applyBorder="1" applyAlignment="1" applyProtection="1">
      <alignment horizontal="center" vertical="center"/>
      <protection hidden="1"/>
    </xf>
    <xf numFmtId="0" fontId="32" fillId="0" borderId="59" xfId="5"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left" vertical="center"/>
      <protection hidden="1"/>
    </xf>
    <xf numFmtId="0" fontId="32" fillId="0" borderId="36" xfId="5" applyNumberFormat="1" applyFont="1" applyFill="1" applyBorder="1" applyAlignment="1" applyProtection="1">
      <alignment horizontal="center" vertical="center"/>
      <protection hidden="1"/>
    </xf>
    <xf numFmtId="0" fontId="32" fillId="0" borderId="20" xfId="5" applyNumberFormat="1" applyFont="1" applyFill="1" applyBorder="1" applyAlignment="1" applyProtection="1">
      <alignment horizontal="center" vertical="center"/>
      <protection hidden="1"/>
    </xf>
    <xf numFmtId="0" fontId="32" fillId="0" borderId="38"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left" vertical="center"/>
      <protection hidden="1"/>
    </xf>
    <xf numFmtId="0" fontId="21" fillId="7" borderId="50"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left" vertical="center"/>
      <protection hidden="1"/>
    </xf>
    <xf numFmtId="0" fontId="32" fillId="0" borderId="13" xfId="5" applyFont="1" applyBorder="1" applyAlignment="1" applyProtection="1">
      <alignment horizontal="center" vertical="center" wrapText="1"/>
      <protection hidden="1"/>
    </xf>
    <xf numFmtId="0" fontId="32" fillId="0" borderId="63" xfId="5" applyFont="1" applyBorder="1" applyAlignment="1" applyProtection="1">
      <alignment horizontal="center" vertical="center" wrapText="1"/>
      <protection hidden="1"/>
    </xf>
    <xf numFmtId="0" fontId="32" fillId="0" borderId="48" xfId="5" applyNumberFormat="1" applyFont="1" applyFill="1" applyBorder="1" applyAlignment="1" applyProtection="1">
      <alignment horizontal="center" vertical="center"/>
      <protection hidden="1"/>
    </xf>
    <xf numFmtId="0" fontId="32" fillId="6" borderId="39" xfId="5" applyNumberFormat="1" applyFont="1" applyFill="1" applyBorder="1" applyAlignment="1" applyProtection="1">
      <alignment horizontal="center" vertical="center"/>
      <protection locked="0" hidden="1"/>
    </xf>
    <xf numFmtId="0" fontId="32" fillId="6" borderId="31" xfId="5" applyNumberFormat="1" applyFont="1" applyFill="1" applyBorder="1" applyAlignment="1" applyProtection="1">
      <alignment horizontal="center" vertical="center"/>
      <protection locked="0" hidden="1"/>
    </xf>
    <xf numFmtId="0" fontId="30" fillId="0" borderId="13" xfId="5" applyFont="1" applyBorder="1" applyAlignment="1" applyProtection="1">
      <alignment horizontal="center" vertical="center" wrapText="1"/>
      <protection hidden="1"/>
    </xf>
    <xf numFmtId="0" fontId="30" fillId="0" borderId="50" xfId="5" applyFont="1" applyBorder="1" applyAlignment="1" applyProtection="1">
      <alignment horizontal="center" vertical="center" wrapText="1"/>
      <protection hidden="1"/>
    </xf>
    <xf numFmtId="0" fontId="32" fillId="7" borderId="35" xfId="5" applyNumberFormat="1" applyFont="1" applyFill="1" applyBorder="1" applyAlignment="1" applyProtection="1">
      <alignment horizontal="center" vertical="center"/>
      <protection locked="0" hidden="1"/>
    </xf>
    <xf numFmtId="0" fontId="32" fillId="7" borderId="39" xfId="5" applyNumberFormat="1" applyFont="1" applyFill="1" applyBorder="1" applyAlignment="1" applyProtection="1">
      <alignment horizontal="center" vertical="center"/>
      <protection locked="0" hidden="1"/>
    </xf>
    <xf numFmtId="0" fontId="32" fillId="7" borderId="25" xfId="5" applyNumberFormat="1" applyFont="1" applyFill="1" applyBorder="1" applyAlignment="1" applyProtection="1">
      <alignment horizontal="center" vertical="center"/>
      <protection locked="0" hidden="1"/>
    </xf>
    <xf numFmtId="0" fontId="32" fillId="7" borderId="31" xfId="5" applyNumberFormat="1" applyFont="1" applyFill="1" applyBorder="1" applyAlignment="1" applyProtection="1">
      <alignment horizontal="center" vertical="center"/>
      <protection locked="0" hidden="1"/>
    </xf>
    <xf numFmtId="0" fontId="32" fillId="0" borderId="52" xfId="5" applyFont="1" applyBorder="1" applyAlignment="1" applyProtection="1">
      <alignment horizontal="center" vertical="center" wrapText="1"/>
      <protection hidden="1"/>
    </xf>
    <xf numFmtId="0" fontId="32" fillId="0" borderId="39" xfId="5" applyFont="1" applyBorder="1" applyAlignment="1" applyProtection="1">
      <alignment horizontal="center" vertical="center" wrapText="1"/>
      <protection hidden="1"/>
    </xf>
    <xf numFmtId="0" fontId="32" fillId="0" borderId="42" xfId="5" applyFont="1" applyBorder="1" applyAlignment="1" applyProtection="1">
      <alignment horizontal="center" vertical="center" wrapText="1"/>
      <protection hidden="1"/>
    </xf>
    <xf numFmtId="0" fontId="32" fillId="0" borderId="50" xfId="5" applyFont="1" applyBorder="1" applyAlignment="1" applyProtection="1">
      <alignment horizontal="center" vertical="center" wrapText="1"/>
      <protection hidden="1"/>
    </xf>
    <xf numFmtId="0" fontId="32" fillId="0" borderId="14" xfId="5" applyFont="1" applyBorder="1" applyAlignment="1" applyProtection="1">
      <alignment horizontal="center" vertical="center" wrapText="1"/>
      <protection hidden="1"/>
    </xf>
    <xf numFmtId="0" fontId="32" fillId="0" borderId="8" xfId="5" applyFont="1" applyBorder="1" applyAlignment="1" applyProtection="1">
      <alignment horizontal="center" vertical="center" wrapText="1"/>
      <protection hidden="1"/>
    </xf>
    <xf numFmtId="0" fontId="32" fillId="0" borderId="12" xfId="5" applyNumberFormat="1" applyFont="1" applyFill="1" applyBorder="1" applyAlignment="1" applyProtection="1">
      <alignment horizontal="center" vertical="center"/>
      <protection hidden="1"/>
    </xf>
    <xf numFmtId="0" fontId="32" fillId="0" borderId="9" xfId="5" applyNumberFormat="1" applyFont="1" applyFill="1" applyBorder="1" applyAlignment="1" applyProtection="1">
      <alignment horizontal="center" vertical="center"/>
      <protection hidden="1"/>
    </xf>
    <xf numFmtId="0" fontId="32" fillId="7" borderId="9" xfId="5" applyNumberFormat="1" applyFont="1" applyFill="1" applyBorder="1" applyAlignment="1" applyProtection="1">
      <alignment horizontal="center" vertical="center"/>
      <protection locked="0" hidden="1"/>
    </xf>
    <xf numFmtId="0" fontId="32" fillId="6" borderId="14" xfId="5" applyNumberFormat="1" applyFont="1" applyFill="1" applyBorder="1" applyAlignment="1" applyProtection="1">
      <alignment horizontal="center" vertical="center"/>
      <protection locked="0" hidden="1"/>
    </xf>
    <xf numFmtId="0" fontId="32" fillId="7" borderId="4" xfId="5" applyNumberFormat="1" applyFont="1" applyFill="1" applyBorder="1" applyAlignment="1" applyProtection="1">
      <alignment horizontal="center" vertical="center"/>
      <protection locked="0" hidden="1"/>
    </xf>
    <xf numFmtId="0" fontId="32" fillId="7" borderId="0" xfId="5" applyNumberFormat="1" applyFont="1" applyFill="1" applyBorder="1" applyAlignment="1" applyProtection="1">
      <alignment horizontal="center" vertical="center"/>
      <protection locked="0" hidden="1"/>
    </xf>
    <xf numFmtId="0" fontId="21" fillId="7" borderId="11" xfId="0"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shrinkToFit="1"/>
      <protection locked="0" hidden="1"/>
    </xf>
    <xf numFmtId="0" fontId="32" fillId="0" borderId="33" xfId="5" applyNumberFormat="1" applyFont="1" applyFill="1" applyBorder="1" applyAlignment="1" applyProtection="1">
      <alignment horizontal="center" vertical="center" shrinkToFit="1"/>
      <protection locked="0" hidden="1"/>
    </xf>
    <xf numFmtId="0" fontId="32" fillId="7" borderId="2" xfId="5" applyNumberFormat="1" applyFont="1" applyFill="1" applyBorder="1" applyAlignment="1" applyProtection="1">
      <alignment horizontal="left" vertical="center" wrapText="1" shrinkToFit="1"/>
      <protection hidden="1"/>
    </xf>
    <xf numFmtId="0" fontId="32" fillId="7" borderId="10" xfId="5" applyNumberFormat="1" applyFont="1" applyFill="1" applyBorder="1" applyAlignment="1" applyProtection="1">
      <alignment horizontal="left" vertical="center" wrapText="1" shrinkToFit="1"/>
      <protection hidden="1"/>
    </xf>
    <xf numFmtId="0" fontId="32" fillId="8" borderId="0" xfId="5" applyNumberFormat="1" applyFont="1" applyFill="1" applyBorder="1" applyAlignment="1" applyProtection="1">
      <alignment horizontal="center" vertical="center"/>
      <protection hidden="1"/>
    </xf>
    <xf numFmtId="0" fontId="32" fillId="6" borderId="42" xfId="5" applyNumberFormat="1" applyFont="1" applyFill="1" applyBorder="1" applyAlignment="1" applyProtection="1">
      <alignment horizontal="center" vertical="center"/>
      <protection locked="0" hidden="1"/>
    </xf>
    <xf numFmtId="0" fontId="32" fillId="6" borderId="33" xfId="5" applyNumberFormat="1" applyFont="1" applyFill="1" applyBorder="1" applyAlignment="1" applyProtection="1">
      <alignment horizontal="center" vertical="center"/>
      <protection locked="0" hidden="1"/>
    </xf>
    <xf numFmtId="38" fontId="32" fillId="7" borderId="35" xfId="11" applyFont="1" applyFill="1" applyBorder="1" applyAlignment="1" applyProtection="1">
      <alignment horizontal="center" vertical="center" shrinkToFit="1"/>
      <protection locked="0" hidden="1"/>
    </xf>
    <xf numFmtId="38" fontId="32" fillId="7" borderId="39" xfId="11" applyFont="1" applyFill="1" applyBorder="1" applyAlignment="1" applyProtection="1">
      <alignment horizontal="center" vertical="center" shrinkToFit="1"/>
      <protection locked="0" hidden="1"/>
    </xf>
    <xf numFmtId="38" fontId="32" fillId="7" borderId="25" xfId="11" applyFont="1" applyFill="1" applyBorder="1" applyAlignment="1" applyProtection="1">
      <alignment horizontal="center" vertical="center" shrinkToFit="1"/>
      <protection locked="0" hidden="1"/>
    </xf>
    <xf numFmtId="38" fontId="32" fillId="7" borderId="31" xfId="11" applyFont="1" applyFill="1" applyBorder="1" applyAlignment="1" applyProtection="1">
      <alignment horizontal="center" vertical="center" shrinkToFit="1"/>
      <protection locked="0" hidden="1"/>
    </xf>
    <xf numFmtId="0" fontId="32" fillId="0" borderId="5" xfId="5" applyNumberFormat="1" applyFont="1" applyFill="1" applyBorder="1" applyAlignment="1" applyProtection="1">
      <alignment horizontal="center" vertical="center" shrinkToFit="1"/>
      <protection locked="0" hidden="1"/>
    </xf>
    <xf numFmtId="0" fontId="32" fillId="0" borderId="8" xfId="5" applyNumberFormat="1" applyFont="1" applyFill="1" applyBorder="1" applyAlignment="1" applyProtection="1">
      <alignment horizontal="center" vertical="center" shrinkToFit="1"/>
      <protection locked="0" hidden="1"/>
    </xf>
    <xf numFmtId="0" fontId="32" fillId="7" borderId="28" xfId="5" applyNumberFormat="1" applyFont="1" applyFill="1" applyBorder="1" applyAlignment="1" applyProtection="1">
      <alignment horizontal="left" vertical="center" wrapText="1" shrinkToFit="1"/>
      <protection hidden="1"/>
    </xf>
    <xf numFmtId="0" fontId="32" fillId="7" borderId="51" xfId="5" applyNumberFormat="1" applyFont="1" applyFill="1" applyBorder="1" applyAlignment="1" applyProtection="1">
      <alignment horizontal="left" vertical="center" wrapText="1" shrinkToFit="1"/>
      <protection hidden="1"/>
    </xf>
    <xf numFmtId="0" fontId="32" fillId="6" borderId="8" xfId="5" applyNumberFormat="1" applyFont="1" applyFill="1" applyBorder="1" applyAlignment="1" applyProtection="1">
      <alignment horizontal="center" vertical="center"/>
      <protection locked="0" hidden="1"/>
    </xf>
    <xf numFmtId="38" fontId="32" fillId="7" borderId="9" xfId="11" applyFont="1" applyFill="1" applyBorder="1" applyAlignment="1" applyProtection="1">
      <alignment horizontal="center" vertical="center" shrinkToFit="1"/>
      <protection locked="0" hidden="1"/>
    </xf>
    <xf numFmtId="38" fontId="32" fillId="7" borderId="14" xfId="11" applyFont="1" applyFill="1" applyBorder="1" applyAlignment="1" applyProtection="1">
      <alignment horizontal="center" vertical="center" shrinkToFit="1"/>
      <protection locked="0" hidden="1"/>
    </xf>
    <xf numFmtId="0" fontId="32" fillId="7" borderId="52" xfId="5" applyNumberFormat="1" applyFont="1" applyFill="1" applyBorder="1" applyAlignment="1" applyProtection="1">
      <alignment horizontal="center" vertical="center"/>
      <protection locked="0" hidden="1"/>
    </xf>
    <xf numFmtId="0" fontId="32" fillId="7" borderId="63" xfId="5" applyNumberFormat="1" applyFont="1" applyFill="1" applyBorder="1" applyAlignment="1" applyProtection="1">
      <alignment horizontal="center" vertical="center"/>
      <protection locked="0" hidden="1"/>
    </xf>
    <xf numFmtId="0" fontId="32" fillId="7" borderId="50" xfId="5" applyNumberFormat="1" applyFont="1" applyFill="1" applyBorder="1" applyAlignment="1" applyProtection="1">
      <alignment horizontal="center" vertical="center"/>
      <protection locked="0" hidden="1"/>
    </xf>
    <xf numFmtId="0" fontId="32" fillId="7" borderId="12" xfId="5" applyNumberFormat="1" applyFont="1" applyFill="1" applyBorder="1" applyAlignment="1" applyProtection="1">
      <alignment horizontal="center" vertical="center" textRotation="255"/>
      <protection hidden="1"/>
    </xf>
    <xf numFmtId="0" fontId="32" fillId="7" borderId="0" xfId="5" applyNumberFormat="1" applyFont="1" applyFill="1" applyBorder="1" applyAlignment="1" applyProtection="1">
      <alignment horizontal="center" vertical="center" textRotation="255"/>
      <protection hidden="1"/>
    </xf>
    <xf numFmtId="0" fontId="32" fillId="7" borderId="50" xfId="5" applyNumberFormat="1" applyFont="1" applyFill="1" applyBorder="1" applyAlignment="1" applyProtection="1">
      <alignment horizontal="center" vertical="center" textRotation="255"/>
      <protection hidden="1"/>
    </xf>
    <xf numFmtId="0" fontId="32" fillId="7" borderId="14" xfId="5" applyNumberFormat="1" applyFont="1" applyFill="1" applyBorder="1" applyAlignment="1" applyProtection="1">
      <alignment horizontal="center" vertical="center" textRotation="255"/>
      <protection hidden="1"/>
    </xf>
    <xf numFmtId="0" fontId="32" fillId="7" borderId="2" xfId="5" applyNumberFormat="1" applyFont="1" applyFill="1" applyBorder="1" applyAlignment="1" applyProtection="1">
      <alignment horizontal="center" vertical="center" wrapText="1"/>
      <protection locked="0" hidden="1"/>
    </xf>
    <xf numFmtId="0" fontId="32" fillId="7" borderId="28" xfId="5" applyNumberFormat="1" applyFont="1" applyFill="1" applyBorder="1" applyAlignment="1" applyProtection="1">
      <alignment horizontal="center" vertical="center" wrapText="1"/>
      <protection locked="0" hidden="1"/>
    </xf>
    <xf numFmtId="0" fontId="32" fillId="7" borderId="10" xfId="5" applyNumberFormat="1" applyFont="1" applyFill="1" applyBorder="1" applyAlignment="1" applyProtection="1">
      <alignment horizontal="center" vertical="center" wrapText="1"/>
      <protection locked="0" hidden="1"/>
    </xf>
    <xf numFmtId="0" fontId="32" fillId="7" borderId="51" xfId="5" applyNumberFormat="1" applyFont="1" applyFill="1" applyBorder="1" applyAlignment="1" applyProtection="1">
      <alignment horizontal="center" vertical="center" wrapText="1"/>
      <protection locked="0" hidden="1"/>
    </xf>
    <xf numFmtId="0" fontId="32" fillId="0" borderId="5" xfId="5" applyNumberFormat="1" applyFont="1" applyFill="1" applyBorder="1" applyAlignment="1" applyProtection="1">
      <alignment horizontal="center" vertical="center"/>
      <protection locked="0" hidden="1"/>
    </xf>
    <xf numFmtId="0" fontId="32" fillId="7" borderId="52" xfId="5" applyNumberFormat="1" applyFont="1" applyFill="1" applyBorder="1" applyAlignment="1" applyProtection="1">
      <alignment horizontal="center" vertical="center" textRotation="255"/>
      <protection hidden="1"/>
    </xf>
    <xf numFmtId="0" fontId="32" fillId="7" borderId="39" xfId="5" applyNumberFormat="1" applyFont="1" applyFill="1" applyBorder="1" applyAlignment="1" applyProtection="1">
      <alignment horizontal="center" vertical="center" textRotation="255"/>
      <protection hidden="1"/>
    </xf>
    <xf numFmtId="0" fontId="32" fillId="8" borderId="0" xfId="5" applyNumberFormat="1" applyFont="1" applyFill="1" applyBorder="1" applyAlignment="1" applyProtection="1">
      <alignment horizontal="center" vertical="center" textRotation="255"/>
      <protection hidden="1"/>
    </xf>
    <xf numFmtId="0" fontId="32" fillId="0" borderId="40" xfId="5" applyFont="1" applyBorder="1" applyAlignment="1" applyProtection="1">
      <alignment horizontal="center" vertical="center"/>
      <protection hidden="1"/>
    </xf>
    <xf numFmtId="0" fontId="21" fillId="7" borderId="35"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left" vertical="center" wrapText="1"/>
      <protection hidden="1"/>
    </xf>
    <xf numFmtId="0" fontId="21" fillId="7" borderId="37" xfId="0" applyNumberFormat="1" applyFont="1" applyFill="1" applyBorder="1" applyAlignment="1" applyProtection="1">
      <alignment horizontal="left" vertical="center" wrapText="1"/>
      <protection hidden="1"/>
    </xf>
    <xf numFmtId="0" fontId="21" fillId="7" borderId="25" xfId="0" applyNumberFormat="1" applyFont="1" applyFill="1" applyBorder="1" applyAlignment="1" applyProtection="1">
      <alignment horizontal="left" vertical="center" wrapText="1"/>
      <protection hidden="1"/>
    </xf>
    <xf numFmtId="0" fontId="21" fillId="7" borderId="31" xfId="0" applyNumberFormat="1" applyFont="1" applyFill="1" applyBorder="1" applyAlignment="1" applyProtection="1">
      <alignment horizontal="left" vertical="center" wrapText="1"/>
      <protection hidden="1"/>
    </xf>
    <xf numFmtId="0" fontId="21" fillId="7" borderId="30" xfId="0" applyNumberFormat="1" applyFont="1" applyFill="1" applyBorder="1" applyAlignment="1" applyProtection="1">
      <alignment horizontal="left" vertical="center" wrapText="1"/>
      <protection hidden="1"/>
    </xf>
    <xf numFmtId="0" fontId="21" fillId="0" borderId="36" xfId="12" applyFont="1" applyBorder="1" applyAlignment="1">
      <alignment horizontal="left" vertical="center"/>
    </xf>
    <xf numFmtId="0" fontId="21" fillId="0" borderId="20" xfId="12" applyFont="1" applyBorder="1" applyAlignment="1">
      <alignment horizontal="left" vertical="center"/>
    </xf>
    <xf numFmtId="0" fontId="21" fillId="0" borderId="19" xfId="12" applyFont="1" applyBorder="1" applyAlignment="1">
      <alignment horizontal="left" vertical="center"/>
    </xf>
    <xf numFmtId="0" fontId="21" fillId="7" borderId="31" xfId="0" applyNumberFormat="1" applyFont="1" applyFill="1" applyBorder="1" applyAlignment="1" applyProtection="1">
      <alignment horizontal="left" vertical="center"/>
      <protection locked="0" hidden="1"/>
    </xf>
    <xf numFmtId="0" fontId="21" fillId="0" borderId="36" xfId="12" applyFont="1" applyBorder="1" applyAlignment="1" applyProtection="1">
      <alignment horizontal="left" vertical="center"/>
      <protection hidden="1"/>
    </xf>
    <xf numFmtId="0" fontId="21" fillId="0" borderId="20" xfId="12" applyFont="1" applyBorder="1" applyAlignment="1" applyProtection="1">
      <alignment horizontal="left" vertical="center"/>
      <protection hidden="1"/>
    </xf>
    <xf numFmtId="0" fontId="21" fillId="0" borderId="19" xfId="12" applyFont="1" applyBorder="1" applyAlignment="1" applyProtection="1">
      <alignment horizontal="left" vertical="center"/>
      <protection hidden="1"/>
    </xf>
    <xf numFmtId="0" fontId="21" fillId="7" borderId="52" xfId="12" applyFont="1" applyFill="1" applyBorder="1" applyAlignment="1" applyProtection="1">
      <alignment horizontal="left" vertical="top" wrapText="1"/>
      <protection hidden="1"/>
    </xf>
    <xf numFmtId="0" fontId="21" fillId="7" borderId="39" xfId="12" applyFont="1" applyFill="1" applyBorder="1" applyAlignment="1" applyProtection="1">
      <alignment horizontal="left" vertical="top" wrapText="1"/>
      <protection hidden="1"/>
    </xf>
    <xf numFmtId="0" fontId="21" fillId="7" borderId="37" xfId="12" applyFont="1" applyFill="1" applyBorder="1" applyAlignment="1" applyProtection="1">
      <alignment horizontal="left" vertical="top" wrapText="1"/>
      <protection hidden="1"/>
    </xf>
    <xf numFmtId="0" fontId="21" fillId="7" borderId="12" xfId="12" applyFont="1" applyFill="1" applyBorder="1" applyAlignment="1" applyProtection="1">
      <alignment horizontal="left" vertical="top" wrapText="1"/>
      <protection hidden="1"/>
    </xf>
    <xf numFmtId="0" fontId="21" fillId="7" borderId="0" xfId="12" applyFont="1" applyFill="1" applyAlignment="1" applyProtection="1">
      <alignment horizontal="left" vertical="top" wrapText="1"/>
      <protection hidden="1"/>
    </xf>
    <xf numFmtId="0" fontId="21" fillId="7" borderId="6" xfId="12" applyFont="1" applyFill="1" applyBorder="1" applyAlignment="1" applyProtection="1">
      <alignment horizontal="left" vertical="top" wrapText="1"/>
      <protection hidden="1"/>
    </xf>
    <xf numFmtId="0" fontId="21" fillId="7" borderId="63" xfId="12" applyFont="1" applyFill="1" applyBorder="1" applyAlignment="1" applyProtection="1">
      <alignment horizontal="left" vertical="top" wrapText="1"/>
      <protection hidden="1"/>
    </xf>
    <xf numFmtId="0" fontId="21" fillId="7" borderId="31" xfId="12" applyFont="1" applyFill="1" applyBorder="1" applyAlignment="1" applyProtection="1">
      <alignment horizontal="left" vertical="top" wrapText="1"/>
      <protection hidden="1"/>
    </xf>
    <xf numFmtId="0" fontId="21" fillId="7" borderId="30" xfId="12" applyFont="1" applyFill="1" applyBorder="1" applyAlignment="1" applyProtection="1">
      <alignment horizontal="left" vertical="top" wrapText="1"/>
      <protection hidden="1"/>
    </xf>
    <xf numFmtId="0" fontId="21" fillId="7" borderId="42" xfId="0" applyNumberFormat="1" applyFont="1" applyFill="1" applyBorder="1" applyAlignment="1" applyProtection="1">
      <alignment horizontal="left" vertical="center" wrapText="1"/>
      <protection hidden="1"/>
    </xf>
    <xf numFmtId="0" fontId="21" fillId="7" borderId="33" xfId="0" applyNumberFormat="1" applyFont="1" applyFill="1" applyBorder="1" applyAlignment="1" applyProtection="1">
      <alignment horizontal="left" vertical="center" wrapText="1"/>
      <protection hidden="1"/>
    </xf>
    <xf numFmtId="0" fontId="32" fillId="7" borderId="4" xfId="6" applyNumberFormat="1" applyFont="1" applyFill="1" applyBorder="1" applyAlignment="1" applyProtection="1">
      <alignment horizontal="center" vertical="center"/>
      <protection hidden="1"/>
    </xf>
    <xf numFmtId="0" fontId="32" fillId="7" borderId="25" xfId="6"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vertical="center"/>
      <protection locked="0" hidden="1"/>
    </xf>
    <xf numFmtId="0" fontId="21" fillId="0" borderId="39" xfId="0" applyNumberFormat="1" applyFont="1" applyFill="1" applyBorder="1" applyAlignment="1" applyProtection="1">
      <alignment vertical="center"/>
      <protection locked="0" hidden="1"/>
    </xf>
    <xf numFmtId="0" fontId="21" fillId="0" borderId="37" xfId="0" applyNumberFormat="1" applyFont="1" applyFill="1" applyBorder="1" applyAlignment="1" applyProtection="1">
      <alignment vertical="center"/>
      <protection locked="0" hidden="1"/>
    </xf>
    <xf numFmtId="0" fontId="21" fillId="0" borderId="36" xfId="12" applyFont="1" applyBorder="1" applyAlignment="1">
      <alignment horizontal="left" vertical="center" shrinkToFit="1"/>
    </xf>
    <xf numFmtId="0" fontId="21" fillId="0" borderId="20" xfId="12" applyFont="1" applyBorder="1" applyAlignment="1">
      <alignment horizontal="left" vertical="center" shrinkToFit="1"/>
    </xf>
    <xf numFmtId="0" fontId="21" fillId="0" borderId="19" xfId="12" applyFont="1" applyBorder="1" applyAlignment="1">
      <alignment horizontal="left" vertical="center" shrinkToFit="1"/>
    </xf>
    <xf numFmtId="0" fontId="21" fillId="7" borderId="0" xfId="12" applyFont="1" applyFill="1" applyBorder="1" applyAlignment="1" applyProtection="1">
      <alignment horizontal="left" vertical="top" wrapText="1"/>
      <protection hidden="1"/>
    </xf>
    <xf numFmtId="0" fontId="21" fillId="7" borderId="50" xfId="12" applyFont="1" applyFill="1" applyBorder="1" applyAlignment="1" applyProtection="1">
      <alignment horizontal="left" vertical="top" wrapText="1"/>
      <protection hidden="1"/>
    </xf>
    <xf numFmtId="0" fontId="21" fillId="7" borderId="14" xfId="12" applyFont="1" applyFill="1" applyBorder="1" applyAlignment="1" applyProtection="1">
      <alignment horizontal="left" vertical="top" wrapText="1"/>
      <protection hidden="1"/>
    </xf>
    <xf numFmtId="0" fontId="21" fillId="7" borderId="15" xfId="12" applyFont="1" applyFill="1" applyBorder="1" applyAlignment="1" applyProtection="1">
      <alignment horizontal="left" vertical="top" wrapText="1"/>
      <protection hidden="1"/>
    </xf>
    <xf numFmtId="0" fontId="21" fillId="0" borderId="44" xfId="0" applyNumberFormat="1" applyFont="1" applyFill="1" applyBorder="1" applyAlignment="1" applyProtection="1">
      <alignment horizontal="center" vertical="center" wrapText="1"/>
      <protection hidden="1"/>
    </xf>
    <xf numFmtId="0" fontId="21" fillId="0" borderId="35" xfId="0" applyNumberFormat="1" applyFont="1" applyFill="1" applyBorder="1" applyAlignment="1" applyProtection="1">
      <alignment horizontal="center" vertical="center" wrapText="1"/>
      <protection hidden="1"/>
    </xf>
    <xf numFmtId="0" fontId="21" fillId="0" borderId="4" xfId="0" applyNumberFormat="1" applyFont="1" applyFill="1" applyBorder="1" applyAlignment="1" applyProtection="1">
      <alignment horizontal="center" vertical="center"/>
      <protection hidden="1"/>
    </xf>
    <xf numFmtId="0" fontId="21" fillId="7" borderId="44" xfId="0" applyNumberFormat="1" applyFont="1" applyFill="1" applyBorder="1" applyAlignment="1" applyProtection="1">
      <alignment horizontal="left" vertical="center" wrapText="1"/>
      <protection hidden="1"/>
    </xf>
    <xf numFmtId="0" fontId="21" fillId="7" borderId="11" xfId="0" applyNumberFormat="1" applyFont="1" applyFill="1" applyBorder="1" applyAlignment="1" applyProtection="1">
      <alignment horizontal="left" vertical="center" wrapText="1"/>
      <protection hidden="1"/>
    </xf>
    <xf numFmtId="0" fontId="21" fillId="7" borderId="32" xfId="0" applyNumberFormat="1" applyFont="1" applyFill="1" applyBorder="1" applyAlignment="1" applyProtection="1">
      <alignment horizontal="left" vertical="center" wrapText="1"/>
      <protection hidden="1"/>
    </xf>
    <xf numFmtId="0" fontId="21" fillId="7" borderId="0" xfId="0" applyNumberFormat="1" applyFont="1" applyFill="1" applyBorder="1" applyAlignment="1" applyProtection="1">
      <alignment horizontal="left" vertical="center" wrapText="1"/>
      <protection hidden="1"/>
    </xf>
    <xf numFmtId="0" fontId="21" fillId="7" borderId="6" xfId="0" applyNumberFormat="1" applyFont="1" applyFill="1" applyBorder="1" applyAlignment="1" applyProtection="1">
      <alignment horizontal="left" vertical="center" wrapText="1"/>
      <protection hidden="1"/>
    </xf>
    <xf numFmtId="0" fontId="21" fillId="0" borderId="35" xfId="0" applyNumberFormat="1" applyFont="1" applyFill="1" applyBorder="1" applyAlignment="1" applyProtection="1">
      <alignment vertical="center"/>
      <protection hidden="1"/>
    </xf>
    <xf numFmtId="0" fontId="21" fillId="0" borderId="39" xfId="0" applyNumberFormat="1" applyFont="1" applyFill="1" applyBorder="1" applyAlignment="1" applyProtection="1">
      <alignment vertical="center"/>
      <protection hidden="1"/>
    </xf>
    <xf numFmtId="0" fontId="21" fillId="0" borderId="37" xfId="0" applyNumberFormat="1" applyFont="1" applyFill="1" applyBorder="1" applyAlignment="1" applyProtection="1">
      <alignment vertical="center"/>
      <protection hidden="1"/>
    </xf>
    <xf numFmtId="0" fontId="21" fillId="0" borderId="52" xfId="0" applyNumberFormat="1" applyFont="1" applyFill="1" applyBorder="1" applyAlignment="1" applyProtection="1">
      <alignment horizontal="center" vertical="center" wrapText="1"/>
      <protection locked="0" hidden="1"/>
    </xf>
    <xf numFmtId="0" fontId="21" fillId="0" borderId="39" xfId="0" applyNumberFormat="1" applyFont="1" applyFill="1" applyBorder="1" applyAlignment="1" applyProtection="1">
      <alignment horizontal="center" vertical="center" wrapText="1"/>
      <protection locked="0" hidden="1"/>
    </xf>
    <xf numFmtId="0" fontId="21" fillId="0" borderId="12" xfId="0" applyNumberFormat="1" applyFont="1" applyFill="1" applyBorder="1" applyAlignment="1" applyProtection="1">
      <alignment horizontal="center" vertical="center" wrapText="1"/>
      <protection locked="0" hidden="1"/>
    </xf>
    <xf numFmtId="0" fontId="21" fillId="0" borderId="0" xfId="0" applyNumberFormat="1" applyFont="1" applyFill="1" applyBorder="1" applyAlignment="1" applyProtection="1">
      <alignment horizontal="center" vertical="center" wrapText="1"/>
      <protection locked="0" hidden="1"/>
    </xf>
    <xf numFmtId="0" fontId="21" fillId="0" borderId="50" xfId="0" applyNumberFormat="1" applyFont="1" applyFill="1" applyBorder="1" applyAlignment="1" applyProtection="1">
      <alignment horizontal="center" vertical="center" wrapText="1"/>
      <protection locked="0" hidden="1"/>
    </xf>
    <xf numFmtId="0" fontId="21" fillId="0" borderId="14" xfId="0" applyNumberFormat="1" applyFont="1" applyFill="1" applyBorder="1" applyAlignment="1" applyProtection="1">
      <alignment horizontal="center" vertical="center" wrapText="1"/>
      <protection locked="0" hidden="1"/>
    </xf>
    <xf numFmtId="0" fontId="21" fillId="0" borderId="4" xfId="0" applyNumberFormat="1" applyFont="1" applyFill="1" applyBorder="1" applyAlignment="1" applyProtection="1">
      <alignment vertical="center"/>
      <protection locked="0" hidden="1"/>
    </xf>
    <xf numFmtId="0" fontId="21" fillId="0" borderId="0" xfId="0" applyNumberFormat="1" applyFont="1" applyFill="1" applyBorder="1" applyAlignment="1" applyProtection="1">
      <alignment vertical="center"/>
      <protection locked="0" hidden="1"/>
    </xf>
    <xf numFmtId="0" fontId="21" fillId="0" borderId="6" xfId="0" applyNumberFormat="1" applyFont="1" applyFill="1" applyBorder="1" applyAlignment="1" applyProtection="1">
      <alignment vertical="center"/>
      <protection locked="0" hidden="1"/>
    </xf>
    <xf numFmtId="0" fontId="21" fillId="0" borderId="57" xfId="12" applyFont="1" applyBorder="1" applyAlignment="1" applyProtection="1">
      <alignment horizontal="left" vertical="center"/>
      <protection hidden="1"/>
    </xf>
    <xf numFmtId="0" fontId="21" fillId="0" borderId="26" xfId="12" applyFont="1" applyBorder="1" applyAlignment="1" applyProtection="1">
      <alignment horizontal="left" vertical="center"/>
      <protection hidden="1"/>
    </xf>
    <xf numFmtId="0" fontId="21" fillId="0" borderId="43" xfId="12" applyFont="1" applyBorder="1" applyAlignment="1" applyProtection="1">
      <alignment horizontal="left" vertical="center"/>
      <protection hidden="1"/>
    </xf>
    <xf numFmtId="0" fontId="21" fillId="0" borderId="13" xfId="0" applyNumberFormat="1" applyFont="1" applyFill="1" applyBorder="1" applyAlignment="1" applyProtection="1">
      <alignment horizontal="center" vertical="center" wrapText="1"/>
      <protection hidden="1"/>
    </xf>
    <xf numFmtId="0" fontId="32" fillId="7" borderId="44" xfId="6" applyNumberFormat="1" applyFont="1" applyFill="1" applyBorder="1" applyAlignment="1" applyProtection="1">
      <alignment horizontal="center" vertical="center"/>
      <protection hidden="1"/>
    </xf>
    <xf numFmtId="0" fontId="21" fillId="7" borderId="34" xfId="0" applyNumberFormat="1" applyFont="1" applyFill="1" applyBorder="1" applyAlignment="1" applyProtection="1">
      <alignment horizontal="center" vertical="center"/>
      <protection hidden="1"/>
    </xf>
    <xf numFmtId="0" fontId="21" fillId="0" borderId="35" xfId="12" applyFont="1" applyBorder="1" applyAlignment="1" applyProtection="1">
      <alignment horizontal="center" vertical="center" wrapText="1"/>
      <protection hidden="1"/>
    </xf>
    <xf numFmtId="0" fontId="21" fillId="0" borderId="9" xfId="12" applyFont="1" applyBorder="1" applyAlignment="1" applyProtection="1">
      <alignment horizontal="center" vertical="center" wrapText="1"/>
      <protection hidden="1"/>
    </xf>
    <xf numFmtId="0" fontId="21" fillId="0" borderId="8" xfId="12" applyFont="1" applyBorder="1" applyAlignment="1" applyProtection="1">
      <alignment horizontal="center" vertical="center" wrapText="1"/>
      <protection hidden="1"/>
    </xf>
    <xf numFmtId="0" fontId="21" fillId="6" borderId="14" xfId="12" applyFont="1" applyFill="1" applyBorder="1" applyAlignment="1" applyProtection="1">
      <alignment horizontal="center" vertical="center"/>
      <protection hidden="1"/>
    </xf>
    <xf numFmtId="0" fontId="21" fillId="0" borderId="4" xfId="12" applyFont="1" applyBorder="1" applyAlignment="1" applyProtection="1">
      <alignment horizontal="center" vertical="center" wrapText="1"/>
      <protection hidden="1"/>
    </xf>
    <xf numFmtId="0" fontId="21" fillId="0" borderId="25" xfId="12" applyFont="1" applyBorder="1" applyAlignment="1" applyProtection="1">
      <alignment horizontal="center" vertical="center" wrapText="1"/>
      <protection hidden="1"/>
    </xf>
    <xf numFmtId="0" fontId="21" fillId="6" borderId="31" xfId="12" applyFont="1" applyFill="1" applyBorder="1" applyAlignment="1" applyProtection="1">
      <alignment horizontal="center" vertical="center"/>
      <protection hidden="1"/>
    </xf>
    <xf numFmtId="0" fontId="32" fillId="0" borderId="11" xfId="5" applyFont="1" applyBorder="1" applyAlignment="1" applyProtection="1">
      <alignment horizontal="center" vertical="center"/>
      <protection hidden="1"/>
    </xf>
    <xf numFmtId="0" fontId="32" fillId="0" borderId="34" xfId="5" applyFont="1" applyBorder="1" applyAlignment="1" applyProtection="1">
      <alignment horizontal="center" vertical="center"/>
      <protection hidden="1"/>
    </xf>
    <xf numFmtId="0" fontId="32" fillId="0" borderId="50" xfId="5" applyFont="1" applyBorder="1" applyAlignment="1" applyProtection="1">
      <alignment horizontal="center" vertical="center"/>
      <protection hidden="1"/>
    </xf>
    <xf numFmtId="0" fontId="32" fillId="0" borderId="14" xfId="5" applyFont="1" applyBorder="1" applyAlignment="1" applyProtection="1">
      <alignment horizontal="center" vertical="center"/>
      <protection hidden="1"/>
    </xf>
    <xf numFmtId="0" fontId="32" fillId="0" borderId="8" xfId="5" applyFont="1" applyBorder="1" applyAlignment="1" applyProtection="1">
      <alignment horizontal="center" vertical="center"/>
      <protection hidden="1"/>
    </xf>
    <xf numFmtId="38" fontId="21" fillId="0" borderId="13" xfId="11" applyFont="1" applyBorder="1" applyAlignment="1" applyProtection="1">
      <alignment horizontal="center" vertical="center" wrapText="1"/>
      <protection hidden="1"/>
    </xf>
    <xf numFmtId="38" fontId="21" fillId="0" borderId="11" xfId="11" applyFont="1" applyBorder="1" applyAlignment="1" applyProtection="1">
      <alignment horizontal="center" vertical="center" wrapText="1"/>
      <protection hidden="1"/>
    </xf>
    <xf numFmtId="38" fontId="21" fillId="0" borderId="12" xfId="11" applyFont="1" applyBorder="1" applyAlignment="1" applyProtection="1">
      <alignment horizontal="center" vertical="center" wrapText="1"/>
      <protection hidden="1"/>
    </xf>
    <xf numFmtId="38" fontId="21" fillId="0" borderId="0" xfId="11" applyFont="1" applyBorder="1" applyAlignment="1" applyProtection="1">
      <alignment horizontal="center" vertical="center" wrapText="1"/>
      <protection hidden="1"/>
    </xf>
    <xf numFmtId="38" fontId="21" fillId="0" borderId="50" xfId="11" applyFont="1" applyBorder="1" applyAlignment="1" applyProtection="1">
      <alignment horizontal="center" vertical="center" wrapText="1"/>
      <protection hidden="1"/>
    </xf>
    <xf numFmtId="38" fontId="21" fillId="0" borderId="14" xfId="11" applyFont="1" applyBorder="1" applyAlignment="1" applyProtection="1">
      <alignment horizontal="center" vertical="center" wrapText="1"/>
      <protection hidden="1"/>
    </xf>
    <xf numFmtId="0" fontId="21" fillId="0" borderId="13" xfId="12" applyFont="1" applyBorder="1" applyAlignment="1" applyProtection="1">
      <alignment horizontal="center" vertical="center" wrapText="1"/>
      <protection hidden="1"/>
    </xf>
    <xf numFmtId="0" fontId="21" fillId="0" borderId="34" xfId="12" applyFont="1" applyBorder="1" applyAlignment="1" applyProtection="1">
      <alignment horizontal="center" vertical="center" wrapText="1"/>
      <protection hidden="1"/>
    </xf>
    <xf numFmtId="0" fontId="21" fillId="0" borderId="12" xfId="12" applyFont="1" applyBorder="1" applyAlignment="1" applyProtection="1">
      <alignment horizontal="center" vertical="center" wrapText="1"/>
      <protection hidden="1"/>
    </xf>
    <xf numFmtId="0" fontId="21" fillId="0" borderId="50" xfId="12" applyFont="1" applyBorder="1" applyAlignment="1" applyProtection="1">
      <alignment horizontal="center" vertical="center" wrapText="1"/>
      <protection hidden="1"/>
    </xf>
    <xf numFmtId="0" fontId="21" fillId="0" borderId="4" xfId="12" applyFont="1" applyBorder="1" applyAlignment="1">
      <alignment horizontal="center" vertical="center" wrapText="1"/>
    </xf>
    <xf numFmtId="0" fontId="21" fillId="0" borderId="5" xfId="12" applyFont="1" applyBorder="1" applyAlignment="1">
      <alignment horizontal="center" vertical="center" wrapText="1"/>
    </xf>
    <xf numFmtId="0" fontId="21" fillId="0" borderId="25" xfId="12" applyFont="1" applyBorder="1" applyAlignment="1">
      <alignment horizontal="center" vertical="center" wrapText="1"/>
    </xf>
    <xf numFmtId="0" fontId="21" fillId="0" borderId="33" xfId="12" applyFont="1" applyBorder="1" applyAlignment="1">
      <alignment horizontal="center" vertical="center" wrapText="1"/>
    </xf>
    <xf numFmtId="0" fontId="21" fillId="6" borderId="39" xfId="12" applyFont="1" applyFill="1" applyBorder="1" applyAlignment="1">
      <alignment horizontal="center" vertical="center"/>
    </xf>
    <xf numFmtId="0" fontId="21" fillId="6" borderId="31" xfId="12" applyFont="1" applyFill="1" applyBorder="1" applyAlignment="1">
      <alignment horizontal="center" vertical="center"/>
    </xf>
    <xf numFmtId="0" fontId="21" fillId="0" borderId="14" xfId="12" applyFont="1" applyBorder="1" applyAlignment="1" applyProtection="1">
      <alignment horizontal="center" vertical="center" wrapText="1"/>
      <protection hidden="1"/>
    </xf>
    <xf numFmtId="0" fontId="21" fillId="6" borderId="35" xfId="12" applyFont="1" applyFill="1" applyBorder="1" applyAlignment="1" applyProtection="1">
      <alignment horizontal="center" vertical="center" wrapText="1"/>
      <protection hidden="1"/>
    </xf>
    <xf numFmtId="0" fontId="21" fillId="6" borderId="39" xfId="12" applyFont="1" applyFill="1" applyBorder="1" applyAlignment="1" applyProtection="1">
      <alignment horizontal="center" vertical="center" wrapText="1"/>
      <protection hidden="1"/>
    </xf>
    <xf numFmtId="0" fontId="21" fillId="6" borderId="25" xfId="12" applyFont="1" applyFill="1" applyBorder="1" applyAlignment="1" applyProtection="1">
      <alignment horizontal="center" vertical="center" wrapText="1"/>
      <protection hidden="1"/>
    </xf>
    <xf numFmtId="0" fontId="21" fillId="6" borderId="31" xfId="12" applyFont="1" applyFill="1" applyBorder="1" applyAlignment="1" applyProtection="1">
      <alignment horizontal="center" vertical="center" wrapText="1"/>
      <protection hidden="1"/>
    </xf>
    <xf numFmtId="0" fontId="21" fillId="7" borderId="35" xfId="12" applyFont="1" applyFill="1" applyBorder="1" applyAlignment="1" applyProtection="1">
      <alignment horizontal="center" vertical="center" wrapText="1"/>
      <protection hidden="1"/>
    </xf>
    <xf numFmtId="0" fontId="32" fillId="0" borderId="39" xfId="5" applyFont="1" applyBorder="1" applyAlignment="1" applyProtection="1">
      <alignment horizontal="center" vertical="center"/>
      <protection hidden="1"/>
    </xf>
    <xf numFmtId="0" fontId="32" fillId="0" borderId="42" xfId="5" applyFont="1" applyBorder="1" applyAlignment="1" applyProtection="1">
      <alignment horizontal="center" vertical="center"/>
      <protection hidden="1"/>
    </xf>
    <xf numFmtId="0" fontId="21" fillId="7" borderId="39" xfId="0" applyFont="1" applyFill="1" applyBorder="1" applyAlignment="1" applyProtection="1">
      <alignment horizontal="center" vertical="center"/>
      <protection hidden="1"/>
    </xf>
    <xf numFmtId="0" fontId="21" fillId="0" borderId="32" xfId="12" applyFont="1" applyBorder="1" applyAlignment="1" applyProtection="1">
      <alignment horizontal="center" vertical="center" wrapText="1"/>
      <protection hidden="1"/>
    </xf>
    <xf numFmtId="0" fontId="21" fillId="0" borderId="52" xfId="12" applyFont="1" applyBorder="1" applyAlignment="1" applyProtection="1">
      <alignment horizontal="center" vertical="center" wrapText="1"/>
      <protection hidden="1"/>
    </xf>
    <xf numFmtId="0" fontId="21" fillId="7" borderId="25" xfId="12" applyFont="1" applyFill="1" applyBorder="1" applyAlignment="1" applyProtection="1">
      <alignment horizontal="center" vertical="center" wrapText="1"/>
      <protection hidden="1"/>
    </xf>
    <xf numFmtId="0" fontId="33" fillId="0" borderId="4" xfId="12" applyFont="1" applyBorder="1" applyAlignment="1">
      <alignment horizontal="center" vertical="center" wrapText="1"/>
    </xf>
    <xf numFmtId="0" fontId="33" fillId="0" borderId="0" xfId="12" applyFont="1" applyBorder="1" applyAlignment="1">
      <alignment horizontal="center" vertical="center" wrapText="1"/>
    </xf>
    <xf numFmtId="0" fontId="33" fillId="0" borderId="9" xfId="12" applyFont="1" applyBorder="1" applyAlignment="1">
      <alignment horizontal="center" vertical="center" wrapText="1"/>
    </xf>
    <xf numFmtId="0" fontId="33" fillId="0" borderId="14" xfId="12" applyFont="1" applyBorder="1" applyAlignment="1">
      <alignment horizontal="center" vertical="center" wrapText="1"/>
    </xf>
    <xf numFmtId="0" fontId="32" fillId="0" borderId="13" xfId="5" applyFont="1" applyBorder="1" applyAlignment="1" applyProtection="1">
      <alignment horizontal="center" vertical="center"/>
      <protection hidden="1"/>
    </xf>
    <xf numFmtId="0" fontId="32" fillId="0" borderId="63" xfId="5" applyFont="1" applyBorder="1" applyAlignment="1" applyProtection="1">
      <alignment horizontal="center" vertical="center"/>
      <protection hidden="1"/>
    </xf>
    <xf numFmtId="0" fontId="32" fillId="0" borderId="31" xfId="5" applyFont="1" applyBorder="1" applyAlignment="1" applyProtection="1">
      <alignment horizontal="center" vertical="center"/>
      <protection hidden="1"/>
    </xf>
    <xf numFmtId="0" fontId="32" fillId="0" borderId="52" xfId="5" applyFont="1" applyBorder="1" applyAlignment="1" applyProtection="1">
      <alignment horizontal="center" vertical="center"/>
      <protection hidden="1"/>
    </xf>
    <xf numFmtId="0" fontId="32" fillId="0" borderId="33" xfId="5" applyFont="1" applyBorder="1" applyAlignment="1" applyProtection="1">
      <alignment horizontal="center" vertical="center"/>
      <protection hidden="1"/>
    </xf>
    <xf numFmtId="0" fontId="32" fillId="0" borderId="50" xfId="5" applyNumberFormat="1" applyFont="1" applyBorder="1" applyAlignment="1" applyProtection="1">
      <alignment horizontal="center" vertical="center"/>
      <protection hidden="1"/>
    </xf>
    <xf numFmtId="0" fontId="32" fillId="0" borderId="14" xfId="5" applyNumberFormat="1" applyFont="1" applyBorder="1" applyAlignment="1" applyProtection="1">
      <alignment horizontal="center" vertical="center"/>
      <protection hidden="1"/>
    </xf>
    <xf numFmtId="0" fontId="32" fillId="0" borderId="8" xfId="5" applyNumberFormat="1" applyFont="1" applyBorder="1" applyAlignment="1" applyProtection="1">
      <alignment horizontal="center" vertical="center"/>
      <protection hidden="1"/>
    </xf>
    <xf numFmtId="0" fontId="32" fillId="7" borderId="130"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wrapText="1"/>
      <protection hidden="1"/>
    </xf>
    <xf numFmtId="0" fontId="32" fillId="7" borderId="14" xfId="5" applyNumberFormat="1" applyFont="1" applyFill="1" applyBorder="1" applyAlignment="1" applyProtection="1">
      <alignment horizontal="center" vertical="center" wrapText="1"/>
      <protection hidden="1"/>
    </xf>
    <xf numFmtId="0" fontId="32" fillId="7" borderId="150" xfId="5" applyNumberFormat="1" applyFont="1" applyFill="1" applyBorder="1" applyAlignment="1" applyProtection="1">
      <alignment horizontal="center" vertical="center" wrapText="1"/>
      <protection hidden="1"/>
    </xf>
    <xf numFmtId="0" fontId="32" fillId="7" borderId="174" xfId="5" applyNumberFormat="1" applyFont="1" applyFill="1" applyBorder="1" applyAlignment="1" applyProtection="1">
      <alignment horizontal="center" vertical="center" wrapText="1"/>
      <protection hidden="1"/>
    </xf>
    <xf numFmtId="0" fontId="32" fillId="7" borderId="230" xfId="5" applyNumberFormat="1" applyFont="1" applyFill="1" applyBorder="1" applyAlignment="1" applyProtection="1">
      <alignment horizontal="center" vertical="center" wrapText="1"/>
      <protection hidden="1"/>
    </xf>
    <xf numFmtId="0" fontId="32" fillId="7" borderId="37" xfId="5" applyNumberFormat="1" applyFont="1" applyFill="1" applyBorder="1" applyAlignment="1" applyProtection="1">
      <alignment horizontal="center" vertical="center" wrapText="1"/>
      <protection hidden="1"/>
    </xf>
    <xf numFmtId="0" fontId="32" fillId="7" borderId="15" xfId="5" applyNumberFormat="1" applyFont="1" applyFill="1" applyBorder="1" applyAlignment="1" applyProtection="1">
      <alignment horizontal="center" vertical="center" wrapText="1"/>
      <protection hidden="1"/>
    </xf>
    <xf numFmtId="0" fontId="32" fillId="6" borderId="11" xfId="5" applyNumberFormat="1" applyFont="1" applyFill="1" applyBorder="1" applyAlignment="1" applyProtection="1">
      <alignment horizontal="center" vertical="center"/>
      <protection locked="0" hidden="1"/>
    </xf>
    <xf numFmtId="0" fontId="32" fillId="0" borderId="9" xfId="5" applyNumberFormat="1" applyFont="1" applyBorder="1" applyAlignment="1" applyProtection="1">
      <alignment horizontal="center" vertical="center"/>
      <protection hidden="1"/>
    </xf>
    <xf numFmtId="0" fontId="21" fillId="7" borderId="11" xfId="0" applyNumberFormat="1" applyFont="1" applyFill="1" applyBorder="1" applyAlignment="1" applyProtection="1">
      <alignment horizontal="left" vertical="center"/>
      <protection hidden="1"/>
    </xf>
    <xf numFmtId="0" fontId="21" fillId="7" borderId="11"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229" xfId="5" applyNumberFormat="1" applyFont="1" applyFill="1" applyBorder="1" applyAlignment="1" applyProtection="1">
      <alignment horizontal="center" vertical="center" wrapText="1"/>
      <protection hidden="1"/>
    </xf>
    <xf numFmtId="0" fontId="32" fillId="7" borderId="2"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wrapText="1"/>
      <protection hidden="1"/>
    </xf>
    <xf numFmtId="0" fontId="32" fillId="7" borderId="7" xfId="5" applyNumberFormat="1" applyFont="1" applyFill="1" applyBorder="1" applyAlignment="1" applyProtection="1">
      <alignment horizontal="center" vertical="center" wrapText="1"/>
      <protection hidden="1"/>
    </xf>
    <xf numFmtId="0" fontId="32" fillId="7" borderId="10"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protection hidden="1"/>
    </xf>
    <xf numFmtId="0" fontId="32" fillId="7" borderId="19" xfId="5" applyNumberFormat="1" applyFont="1" applyFill="1" applyBorder="1" applyAlignment="1" applyProtection="1">
      <alignment horizontal="center" vertical="center"/>
      <protection hidden="1"/>
    </xf>
    <xf numFmtId="0" fontId="32" fillId="7" borderId="229"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wrapText="1"/>
      <protection hidden="1"/>
    </xf>
    <xf numFmtId="0" fontId="32" fillId="0" borderId="17" xfId="5" applyNumberFormat="1" applyFont="1" applyBorder="1" applyAlignment="1" applyProtection="1">
      <alignment horizontal="center" vertical="center" textRotation="255"/>
      <protection hidden="1"/>
    </xf>
    <xf numFmtId="0" fontId="32" fillId="7" borderId="174" xfId="5" applyNumberFormat="1" applyFont="1" applyFill="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37" xfId="5" applyNumberFormat="1" applyFont="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wrapText="1"/>
      <protection hidden="1"/>
    </xf>
    <xf numFmtId="0" fontId="32" fillId="0" borderId="23" xfId="5" applyNumberFormat="1" applyFont="1" applyBorder="1" applyAlignment="1" applyProtection="1">
      <alignment horizontal="center" vertical="center"/>
      <protection hidden="1"/>
    </xf>
    <xf numFmtId="0" fontId="32" fillId="0" borderId="128" xfId="5" applyNumberFormat="1" applyFont="1" applyBorder="1" applyAlignment="1" applyProtection="1">
      <alignment horizontal="center" vertical="center"/>
      <protection hidden="1"/>
    </xf>
    <xf numFmtId="0" fontId="32" fillId="0" borderId="227" xfId="5" applyNumberFormat="1" applyFont="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32" fillId="0" borderId="15"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left" vertical="center" wrapText="1"/>
      <protection hidden="1"/>
    </xf>
    <xf numFmtId="0" fontId="32" fillId="7" borderId="39" xfId="5" applyNumberFormat="1" applyFont="1" applyFill="1" applyBorder="1" applyAlignment="1" applyProtection="1">
      <alignment horizontal="left" vertical="center" wrapText="1"/>
      <protection hidden="1"/>
    </xf>
    <xf numFmtId="0" fontId="32" fillId="7" borderId="37" xfId="5" applyNumberFormat="1" applyFont="1" applyFill="1" applyBorder="1" applyAlignment="1" applyProtection="1">
      <alignment horizontal="left" vertical="center" wrapText="1"/>
      <protection hidden="1"/>
    </xf>
    <xf numFmtId="0" fontId="32" fillId="7" borderId="25" xfId="5" applyNumberFormat="1" applyFont="1" applyFill="1" applyBorder="1" applyAlignment="1" applyProtection="1">
      <alignment horizontal="left" vertical="center" wrapText="1"/>
      <protection hidden="1"/>
    </xf>
    <xf numFmtId="0" fontId="32" fillId="7" borderId="31" xfId="5" applyNumberFormat="1" applyFont="1" applyFill="1" applyBorder="1" applyAlignment="1" applyProtection="1">
      <alignment horizontal="left" vertical="center" wrapText="1"/>
      <protection hidden="1"/>
    </xf>
    <xf numFmtId="0" fontId="32" fillId="7" borderId="30" xfId="5" applyNumberFormat="1" applyFont="1" applyFill="1" applyBorder="1" applyAlignment="1" applyProtection="1">
      <alignment horizontal="left" vertical="center" wrapText="1"/>
      <protection hidden="1"/>
    </xf>
    <xf numFmtId="0" fontId="32" fillId="7" borderId="52" xfId="5" applyNumberFormat="1" applyFont="1" applyFill="1" applyBorder="1" applyAlignment="1" applyProtection="1">
      <alignment horizontal="center" vertical="center" wrapText="1"/>
      <protection hidden="1"/>
    </xf>
    <xf numFmtId="0" fontId="32" fillId="7" borderId="50" xfId="5" applyNumberFormat="1" applyFont="1" applyFill="1" applyBorder="1" applyAlignment="1" applyProtection="1">
      <alignment horizontal="center" vertical="center" wrapText="1"/>
      <protection hidden="1"/>
    </xf>
    <xf numFmtId="0" fontId="32" fillId="7" borderId="8" xfId="5" applyNumberFormat="1" applyFont="1" applyFill="1" applyBorder="1" applyAlignment="1" applyProtection="1">
      <alignment horizontal="center" vertical="center" wrapText="1"/>
      <protection hidden="1"/>
    </xf>
    <xf numFmtId="0" fontId="32" fillId="7" borderId="35" xfId="5" applyNumberFormat="1" applyFont="1" applyFill="1" applyBorder="1" applyAlignment="1" applyProtection="1">
      <alignment horizontal="center" vertical="center" wrapText="1"/>
      <protection locked="0" hidden="1"/>
    </xf>
    <xf numFmtId="0" fontId="32" fillId="7" borderId="39" xfId="5" applyNumberFormat="1" applyFont="1" applyFill="1" applyBorder="1" applyAlignment="1" applyProtection="1">
      <alignment horizontal="center" vertical="center" wrapText="1"/>
      <protection locked="0" hidden="1"/>
    </xf>
    <xf numFmtId="0" fontId="32" fillId="7" borderId="42"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center" vertical="center" wrapText="1"/>
      <protection locked="0" hidden="1"/>
    </xf>
    <xf numFmtId="0" fontId="32" fillId="7" borderId="14" xfId="5" applyNumberFormat="1" applyFont="1" applyFill="1" applyBorder="1" applyAlignment="1" applyProtection="1">
      <alignment horizontal="center" vertical="center" wrapText="1"/>
      <protection locked="0" hidden="1"/>
    </xf>
    <xf numFmtId="0" fontId="32" fillId="7" borderId="8" xfId="5" applyNumberFormat="1" applyFont="1" applyFill="1" applyBorder="1" applyAlignment="1" applyProtection="1">
      <alignment horizontal="center" vertical="center" wrapText="1"/>
      <protection locked="0" hidden="1"/>
    </xf>
    <xf numFmtId="38" fontId="32" fillId="0" borderId="8" xfId="11" applyFont="1" applyBorder="1" applyAlignment="1" applyProtection="1">
      <alignment horizontal="center" vertical="center"/>
      <protection hidden="1"/>
    </xf>
    <xf numFmtId="0" fontId="32" fillId="7" borderId="63"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locked="0" hidden="1"/>
    </xf>
    <xf numFmtId="0" fontId="32" fillId="7" borderId="31" xfId="5" applyNumberFormat="1" applyFont="1" applyFill="1" applyBorder="1" applyAlignment="1" applyProtection="1">
      <alignment horizontal="center" vertical="center" wrapText="1"/>
      <protection locked="0" hidden="1"/>
    </xf>
    <xf numFmtId="0" fontId="32" fillId="7" borderId="33"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left" vertical="center" wrapText="1"/>
      <protection hidden="1"/>
    </xf>
    <xf numFmtId="0" fontId="32" fillId="7" borderId="14" xfId="5" applyNumberFormat="1" applyFont="1" applyFill="1" applyBorder="1" applyAlignment="1" applyProtection="1">
      <alignment horizontal="left" vertical="center" wrapText="1"/>
      <protection hidden="1"/>
    </xf>
    <xf numFmtId="0" fontId="32" fillId="7" borderId="15" xfId="5" applyNumberFormat="1" applyFont="1" applyFill="1" applyBorder="1" applyAlignment="1" applyProtection="1">
      <alignment horizontal="left" vertical="center" wrapText="1"/>
      <protection hidden="1"/>
    </xf>
    <xf numFmtId="0" fontId="32" fillId="7" borderId="52" xfId="5" applyNumberFormat="1" applyFont="1" applyFill="1" applyBorder="1" applyAlignment="1" applyProtection="1">
      <alignment horizontal="center" vertical="center" wrapText="1"/>
      <protection locked="0" hidden="1"/>
    </xf>
    <xf numFmtId="0" fontId="32" fillId="7" borderId="63" xfId="5" applyNumberFormat="1" applyFont="1" applyFill="1" applyBorder="1" applyAlignment="1" applyProtection="1">
      <alignment horizontal="center" vertical="center" wrapText="1"/>
      <protection locked="0" hidden="1"/>
    </xf>
    <xf numFmtId="0" fontId="32" fillId="8" borderId="34" xfId="5" applyNumberFormat="1" applyFont="1" applyFill="1" applyBorder="1" applyAlignment="1" applyProtection="1">
      <alignment horizontal="center" vertical="center"/>
      <protection hidden="1"/>
    </xf>
    <xf numFmtId="0" fontId="32" fillId="8" borderId="12" xfId="5" applyNumberFormat="1" applyFont="1" applyFill="1" applyBorder="1" applyAlignment="1" applyProtection="1">
      <alignment horizontal="center" vertical="center"/>
      <protection hidden="1"/>
    </xf>
    <xf numFmtId="0" fontId="32" fillId="8" borderId="5" xfId="5" applyNumberFormat="1" applyFont="1" applyFill="1" applyBorder="1" applyAlignment="1" applyProtection="1">
      <alignment horizontal="center" vertical="center"/>
      <protection hidden="1"/>
    </xf>
    <xf numFmtId="0" fontId="32" fillId="8" borderId="63" xfId="5" applyNumberFormat="1" applyFont="1" applyFill="1" applyBorder="1" applyAlignment="1" applyProtection="1">
      <alignment horizontal="center" vertical="center"/>
      <protection hidden="1"/>
    </xf>
    <xf numFmtId="0" fontId="32" fillId="8" borderId="44" xfId="5"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horizontal="center" vertical="center"/>
      <protection hidden="1"/>
    </xf>
    <xf numFmtId="0" fontId="32" fillId="8" borderId="16" xfId="5" applyNumberFormat="1" applyFont="1" applyFill="1" applyBorder="1" applyAlignment="1" applyProtection="1">
      <alignment horizontal="center" vertical="center"/>
      <protection hidden="1"/>
    </xf>
    <xf numFmtId="0" fontId="32" fillId="8" borderId="18" xfId="5" applyNumberFormat="1" applyFont="1" applyFill="1" applyBorder="1" applyAlignment="1" applyProtection="1">
      <alignment horizontal="center" vertical="center"/>
      <protection hidden="1"/>
    </xf>
    <xf numFmtId="0" fontId="32" fillId="8" borderId="17" xfId="5" applyNumberFormat="1" applyFont="1" applyFill="1" applyBorder="1" applyAlignment="1" applyProtection="1">
      <alignment horizontal="center" vertical="center"/>
      <protection hidden="1"/>
    </xf>
    <xf numFmtId="0" fontId="32" fillId="8" borderId="2" xfId="5" applyNumberFormat="1" applyFont="1" applyFill="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locked="0" hidden="1"/>
    </xf>
    <xf numFmtId="0" fontId="32" fillId="7" borderId="33" xfId="5" applyNumberFormat="1" applyFont="1" applyFill="1" applyBorder="1" applyAlignment="1" applyProtection="1">
      <alignment horizontal="center" vertical="center"/>
      <protection locked="0" hidden="1"/>
    </xf>
    <xf numFmtId="0" fontId="21" fillId="7" borderId="32" xfId="0" applyNumberFormat="1" applyFont="1" applyFill="1" applyBorder="1" applyAlignment="1" applyProtection="1">
      <alignment horizontal="center" vertical="center"/>
      <protection hidden="1"/>
    </xf>
    <xf numFmtId="0" fontId="21" fillId="7" borderId="6"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horizontal="center" vertical="center" wrapText="1"/>
      <protection hidden="1"/>
    </xf>
    <xf numFmtId="0" fontId="21" fillId="0" borderId="0" xfId="0" applyNumberFormat="1" applyFont="1" applyFill="1" applyBorder="1" applyAlignment="1" applyProtection="1">
      <alignment horizontal="center" vertical="center" wrapText="1"/>
      <protection hidden="1"/>
    </xf>
    <xf numFmtId="0" fontId="21" fillId="7" borderId="31" xfId="12" applyFont="1" applyFill="1" applyBorder="1" applyAlignment="1" applyProtection="1">
      <alignment horizontal="left" vertical="center" shrinkToFit="1"/>
      <protection hidden="1"/>
    </xf>
    <xf numFmtId="0" fontId="2" fillId="0" borderId="31" xfId="0" applyFont="1" applyBorder="1" applyAlignment="1">
      <alignment vertical="center"/>
    </xf>
    <xf numFmtId="0" fontId="21" fillId="0" borderId="17" xfId="0" applyNumberFormat="1" applyFont="1" applyBorder="1" applyAlignment="1" applyProtection="1">
      <alignment horizontal="left" vertical="center"/>
      <protection hidden="1"/>
    </xf>
    <xf numFmtId="0" fontId="21" fillId="0" borderId="2" xfId="0" applyNumberFormat="1" applyFont="1" applyBorder="1" applyAlignment="1" applyProtection="1">
      <alignment horizontal="left" vertical="center"/>
      <protection hidden="1"/>
    </xf>
    <xf numFmtId="0" fontId="21" fillId="0" borderId="10" xfId="0" applyNumberFormat="1" applyFont="1" applyBorder="1" applyAlignment="1" applyProtection="1">
      <alignment horizontal="left" vertical="center"/>
      <protection hidden="1"/>
    </xf>
    <xf numFmtId="0" fontId="21" fillId="7" borderId="17" xfId="0" applyNumberFormat="1" applyFont="1" applyFill="1" applyBorder="1" applyAlignment="1" applyProtection="1">
      <alignment horizontal="left" vertical="center" wrapText="1"/>
      <protection hidden="1"/>
    </xf>
    <xf numFmtId="0" fontId="21" fillId="7" borderId="23" xfId="0" applyNumberFormat="1" applyFont="1" applyFill="1" applyBorder="1" applyAlignment="1" applyProtection="1">
      <alignment horizontal="left" vertical="center" wrapText="1"/>
      <protection hidden="1"/>
    </xf>
    <xf numFmtId="0" fontId="21" fillId="7" borderId="3" xfId="0" applyNumberFormat="1" applyFont="1" applyFill="1" applyBorder="1" applyAlignment="1" applyProtection="1">
      <alignment horizontal="left" vertical="center" wrapText="1"/>
      <protection hidden="1"/>
    </xf>
    <xf numFmtId="0" fontId="21" fillId="0" borderId="39" xfId="0" applyNumberFormat="1" applyFont="1" applyBorder="1" applyAlignment="1" applyProtection="1">
      <alignment horizontal="center" vertical="center" wrapText="1"/>
      <protection hidden="1"/>
    </xf>
    <xf numFmtId="0" fontId="21" fillId="0" borderId="50" xfId="0" applyNumberFormat="1" applyFont="1" applyBorder="1" applyAlignment="1" applyProtection="1">
      <alignment horizontal="center" vertical="center" wrapText="1"/>
      <protection hidden="1"/>
    </xf>
    <xf numFmtId="0" fontId="21" fillId="0" borderId="8" xfId="0" applyNumberFormat="1" applyFont="1" applyBorder="1" applyAlignment="1" applyProtection="1">
      <alignment horizontal="center" vertical="center" wrapText="1"/>
      <protection hidden="1"/>
    </xf>
    <xf numFmtId="0" fontId="21" fillId="8" borderId="16" xfId="0" applyNumberFormat="1" applyFont="1" applyFill="1" applyBorder="1" applyAlignment="1" applyProtection="1">
      <alignment horizontal="left" vertical="center"/>
      <protection hidden="1"/>
    </xf>
    <xf numFmtId="0" fontId="21" fillId="8" borderId="18" xfId="0" applyNumberFormat="1" applyFont="1" applyFill="1" applyBorder="1" applyAlignment="1" applyProtection="1">
      <alignment horizontal="left" vertical="center"/>
      <protection hidden="1"/>
    </xf>
    <xf numFmtId="0" fontId="21" fillId="8" borderId="48" xfId="0" applyNumberFormat="1" applyFont="1" applyFill="1" applyBorder="1" applyAlignment="1" applyProtection="1">
      <alignment horizontal="left" vertical="center"/>
      <protection hidden="1"/>
    </xf>
    <xf numFmtId="0" fontId="21" fillId="0" borderId="18" xfId="0" applyNumberFormat="1" applyFont="1" applyFill="1" applyBorder="1" applyAlignment="1" applyProtection="1">
      <alignment horizontal="left" vertical="center"/>
      <protection hidden="1"/>
    </xf>
    <xf numFmtId="0" fontId="21" fillId="0" borderId="58" xfId="0" applyNumberFormat="1" applyFont="1" applyFill="1" applyBorder="1" applyAlignment="1" applyProtection="1">
      <alignment horizontal="left" vertical="center"/>
      <protection hidden="1"/>
    </xf>
    <xf numFmtId="0" fontId="21" fillId="6" borderId="17" xfId="0" applyNumberFormat="1" applyFont="1" applyFill="1" applyBorder="1" applyAlignment="1" applyProtection="1">
      <alignment horizontal="left" vertical="center" wrapText="1"/>
      <protection locked="0" hidden="1"/>
    </xf>
    <xf numFmtId="0" fontId="21" fillId="6" borderId="2" xfId="0" applyNumberFormat="1" applyFont="1" applyFill="1" applyBorder="1" applyAlignment="1" applyProtection="1">
      <alignment horizontal="left" vertical="center" wrapText="1"/>
      <protection locked="0" hidden="1"/>
    </xf>
    <xf numFmtId="0" fontId="21" fillId="7" borderId="23" xfId="0" applyNumberFormat="1" applyFont="1" applyFill="1" applyBorder="1" applyAlignment="1" applyProtection="1">
      <alignment horizontal="left" vertical="center" wrapText="1"/>
      <protection locked="0" hidden="1"/>
    </xf>
    <xf numFmtId="0" fontId="21" fillId="0" borderId="23" xfId="0" applyNumberFormat="1" applyFont="1" applyFill="1" applyBorder="1" applyAlignment="1" applyProtection="1">
      <alignment horizontal="left" vertical="center"/>
      <protection hidden="1"/>
    </xf>
    <xf numFmtId="0" fontId="21" fillId="0" borderId="20" xfId="0" applyNumberFormat="1" applyFont="1" applyFill="1" applyBorder="1" applyAlignment="1" applyProtection="1">
      <alignment horizontal="left" vertical="center"/>
      <protection hidden="1"/>
    </xf>
    <xf numFmtId="0" fontId="21" fillId="0" borderId="19" xfId="0" applyNumberFormat="1" applyFont="1" applyFill="1" applyBorder="1" applyAlignment="1" applyProtection="1">
      <alignment horizontal="left" vertical="center"/>
      <protection hidden="1"/>
    </xf>
    <xf numFmtId="0" fontId="21" fillId="7" borderId="24" xfId="0" applyNumberFormat="1" applyFont="1" applyFill="1" applyBorder="1" applyAlignment="1" applyProtection="1">
      <alignment horizontal="center" vertical="center" shrinkToFit="1"/>
      <protection hidden="1"/>
    </xf>
    <xf numFmtId="0" fontId="21" fillId="7" borderId="22" xfId="0" applyNumberFormat="1" applyFont="1" applyFill="1" applyBorder="1" applyAlignment="1" applyProtection="1">
      <alignment horizontal="center" vertical="center" shrinkToFit="1"/>
      <protection hidden="1"/>
    </xf>
    <xf numFmtId="0" fontId="21" fillId="7" borderId="24" xfId="0" applyNumberFormat="1" applyFont="1" applyFill="1" applyBorder="1" applyAlignment="1" applyProtection="1">
      <alignment horizontal="left" vertical="center" shrinkToFit="1"/>
      <protection hidden="1"/>
    </xf>
    <xf numFmtId="38" fontId="21" fillId="0" borderId="23" xfId="11" applyFont="1" applyFill="1" applyBorder="1" applyAlignment="1" applyProtection="1">
      <alignment horizontal="center" vertical="center" shrinkToFit="1"/>
      <protection hidden="1"/>
    </xf>
    <xf numFmtId="38" fontId="21" fillId="0" borderId="20" xfId="11" applyFont="1" applyFill="1" applyBorder="1" applyAlignment="1" applyProtection="1">
      <alignment horizontal="center" vertical="center" shrinkToFit="1"/>
      <protection hidden="1"/>
    </xf>
    <xf numFmtId="38" fontId="21" fillId="0" borderId="7" xfId="11" applyFont="1" applyFill="1" applyBorder="1" applyAlignment="1" applyProtection="1">
      <alignment horizontal="center" vertical="center" shrinkToFit="1"/>
      <protection hidden="1"/>
    </xf>
    <xf numFmtId="177" fontId="21" fillId="0" borderId="254" xfId="11" applyNumberFormat="1" applyFont="1" applyFill="1" applyBorder="1" applyAlignment="1" applyProtection="1">
      <alignment horizontal="center" vertical="center" shrinkToFit="1"/>
      <protection hidden="1"/>
    </xf>
    <xf numFmtId="38" fontId="21" fillId="0" borderId="2" xfId="11" applyFont="1" applyFill="1" applyBorder="1" applyAlignment="1" applyProtection="1">
      <alignment horizontal="center" vertical="center" shrinkToFit="1"/>
      <protection hidden="1"/>
    </xf>
    <xf numFmtId="38" fontId="21" fillId="7" borderId="23" xfId="11" applyFont="1" applyFill="1" applyBorder="1" applyAlignment="1" applyProtection="1">
      <alignment horizontal="center" vertical="center" shrinkToFit="1"/>
      <protection hidden="1"/>
    </xf>
    <xf numFmtId="38" fontId="21" fillId="7" borderId="20" xfId="11" applyFont="1" applyFill="1" applyBorder="1" applyAlignment="1" applyProtection="1">
      <alignment horizontal="center" vertical="center" shrinkToFit="1"/>
      <protection hidden="1"/>
    </xf>
    <xf numFmtId="38" fontId="21" fillId="7" borderId="7" xfId="11" applyFont="1" applyFill="1" applyBorder="1" applyAlignment="1" applyProtection="1">
      <alignment horizontal="center" vertical="center" shrinkToFit="1"/>
      <protection hidden="1"/>
    </xf>
    <xf numFmtId="0" fontId="21" fillId="0" borderId="35" xfId="12" applyFont="1" applyBorder="1" applyAlignment="1" applyProtection="1">
      <alignment horizontal="center" vertical="center"/>
      <protection hidden="1"/>
    </xf>
    <xf numFmtId="0" fontId="21" fillId="0" borderId="42" xfId="12" applyFont="1" applyBorder="1" applyAlignment="1" applyProtection="1">
      <alignment horizontal="center" vertical="center"/>
      <protection hidden="1"/>
    </xf>
    <xf numFmtId="177" fontId="21" fillId="0" borderId="21" xfId="11" applyNumberFormat="1" applyFont="1" applyFill="1" applyBorder="1" applyAlignment="1" applyProtection="1">
      <alignment horizontal="center" vertical="center" shrinkToFit="1"/>
      <protection hidden="1"/>
    </xf>
    <xf numFmtId="177" fontId="21" fillId="0" borderId="24" xfId="11" applyNumberFormat="1" applyFont="1" applyFill="1" applyBorder="1" applyAlignment="1" applyProtection="1">
      <alignment horizontal="center" vertical="center" shrinkToFit="1"/>
      <protection hidden="1"/>
    </xf>
    <xf numFmtId="177" fontId="21" fillId="0" borderId="29" xfId="11" applyNumberFormat="1" applyFont="1" applyFill="1" applyBorder="1" applyAlignment="1" applyProtection="1">
      <alignment horizontal="center" vertical="center" shrinkToFit="1"/>
      <protection hidden="1"/>
    </xf>
    <xf numFmtId="0" fontId="21" fillId="0" borderId="52" xfId="12" applyFont="1" applyBorder="1" applyAlignment="1" applyProtection="1">
      <alignment horizontal="center" vertical="center"/>
      <protection hidden="1"/>
    </xf>
    <xf numFmtId="0" fontId="21" fillId="0" borderId="17" xfId="12" applyFont="1" applyBorder="1" applyAlignment="1" applyProtection="1">
      <alignment horizontal="center" vertical="center"/>
      <protection hidden="1"/>
    </xf>
    <xf numFmtId="0" fontId="21" fillId="0" borderId="49" xfId="12" applyFont="1" applyBorder="1" applyAlignment="1" applyProtection="1">
      <alignment horizontal="center" vertical="center"/>
      <protection hidden="1"/>
    </xf>
    <xf numFmtId="0" fontId="21" fillId="0" borderId="254" xfId="12" applyFont="1" applyBorder="1" applyAlignment="1" applyProtection="1">
      <alignment horizontal="center" vertical="center"/>
      <protection hidden="1"/>
    </xf>
    <xf numFmtId="0" fontId="21" fillId="8" borderId="12" xfId="12" applyFont="1" applyFill="1" applyBorder="1" applyAlignment="1" applyProtection="1">
      <alignment horizontal="center" vertical="center"/>
      <protection hidden="1"/>
    </xf>
    <xf numFmtId="0" fontId="21" fillId="8" borderId="5" xfId="12" applyFont="1" applyFill="1" applyBorder="1" applyAlignment="1" applyProtection="1">
      <alignment horizontal="center" vertical="center"/>
      <protection hidden="1"/>
    </xf>
    <xf numFmtId="0" fontId="21" fillId="8" borderId="63" xfId="12" applyFont="1" applyFill="1" applyBorder="1" applyAlignment="1" applyProtection="1">
      <alignment horizontal="center" vertical="center"/>
      <protection hidden="1"/>
    </xf>
    <xf numFmtId="0" fontId="21" fillId="8" borderId="33" xfId="12" applyFont="1" applyFill="1" applyBorder="1" applyAlignment="1" applyProtection="1">
      <alignment horizontal="center" vertical="center"/>
      <protection hidden="1"/>
    </xf>
    <xf numFmtId="0" fontId="21" fillId="0" borderId="23" xfId="12" applyFont="1" applyBorder="1" applyAlignment="1" applyProtection="1">
      <alignment horizontal="center" vertical="center"/>
      <protection hidden="1"/>
    </xf>
    <xf numFmtId="0" fontId="21" fillId="0" borderId="7" xfId="12" applyFont="1" applyBorder="1" applyAlignment="1" applyProtection="1">
      <alignment horizontal="center" vertical="center"/>
      <protection hidden="1"/>
    </xf>
    <xf numFmtId="0" fontId="21" fillId="8" borderId="52" xfId="12" applyFont="1" applyFill="1" applyBorder="1" applyAlignment="1" applyProtection="1">
      <alignment horizontal="center" vertical="center"/>
      <protection hidden="1"/>
    </xf>
    <xf numFmtId="0" fontId="21" fillId="8" borderId="42" xfId="12" applyFont="1" applyFill="1" applyBorder="1" applyAlignment="1" applyProtection="1">
      <alignment horizontal="center" vertical="center"/>
      <protection hidden="1"/>
    </xf>
    <xf numFmtId="0" fontId="21" fillId="0" borderId="232" xfId="12" applyFont="1" applyBorder="1" applyAlignment="1" applyProtection="1">
      <alignment horizontal="center" vertical="center"/>
      <protection hidden="1"/>
    </xf>
    <xf numFmtId="0" fontId="21" fillId="0" borderId="233" xfId="12" applyFont="1" applyBorder="1" applyAlignment="1" applyProtection="1">
      <alignment horizontal="center" vertical="center"/>
      <protection hidden="1"/>
    </xf>
    <xf numFmtId="0" fontId="21" fillId="0" borderId="231" xfId="12" applyFont="1" applyBorder="1" applyAlignment="1" applyProtection="1">
      <alignment horizontal="center" vertical="center"/>
      <protection hidden="1"/>
    </xf>
    <xf numFmtId="38" fontId="21" fillId="13" borderId="256" xfId="11" applyFont="1" applyFill="1" applyBorder="1" applyAlignment="1" applyProtection="1">
      <alignment horizontal="center" vertical="center" shrinkToFit="1"/>
      <protection hidden="1"/>
    </xf>
    <xf numFmtId="38" fontId="21" fillId="13" borderId="257" xfId="11" applyFont="1" applyFill="1" applyBorder="1" applyAlignment="1" applyProtection="1">
      <alignment horizontal="center" vertical="center" shrinkToFit="1"/>
      <protection hidden="1"/>
    </xf>
    <xf numFmtId="38" fontId="21" fillId="13" borderId="258" xfId="11" applyFont="1" applyFill="1" applyBorder="1" applyAlignment="1" applyProtection="1">
      <alignment horizontal="center" vertical="center" shrinkToFit="1"/>
      <protection hidden="1"/>
    </xf>
    <xf numFmtId="0" fontId="21" fillId="0" borderId="231" xfId="12" applyFont="1" applyBorder="1" applyAlignment="1" applyProtection="1">
      <alignment horizontal="center" vertical="center" shrinkToFit="1"/>
      <protection hidden="1"/>
    </xf>
    <xf numFmtId="0" fontId="58" fillId="0" borderId="232" xfId="12" applyFont="1" applyBorder="1" applyAlignment="1" applyProtection="1">
      <alignment horizontal="center" vertical="center" shrinkToFit="1"/>
      <protection hidden="1"/>
    </xf>
    <xf numFmtId="0" fontId="58" fillId="0" borderId="233" xfId="12" applyFont="1" applyBorder="1" applyAlignment="1" applyProtection="1">
      <alignment horizontal="center" vertical="center" shrinkToFit="1"/>
      <protection hidden="1"/>
    </xf>
    <xf numFmtId="0" fontId="21" fillId="8" borderId="39" xfId="12" applyFont="1" applyFill="1" applyBorder="1" applyAlignment="1" applyProtection="1">
      <alignment horizontal="right" vertical="center"/>
      <protection hidden="1"/>
    </xf>
    <xf numFmtId="0" fontId="21" fillId="8" borderId="42" xfId="12" applyFont="1" applyFill="1" applyBorder="1" applyAlignment="1" applyProtection="1">
      <alignment horizontal="right" vertical="center"/>
      <protection hidden="1"/>
    </xf>
    <xf numFmtId="0" fontId="21" fillId="13" borderId="231" xfId="12" applyFont="1" applyFill="1" applyBorder="1" applyAlignment="1" applyProtection="1">
      <alignment horizontal="center" vertical="center"/>
      <protection hidden="1"/>
    </xf>
    <xf numFmtId="0" fontId="21" fillId="13" borderId="232" xfId="12" applyFont="1" applyFill="1" applyBorder="1" applyAlignment="1" applyProtection="1">
      <alignment horizontal="center" vertical="center"/>
      <protection hidden="1"/>
    </xf>
    <xf numFmtId="0" fontId="21" fillId="13" borderId="233" xfId="12" applyFont="1" applyFill="1" applyBorder="1" applyAlignment="1" applyProtection="1">
      <alignment horizontal="center" vertical="center"/>
      <protection hidden="1"/>
    </xf>
    <xf numFmtId="0" fontId="21" fillId="13" borderId="4" xfId="12" applyFont="1" applyFill="1" applyBorder="1" applyAlignment="1" applyProtection="1">
      <alignment horizontal="center" vertical="center"/>
      <protection hidden="1"/>
    </xf>
    <xf numFmtId="0" fontId="21" fillId="13" borderId="0" xfId="12" applyFont="1" applyFill="1" applyAlignment="1" applyProtection="1">
      <alignment horizontal="center" vertical="center"/>
      <protection hidden="1"/>
    </xf>
    <xf numFmtId="0" fontId="21" fillId="13" borderId="5" xfId="12" applyFont="1" applyFill="1" applyBorder="1" applyAlignment="1" applyProtection="1">
      <alignment horizontal="center" vertical="center"/>
      <protection hidden="1"/>
    </xf>
    <xf numFmtId="0" fontId="21" fillId="7" borderId="39" xfId="12" applyFont="1" applyFill="1" applyBorder="1" applyAlignment="1" applyProtection="1">
      <alignment vertical="center"/>
      <protection hidden="1"/>
    </xf>
    <xf numFmtId="0" fontId="0" fillId="0" borderId="39" xfId="0" applyBorder="1" applyAlignment="1">
      <alignment vertical="center"/>
    </xf>
    <xf numFmtId="0" fontId="0" fillId="0" borderId="0" xfId="0" applyBorder="1" applyAlignment="1">
      <alignment vertical="center"/>
    </xf>
    <xf numFmtId="0" fontId="21" fillId="7" borderId="42" xfId="12" applyFont="1" applyFill="1" applyBorder="1" applyAlignment="1" applyProtection="1">
      <alignment vertical="center"/>
      <protection hidden="1"/>
    </xf>
    <xf numFmtId="0" fontId="21" fillId="7" borderId="0" xfId="12" applyFont="1" applyFill="1" applyBorder="1" applyAlignment="1" applyProtection="1">
      <alignment vertical="center"/>
      <protection hidden="1"/>
    </xf>
    <xf numFmtId="0" fontId="21" fillId="7" borderId="5" xfId="12" applyFont="1" applyFill="1" applyBorder="1" applyAlignment="1" applyProtection="1">
      <alignment vertical="center"/>
      <protection hidden="1"/>
    </xf>
    <xf numFmtId="0" fontId="21" fillId="7" borderId="0" xfId="12" applyFont="1" applyFill="1" applyBorder="1" applyAlignment="1" applyProtection="1">
      <alignment horizontal="center" vertical="center"/>
      <protection hidden="1"/>
    </xf>
    <xf numFmtId="0" fontId="29" fillId="0" borderId="57" xfId="12" applyFont="1" applyBorder="1" applyAlignment="1" applyProtection="1">
      <alignment horizontal="left" vertical="center"/>
      <protection hidden="1"/>
    </xf>
    <xf numFmtId="0" fontId="29" fillId="0" borderId="26" xfId="12" applyFont="1" applyBorder="1" applyAlignment="1" applyProtection="1">
      <alignment horizontal="left" vertical="center"/>
      <protection hidden="1"/>
    </xf>
    <xf numFmtId="0" fontId="29" fillId="0" borderId="43" xfId="12" applyFont="1" applyBorder="1" applyAlignment="1" applyProtection="1">
      <alignment horizontal="left" vertical="center"/>
      <protection hidden="1"/>
    </xf>
    <xf numFmtId="0" fontId="21" fillId="8" borderId="4" xfId="12" applyFont="1" applyFill="1" applyBorder="1" applyAlignment="1" applyProtection="1">
      <alignment horizontal="center" vertical="center" wrapText="1"/>
      <protection hidden="1"/>
    </xf>
    <xf numFmtId="0" fontId="21" fillId="8" borderId="0" xfId="12" applyFont="1" applyFill="1" applyAlignment="1" applyProtection="1">
      <alignment horizontal="center" vertical="center" wrapText="1"/>
      <protection hidden="1"/>
    </xf>
    <xf numFmtId="0" fontId="21" fillId="8" borderId="6" xfId="12" applyFont="1" applyFill="1" applyBorder="1" applyAlignment="1" applyProtection="1">
      <alignment horizontal="center" vertical="center" wrapText="1"/>
      <protection hidden="1"/>
    </xf>
    <xf numFmtId="0" fontId="21" fillId="8" borderId="231" xfId="12" applyFont="1" applyFill="1" applyBorder="1" applyAlignment="1" applyProtection="1">
      <alignment horizontal="center" vertical="center"/>
      <protection hidden="1"/>
    </xf>
    <xf numFmtId="0" fontId="21" fillId="8" borderId="232" xfId="12" applyFont="1" applyFill="1" applyBorder="1" applyAlignment="1" applyProtection="1">
      <alignment horizontal="center" vertical="center"/>
      <protection hidden="1"/>
    </xf>
    <xf numFmtId="0" fontId="21" fillId="8" borderId="234" xfId="12" applyFont="1" applyFill="1" applyBorder="1" applyAlignment="1" applyProtection="1">
      <alignment horizontal="center" vertical="center"/>
      <protection hidden="1"/>
    </xf>
    <xf numFmtId="0" fontId="21" fillId="0" borderId="63" xfId="12" applyFont="1" applyBorder="1" applyAlignment="1" applyProtection="1">
      <alignment horizontal="center" vertical="center"/>
      <protection hidden="1"/>
    </xf>
    <xf numFmtId="0" fontId="21" fillId="7" borderId="11" xfId="12" applyFont="1" applyFill="1" applyBorder="1" applyAlignment="1" applyProtection="1">
      <alignment horizontal="left" vertical="center"/>
      <protection hidden="1"/>
    </xf>
    <xf numFmtId="0" fontId="0" fillId="0" borderId="11" xfId="0" applyBorder="1" applyAlignment="1">
      <alignment vertical="center"/>
    </xf>
    <xf numFmtId="0" fontId="0" fillId="0" borderId="31" xfId="0" applyBorder="1" applyAlignment="1">
      <alignment vertical="center"/>
    </xf>
    <xf numFmtId="0" fontId="21" fillId="0" borderId="12" xfId="12" applyFont="1" applyBorder="1" applyAlignment="1" applyProtection="1">
      <alignment horizontal="center" vertical="center"/>
      <protection hidden="1"/>
    </xf>
    <xf numFmtId="0" fontId="21" fillId="0" borderId="0" xfId="12" applyFont="1" applyBorder="1" applyAlignment="1" applyProtection="1">
      <alignment horizontal="center" vertical="center"/>
      <protection hidden="1"/>
    </xf>
    <xf numFmtId="0" fontId="0" fillId="0" borderId="11" xfId="0" applyBorder="1" applyAlignment="1">
      <alignment horizontal="left" vertical="center"/>
    </xf>
    <xf numFmtId="0" fontId="0" fillId="0" borderId="31" xfId="0" applyBorder="1" applyAlignment="1">
      <alignment horizontal="left" vertical="center"/>
    </xf>
    <xf numFmtId="0" fontId="21" fillId="8" borderId="63" xfId="12" applyFont="1" applyFill="1" applyBorder="1" applyAlignment="1" applyProtection="1">
      <alignment horizontal="left" vertical="center"/>
      <protection hidden="1"/>
    </xf>
    <xf numFmtId="0" fontId="21" fillId="8" borderId="31" xfId="12" applyFont="1" applyFill="1" applyBorder="1" applyAlignment="1" applyProtection="1">
      <alignment horizontal="left" vertical="center"/>
      <protection hidden="1"/>
    </xf>
    <xf numFmtId="0" fontId="21" fillId="8" borderId="33" xfId="12" applyFont="1" applyFill="1" applyBorder="1" applyAlignment="1" applyProtection="1">
      <alignment horizontal="left" vertical="center"/>
      <protection hidden="1"/>
    </xf>
    <xf numFmtId="38" fontId="21" fillId="7" borderId="19" xfId="11" applyFont="1" applyFill="1" applyBorder="1" applyAlignment="1" applyProtection="1">
      <alignment horizontal="center" vertical="center" shrinkToFit="1"/>
      <protection hidden="1"/>
    </xf>
    <xf numFmtId="38" fontId="21" fillId="0" borderId="10" xfId="11" applyFont="1" applyFill="1" applyBorder="1" applyAlignment="1" applyProtection="1">
      <alignment horizontal="center" vertical="center" shrinkToFit="1"/>
      <protection hidden="1"/>
    </xf>
    <xf numFmtId="177" fontId="21" fillId="0" borderId="255" xfId="11" applyNumberFormat="1" applyFont="1" applyFill="1" applyBorder="1" applyAlignment="1" applyProtection="1">
      <alignment horizontal="center" vertical="center" shrinkToFit="1"/>
      <protection hidden="1"/>
    </xf>
    <xf numFmtId="0" fontId="21" fillId="8" borderId="12" xfId="12" applyFont="1" applyFill="1" applyBorder="1" applyAlignment="1" applyProtection="1">
      <alignment horizontal="right" vertical="center"/>
      <protection hidden="1"/>
    </xf>
    <xf numFmtId="0" fontId="21" fillId="8" borderId="0" xfId="12" applyFont="1" applyFill="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38" fontId="21" fillId="0" borderId="19" xfId="11" applyFont="1" applyFill="1" applyBorder="1" applyAlignment="1" applyProtection="1">
      <alignment horizontal="center" vertical="center" shrinkToFit="1"/>
      <protection hidden="1"/>
    </xf>
    <xf numFmtId="177" fontId="21" fillId="0" borderId="22" xfId="11" applyNumberFormat="1" applyFont="1" applyFill="1" applyBorder="1" applyAlignment="1" applyProtection="1">
      <alignment horizontal="center" vertical="center" shrinkToFit="1"/>
      <protection hidden="1"/>
    </xf>
    <xf numFmtId="38" fontId="21" fillId="7" borderId="23" xfId="13" applyFont="1" applyFill="1" applyBorder="1" applyAlignment="1" applyProtection="1">
      <alignment horizontal="center" vertical="center" shrinkToFit="1"/>
      <protection hidden="1"/>
    </xf>
    <xf numFmtId="38" fontId="21" fillId="7" borderId="7" xfId="13" applyFont="1" applyFill="1" applyBorder="1" applyAlignment="1" applyProtection="1">
      <alignment horizontal="center" vertical="center" shrinkToFit="1"/>
      <protection hidden="1"/>
    </xf>
    <xf numFmtId="38" fontId="21" fillId="0" borderId="23" xfId="13" applyFont="1" applyFill="1" applyBorder="1" applyAlignment="1" applyProtection="1">
      <alignment horizontal="center" vertical="center" shrinkToFit="1"/>
      <protection hidden="1"/>
    </xf>
    <xf numFmtId="38" fontId="21" fillId="0" borderId="7" xfId="13" applyFont="1" applyFill="1" applyBorder="1" applyAlignment="1" applyProtection="1">
      <alignment horizontal="center" vertical="center" shrinkToFit="1"/>
      <protection hidden="1"/>
    </xf>
    <xf numFmtId="177" fontId="21" fillId="0" borderId="21" xfId="13" applyNumberFormat="1" applyFont="1" applyFill="1" applyBorder="1" applyAlignment="1" applyProtection="1">
      <alignment horizontal="center" vertical="center" shrinkToFit="1"/>
      <protection hidden="1"/>
    </xf>
    <xf numFmtId="177" fontId="21" fillId="0" borderId="29" xfId="13" applyNumberFormat="1" applyFont="1" applyFill="1" applyBorder="1" applyAlignment="1" applyProtection="1">
      <alignment horizontal="center" vertical="center" shrinkToFit="1"/>
      <protection hidden="1"/>
    </xf>
    <xf numFmtId="38" fontId="21" fillId="7" borderId="19" xfId="13" applyFont="1" applyFill="1" applyBorder="1" applyAlignment="1" applyProtection="1">
      <alignment horizontal="center" vertical="center" shrinkToFit="1"/>
      <protection hidden="1"/>
    </xf>
    <xf numFmtId="38" fontId="21" fillId="0" borderId="19" xfId="13" applyFont="1" applyFill="1" applyBorder="1" applyAlignment="1" applyProtection="1">
      <alignment horizontal="center" vertical="center" shrinkToFit="1"/>
      <protection hidden="1"/>
    </xf>
    <xf numFmtId="177" fontId="21" fillId="0" borderId="22" xfId="13" applyNumberFormat="1" applyFont="1" applyFill="1" applyBorder="1" applyAlignment="1" applyProtection="1">
      <alignment horizontal="center" vertical="center" shrinkToFit="1"/>
      <protection hidden="1"/>
    </xf>
    <xf numFmtId="0" fontId="21" fillId="0" borderId="36" xfId="12" applyFont="1" applyBorder="1" applyAlignment="1" applyProtection="1">
      <alignment horizontal="center" vertical="center"/>
      <protection hidden="1"/>
    </xf>
    <xf numFmtId="0" fontId="21" fillId="0" borderId="20" xfId="12" applyFont="1" applyBorder="1" applyAlignment="1" applyProtection="1">
      <alignment horizontal="center" vertical="center"/>
      <protection hidden="1"/>
    </xf>
    <xf numFmtId="0" fontId="21" fillId="0" borderId="50" xfId="12" applyFont="1" applyBorder="1" applyAlignment="1" applyProtection="1">
      <alignment horizontal="center" vertical="center"/>
      <protection hidden="1"/>
    </xf>
    <xf numFmtId="0" fontId="21" fillId="0" borderId="8" xfId="12" applyFont="1" applyBorder="1" applyAlignment="1" applyProtection="1">
      <alignment horizontal="center" vertical="center"/>
      <protection hidden="1"/>
    </xf>
    <xf numFmtId="38" fontId="21" fillId="7" borderId="2" xfId="13" applyFont="1" applyFill="1" applyBorder="1" applyAlignment="1" applyProtection="1">
      <alignment horizontal="center" vertical="center" shrinkToFit="1"/>
      <protection hidden="1"/>
    </xf>
    <xf numFmtId="0" fontId="21" fillId="7" borderId="34" xfId="0" applyNumberFormat="1" applyFont="1" applyFill="1" applyBorder="1" applyAlignment="1" applyProtection="1">
      <alignment horizontal="left" vertical="center"/>
      <protection hidden="1"/>
    </xf>
    <xf numFmtId="0" fontId="21" fillId="8" borderId="0" xfId="12" applyFont="1" applyFill="1" applyBorder="1" applyAlignment="1" applyProtection="1">
      <alignment horizontal="right" vertical="center"/>
      <protection hidden="1"/>
    </xf>
    <xf numFmtId="0" fontId="21" fillId="7" borderId="39" xfId="0" applyNumberFormat="1" applyFont="1" applyFill="1" applyBorder="1" applyAlignment="1" applyProtection="1">
      <alignment vertical="center"/>
      <protection hidden="1"/>
    </xf>
    <xf numFmtId="0" fontId="21" fillId="7" borderId="42" xfId="0" applyNumberFormat="1" applyFont="1" applyFill="1" applyBorder="1" applyAlignment="1" applyProtection="1">
      <alignment vertical="center"/>
      <protection hidden="1"/>
    </xf>
    <xf numFmtId="0" fontId="21" fillId="7" borderId="5" xfId="0" applyNumberFormat="1" applyFont="1" applyFill="1" applyBorder="1" applyAlignment="1" applyProtection="1">
      <alignment vertical="center"/>
      <protection hidden="1"/>
    </xf>
    <xf numFmtId="0" fontId="29" fillId="8" borderId="57" xfId="12" applyFont="1" applyFill="1" applyBorder="1" applyAlignment="1" applyProtection="1">
      <alignment horizontal="left" vertical="center"/>
      <protection hidden="1"/>
    </xf>
    <xf numFmtId="0" fontId="29" fillId="8" borderId="26" xfId="12" applyFont="1" applyFill="1" applyBorder="1" applyAlignment="1" applyProtection="1">
      <alignment horizontal="left" vertical="center"/>
      <protection hidden="1"/>
    </xf>
    <xf numFmtId="0" fontId="21" fillId="8" borderId="26" xfId="12" applyFont="1" applyFill="1" applyBorder="1" applyAlignment="1" applyProtection="1">
      <alignment horizontal="right" vertical="center"/>
      <protection hidden="1"/>
    </xf>
    <xf numFmtId="0" fontId="21" fillId="8" borderId="43" xfId="12" applyFont="1" applyFill="1" applyBorder="1" applyAlignment="1" applyProtection="1">
      <alignment horizontal="right" vertical="center"/>
      <protection hidden="1"/>
    </xf>
    <xf numFmtId="0" fontId="21" fillId="0" borderId="2" xfId="12" applyFont="1" applyBorder="1" applyAlignment="1" applyProtection="1">
      <alignment horizontal="center" vertical="center" shrinkToFit="1"/>
      <protection hidden="1"/>
    </xf>
    <xf numFmtId="0" fontId="21" fillId="0" borderId="10" xfId="12" applyFont="1" applyBorder="1" applyAlignment="1" applyProtection="1">
      <alignment horizontal="center" vertical="center" shrinkToFit="1"/>
      <protection hidden="1"/>
    </xf>
    <xf numFmtId="0" fontId="21" fillId="8" borderId="2" xfId="12" applyFont="1" applyFill="1" applyBorder="1" applyAlignment="1" applyProtection="1">
      <alignment horizontal="center" vertical="center" wrapText="1"/>
      <protection hidden="1"/>
    </xf>
    <xf numFmtId="0" fontId="21" fillId="8" borderId="10" xfId="12" applyFont="1" applyFill="1" applyBorder="1" applyAlignment="1" applyProtection="1">
      <alignment horizontal="center" vertical="center" wrapText="1"/>
      <protection hidden="1"/>
    </xf>
    <xf numFmtId="0" fontId="21" fillId="0" borderId="2" xfId="12" applyFont="1" applyBorder="1" applyAlignment="1" applyProtection="1">
      <alignment horizontal="center" vertical="center" wrapText="1" shrinkToFit="1"/>
      <protection hidden="1"/>
    </xf>
    <xf numFmtId="38" fontId="21" fillId="7" borderId="10" xfId="13" applyFont="1" applyFill="1" applyBorder="1" applyAlignment="1" applyProtection="1">
      <alignment horizontal="center" vertical="center" shrinkToFit="1"/>
      <protection hidden="1"/>
    </xf>
    <xf numFmtId="0" fontId="21" fillId="0" borderId="16" xfId="0" applyNumberFormat="1" applyFont="1" applyBorder="1" applyAlignment="1" applyProtection="1">
      <alignment horizontal="left" vertical="center"/>
      <protection hidden="1"/>
    </xf>
    <xf numFmtId="0" fontId="21" fillId="0" borderId="18" xfId="0" applyNumberFormat="1" applyFont="1" applyBorder="1" applyAlignment="1" applyProtection="1">
      <alignment horizontal="left" vertical="center"/>
      <protection hidden="1"/>
    </xf>
    <xf numFmtId="0" fontId="21" fillId="0" borderId="58" xfId="0" applyNumberFormat="1" applyFont="1" applyBorder="1" applyAlignment="1" applyProtection="1">
      <alignment horizontal="left" vertical="center"/>
      <protection hidden="1"/>
    </xf>
    <xf numFmtId="0" fontId="21" fillId="0" borderId="47" xfId="0" applyNumberFormat="1" applyFont="1" applyBorder="1" applyAlignment="1" applyProtection="1">
      <alignment horizontal="center" vertical="center" wrapText="1"/>
      <protection hidden="1"/>
    </xf>
    <xf numFmtId="0" fontId="21" fillId="0" borderId="53" xfId="0" applyNumberFormat="1" applyFont="1" applyBorder="1" applyAlignment="1" applyProtection="1">
      <alignment horizontal="center" vertical="center"/>
      <protection hidden="1"/>
    </xf>
    <xf numFmtId="0" fontId="21" fillId="0" borderId="46" xfId="0" applyNumberFormat="1" applyFont="1" applyBorder="1" applyAlignment="1" applyProtection="1">
      <alignment horizontal="center" vertical="center"/>
      <protection hidden="1"/>
    </xf>
    <xf numFmtId="0" fontId="21" fillId="0" borderId="59" xfId="0" applyNumberFormat="1" applyFont="1" applyBorder="1" applyAlignment="1" applyProtection="1">
      <alignment horizontal="center" vertical="center"/>
      <protection hidden="1"/>
    </xf>
    <xf numFmtId="0" fontId="21" fillId="7" borderId="5" xfId="0" applyNumberFormat="1" applyFont="1" applyFill="1" applyBorder="1" applyAlignment="1" applyProtection="1">
      <alignment horizontal="left" vertical="center"/>
      <protection hidden="1"/>
    </xf>
    <xf numFmtId="0" fontId="21" fillId="0" borderId="4" xfId="5" applyNumberFormat="1" applyFont="1" applyFill="1" applyBorder="1" applyAlignment="1" applyProtection="1">
      <alignment horizontal="center" vertical="center" wrapText="1"/>
      <protection hidden="1"/>
    </xf>
    <xf numFmtId="0" fontId="21" fillId="0" borderId="0" xfId="5" applyNumberFormat="1" applyFont="1" applyFill="1" applyBorder="1" applyAlignment="1" applyProtection="1">
      <alignment horizontal="center" vertical="center" wrapText="1"/>
      <protection hidden="1"/>
    </xf>
    <xf numFmtId="38" fontId="21" fillId="7" borderId="0" xfId="1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left" vertical="center"/>
      <protection hidden="1"/>
    </xf>
    <xf numFmtId="0" fontId="21" fillId="7" borderId="39" xfId="5" applyNumberFormat="1" applyFont="1" applyFill="1" applyBorder="1" applyAlignment="1" applyProtection="1">
      <alignment horizontal="center" vertical="center"/>
      <protection hidden="1"/>
    </xf>
    <xf numFmtId="0" fontId="21" fillId="7" borderId="0" xfId="5"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locked="0" hidden="1"/>
    </xf>
    <xf numFmtId="0" fontId="32" fillId="0" borderId="37" xfId="5" applyNumberFormat="1" applyFont="1" applyFill="1" applyBorder="1" applyAlignment="1" applyProtection="1">
      <alignment horizontal="center" vertical="center"/>
      <protection locked="0" hidden="1"/>
    </xf>
    <xf numFmtId="0" fontId="32" fillId="0" borderId="15" xfId="5" applyNumberFormat="1" applyFont="1" applyFill="1" applyBorder="1" applyAlignment="1" applyProtection="1">
      <alignment horizontal="center" vertical="center"/>
      <protection locked="0" hidden="1"/>
    </xf>
    <xf numFmtId="0" fontId="21" fillId="0" borderId="57" xfId="5" applyNumberFormat="1" applyFont="1" applyFill="1" applyBorder="1" applyAlignment="1" applyProtection="1">
      <alignment horizontal="left" vertical="center"/>
      <protection hidden="1"/>
    </xf>
    <xf numFmtId="0" fontId="21" fillId="0" borderId="26" xfId="5" applyNumberFormat="1" applyFont="1" applyFill="1" applyBorder="1" applyAlignment="1" applyProtection="1">
      <alignment horizontal="left" vertical="center"/>
      <protection hidden="1"/>
    </xf>
    <xf numFmtId="0" fontId="21" fillId="0" borderId="43" xfId="5" applyNumberFormat="1" applyFont="1" applyFill="1" applyBorder="1" applyAlignment="1" applyProtection="1">
      <alignment horizontal="left" vertical="center"/>
      <protection hidden="1"/>
    </xf>
    <xf numFmtId="0" fontId="32" fillId="0" borderId="26" xfId="5" applyNumberFormat="1" applyFont="1" applyFill="1" applyBorder="1" applyAlignment="1" applyProtection="1">
      <alignment horizontal="left" vertical="center"/>
      <protection hidden="1"/>
    </xf>
    <xf numFmtId="0" fontId="32" fillId="0" borderId="43" xfId="5" applyNumberFormat="1" applyFont="1" applyFill="1" applyBorder="1" applyAlignment="1" applyProtection="1">
      <alignment horizontal="left" vertical="center"/>
      <protection hidden="1"/>
    </xf>
    <xf numFmtId="0" fontId="21" fillId="0" borderId="17" xfId="5" applyNumberFormat="1" applyFont="1" applyFill="1" applyBorder="1" applyAlignment="1" applyProtection="1">
      <alignment horizontal="center" vertical="center"/>
      <protection hidden="1"/>
    </xf>
    <xf numFmtId="0" fontId="21" fillId="0" borderId="2" xfId="5" applyNumberFormat="1" applyFont="1" applyFill="1" applyBorder="1" applyAlignment="1" applyProtection="1">
      <alignment horizontal="center" vertical="center"/>
      <protection hidden="1"/>
    </xf>
    <xf numFmtId="0" fontId="21" fillId="6" borderId="2" xfId="5" applyNumberFormat="1" applyFont="1" applyFill="1" applyBorder="1" applyAlignment="1" applyProtection="1">
      <alignment horizontal="left" vertical="center" wrapText="1"/>
      <protection locked="0" hidden="1"/>
    </xf>
    <xf numFmtId="0" fontId="21" fillId="6" borderId="10" xfId="5" applyNumberFormat="1" applyFont="1" applyFill="1" applyBorder="1" applyAlignment="1" applyProtection="1">
      <alignment horizontal="left" vertical="center" wrapText="1"/>
      <protection locked="0" hidden="1"/>
    </xf>
    <xf numFmtId="0" fontId="32" fillId="0" borderId="2" xfId="5" applyNumberFormat="1" applyFont="1" applyFill="1" applyBorder="1" applyAlignment="1" applyProtection="1">
      <alignment horizontal="center" vertical="center" wrapText="1"/>
      <protection hidden="1"/>
    </xf>
    <xf numFmtId="0" fontId="21" fillId="0" borderId="10" xfId="0" applyNumberFormat="1" applyFont="1" applyFill="1" applyBorder="1" applyAlignment="1" applyProtection="1">
      <alignment horizontal="center" vertical="center"/>
      <protection hidden="1"/>
    </xf>
    <xf numFmtId="0" fontId="21" fillId="7" borderId="14"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locked="0" hidden="1"/>
    </xf>
    <xf numFmtId="0" fontId="21" fillId="7" borderId="35" xfId="0" applyNumberFormat="1" applyFont="1" applyFill="1" applyBorder="1" applyAlignment="1" applyProtection="1">
      <alignment horizontal="left" vertical="center" wrapText="1"/>
      <protection locked="0" hidden="1"/>
    </xf>
    <xf numFmtId="0" fontId="21" fillId="7" borderId="39" xfId="0" applyNumberFormat="1" applyFont="1" applyFill="1" applyBorder="1" applyAlignment="1" applyProtection="1">
      <alignment horizontal="left" vertical="center" wrapText="1"/>
      <protection locked="0" hidden="1"/>
    </xf>
    <xf numFmtId="0" fontId="21" fillId="7" borderId="37" xfId="0" applyNumberFormat="1" applyFont="1" applyFill="1" applyBorder="1" applyAlignment="1" applyProtection="1">
      <alignment horizontal="left" vertical="center" wrapText="1"/>
      <protection locked="0" hidden="1"/>
    </xf>
    <xf numFmtId="0" fontId="21" fillId="7" borderId="9" xfId="0" applyNumberFormat="1" applyFont="1" applyFill="1" applyBorder="1" applyAlignment="1" applyProtection="1">
      <alignment horizontal="left" vertical="center" wrapText="1"/>
      <protection locked="0" hidden="1"/>
    </xf>
    <xf numFmtId="0" fontId="21" fillId="7" borderId="14" xfId="0" applyNumberFormat="1" applyFont="1" applyFill="1" applyBorder="1" applyAlignment="1" applyProtection="1">
      <alignment horizontal="left" vertical="center" wrapText="1"/>
      <protection locked="0" hidden="1"/>
    </xf>
    <xf numFmtId="0" fontId="21" fillId="7" borderId="15" xfId="0" applyNumberFormat="1" applyFont="1" applyFill="1" applyBorder="1" applyAlignment="1" applyProtection="1">
      <alignment horizontal="left" vertical="center" wrapText="1"/>
      <protection locked="0" hidden="1"/>
    </xf>
    <xf numFmtId="0" fontId="32" fillId="7" borderId="21" xfId="5" applyNumberFormat="1" applyFont="1" applyFill="1" applyBorder="1" applyAlignment="1" applyProtection="1">
      <alignment horizontal="center" vertical="center"/>
      <protection locked="0" hidden="1"/>
    </xf>
    <xf numFmtId="0" fontId="32" fillId="7" borderId="24" xfId="5" applyNumberFormat="1" applyFont="1" applyFill="1" applyBorder="1" applyAlignment="1" applyProtection="1">
      <alignment horizontal="center" vertical="center"/>
      <protection locked="0" hidden="1"/>
    </xf>
    <xf numFmtId="0" fontId="57" fillId="0" borderId="26" xfId="0" applyNumberFormat="1" applyFont="1" applyFill="1" applyBorder="1" applyAlignment="1" applyProtection="1">
      <alignment horizontal="center" vertical="center"/>
      <protection hidden="1"/>
    </xf>
    <xf numFmtId="0" fontId="57" fillId="0" borderId="43" xfId="0" applyNumberFormat="1" applyFont="1" applyFill="1" applyBorder="1" applyAlignment="1" applyProtection="1">
      <alignment horizontal="center" vertical="center"/>
      <protection hidden="1"/>
    </xf>
    <xf numFmtId="0" fontId="21" fillId="0" borderId="3" xfId="5" applyNumberFormat="1" applyFont="1" applyFill="1" applyBorder="1" applyAlignment="1" applyProtection="1">
      <alignment horizontal="center" vertical="center"/>
      <protection hidden="1"/>
    </xf>
    <xf numFmtId="0" fontId="21" fillId="0" borderId="28" xfId="5" applyNumberFormat="1" applyFont="1" applyFill="1" applyBorder="1" applyAlignment="1" applyProtection="1">
      <alignment horizontal="center" vertical="center"/>
      <protection hidden="1"/>
    </xf>
    <xf numFmtId="0" fontId="21" fillId="6" borderId="28" xfId="5" applyNumberFormat="1" applyFont="1" applyFill="1" applyBorder="1" applyAlignment="1" applyProtection="1">
      <alignment horizontal="left" vertical="center" wrapText="1"/>
      <protection locked="0" hidden="1"/>
    </xf>
    <xf numFmtId="0" fontId="21" fillId="6" borderId="51" xfId="5" applyNumberFormat="1" applyFont="1" applyFill="1" applyBorder="1" applyAlignment="1" applyProtection="1">
      <alignment horizontal="left" vertical="center" wrapText="1"/>
      <protection locked="0" hidden="1"/>
    </xf>
    <xf numFmtId="38" fontId="32" fillId="7" borderId="39" xfId="11" applyFont="1" applyFill="1" applyBorder="1" applyAlignment="1" applyProtection="1">
      <alignment horizontal="center" vertical="center"/>
      <protection locked="0" hidden="1"/>
    </xf>
    <xf numFmtId="38" fontId="32" fillId="7" borderId="14" xfId="11" applyFont="1" applyFill="1" applyBorder="1" applyAlignment="1" applyProtection="1">
      <alignment horizontal="center" vertical="center"/>
      <protection locked="0" hidden="1"/>
    </xf>
    <xf numFmtId="0" fontId="32" fillId="7" borderId="23" xfId="5" applyNumberFormat="1" applyFont="1" applyFill="1" applyBorder="1" applyAlignment="1" applyProtection="1">
      <alignment horizontal="center" vertical="center"/>
      <protection locked="0" hidden="1"/>
    </xf>
    <xf numFmtId="0" fontId="32" fillId="7" borderId="20" xfId="5"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left" vertical="center" wrapText="1"/>
      <protection locked="0" hidden="1"/>
    </xf>
    <xf numFmtId="0" fontId="21" fillId="7" borderId="25" xfId="0" applyNumberFormat="1" applyFont="1" applyFill="1" applyBorder="1" applyAlignment="1" applyProtection="1">
      <alignment horizontal="left" vertical="center" wrapText="1"/>
      <protection locked="0" hidden="1"/>
    </xf>
    <xf numFmtId="0" fontId="21" fillId="7" borderId="31" xfId="0" applyNumberFormat="1" applyFont="1" applyFill="1" applyBorder="1" applyAlignment="1" applyProtection="1">
      <alignment horizontal="left" vertical="center" wrapText="1"/>
      <protection locked="0" hidden="1"/>
    </xf>
    <xf numFmtId="0" fontId="21" fillId="7" borderId="33" xfId="0" applyNumberFormat="1" applyFont="1" applyFill="1" applyBorder="1" applyAlignment="1" applyProtection="1">
      <alignment horizontal="left" vertical="center" wrapText="1"/>
      <protection locked="0" hidden="1"/>
    </xf>
    <xf numFmtId="0" fontId="21" fillId="7" borderId="35" xfId="0"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center" vertical="center"/>
      <protection locked="0" hidden="1"/>
    </xf>
    <xf numFmtId="0" fontId="21" fillId="7" borderId="25" xfId="0" applyNumberFormat="1" applyFont="1" applyFill="1" applyBorder="1" applyAlignment="1" applyProtection="1">
      <alignment horizontal="center" vertical="center"/>
      <protection locked="0" hidden="1"/>
    </xf>
    <xf numFmtId="0" fontId="21" fillId="7" borderId="33" xfId="0" applyNumberFormat="1" applyFont="1" applyFill="1" applyBorder="1" applyAlignment="1" applyProtection="1">
      <alignment horizontal="center" vertical="center"/>
      <protection locked="0" hidden="1"/>
    </xf>
    <xf numFmtId="0" fontId="21" fillId="0" borderId="17" xfId="0" applyNumberFormat="1" applyFont="1" applyFill="1" applyBorder="1" applyAlignment="1" applyProtection="1">
      <alignment horizontal="center" vertical="center"/>
      <protection hidden="1"/>
    </xf>
    <xf numFmtId="0" fontId="21" fillId="0" borderId="3" xfId="0" applyNumberFormat="1" applyFont="1" applyFill="1" applyBorder="1" applyAlignment="1" applyProtection="1">
      <alignment horizontal="center" vertical="center"/>
      <protection hidden="1"/>
    </xf>
    <xf numFmtId="0" fontId="21" fillId="6" borderId="10" xfId="0" applyNumberFormat="1" applyFont="1" applyFill="1" applyBorder="1" applyAlignment="1" applyProtection="1">
      <alignment horizontal="left" vertical="center" wrapText="1"/>
      <protection locked="0" hidden="1"/>
    </xf>
    <xf numFmtId="0" fontId="21" fillId="6" borderId="28" xfId="0" applyNumberFormat="1" applyFont="1" applyFill="1" applyBorder="1" applyAlignment="1" applyProtection="1">
      <alignment horizontal="left" vertical="center" wrapText="1"/>
      <protection locked="0" hidden="1"/>
    </xf>
    <xf numFmtId="0" fontId="21" fillId="6" borderId="51" xfId="0" applyNumberFormat="1" applyFont="1" applyFill="1" applyBorder="1" applyAlignment="1" applyProtection="1">
      <alignment horizontal="left" vertical="center" wrapText="1"/>
      <protection locked="0" hidden="1"/>
    </xf>
    <xf numFmtId="0" fontId="21" fillId="0" borderId="57" xfId="0" applyNumberFormat="1" applyFont="1" applyFill="1" applyBorder="1" applyAlignment="1" applyProtection="1">
      <alignment horizontal="left" vertical="center"/>
      <protection hidden="1"/>
    </xf>
    <xf numFmtId="0" fontId="21" fillId="0" borderId="26" xfId="0" applyNumberFormat="1" applyFont="1" applyFill="1" applyBorder="1" applyAlignment="1" applyProtection="1">
      <alignment horizontal="left" vertical="center"/>
      <protection hidden="1"/>
    </xf>
    <xf numFmtId="0" fontId="21" fillId="0" borderId="43" xfId="0" applyNumberFormat="1" applyFont="1" applyFill="1" applyBorder="1" applyAlignment="1" applyProtection="1">
      <alignment horizontal="left" vertical="center"/>
      <protection hidden="1"/>
    </xf>
    <xf numFmtId="0" fontId="21" fillId="6" borderId="52" xfId="0" applyNumberFormat="1" applyFont="1" applyFill="1" applyBorder="1" applyAlignment="1" applyProtection="1">
      <alignment horizontal="left" vertical="center" wrapText="1"/>
      <protection locked="0" hidden="1"/>
    </xf>
    <xf numFmtId="0" fontId="21" fillId="6" borderId="12" xfId="0" applyNumberFormat="1" applyFont="1" applyFill="1" applyBorder="1" applyAlignment="1" applyProtection="1">
      <alignment horizontal="left" vertical="center" wrapText="1"/>
      <protection locked="0" hidden="1"/>
    </xf>
    <xf numFmtId="0" fontId="21" fillId="6" borderId="50" xfId="0" applyNumberFormat="1" applyFont="1" applyFill="1" applyBorder="1" applyAlignment="1" applyProtection="1">
      <alignment horizontal="left" vertical="center" wrapText="1"/>
      <protection locked="0" hidden="1"/>
    </xf>
    <xf numFmtId="0" fontId="30" fillId="0" borderId="52" xfId="0" applyNumberFormat="1" applyFont="1" applyFill="1" applyBorder="1" applyAlignment="1" applyProtection="1">
      <alignment horizontal="center" vertical="center" wrapText="1"/>
      <protection hidden="1"/>
    </xf>
    <xf numFmtId="0" fontId="30" fillId="0" borderId="39" xfId="0" applyNumberFormat="1" applyFont="1" applyFill="1" applyBorder="1" applyAlignment="1" applyProtection="1">
      <alignment horizontal="center" vertical="center"/>
      <protection hidden="1"/>
    </xf>
    <xf numFmtId="0" fontId="30" fillId="0" borderId="42" xfId="0" applyNumberFormat="1" applyFont="1" applyFill="1" applyBorder="1" applyAlignment="1" applyProtection="1">
      <alignment horizontal="center" vertical="center"/>
      <protection hidden="1"/>
    </xf>
    <xf numFmtId="0" fontId="30" fillId="0" borderId="50" xfId="0" applyNumberFormat="1" applyFont="1" applyFill="1" applyBorder="1" applyAlignment="1" applyProtection="1">
      <alignment horizontal="center" vertical="center"/>
      <protection hidden="1"/>
    </xf>
    <xf numFmtId="0" fontId="30" fillId="0" borderId="14" xfId="0" applyNumberFormat="1" applyFont="1" applyFill="1" applyBorder="1" applyAlignment="1" applyProtection="1">
      <alignment horizontal="center" vertical="center"/>
      <protection hidden="1"/>
    </xf>
    <xf numFmtId="0" fontId="30" fillId="0" borderId="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left" vertical="center" wrapText="1"/>
      <protection locked="0" hidden="1"/>
    </xf>
    <xf numFmtId="0" fontId="21" fillId="7" borderId="0" xfId="0" applyNumberFormat="1" applyFont="1" applyFill="1" applyBorder="1" applyAlignment="1" applyProtection="1">
      <alignment horizontal="left" vertical="center" wrapText="1"/>
      <protection locked="0" hidden="1"/>
    </xf>
    <xf numFmtId="0" fontId="21" fillId="7" borderId="5" xfId="0" applyNumberFormat="1" applyFont="1" applyFill="1" applyBorder="1" applyAlignment="1" applyProtection="1">
      <alignment horizontal="left" vertical="center" wrapText="1"/>
      <protection locked="0" hidden="1"/>
    </xf>
    <xf numFmtId="0" fontId="21" fillId="7" borderId="4"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center" vertical="center"/>
      <protection locked="0" hidden="1"/>
    </xf>
    <xf numFmtId="0" fontId="21" fillId="6" borderId="13" xfId="0" applyNumberFormat="1" applyFont="1" applyFill="1" applyBorder="1" applyAlignment="1" applyProtection="1">
      <alignment horizontal="left" vertical="center" wrapText="1"/>
      <protection locked="0" hidden="1"/>
    </xf>
    <xf numFmtId="0" fontId="21" fillId="6" borderId="11" xfId="0" applyNumberFormat="1" applyFont="1" applyFill="1" applyBorder="1" applyAlignment="1" applyProtection="1">
      <alignment horizontal="left" vertical="center" wrapText="1"/>
      <protection locked="0" hidden="1"/>
    </xf>
    <xf numFmtId="0" fontId="21" fillId="6" borderId="32" xfId="0" applyNumberFormat="1" applyFont="1" applyFill="1" applyBorder="1" applyAlignment="1" applyProtection="1">
      <alignment horizontal="left" vertical="center" wrapText="1"/>
      <protection locked="0" hidden="1"/>
    </xf>
    <xf numFmtId="0" fontId="21" fillId="7" borderId="11" xfId="0" applyNumberFormat="1" applyFont="1" applyFill="1" applyBorder="1" applyAlignment="1" applyProtection="1">
      <alignment horizontal="left" vertical="center" shrinkToFit="1"/>
      <protection hidden="1"/>
    </xf>
    <xf numFmtId="0" fontId="21" fillId="7" borderId="32" xfId="0" applyNumberFormat="1" applyFont="1" applyFill="1" applyBorder="1" applyAlignment="1" applyProtection="1">
      <alignment horizontal="left" vertical="center" shrinkToFit="1"/>
      <protection hidden="1"/>
    </xf>
    <xf numFmtId="0" fontId="21" fillId="7" borderId="31" xfId="0" applyNumberFormat="1" applyFont="1" applyFill="1" applyBorder="1" applyAlignment="1" applyProtection="1">
      <alignment horizontal="left" vertical="center" shrinkToFit="1"/>
      <protection hidden="1"/>
    </xf>
    <xf numFmtId="0" fontId="21" fillId="0" borderId="13" xfId="0" applyNumberFormat="1" applyFont="1" applyBorder="1" applyAlignment="1" applyProtection="1">
      <alignment horizontal="center" vertical="center" wrapText="1"/>
      <protection hidden="1"/>
    </xf>
    <xf numFmtId="0" fontId="21" fillId="0" borderId="63" xfId="0" applyNumberFormat="1" applyFont="1" applyBorder="1" applyAlignment="1" applyProtection="1">
      <alignment horizontal="center" vertical="center" wrapText="1"/>
      <protection hidden="1"/>
    </xf>
    <xf numFmtId="0" fontId="21" fillId="0" borderId="31" xfId="0" applyNumberFormat="1" applyFont="1" applyBorder="1" applyAlignment="1" applyProtection="1">
      <alignment horizontal="center" vertical="center" wrapText="1"/>
      <protection hidden="1"/>
    </xf>
    <xf numFmtId="0" fontId="21" fillId="0" borderId="4"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shrinkToFit="1"/>
      <protection hidden="1"/>
    </xf>
    <xf numFmtId="0" fontId="21" fillId="0" borderId="44" xfId="0" applyNumberFormat="1" applyFont="1" applyFill="1" applyBorder="1" applyAlignment="1" applyProtection="1">
      <alignment horizontal="center" vertical="center" shrinkToFit="1"/>
      <protection hidden="1"/>
    </xf>
    <xf numFmtId="0" fontId="21" fillId="0" borderId="178" xfId="0" applyNumberFormat="1" applyFont="1" applyFill="1" applyBorder="1" applyAlignment="1" applyProtection="1">
      <alignment horizontal="center" vertical="center" shrinkToFit="1"/>
      <protection hidden="1"/>
    </xf>
    <xf numFmtId="0" fontId="21" fillId="0" borderId="35" xfId="0" applyNumberFormat="1" applyFont="1" applyFill="1" applyBorder="1" applyAlignment="1" applyProtection="1">
      <alignment horizontal="center" vertical="center" shrinkToFit="1"/>
      <protection hidden="1"/>
    </xf>
    <xf numFmtId="0" fontId="21" fillId="0" borderId="130" xfId="0" applyNumberFormat="1" applyFont="1" applyFill="1" applyBorder="1" applyAlignment="1" applyProtection="1">
      <alignment horizontal="center" vertical="center" shrinkToFit="1"/>
      <protection hidden="1"/>
    </xf>
    <xf numFmtId="0" fontId="21" fillId="6" borderId="44" xfId="0" applyNumberFormat="1" applyFont="1" applyFill="1" applyBorder="1" applyAlignment="1" applyProtection="1">
      <alignment horizontal="left" vertical="center"/>
      <protection locked="0" hidden="1"/>
    </xf>
    <xf numFmtId="0" fontId="21" fillId="6" borderId="11" xfId="0" applyNumberFormat="1" applyFont="1" applyFill="1" applyBorder="1" applyAlignment="1" applyProtection="1">
      <alignment horizontal="left" vertical="center"/>
      <protection locked="0" hidden="1"/>
    </xf>
    <xf numFmtId="0" fontId="21" fillId="6" borderId="32" xfId="0" applyNumberFormat="1" applyFont="1" applyFill="1" applyBorder="1" applyAlignment="1" applyProtection="1">
      <alignment horizontal="left" vertical="center"/>
      <protection locked="0" hidden="1"/>
    </xf>
    <xf numFmtId="0" fontId="21" fillId="6" borderId="30" xfId="0" applyNumberFormat="1" applyFont="1" applyFill="1" applyBorder="1" applyAlignment="1" applyProtection="1">
      <alignment horizontal="left" vertical="center"/>
      <protection locked="0" hidden="1"/>
    </xf>
    <xf numFmtId="0" fontId="30" fillId="7" borderId="39" xfId="12" applyFont="1" applyFill="1" applyBorder="1" applyAlignment="1" applyProtection="1">
      <alignment horizontal="left" vertical="center"/>
      <protection hidden="1"/>
    </xf>
    <xf numFmtId="0" fontId="30" fillId="7" borderId="37" xfId="12" applyFont="1" applyFill="1" applyBorder="1" applyAlignment="1" applyProtection="1">
      <alignment horizontal="left" vertical="center"/>
      <protection hidden="1"/>
    </xf>
    <xf numFmtId="0" fontId="21" fillId="0" borderId="13" xfId="0" applyNumberFormat="1" applyFont="1" applyBorder="1" applyAlignment="1" applyProtection="1">
      <alignment horizontal="center" vertical="center" shrinkToFit="1"/>
      <protection hidden="1"/>
    </xf>
    <xf numFmtId="0" fontId="21" fillId="0" borderId="11" xfId="0" applyNumberFormat="1" applyFont="1" applyBorder="1" applyAlignment="1" applyProtection="1">
      <alignment horizontal="center" vertical="center" shrinkToFit="1"/>
      <protection hidden="1"/>
    </xf>
    <xf numFmtId="0" fontId="21" fillId="0" borderId="63" xfId="0" applyNumberFormat="1" applyFont="1" applyBorder="1" applyAlignment="1" applyProtection="1">
      <alignment horizontal="center" vertical="center" shrinkToFit="1"/>
      <protection hidden="1"/>
    </xf>
    <xf numFmtId="0" fontId="21" fillId="0" borderId="31" xfId="0" applyNumberFormat="1" applyFont="1" applyBorder="1" applyAlignment="1" applyProtection="1">
      <alignment horizontal="center" vertical="center" shrinkToFit="1"/>
      <protection hidden="1"/>
    </xf>
    <xf numFmtId="0" fontId="21" fillId="6" borderId="44" xfId="0" applyNumberFormat="1" applyFont="1" applyFill="1" applyBorder="1" applyAlignment="1" applyProtection="1">
      <alignment horizontal="center" vertical="center"/>
      <protection locked="0" hidden="1"/>
    </xf>
    <xf numFmtId="0" fontId="21" fillId="6" borderId="11" xfId="0" applyNumberFormat="1" applyFont="1" applyFill="1" applyBorder="1" applyAlignment="1" applyProtection="1">
      <alignment horizontal="center" vertical="center"/>
      <protection locked="0" hidden="1"/>
    </xf>
    <xf numFmtId="0" fontId="30" fillId="0" borderId="52" xfId="0" applyNumberFormat="1" applyFont="1" applyBorder="1" applyAlignment="1" applyProtection="1">
      <alignment horizontal="center" vertical="center" wrapText="1"/>
      <protection hidden="1"/>
    </xf>
    <xf numFmtId="0" fontId="30" fillId="0" borderId="39" xfId="0" applyNumberFormat="1" applyFont="1" applyBorder="1" applyAlignment="1" applyProtection="1">
      <alignment horizontal="center" vertical="center" wrapText="1"/>
      <protection hidden="1"/>
    </xf>
    <xf numFmtId="0" fontId="30" fillId="0" borderId="63" xfId="0" applyNumberFormat="1" applyFont="1" applyBorder="1" applyAlignment="1" applyProtection="1">
      <alignment horizontal="center" vertical="center" wrapText="1"/>
      <protection hidden="1"/>
    </xf>
    <xf numFmtId="0" fontId="30" fillId="0" borderId="31" xfId="0" applyNumberFormat="1" applyFont="1" applyBorder="1" applyAlignment="1" applyProtection="1">
      <alignment horizontal="center" vertical="center" wrapText="1"/>
      <protection hidden="1"/>
    </xf>
    <xf numFmtId="0" fontId="21" fillId="8" borderId="39" xfId="0" applyNumberFormat="1" applyFont="1" applyFill="1" applyBorder="1" applyAlignment="1" applyProtection="1">
      <alignment horizontal="left" vertical="center"/>
      <protection hidden="1"/>
    </xf>
    <xf numFmtId="0" fontId="21" fillId="8" borderId="37" xfId="0" applyNumberFormat="1" applyFont="1" applyFill="1" applyBorder="1" applyAlignment="1" applyProtection="1">
      <alignment horizontal="left" vertical="center"/>
      <protection hidden="1"/>
    </xf>
    <xf numFmtId="0" fontId="21" fillId="8" borderId="31" xfId="0" applyNumberFormat="1" applyFont="1" applyFill="1" applyBorder="1" applyAlignment="1" applyProtection="1">
      <alignment horizontal="left" vertical="center"/>
      <protection hidden="1"/>
    </xf>
    <xf numFmtId="0" fontId="21" fillId="8" borderId="30"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center" vertical="center" wrapText="1"/>
      <protection hidden="1"/>
    </xf>
    <xf numFmtId="0" fontId="21" fillId="7" borderId="4"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center" vertical="center" wrapText="1"/>
      <protection hidden="1"/>
    </xf>
    <xf numFmtId="0" fontId="21" fillId="7" borderId="37" xfId="0" applyNumberFormat="1" applyFont="1" applyFill="1" applyBorder="1" applyAlignment="1" applyProtection="1">
      <alignment horizontal="center" vertical="center" wrapText="1"/>
      <protection hidden="1"/>
    </xf>
    <xf numFmtId="0" fontId="21" fillId="7" borderId="31" xfId="0" applyNumberFormat="1" applyFont="1" applyFill="1" applyBorder="1" applyAlignment="1" applyProtection="1">
      <alignment horizontal="center" vertical="center" wrapText="1"/>
      <protection hidden="1"/>
    </xf>
    <xf numFmtId="0" fontId="21" fillId="7" borderId="30"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shrinkToFit="1"/>
      <protection hidden="1"/>
    </xf>
    <xf numFmtId="0" fontId="21" fillId="0" borderId="23" xfId="0" applyNumberFormat="1" applyFont="1" applyFill="1" applyBorder="1" applyAlignment="1" applyProtection="1">
      <alignment horizontal="center" vertical="center" shrinkToFit="1"/>
      <protection hidden="1"/>
    </xf>
    <xf numFmtId="0" fontId="21" fillId="0" borderId="20" xfId="0" applyNumberFormat="1" applyFont="1" applyFill="1" applyBorder="1" applyAlignment="1" applyProtection="1">
      <alignment horizontal="center" vertical="center" shrinkToFit="1"/>
      <protection hidden="1"/>
    </xf>
    <xf numFmtId="0" fontId="21" fillId="0" borderId="7"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0" borderId="12" xfId="0" applyNumberFormat="1" applyFont="1" applyBorder="1" applyAlignment="1" applyProtection="1">
      <alignment horizontal="left" vertical="center" wrapText="1"/>
      <protection hidden="1"/>
    </xf>
    <xf numFmtId="0" fontId="21" fillId="0" borderId="0" xfId="0" applyNumberFormat="1" applyFont="1" applyBorder="1" applyAlignment="1" applyProtection="1">
      <alignment horizontal="left" vertical="center" wrapText="1"/>
      <protection hidden="1"/>
    </xf>
    <xf numFmtId="0" fontId="29" fillId="0" borderId="0" xfId="0" applyNumberFormat="1" applyFont="1" applyBorder="1" applyAlignment="1" applyProtection="1">
      <alignment vertical="center"/>
      <protection hidden="1"/>
    </xf>
    <xf numFmtId="0" fontId="21" fillId="7" borderId="20" xfId="0" applyNumberFormat="1" applyFont="1" applyFill="1" applyBorder="1" applyAlignment="1" applyProtection="1">
      <alignment horizontal="left" vertical="center"/>
      <protection hidden="1"/>
    </xf>
    <xf numFmtId="0" fontId="21" fillId="0" borderId="9" xfId="0" applyNumberFormat="1" applyFont="1" applyFill="1" applyBorder="1" applyAlignment="1" applyProtection="1">
      <alignment horizontal="center" vertical="center" wrapText="1"/>
      <protection hidden="1"/>
    </xf>
    <xf numFmtId="0" fontId="21" fillId="0" borderId="14" xfId="0" applyNumberFormat="1" applyFont="1" applyFill="1" applyBorder="1" applyAlignment="1" applyProtection="1">
      <alignment horizontal="center" vertical="center" wrapText="1"/>
      <protection hidden="1"/>
    </xf>
    <xf numFmtId="0" fontId="21" fillId="0" borderId="8" xfId="0" applyNumberFormat="1" applyFont="1" applyFill="1" applyBorder="1" applyAlignment="1" applyProtection="1">
      <alignment horizontal="center" vertical="center" wrapText="1"/>
      <protection hidden="1"/>
    </xf>
    <xf numFmtId="0" fontId="21" fillId="7" borderId="35" xfId="0" applyNumberFormat="1" applyFont="1" applyFill="1" applyBorder="1" applyAlignment="1" applyProtection="1">
      <alignment horizontal="center" vertical="center" wrapText="1"/>
      <protection hidden="1"/>
    </xf>
    <xf numFmtId="0" fontId="21" fillId="7" borderId="0"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horizontal="center" vertical="center" wrapText="1"/>
      <protection hidden="1"/>
    </xf>
    <xf numFmtId="0" fontId="21" fillId="7" borderId="9" xfId="0" applyNumberFormat="1" applyFont="1" applyFill="1" applyBorder="1" applyAlignment="1" applyProtection="1">
      <alignment horizontal="center" vertical="center" wrapText="1"/>
      <protection hidden="1"/>
    </xf>
    <xf numFmtId="0" fontId="21" fillId="7" borderId="14" xfId="0" applyNumberFormat="1" applyFont="1" applyFill="1" applyBorder="1" applyAlignment="1" applyProtection="1">
      <alignment horizontal="center" vertical="center" wrapText="1"/>
      <protection hidden="1"/>
    </xf>
    <xf numFmtId="0" fontId="21" fillId="7" borderId="15"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shrinkToFit="1"/>
      <protection hidden="1"/>
    </xf>
    <xf numFmtId="0" fontId="21" fillId="0" borderId="23" xfId="12" applyFont="1" applyBorder="1" applyAlignment="1" applyProtection="1">
      <alignment horizontal="center" vertical="center" shrinkToFit="1"/>
      <protection hidden="1"/>
    </xf>
    <xf numFmtId="0" fontId="21" fillId="0" borderId="20" xfId="12" applyFont="1" applyBorder="1" applyAlignment="1" applyProtection="1">
      <alignment horizontal="center" vertical="center" shrinkToFit="1"/>
      <protection hidden="1"/>
    </xf>
    <xf numFmtId="0" fontId="21" fillId="0" borderId="50" xfId="0" applyNumberFormat="1" applyFont="1" applyFill="1" applyBorder="1" applyAlignment="1" applyProtection="1">
      <alignment horizontal="center" vertical="center" wrapText="1"/>
      <protection hidden="1"/>
    </xf>
    <xf numFmtId="0" fontId="32" fillId="0" borderId="11" xfId="0" applyNumberFormat="1" applyFont="1" applyFill="1" applyBorder="1" applyAlignment="1" applyProtection="1">
      <alignment horizontal="center" vertical="center"/>
      <protection hidden="1"/>
    </xf>
    <xf numFmtId="0" fontId="32" fillId="0" borderId="31" xfId="0" applyNumberFormat="1" applyFont="1" applyFill="1" applyBorder="1" applyAlignment="1" applyProtection="1">
      <alignment horizontal="center" vertical="center"/>
      <protection hidden="1"/>
    </xf>
    <xf numFmtId="0" fontId="32" fillId="0" borderId="13" xfId="0" applyNumberFormat="1" applyFont="1" applyFill="1" applyBorder="1" applyAlignment="1" applyProtection="1">
      <alignment horizontal="center" vertical="center"/>
      <protection hidden="1"/>
    </xf>
    <xf numFmtId="0" fontId="32" fillId="0" borderId="12"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center" vertical="center"/>
      <protection hidden="1"/>
    </xf>
    <xf numFmtId="0" fontId="32" fillId="0" borderId="48" xfId="0" applyNumberFormat="1" applyFont="1" applyFill="1" applyBorder="1" applyAlignment="1" applyProtection="1">
      <alignment horizontal="center" vertical="center"/>
      <protection hidden="1"/>
    </xf>
    <xf numFmtId="0" fontId="32" fillId="0" borderId="26" xfId="0" applyNumberFormat="1" applyFont="1" applyFill="1" applyBorder="1" applyAlignment="1" applyProtection="1">
      <alignment horizontal="center" vertical="center"/>
      <protection hidden="1"/>
    </xf>
    <xf numFmtId="0" fontId="32" fillId="0" borderId="40" xfId="0" applyNumberFormat="1" applyFont="1" applyFill="1" applyBorder="1" applyAlignment="1" applyProtection="1">
      <alignment horizontal="center" vertical="center"/>
      <protection hidden="1"/>
    </xf>
    <xf numFmtId="0" fontId="30" fillId="0" borderId="44" xfId="0" applyNumberFormat="1" applyFont="1" applyFill="1" applyBorder="1" applyAlignment="1" applyProtection="1">
      <alignment horizontal="center" vertical="center" wrapText="1"/>
      <protection hidden="1"/>
    </xf>
    <xf numFmtId="0" fontId="30" fillId="0" borderId="11" xfId="0" applyNumberFormat="1" applyFont="1" applyFill="1" applyBorder="1" applyAlignment="1" applyProtection="1">
      <alignment horizontal="center" vertical="center" wrapText="1"/>
      <protection hidden="1"/>
    </xf>
    <xf numFmtId="0" fontId="30" fillId="0" borderId="34" xfId="0" applyNumberFormat="1" applyFont="1" applyFill="1" applyBorder="1" applyAlignment="1" applyProtection="1">
      <alignment horizontal="center" vertical="center" wrapText="1"/>
      <protection hidden="1"/>
    </xf>
    <xf numFmtId="0" fontId="30" fillId="0" borderId="4" xfId="0" applyNumberFormat="1" applyFont="1" applyFill="1" applyBorder="1" applyAlignment="1" applyProtection="1">
      <alignment horizontal="center" vertical="center" wrapText="1"/>
      <protection hidden="1"/>
    </xf>
    <xf numFmtId="0" fontId="30" fillId="0" borderId="0" xfId="0" applyNumberFormat="1" applyFont="1" applyFill="1" applyBorder="1" applyAlignment="1" applyProtection="1">
      <alignment horizontal="center" vertical="center" wrapText="1"/>
      <protection hidden="1"/>
    </xf>
    <xf numFmtId="0" fontId="30" fillId="0" borderId="5" xfId="0" applyNumberFormat="1" applyFont="1" applyFill="1" applyBorder="1" applyAlignment="1" applyProtection="1">
      <alignment horizontal="center" vertical="center" wrapText="1"/>
      <protection hidden="1"/>
    </xf>
    <xf numFmtId="0" fontId="32" fillId="0" borderId="18" xfId="0" applyNumberFormat="1" applyFont="1" applyFill="1" applyBorder="1" applyAlignment="1" applyProtection="1">
      <alignment horizontal="center" vertical="center"/>
      <protection hidden="1"/>
    </xf>
    <xf numFmtId="0" fontId="32" fillId="0" borderId="58" xfId="0" applyNumberFormat="1" applyFont="1" applyFill="1" applyBorder="1" applyAlignment="1" applyProtection="1">
      <alignment horizontal="center" vertical="center"/>
      <protection hidden="1"/>
    </xf>
    <xf numFmtId="0" fontId="32" fillId="0" borderId="59" xfId="0" applyNumberFormat="1" applyFont="1" applyFill="1" applyBorder="1" applyAlignment="1" applyProtection="1">
      <alignment horizontal="center" vertical="center"/>
      <protection hidden="1"/>
    </xf>
    <xf numFmtId="0" fontId="32" fillId="0" borderId="45" xfId="0" applyNumberFormat="1" applyFont="1" applyFill="1" applyBorder="1" applyAlignment="1" applyProtection="1">
      <alignment horizontal="center" vertical="center"/>
      <protection hidden="1"/>
    </xf>
    <xf numFmtId="0" fontId="32" fillId="0" borderId="23" xfId="0" applyNumberFormat="1" applyFont="1" applyFill="1" applyBorder="1" applyAlignment="1" applyProtection="1">
      <alignment horizontal="center" vertical="center"/>
      <protection hidden="1"/>
    </xf>
    <xf numFmtId="0" fontId="32" fillId="0" borderId="20" xfId="0" applyNumberFormat="1" applyFont="1" applyFill="1" applyBorder="1" applyAlignment="1" applyProtection="1">
      <alignment horizontal="center" vertical="center"/>
      <protection hidden="1"/>
    </xf>
    <xf numFmtId="0" fontId="32" fillId="0" borderId="16"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protection hidden="1"/>
    </xf>
    <xf numFmtId="0" fontId="32" fillId="0" borderId="2" xfId="0" applyNumberFormat="1" applyFont="1" applyFill="1" applyBorder="1" applyAlignment="1" applyProtection="1">
      <alignment horizontal="center" vertical="center"/>
      <protection hidden="1"/>
    </xf>
    <xf numFmtId="0" fontId="32" fillId="7" borderId="44" xfId="0" applyNumberFormat="1" applyFont="1" applyFill="1" applyBorder="1" applyAlignment="1" applyProtection="1">
      <alignment horizontal="center" vertical="center"/>
      <protection hidden="1"/>
    </xf>
    <xf numFmtId="0" fontId="32" fillId="7" borderId="11" xfId="0" applyNumberFormat="1" applyFont="1" applyFill="1" applyBorder="1" applyAlignment="1" applyProtection="1">
      <alignment horizontal="center" vertical="center"/>
      <protection hidden="1"/>
    </xf>
    <xf numFmtId="0" fontId="32" fillId="7" borderId="25" xfId="0" applyNumberFormat="1" applyFont="1" applyFill="1" applyBorder="1" applyAlignment="1" applyProtection="1">
      <alignment horizontal="center" vertical="center"/>
      <protection hidden="1"/>
    </xf>
    <xf numFmtId="0" fontId="32" fillId="7" borderId="31" xfId="0" applyNumberFormat="1" applyFont="1" applyFill="1" applyBorder="1" applyAlignment="1" applyProtection="1">
      <alignment horizontal="center" vertical="center"/>
      <protection hidden="1"/>
    </xf>
    <xf numFmtId="0" fontId="59" fillId="7" borderId="35" xfId="0" applyNumberFormat="1" applyFont="1" applyFill="1" applyBorder="1" applyAlignment="1" applyProtection="1">
      <alignment horizontal="center" vertical="center"/>
      <protection hidden="1"/>
    </xf>
    <xf numFmtId="0" fontId="59" fillId="7" borderId="39" xfId="0" applyNumberFormat="1" applyFont="1" applyFill="1" applyBorder="1" applyAlignment="1" applyProtection="1">
      <alignment horizontal="center" vertical="center"/>
      <protection hidden="1"/>
    </xf>
    <xf numFmtId="0" fontId="59" fillId="7" borderId="25" xfId="0" applyNumberFormat="1" applyFont="1" applyFill="1" applyBorder="1" applyAlignment="1" applyProtection="1">
      <alignment horizontal="center" vertical="center"/>
      <protection hidden="1"/>
    </xf>
    <xf numFmtId="0" fontId="59" fillId="7" borderId="31" xfId="0" applyNumberFormat="1" applyFont="1" applyFill="1" applyBorder="1" applyAlignment="1" applyProtection="1">
      <alignment horizontal="center" vertical="center"/>
      <protection hidden="1"/>
    </xf>
    <xf numFmtId="0" fontId="32" fillId="8" borderId="39" xfId="0" applyNumberFormat="1" applyFont="1" applyFill="1" applyBorder="1" applyAlignment="1" applyProtection="1">
      <alignment horizontal="center" vertical="center"/>
      <protection hidden="1"/>
    </xf>
    <xf numFmtId="0" fontId="32" fillId="8" borderId="31"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wrapText="1"/>
      <protection hidden="1"/>
    </xf>
    <xf numFmtId="0" fontId="32" fillId="7" borderId="35" xfId="0" applyNumberFormat="1" applyFont="1" applyFill="1" applyBorder="1" applyAlignment="1" applyProtection="1">
      <alignment horizontal="left" vertical="center"/>
      <protection hidden="1"/>
    </xf>
    <xf numFmtId="0" fontId="32" fillId="7" borderId="39" xfId="0" applyNumberFormat="1" applyFont="1" applyFill="1" applyBorder="1" applyAlignment="1" applyProtection="1">
      <alignment horizontal="left" vertical="center"/>
      <protection hidden="1"/>
    </xf>
    <xf numFmtId="0" fontId="32" fillId="7" borderId="37" xfId="0" applyNumberFormat="1" applyFont="1" applyFill="1" applyBorder="1" applyAlignment="1" applyProtection="1">
      <alignment horizontal="left" vertical="center"/>
      <protection hidden="1"/>
    </xf>
    <xf numFmtId="0" fontId="32" fillId="7" borderId="25" xfId="0" applyNumberFormat="1" applyFont="1" applyFill="1" applyBorder="1" applyAlignment="1" applyProtection="1">
      <alignment horizontal="left" vertical="center"/>
      <protection hidden="1"/>
    </xf>
    <xf numFmtId="0" fontId="32" fillId="7" borderId="31" xfId="0" applyNumberFormat="1" applyFont="1" applyFill="1" applyBorder="1" applyAlignment="1" applyProtection="1">
      <alignment horizontal="left" vertical="center"/>
      <protection hidden="1"/>
    </xf>
    <xf numFmtId="0" fontId="32" fillId="7" borderId="30" xfId="0" applyNumberFormat="1" applyFont="1" applyFill="1" applyBorder="1" applyAlignment="1" applyProtection="1">
      <alignment horizontal="left" vertical="center"/>
      <protection hidden="1"/>
    </xf>
    <xf numFmtId="0" fontId="32" fillId="0" borderId="52" xfId="0" applyNumberFormat="1" applyFont="1" applyFill="1" applyBorder="1" applyAlignment="1" applyProtection="1">
      <alignment horizontal="center" vertical="center"/>
      <protection hidden="1"/>
    </xf>
    <xf numFmtId="0" fontId="32" fillId="0" borderId="39" xfId="0" applyNumberFormat="1" applyFont="1" applyFill="1" applyBorder="1" applyAlignment="1" applyProtection="1">
      <alignment horizontal="center" vertical="center"/>
      <protection hidden="1"/>
    </xf>
    <xf numFmtId="0" fontId="32" fillId="0" borderId="63"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left" vertical="center"/>
      <protection hidden="1"/>
    </xf>
    <xf numFmtId="0" fontId="32" fillId="0" borderId="26" xfId="0" applyNumberFormat="1" applyFont="1" applyFill="1" applyBorder="1" applyAlignment="1" applyProtection="1">
      <alignment horizontal="left" vertical="center"/>
      <protection hidden="1"/>
    </xf>
    <xf numFmtId="0" fontId="32" fillId="0" borderId="43" xfId="0" applyNumberFormat="1" applyFont="1" applyFill="1" applyBorder="1" applyAlignment="1" applyProtection="1">
      <alignment horizontal="left" vertical="center"/>
      <protection hidden="1"/>
    </xf>
    <xf numFmtId="0" fontId="32" fillId="0" borderId="3" xfId="0" applyNumberFormat="1" applyFont="1" applyFill="1" applyBorder="1" applyAlignment="1" applyProtection="1">
      <alignment horizontal="center" vertical="center"/>
      <protection hidden="1"/>
    </xf>
    <xf numFmtId="0" fontId="32" fillId="0" borderId="28" xfId="0" applyNumberFormat="1" applyFont="1" applyFill="1" applyBorder="1" applyAlignment="1" applyProtection="1">
      <alignment horizontal="center" vertical="center"/>
      <protection hidden="1"/>
    </xf>
    <xf numFmtId="0" fontId="59" fillId="7" borderId="9" xfId="0" applyNumberFormat="1" applyFont="1" applyFill="1" applyBorder="1" applyAlignment="1" applyProtection="1">
      <alignment horizontal="center" vertical="center"/>
      <protection hidden="1"/>
    </xf>
    <xf numFmtId="0" fontId="59" fillId="7" borderId="14" xfId="0" applyNumberFormat="1" applyFont="1" applyFill="1" applyBorder="1" applyAlignment="1" applyProtection="1">
      <alignment horizontal="center" vertical="center"/>
      <protection hidden="1"/>
    </xf>
    <xf numFmtId="0" fontId="32" fillId="8" borderId="14"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right" vertical="center"/>
      <protection locked="0" hidden="1"/>
    </xf>
    <xf numFmtId="0" fontId="32" fillId="7" borderId="23"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horizontal="center" vertical="center"/>
      <protection hidden="1"/>
    </xf>
    <xf numFmtId="0" fontId="32" fillId="0" borderId="42" xfId="0" applyNumberFormat="1" applyFont="1" applyFill="1" applyBorder="1" applyAlignment="1" applyProtection="1">
      <alignment horizontal="center" vertical="center"/>
      <protection hidden="1"/>
    </xf>
    <xf numFmtId="0" fontId="32" fillId="0" borderId="50" xfId="0" applyNumberFormat="1" applyFont="1" applyFill="1" applyBorder="1" applyAlignment="1" applyProtection="1">
      <alignment horizontal="center" vertical="center"/>
      <protection hidden="1"/>
    </xf>
    <xf numFmtId="0" fontId="32" fillId="0" borderId="14" xfId="0" applyNumberFormat="1" applyFont="1" applyFill="1" applyBorder="1" applyAlignment="1" applyProtection="1">
      <alignment horizontal="center" vertical="center"/>
      <protection hidden="1"/>
    </xf>
    <xf numFmtId="0" fontId="32" fillId="0" borderId="8"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horizontal="center" vertical="center"/>
      <protection hidden="1"/>
    </xf>
    <xf numFmtId="0" fontId="32" fillId="7" borderId="9" xfId="0" applyNumberFormat="1" applyFont="1" applyFill="1" applyBorder="1" applyAlignment="1" applyProtection="1">
      <alignment horizontal="center" vertical="center"/>
      <protection hidden="1"/>
    </xf>
    <xf numFmtId="0" fontId="32" fillId="7" borderId="14"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center" vertical="center" wrapText="1"/>
      <protection hidden="1"/>
    </xf>
    <xf numFmtId="0" fontId="32" fillId="0" borderId="26" xfId="0" applyNumberFormat="1" applyFont="1" applyFill="1" applyBorder="1" applyAlignment="1" applyProtection="1">
      <alignment horizontal="center" vertical="center" wrapText="1"/>
      <protection hidden="1"/>
    </xf>
    <xf numFmtId="0" fontId="32" fillId="0" borderId="43" xfId="0" applyNumberFormat="1" applyFont="1" applyFill="1" applyBorder="1" applyAlignment="1" applyProtection="1">
      <alignment horizontal="center" vertical="center" wrapText="1"/>
      <protection hidden="1"/>
    </xf>
    <xf numFmtId="0" fontId="32" fillId="0" borderId="36" xfId="5" applyNumberFormat="1" applyFont="1" applyFill="1" applyBorder="1" applyAlignment="1" applyProtection="1">
      <alignment horizontal="left" vertical="center"/>
      <protection hidden="1"/>
    </xf>
    <xf numFmtId="0" fontId="32" fillId="0" borderId="20" xfId="5" applyNumberFormat="1" applyFont="1" applyFill="1" applyBorder="1" applyAlignment="1" applyProtection="1">
      <alignment horizontal="left" vertical="center"/>
      <protection hidden="1"/>
    </xf>
    <xf numFmtId="0" fontId="32" fillId="0" borderId="36" xfId="0" applyNumberFormat="1" applyFont="1" applyFill="1" applyBorder="1" applyAlignment="1" applyProtection="1">
      <alignment horizontal="left" vertical="center"/>
      <protection hidden="1"/>
    </xf>
    <xf numFmtId="0" fontId="32" fillId="0" borderId="20" xfId="0" applyNumberFormat="1" applyFont="1" applyFill="1" applyBorder="1" applyAlignment="1" applyProtection="1">
      <alignment horizontal="left" vertical="center"/>
      <protection hidden="1"/>
    </xf>
    <xf numFmtId="0" fontId="32" fillId="0" borderId="24" xfId="0" applyNumberFormat="1" applyFont="1" applyFill="1" applyBorder="1" applyAlignment="1" applyProtection="1">
      <alignment horizontal="left" vertical="center"/>
      <protection hidden="1"/>
    </xf>
    <xf numFmtId="0" fontId="32" fillId="6" borderId="12" xfId="0" applyNumberFormat="1" applyFont="1" applyFill="1" applyBorder="1" applyAlignment="1" applyProtection="1">
      <alignment horizontal="left" vertical="center" wrapText="1"/>
      <protection locked="0" hidden="1"/>
    </xf>
    <xf numFmtId="0" fontId="32" fillId="6" borderId="0" xfId="0" applyNumberFormat="1" applyFont="1" applyFill="1" applyBorder="1" applyAlignment="1" applyProtection="1">
      <alignment horizontal="left" vertical="center" wrapText="1"/>
      <protection locked="0" hidden="1"/>
    </xf>
    <xf numFmtId="0" fontId="32" fillId="6" borderId="6" xfId="0" applyNumberFormat="1" applyFont="1" applyFill="1" applyBorder="1" applyAlignment="1" applyProtection="1">
      <alignment horizontal="left" vertical="center" wrapText="1"/>
      <protection locked="0" hidden="1"/>
    </xf>
    <xf numFmtId="0" fontId="32" fillId="6" borderId="63" xfId="0" applyNumberFormat="1" applyFont="1" applyFill="1" applyBorder="1" applyAlignment="1" applyProtection="1">
      <alignment horizontal="left" vertical="center" wrapText="1"/>
      <protection locked="0" hidden="1"/>
    </xf>
    <xf numFmtId="0" fontId="32" fillId="6" borderId="31" xfId="0" applyNumberFormat="1" applyFont="1" applyFill="1" applyBorder="1" applyAlignment="1" applyProtection="1">
      <alignment horizontal="left" vertical="center" wrapText="1"/>
      <protection locked="0" hidden="1"/>
    </xf>
    <xf numFmtId="0" fontId="32" fillId="6" borderId="30" xfId="0" applyNumberFormat="1" applyFont="1" applyFill="1" applyBorder="1" applyAlignment="1" applyProtection="1">
      <alignment horizontal="left" vertical="center" wrapText="1"/>
      <protection locked="0" hidden="1"/>
    </xf>
    <xf numFmtId="0" fontId="21" fillId="0" borderId="16" xfId="5" applyNumberFormat="1" applyFont="1" applyFill="1" applyBorder="1" applyAlignment="1" applyProtection="1">
      <alignment horizontal="center" vertical="center"/>
      <protection hidden="1"/>
    </xf>
    <xf numFmtId="0" fontId="21" fillId="0" borderId="18" xfId="5" applyNumberFormat="1" applyFont="1" applyFill="1" applyBorder="1" applyAlignment="1" applyProtection="1">
      <alignment horizontal="center" vertical="center"/>
      <protection hidden="1"/>
    </xf>
    <xf numFmtId="0" fontId="21" fillId="0" borderId="48" xfId="5" applyNumberFormat="1" applyFont="1" applyFill="1" applyBorder="1" applyAlignment="1" applyProtection="1">
      <alignment horizontal="center" vertical="center"/>
      <protection hidden="1"/>
    </xf>
    <xf numFmtId="0" fontId="21" fillId="0" borderId="23" xfId="5" applyNumberFormat="1" applyFont="1" applyFill="1" applyBorder="1" applyAlignment="1" applyProtection="1">
      <alignment horizontal="center" vertical="center"/>
      <protection hidden="1"/>
    </xf>
    <xf numFmtId="0" fontId="32" fillId="8" borderId="11" xfId="0" applyNumberFormat="1" applyFont="1" applyFill="1" applyBorder="1" applyAlignment="1" applyProtection="1">
      <alignment horizontal="center" vertical="center"/>
      <protection hidden="1"/>
    </xf>
    <xf numFmtId="0" fontId="32" fillId="8" borderId="0" xfId="0" applyNumberFormat="1" applyFont="1" applyFill="1" applyBorder="1" applyAlignment="1" applyProtection="1">
      <alignment horizontal="center" vertical="center"/>
      <protection hidden="1"/>
    </xf>
    <xf numFmtId="0" fontId="32" fillId="7" borderId="2" xfId="0" applyNumberFormat="1" applyFont="1" applyFill="1" applyBorder="1" applyAlignment="1" applyProtection="1">
      <alignment horizontal="center" vertical="center" wrapText="1"/>
      <protection hidden="1"/>
    </xf>
    <xf numFmtId="0" fontId="32" fillId="7" borderId="0" xfId="0" applyNumberFormat="1" applyFont="1" applyFill="1" applyBorder="1" applyAlignment="1" applyProtection="1">
      <alignment horizontal="center" vertical="center"/>
      <protection hidden="1"/>
    </xf>
    <xf numFmtId="0" fontId="32" fillId="7" borderId="28" xfId="0" applyNumberFormat="1" applyFont="1" applyFill="1" applyBorder="1" applyAlignment="1" applyProtection="1">
      <alignment horizontal="center" vertical="center" wrapText="1"/>
      <protection hidden="1"/>
    </xf>
    <xf numFmtId="0" fontId="32" fillId="7" borderId="12" xfId="0" applyNumberFormat="1" applyFont="1" applyFill="1" applyBorder="1" applyAlignment="1" applyProtection="1">
      <alignment horizontal="center" vertical="center"/>
      <protection hidden="1"/>
    </xf>
    <xf numFmtId="0" fontId="32" fillId="7" borderId="50"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left" vertical="center" wrapText="1"/>
      <protection hidden="1"/>
    </xf>
    <xf numFmtId="0" fontId="32" fillId="7" borderId="39" xfId="0" applyNumberFormat="1" applyFont="1" applyFill="1" applyBorder="1" applyAlignment="1" applyProtection="1">
      <alignment horizontal="left" vertical="center" wrapText="1"/>
      <protection hidden="1"/>
    </xf>
    <xf numFmtId="0" fontId="32" fillId="7" borderId="42" xfId="0" applyNumberFormat="1" applyFont="1" applyFill="1" applyBorder="1" applyAlignment="1" applyProtection="1">
      <alignment horizontal="left" vertical="center" wrapText="1"/>
      <protection hidden="1"/>
    </xf>
    <xf numFmtId="0" fontId="32" fillId="7" borderId="25" xfId="0" applyNumberFormat="1" applyFont="1" applyFill="1" applyBorder="1" applyAlignment="1" applyProtection="1">
      <alignment horizontal="left" vertical="center" wrapText="1"/>
      <protection hidden="1"/>
    </xf>
    <xf numFmtId="0" fontId="32" fillId="7" borderId="31" xfId="0" applyNumberFormat="1" applyFont="1" applyFill="1" applyBorder="1" applyAlignment="1" applyProtection="1">
      <alignment horizontal="left" vertical="center" wrapText="1"/>
      <protection hidden="1"/>
    </xf>
    <xf numFmtId="0" fontId="32" fillId="7" borderId="33" xfId="0" applyNumberFormat="1" applyFont="1" applyFill="1" applyBorder="1" applyAlignment="1" applyProtection="1">
      <alignment horizontal="left" vertical="center" wrapText="1"/>
      <protection hidden="1"/>
    </xf>
    <xf numFmtId="0" fontId="32" fillId="7" borderId="9" xfId="0" applyNumberFormat="1" applyFont="1" applyFill="1" applyBorder="1" applyAlignment="1" applyProtection="1">
      <alignment horizontal="left" vertical="center" wrapText="1"/>
      <protection hidden="1"/>
    </xf>
    <xf numFmtId="0" fontId="32" fillId="7" borderId="14" xfId="0" applyNumberFormat="1" applyFont="1" applyFill="1" applyBorder="1" applyAlignment="1" applyProtection="1">
      <alignment horizontal="left" vertical="center" wrapText="1"/>
      <protection hidden="1"/>
    </xf>
    <xf numFmtId="0" fontId="32" fillId="7" borderId="8" xfId="0" applyNumberFormat="1" applyFont="1" applyFill="1" applyBorder="1" applyAlignment="1" applyProtection="1">
      <alignment horizontal="left" vertical="center" wrapText="1"/>
      <protection hidden="1"/>
    </xf>
    <xf numFmtId="0" fontId="32" fillId="7" borderId="21" xfId="0" applyNumberFormat="1" applyFont="1" applyFill="1" applyBorder="1" applyAlignment="1" applyProtection="1">
      <alignment horizontal="center" vertical="center"/>
      <protection hidden="1"/>
    </xf>
    <xf numFmtId="0" fontId="32" fillId="7" borderId="24" xfId="0" applyNumberFormat="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protection hidden="1"/>
    </xf>
    <xf numFmtId="0" fontId="21" fillId="0" borderId="58" xfId="0" applyNumberFormat="1" applyFont="1" applyFill="1" applyBorder="1" applyAlignment="1" applyProtection="1">
      <alignment horizontal="center" vertical="center"/>
      <protection hidden="1"/>
    </xf>
    <xf numFmtId="0" fontId="21" fillId="0" borderId="47" xfId="0" applyNumberFormat="1" applyFont="1" applyFill="1" applyBorder="1" applyAlignment="1" applyProtection="1">
      <alignment horizontal="center" vertical="center"/>
      <protection hidden="1"/>
    </xf>
    <xf numFmtId="0" fontId="21" fillId="0" borderId="53"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17"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left" vertical="center"/>
      <protection hidden="1"/>
    </xf>
    <xf numFmtId="0" fontId="21" fillId="0" borderId="63" xfId="0" applyNumberFormat="1" applyFont="1" applyFill="1" applyBorder="1" applyAlignment="1" applyProtection="1">
      <alignment horizontal="left" vertical="center"/>
      <protection hidden="1"/>
    </xf>
    <xf numFmtId="0" fontId="21" fillId="0" borderId="31" xfId="0" applyNumberFormat="1" applyFont="1" applyFill="1" applyBorder="1" applyAlignment="1" applyProtection="1">
      <alignment horizontal="left" vertical="center"/>
      <protection hidden="1"/>
    </xf>
    <xf numFmtId="0" fontId="21" fillId="0" borderId="33" xfId="0" applyNumberFormat="1" applyFont="1" applyFill="1" applyBorder="1" applyAlignment="1" applyProtection="1">
      <alignment horizontal="left" vertical="center"/>
      <protection hidden="1"/>
    </xf>
    <xf numFmtId="0" fontId="21" fillId="0" borderId="235" xfId="0" applyNumberFormat="1" applyFont="1" applyFill="1" applyBorder="1" applyAlignment="1" applyProtection="1">
      <alignment horizontal="left" vertical="center"/>
      <protection hidden="1"/>
    </xf>
    <xf numFmtId="0" fontId="21" fillId="0" borderId="54" xfId="0" applyNumberFormat="1" applyFont="1" applyFill="1" applyBorder="1" applyAlignment="1" applyProtection="1">
      <alignment horizontal="left" vertical="center"/>
      <protection hidden="1"/>
    </xf>
    <xf numFmtId="0" fontId="57" fillId="0" borderId="107" xfId="0" applyNumberFormat="1" applyFont="1" applyFill="1" applyBorder="1" applyAlignment="1" applyProtection="1">
      <alignment horizontal="left" vertical="center"/>
      <protection hidden="1"/>
    </xf>
    <xf numFmtId="0" fontId="57" fillId="0" borderId="237" xfId="0" applyNumberFormat="1" applyFont="1" applyFill="1" applyBorder="1" applyAlignment="1" applyProtection="1">
      <alignment horizontal="left" vertical="center"/>
      <protection hidden="1"/>
    </xf>
    <xf numFmtId="0" fontId="57" fillId="8" borderId="88" xfId="0" applyNumberFormat="1" applyFont="1" applyFill="1" applyBorder="1" applyAlignment="1" applyProtection="1">
      <alignment horizontal="left" vertical="center"/>
      <protection hidden="1"/>
    </xf>
    <xf numFmtId="0" fontId="57" fillId="8" borderId="89" xfId="0" applyNumberFormat="1" applyFont="1" applyFill="1" applyBorder="1" applyAlignment="1" applyProtection="1">
      <alignment horizontal="left" vertical="center"/>
      <protection hidden="1"/>
    </xf>
    <xf numFmtId="0" fontId="21" fillId="8" borderId="33" xfId="0" applyNumberFormat="1" applyFont="1" applyFill="1" applyBorder="1" applyAlignment="1" applyProtection="1">
      <alignment horizontal="left" vertical="center"/>
      <protection hidden="1"/>
    </xf>
    <xf numFmtId="0" fontId="21" fillId="8" borderId="53" xfId="0" applyNumberFormat="1" applyFont="1" applyFill="1" applyBorder="1" applyAlignment="1" applyProtection="1">
      <alignment horizontal="left" vertical="center"/>
      <protection hidden="1"/>
    </xf>
    <xf numFmtId="0" fontId="57" fillId="0" borderId="235" xfId="0" applyNumberFormat="1" applyFont="1" applyFill="1" applyBorder="1" applyAlignment="1" applyProtection="1">
      <alignment horizontal="left" vertical="center"/>
      <protection hidden="1"/>
    </xf>
    <xf numFmtId="0" fontId="57" fillId="0" borderId="54" xfId="0" applyNumberFormat="1" applyFont="1" applyFill="1" applyBorder="1" applyAlignment="1" applyProtection="1">
      <alignment horizontal="left" vertical="center"/>
      <protection hidden="1"/>
    </xf>
    <xf numFmtId="0" fontId="57" fillId="0" borderId="47" xfId="0" applyNumberFormat="1" applyFont="1" applyFill="1" applyBorder="1" applyAlignment="1" applyProtection="1">
      <alignment horizontal="left" vertical="center"/>
      <protection hidden="1"/>
    </xf>
    <xf numFmtId="0" fontId="57" fillId="0" borderId="53" xfId="0" applyNumberFormat="1" applyFont="1" applyFill="1" applyBorder="1" applyAlignment="1" applyProtection="1">
      <alignment horizontal="left" vertical="center"/>
      <protection hidden="1"/>
    </xf>
    <xf numFmtId="0" fontId="21" fillId="0" borderId="46" xfId="0" applyNumberFormat="1" applyFont="1" applyFill="1" applyBorder="1" applyAlignment="1" applyProtection="1">
      <alignment horizontal="left" vertical="center" wrapText="1"/>
      <protection hidden="1"/>
    </xf>
    <xf numFmtId="0" fontId="21" fillId="0" borderId="59" xfId="0" applyNumberFormat="1" applyFont="1" applyFill="1" applyBorder="1" applyAlignment="1" applyProtection="1">
      <alignment horizontal="left" vertical="center" wrapText="1"/>
      <protection hidden="1"/>
    </xf>
    <xf numFmtId="0" fontId="21" fillId="0" borderId="50" xfId="0" applyNumberFormat="1" applyFont="1" applyFill="1" applyBorder="1" applyAlignment="1" applyProtection="1">
      <alignment horizontal="left" vertical="center"/>
      <protection hidden="1"/>
    </xf>
    <xf numFmtId="0" fontId="21" fillId="0" borderId="14" xfId="0" applyNumberFormat="1" applyFont="1" applyFill="1" applyBorder="1" applyAlignment="1" applyProtection="1">
      <alignment horizontal="left" vertical="center"/>
      <protection hidden="1"/>
    </xf>
    <xf numFmtId="0" fontId="21" fillId="0" borderId="8" xfId="0" applyNumberFormat="1" applyFont="1" applyFill="1" applyBorder="1" applyAlignment="1" applyProtection="1">
      <alignment horizontal="left" vertical="center"/>
      <protection hidden="1"/>
    </xf>
    <xf numFmtId="0" fontId="21" fillId="0" borderId="5" xfId="0" applyNumberFormat="1" applyFont="1" applyFill="1" applyBorder="1" applyAlignment="1" applyProtection="1">
      <alignment horizontal="left" vertical="center" wrapText="1"/>
      <protection hidden="1"/>
    </xf>
    <xf numFmtId="0" fontId="21" fillId="0" borderId="56" xfId="0" applyNumberFormat="1" applyFont="1" applyFill="1" applyBorder="1" applyAlignment="1" applyProtection="1">
      <alignment horizontal="left" vertical="center" wrapText="1"/>
      <protection hidden="1"/>
    </xf>
    <xf numFmtId="0" fontId="21" fillId="0" borderId="53" xfId="0" applyNumberFormat="1" applyFont="1" applyFill="1" applyBorder="1" applyAlignment="1" applyProtection="1">
      <alignment horizontal="left" vertical="center"/>
      <protection hidden="1"/>
    </xf>
    <xf numFmtId="0" fontId="21" fillId="0" borderId="47" xfId="0" applyNumberFormat="1" applyFont="1" applyFill="1" applyBorder="1" applyAlignment="1" applyProtection="1">
      <alignment horizontal="left" vertical="center"/>
      <protection hidden="1"/>
    </xf>
    <xf numFmtId="0" fontId="21" fillId="0" borderId="3" xfId="0" applyNumberFormat="1" applyFont="1" applyFill="1" applyBorder="1" applyAlignment="1" applyProtection="1">
      <alignment horizontal="left" vertical="center"/>
      <protection hidden="1"/>
    </xf>
    <xf numFmtId="0" fontId="21" fillId="0" borderId="28" xfId="0" applyNumberFormat="1" applyFont="1" applyFill="1" applyBorder="1" applyAlignment="1" applyProtection="1">
      <alignment horizontal="left" vertical="center"/>
      <protection hidden="1"/>
    </xf>
  </cellXfs>
  <cellStyles count="14">
    <cellStyle name="メモ 2" xfId="1" xr:uid="{00000000-0005-0000-0000-000000000000}"/>
    <cellStyle name="桁区切り" xfId="11" builtinId="6"/>
    <cellStyle name="桁区切り 2" xfId="13" xr:uid="{5F8B8C6C-3F06-4CBC-8196-A89308069C5D}"/>
    <cellStyle name="標準" xfId="0" builtinId="0"/>
    <cellStyle name="標準 2" xfId="2" xr:uid="{00000000-0005-0000-0000-000002000000}"/>
    <cellStyle name="標準 2 2" xfId="12" xr:uid="{337D3B0E-244C-4670-BA29-FF787FE01FC5}"/>
    <cellStyle name="標準 3" xfId="7" xr:uid="{00000000-0005-0000-0000-000003000000}"/>
    <cellStyle name="標準 3 2" xfId="8" xr:uid="{00000000-0005-0000-0000-000004000000}"/>
    <cellStyle name="標準 3 3" xfId="9" xr:uid="{00000000-0005-0000-0000-000005000000}"/>
    <cellStyle name="標準_資料５" xfId="3" xr:uid="{00000000-0005-0000-0000-000006000000}"/>
    <cellStyle name="標準_提出資料_会計_Ver1_6" xfId="4" xr:uid="{00000000-0005-0000-0000-000007000000}"/>
    <cellStyle name="標準_提出資料_保育所" xfId="5" xr:uid="{00000000-0005-0000-0000-000008000000}"/>
    <cellStyle name="標準_法人１" xfId="10" xr:uid="{00000000-0005-0000-0000-000009000000}"/>
    <cellStyle name="標準_民間保育所" xfId="6" xr:uid="{00000000-0005-0000-0000-00000A000000}"/>
  </cellStyles>
  <dxfs count="6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433011</xdr:colOff>
      <xdr:row>2</xdr:row>
      <xdr:rowOff>365395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549813" y="0"/>
          <a:ext cx="4421604" cy="122264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210945" name="Check Box 1" hidden="1">
              <a:extLst>
                <a:ext uri="{63B3BB69-23CF-44E3-9099-C40C66FF867C}">
                  <a14:compatExt spid="_x0000_s210945"/>
                </a:ext>
                <a:ext uri="{FF2B5EF4-FFF2-40B4-BE49-F238E27FC236}">
                  <a16:creationId xmlns:a16="http://schemas.microsoft.com/office/drawing/2014/main" id="{00000000-0008-0000-0D00-00000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210946" name="Check Box 2" hidden="1">
              <a:extLst>
                <a:ext uri="{63B3BB69-23CF-44E3-9099-C40C66FF867C}">
                  <a14:compatExt spid="_x0000_s210946"/>
                </a:ext>
                <a:ext uri="{FF2B5EF4-FFF2-40B4-BE49-F238E27FC236}">
                  <a16:creationId xmlns:a16="http://schemas.microsoft.com/office/drawing/2014/main" id="{00000000-0008-0000-0D00-00000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210947" name="Check Box 3" hidden="1">
              <a:extLst>
                <a:ext uri="{63B3BB69-23CF-44E3-9099-C40C66FF867C}">
                  <a14:compatExt spid="_x0000_s210947"/>
                </a:ext>
                <a:ext uri="{FF2B5EF4-FFF2-40B4-BE49-F238E27FC236}">
                  <a16:creationId xmlns:a16="http://schemas.microsoft.com/office/drawing/2014/main" id="{00000000-0008-0000-0D00-00000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210948" name="Check Box 4" hidden="1">
              <a:extLst>
                <a:ext uri="{63B3BB69-23CF-44E3-9099-C40C66FF867C}">
                  <a14:compatExt spid="_x0000_s210948"/>
                </a:ext>
                <a:ext uri="{FF2B5EF4-FFF2-40B4-BE49-F238E27FC236}">
                  <a16:creationId xmlns:a16="http://schemas.microsoft.com/office/drawing/2014/main" id="{00000000-0008-0000-0D00-00000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210949" name="Check Box 5" hidden="1">
              <a:extLst>
                <a:ext uri="{63B3BB69-23CF-44E3-9099-C40C66FF867C}">
                  <a14:compatExt spid="_x0000_s210949"/>
                </a:ext>
                <a:ext uri="{FF2B5EF4-FFF2-40B4-BE49-F238E27FC236}">
                  <a16:creationId xmlns:a16="http://schemas.microsoft.com/office/drawing/2014/main" id="{00000000-0008-0000-0D00-00000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210950" name="Check Box 6" hidden="1">
              <a:extLst>
                <a:ext uri="{63B3BB69-23CF-44E3-9099-C40C66FF867C}">
                  <a14:compatExt spid="_x0000_s210950"/>
                </a:ext>
                <a:ext uri="{FF2B5EF4-FFF2-40B4-BE49-F238E27FC236}">
                  <a16:creationId xmlns:a16="http://schemas.microsoft.com/office/drawing/2014/main" id="{00000000-0008-0000-0D00-00000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210951" name="Check Box 7" hidden="1">
              <a:extLst>
                <a:ext uri="{63B3BB69-23CF-44E3-9099-C40C66FF867C}">
                  <a14:compatExt spid="_x0000_s210951"/>
                </a:ext>
                <a:ext uri="{FF2B5EF4-FFF2-40B4-BE49-F238E27FC236}">
                  <a16:creationId xmlns:a16="http://schemas.microsoft.com/office/drawing/2014/main" id="{00000000-0008-0000-0D00-00000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210952" name="Check Box 8" hidden="1">
              <a:extLst>
                <a:ext uri="{63B3BB69-23CF-44E3-9099-C40C66FF867C}">
                  <a14:compatExt spid="_x0000_s210952"/>
                </a:ext>
                <a:ext uri="{FF2B5EF4-FFF2-40B4-BE49-F238E27FC236}">
                  <a16:creationId xmlns:a16="http://schemas.microsoft.com/office/drawing/2014/main" id="{00000000-0008-0000-0D00-00000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210953" name="Check Box 9" hidden="1">
              <a:extLst>
                <a:ext uri="{63B3BB69-23CF-44E3-9099-C40C66FF867C}">
                  <a14:compatExt spid="_x0000_s210953"/>
                </a:ext>
                <a:ext uri="{FF2B5EF4-FFF2-40B4-BE49-F238E27FC236}">
                  <a16:creationId xmlns:a16="http://schemas.microsoft.com/office/drawing/2014/main" id="{00000000-0008-0000-0D00-00000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210954" name="Check Box 10" hidden="1">
              <a:extLst>
                <a:ext uri="{63B3BB69-23CF-44E3-9099-C40C66FF867C}">
                  <a14:compatExt spid="_x0000_s210954"/>
                </a:ext>
                <a:ext uri="{FF2B5EF4-FFF2-40B4-BE49-F238E27FC236}">
                  <a16:creationId xmlns:a16="http://schemas.microsoft.com/office/drawing/2014/main" id="{00000000-0008-0000-0D00-00000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210955" name="Check Box 11" hidden="1">
              <a:extLst>
                <a:ext uri="{63B3BB69-23CF-44E3-9099-C40C66FF867C}">
                  <a14:compatExt spid="_x0000_s210955"/>
                </a:ext>
                <a:ext uri="{FF2B5EF4-FFF2-40B4-BE49-F238E27FC236}">
                  <a16:creationId xmlns:a16="http://schemas.microsoft.com/office/drawing/2014/main" id="{00000000-0008-0000-0D00-00000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210956" name="Check Box 12" hidden="1">
              <a:extLst>
                <a:ext uri="{63B3BB69-23CF-44E3-9099-C40C66FF867C}">
                  <a14:compatExt spid="_x0000_s210956"/>
                </a:ext>
                <a:ext uri="{FF2B5EF4-FFF2-40B4-BE49-F238E27FC236}">
                  <a16:creationId xmlns:a16="http://schemas.microsoft.com/office/drawing/2014/main" id="{00000000-0008-0000-0D00-00000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7" name="Check Box 13" hidden="1">
              <a:extLst>
                <a:ext uri="{63B3BB69-23CF-44E3-9099-C40C66FF867C}">
                  <a14:compatExt spid="_x0000_s210957"/>
                </a:ext>
                <a:ext uri="{FF2B5EF4-FFF2-40B4-BE49-F238E27FC236}">
                  <a16:creationId xmlns:a16="http://schemas.microsoft.com/office/drawing/2014/main" id="{00000000-0008-0000-0D00-00000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58" name="Check Box 14" hidden="1">
              <a:extLst>
                <a:ext uri="{63B3BB69-23CF-44E3-9099-C40C66FF867C}">
                  <a14:compatExt spid="_x0000_s210958"/>
                </a:ext>
                <a:ext uri="{FF2B5EF4-FFF2-40B4-BE49-F238E27FC236}">
                  <a16:creationId xmlns:a16="http://schemas.microsoft.com/office/drawing/2014/main" id="{00000000-0008-0000-0D00-00000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9" name="Check Box 15" hidden="1">
              <a:extLst>
                <a:ext uri="{63B3BB69-23CF-44E3-9099-C40C66FF867C}">
                  <a14:compatExt spid="_x0000_s210959"/>
                </a:ext>
                <a:ext uri="{FF2B5EF4-FFF2-40B4-BE49-F238E27FC236}">
                  <a16:creationId xmlns:a16="http://schemas.microsoft.com/office/drawing/2014/main" id="{00000000-0008-0000-0D00-00000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60" name="Check Box 16" hidden="1">
              <a:extLst>
                <a:ext uri="{63B3BB69-23CF-44E3-9099-C40C66FF867C}">
                  <a14:compatExt spid="_x0000_s210960"/>
                </a:ext>
                <a:ext uri="{FF2B5EF4-FFF2-40B4-BE49-F238E27FC236}">
                  <a16:creationId xmlns:a16="http://schemas.microsoft.com/office/drawing/2014/main" id="{00000000-0008-0000-0D00-00001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61" name="Check Box 17" hidden="1">
              <a:extLst>
                <a:ext uri="{63B3BB69-23CF-44E3-9099-C40C66FF867C}">
                  <a14:compatExt spid="_x0000_s210961"/>
                </a:ext>
                <a:ext uri="{FF2B5EF4-FFF2-40B4-BE49-F238E27FC236}">
                  <a16:creationId xmlns:a16="http://schemas.microsoft.com/office/drawing/2014/main" id="{00000000-0008-0000-0D00-00001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62" name="Check Box 18" hidden="1">
              <a:extLst>
                <a:ext uri="{63B3BB69-23CF-44E3-9099-C40C66FF867C}">
                  <a14:compatExt spid="_x0000_s210962"/>
                </a:ext>
                <a:ext uri="{FF2B5EF4-FFF2-40B4-BE49-F238E27FC236}">
                  <a16:creationId xmlns:a16="http://schemas.microsoft.com/office/drawing/2014/main" id="{00000000-0008-0000-0D00-00001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210963" name="Check Box 19" hidden="1">
              <a:extLst>
                <a:ext uri="{63B3BB69-23CF-44E3-9099-C40C66FF867C}">
                  <a14:compatExt spid="_x0000_s210963"/>
                </a:ext>
                <a:ext uri="{FF2B5EF4-FFF2-40B4-BE49-F238E27FC236}">
                  <a16:creationId xmlns:a16="http://schemas.microsoft.com/office/drawing/2014/main" id="{00000000-0008-0000-0D00-00001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210964" name="Check Box 20" hidden="1">
              <a:extLst>
                <a:ext uri="{63B3BB69-23CF-44E3-9099-C40C66FF867C}">
                  <a14:compatExt spid="_x0000_s210964"/>
                </a:ext>
                <a:ext uri="{FF2B5EF4-FFF2-40B4-BE49-F238E27FC236}">
                  <a16:creationId xmlns:a16="http://schemas.microsoft.com/office/drawing/2014/main" id="{00000000-0008-0000-0D00-00001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25</xdr:row>
          <xdr:rowOff>228600</xdr:rowOff>
        </xdr:to>
        <xdr:sp macro="" textlink="">
          <xdr:nvSpPr>
            <xdr:cNvPr id="210965" name="Check Box 21" hidden="1">
              <a:extLst>
                <a:ext uri="{63B3BB69-23CF-44E3-9099-C40C66FF867C}">
                  <a14:compatExt spid="_x0000_s210965"/>
                </a:ext>
                <a:ext uri="{FF2B5EF4-FFF2-40B4-BE49-F238E27FC236}">
                  <a16:creationId xmlns:a16="http://schemas.microsoft.com/office/drawing/2014/main" id="{00000000-0008-0000-0D00-00001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25</xdr:row>
          <xdr:rowOff>228600</xdr:rowOff>
        </xdr:to>
        <xdr:sp macro="" textlink="">
          <xdr:nvSpPr>
            <xdr:cNvPr id="210966" name="Check Box 22" hidden="1">
              <a:extLst>
                <a:ext uri="{63B3BB69-23CF-44E3-9099-C40C66FF867C}">
                  <a14:compatExt spid="_x0000_s210966"/>
                </a:ext>
                <a:ext uri="{FF2B5EF4-FFF2-40B4-BE49-F238E27FC236}">
                  <a16:creationId xmlns:a16="http://schemas.microsoft.com/office/drawing/2014/main" id="{00000000-0008-0000-0D00-00001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27</xdr:row>
          <xdr:rowOff>228600</xdr:rowOff>
        </xdr:to>
        <xdr:sp macro="" textlink="">
          <xdr:nvSpPr>
            <xdr:cNvPr id="210967" name="Check Box 23" hidden="1">
              <a:extLst>
                <a:ext uri="{63B3BB69-23CF-44E3-9099-C40C66FF867C}">
                  <a14:compatExt spid="_x0000_s210967"/>
                </a:ext>
                <a:ext uri="{FF2B5EF4-FFF2-40B4-BE49-F238E27FC236}">
                  <a16:creationId xmlns:a16="http://schemas.microsoft.com/office/drawing/2014/main" id="{00000000-0008-0000-0D00-00001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27</xdr:row>
          <xdr:rowOff>228600</xdr:rowOff>
        </xdr:to>
        <xdr:sp macro="" textlink="">
          <xdr:nvSpPr>
            <xdr:cNvPr id="210968" name="Check Box 24" hidden="1">
              <a:extLst>
                <a:ext uri="{63B3BB69-23CF-44E3-9099-C40C66FF867C}">
                  <a14:compatExt spid="_x0000_s210968"/>
                </a:ext>
                <a:ext uri="{FF2B5EF4-FFF2-40B4-BE49-F238E27FC236}">
                  <a16:creationId xmlns:a16="http://schemas.microsoft.com/office/drawing/2014/main" id="{00000000-0008-0000-0D00-00001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31</xdr:row>
          <xdr:rowOff>228600</xdr:rowOff>
        </xdr:to>
        <xdr:sp macro="" textlink="">
          <xdr:nvSpPr>
            <xdr:cNvPr id="210969" name="Check Box 25" hidden="1">
              <a:extLst>
                <a:ext uri="{63B3BB69-23CF-44E3-9099-C40C66FF867C}">
                  <a14:compatExt spid="_x0000_s210969"/>
                </a:ext>
                <a:ext uri="{FF2B5EF4-FFF2-40B4-BE49-F238E27FC236}">
                  <a16:creationId xmlns:a16="http://schemas.microsoft.com/office/drawing/2014/main" id="{00000000-0008-0000-0D00-00001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31</xdr:row>
          <xdr:rowOff>228600</xdr:rowOff>
        </xdr:to>
        <xdr:sp macro="" textlink="">
          <xdr:nvSpPr>
            <xdr:cNvPr id="210970" name="Check Box 26" hidden="1">
              <a:extLst>
                <a:ext uri="{63B3BB69-23CF-44E3-9099-C40C66FF867C}">
                  <a14:compatExt spid="_x0000_s210970"/>
                </a:ext>
                <a:ext uri="{FF2B5EF4-FFF2-40B4-BE49-F238E27FC236}">
                  <a16:creationId xmlns:a16="http://schemas.microsoft.com/office/drawing/2014/main" id="{00000000-0008-0000-0D00-00001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104775</xdr:colOff>
          <xdr:row>33</xdr:row>
          <xdr:rowOff>228600</xdr:rowOff>
        </xdr:to>
        <xdr:sp macro="" textlink="">
          <xdr:nvSpPr>
            <xdr:cNvPr id="210971" name="Check Box 27" hidden="1">
              <a:extLst>
                <a:ext uri="{63B3BB69-23CF-44E3-9099-C40C66FF867C}">
                  <a14:compatExt spid="_x0000_s210971"/>
                </a:ext>
                <a:ext uri="{FF2B5EF4-FFF2-40B4-BE49-F238E27FC236}">
                  <a16:creationId xmlns:a16="http://schemas.microsoft.com/office/drawing/2014/main" id="{00000000-0008-0000-0D00-00001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104775</xdr:colOff>
          <xdr:row>33</xdr:row>
          <xdr:rowOff>228600</xdr:rowOff>
        </xdr:to>
        <xdr:sp macro="" textlink="">
          <xdr:nvSpPr>
            <xdr:cNvPr id="210972" name="Check Box 28" hidden="1">
              <a:extLst>
                <a:ext uri="{63B3BB69-23CF-44E3-9099-C40C66FF867C}">
                  <a14:compatExt spid="_x0000_s210972"/>
                </a:ext>
                <a:ext uri="{FF2B5EF4-FFF2-40B4-BE49-F238E27FC236}">
                  <a16:creationId xmlns:a16="http://schemas.microsoft.com/office/drawing/2014/main" id="{00000000-0008-0000-0D00-00001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210973" name="Check Box 29" hidden="1">
              <a:extLst>
                <a:ext uri="{63B3BB69-23CF-44E3-9099-C40C66FF867C}">
                  <a14:compatExt spid="_x0000_s210973"/>
                </a:ext>
                <a:ext uri="{FF2B5EF4-FFF2-40B4-BE49-F238E27FC236}">
                  <a16:creationId xmlns:a16="http://schemas.microsoft.com/office/drawing/2014/main" id="{00000000-0008-0000-0D00-00001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210974" name="Check Box 30" hidden="1">
              <a:extLst>
                <a:ext uri="{63B3BB69-23CF-44E3-9099-C40C66FF867C}">
                  <a14:compatExt spid="_x0000_s210974"/>
                </a:ext>
                <a:ext uri="{FF2B5EF4-FFF2-40B4-BE49-F238E27FC236}">
                  <a16:creationId xmlns:a16="http://schemas.microsoft.com/office/drawing/2014/main" id="{00000000-0008-0000-0D00-00001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210975" name="Check Box 31" hidden="1">
              <a:extLst>
                <a:ext uri="{63B3BB69-23CF-44E3-9099-C40C66FF867C}">
                  <a14:compatExt spid="_x0000_s210975"/>
                </a:ext>
                <a:ext uri="{FF2B5EF4-FFF2-40B4-BE49-F238E27FC236}">
                  <a16:creationId xmlns:a16="http://schemas.microsoft.com/office/drawing/2014/main" id="{00000000-0008-0000-0D00-00001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210976" name="Check Box 32" hidden="1">
              <a:extLst>
                <a:ext uri="{63B3BB69-23CF-44E3-9099-C40C66FF867C}">
                  <a14:compatExt spid="_x0000_s210976"/>
                </a:ext>
                <a:ext uri="{FF2B5EF4-FFF2-40B4-BE49-F238E27FC236}">
                  <a16:creationId xmlns:a16="http://schemas.microsoft.com/office/drawing/2014/main" id="{00000000-0008-0000-0D00-00002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210977" name="Check Box 33" hidden="1">
              <a:extLst>
                <a:ext uri="{63B3BB69-23CF-44E3-9099-C40C66FF867C}">
                  <a14:compatExt spid="_x0000_s210977"/>
                </a:ext>
                <a:ext uri="{FF2B5EF4-FFF2-40B4-BE49-F238E27FC236}">
                  <a16:creationId xmlns:a16="http://schemas.microsoft.com/office/drawing/2014/main" id="{00000000-0008-0000-0D00-00002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210978" name="Check Box 34" hidden="1">
              <a:extLst>
                <a:ext uri="{63B3BB69-23CF-44E3-9099-C40C66FF867C}">
                  <a14:compatExt spid="_x0000_s210978"/>
                </a:ext>
                <a:ext uri="{FF2B5EF4-FFF2-40B4-BE49-F238E27FC236}">
                  <a16:creationId xmlns:a16="http://schemas.microsoft.com/office/drawing/2014/main" id="{00000000-0008-0000-0D00-00002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123825</xdr:colOff>
          <xdr:row>29</xdr:row>
          <xdr:rowOff>228600</xdr:rowOff>
        </xdr:to>
        <xdr:sp macro="" textlink="">
          <xdr:nvSpPr>
            <xdr:cNvPr id="210979" name="Check Box 35" hidden="1">
              <a:extLst>
                <a:ext uri="{63B3BB69-23CF-44E3-9099-C40C66FF867C}">
                  <a14:compatExt spid="_x0000_s210979"/>
                </a:ext>
                <a:ext uri="{FF2B5EF4-FFF2-40B4-BE49-F238E27FC236}">
                  <a16:creationId xmlns:a16="http://schemas.microsoft.com/office/drawing/2014/main" id="{00000000-0008-0000-0D00-00002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123825</xdr:colOff>
          <xdr:row>29</xdr:row>
          <xdr:rowOff>228600</xdr:rowOff>
        </xdr:to>
        <xdr:sp macro="" textlink="">
          <xdr:nvSpPr>
            <xdr:cNvPr id="210980" name="Check Box 36" hidden="1">
              <a:extLst>
                <a:ext uri="{63B3BB69-23CF-44E3-9099-C40C66FF867C}">
                  <a14:compatExt spid="_x0000_s210980"/>
                </a:ext>
                <a:ext uri="{FF2B5EF4-FFF2-40B4-BE49-F238E27FC236}">
                  <a16:creationId xmlns:a16="http://schemas.microsoft.com/office/drawing/2014/main" id="{00000000-0008-0000-0D00-00002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86" name="Check Box 42" hidden="1">
              <a:extLst>
                <a:ext uri="{63B3BB69-23CF-44E3-9099-C40C66FF867C}">
                  <a14:compatExt spid="_x0000_s210986"/>
                </a:ext>
                <a:ext uri="{FF2B5EF4-FFF2-40B4-BE49-F238E27FC236}">
                  <a16:creationId xmlns:a16="http://schemas.microsoft.com/office/drawing/2014/main" id="{00000000-0008-0000-0D00-00002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87" name="Check Box 43" hidden="1">
              <a:extLst>
                <a:ext uri="{63B3BB69-23CF-44E3-9099-C40C66FF867C}">
                  <a14:compatExt spid="_x0000_s210987"/>
                </a:ext>
                <a:ext uri="{FF2B5EF4-FFF2-40B4-BE49-F238E27FC236}">
                  <a16:creationId xmlns:a16="http://schemas.microsoft.com/office/drawing/2014/main" id="{00000000-0008-0000-0D00-00002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D00-00002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D00-00002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E00-000002000000}"/>
                </a:ext>
              </a:extLst>
            </xdr:cNvPr>
            <xdr:cNvGrpSpPr>
              <a:grpSpLocks/>
            </xdr:cNvGrpSpPr>
          </xdr:nvGrpSpPr>
          <xdr:grpSpPr bwMode="auto">
            <a:xfrm>
              <a:off x="0" y="0"/>
              <a:ext cx="0" cy="0"/>
              <a:chOff x="0" y="0"/>
              <a:chExt cx="11593279" cy="485775"/>
            </a:xfrm>
          </xdr:grpSpPr>
          <xdr:sp macro="" textlink="">
            <xdr:nvSpPr>
              <xdr:cNvPr id="211969" name="次のシートへ" hidden="1">
                <a:extLst>
                  <a:ext uri="{63B3BB69-23CF-44E3-9099-C40C66FF867C}">
                    <a14:compatExt spid="_x0000_s211969"/>
                  </a:ext>
                  <a:ext uri="{FF2B5EF4-FFF2-40B4-BE49-F238E27FC236}">
                    <a16:creationId xmlns:a16="http://schemas.microsoft.com/office/drawing/2014/main" id="{00000000-0008-0000-0E00-0000013C03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211970" name="次のシートへ" hidden="1">
                <a:extLst>
                  <a:ext uri="{63B3BB69-23CF-44E3-9099-C40C66FF867C}">
                    <a14:compatExt spid="_x0000_s211970"/>
                  </a:ext>
                  <a:ext uri="{FF2B5EF4-FFF2-40B4-BE49-F238E27FC236}">
                    <a16:creationId xmlns:a16="http://schemas.microsoft.com/office/drawing/2014/main" id="{00000000-0008-0000-0E00-0000023C03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211971" name="次のシートへ" hidden="1">
                <a:extLst>
                  <a:ext uri="{63B3BB69-23CF-44E3-9099-C40C66FF867C}">
                    <a14:compatExt spid="_x0000_s211971"/>
                  </a:ext>
                  <a:ext uri="{FF2B5EF4-FFF2-40B4-BE49-F238E27FC236}">
                    <a16:creationId xmlns:a16="http://schemas.microsoft.com/office/drawing/2014/main" id="{00000000-0008-0000-0E00-0000033C03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211972" name="印刷" hidden="1">
                <a:extLst>
                  <a:ext uri="{63B3BB69-23CF-44E3-9099-C40C66FF867C}">
                    <a14:compatExt spid="_x0000_s211972"/>
                  </a:ext>
                  <a:ext uri="{FF2B5EF4-FFF2-40B4-BE49-F238E27FC236}">
                    <a16:creationId xmlns:a16="http://schemas.microsoft.com/office/drawing/2014/main" id="{00000000-0008-0000-0E00-0000043C03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211973" name="印刷" hidden="1">
                <a:extLst>
                  <a:ext uri="{63B3BB69-23CF-44E3-9099-C40C66FF867C}">
                    <a14:compatExt spid="_x0000_s211973"/>
                  </a:ext>
                  <a:ext uri="{FF2B5EF4-FFF2-40B4-BE49-F238E27FC236}">
                    <a16:creationId xmlns:a16="http://schemas.microsoft.com/office/drawing/2014/main" id="{00000000-0008-0000-0E00-0000053C03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211974" name="印刷" hidden="1">
                <a:extLst>
                  <a:ext uri="{63B3BB69-23CF-44E3-9099-C40C66FF867C}">
                    <a14:compatExt spid="_x0000_s211974"/>
                  </a:ext>
                  <a:ext uri="{FF2B5EF4-FFF2-40B4-BE49-F238E27FC236}">
                    <a16:creationId xmlns:a16="http://schemas.microsoft.com/office/drawing/2014/main" id="{00000000-0008-0000-0E00-0000063C03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11975" name="Check Box 7" hidden="1">
              <a:extLst>
                <a:ext uri="{63B3BB69-23CF-44E3-9099-C40C66FF867C}">
                  <a14:compatExt spid="_x0000_s211975"/>
                </a:ext>
                <a:ext uri="{FF2B5EF4-FFF2-40B4-BE49-F238E27FC236}">
                  <a16:creationId xmlns:a16="http://schemas.microsoft.com/office/drawing/2014/main" id="{00000000-0008-0000-0E00-00000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11976" name="Check Box 8" hidden="1">
              <a:extLst>
                <a:ext uri="{63B3BB69-23CF-44E3-9099-C40C66FF867C}">
                  <a14:compatExt spid="_x0000_s211976"/>
                </a:ext>
                <a:ext uri="{FF2B5EF4-FFF2-40B4-BE49-F238E27FC236}">
                  <a16:creationId xmlns:a16="http://schemas.microsoft.com/office/drawing/2014/main" id="{00000000-0008-0000-0E00-00000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11977" name="Check Box 9" hidden="1">
              <a:extLst>
                <a:ext uri="{63B3BB69-23CF-44E3-9099-C40C66FF867C}">
                  <a14:compatExt spid="_x0000_s211977"/>
                </a:ext>
                <a:ext uri="{FF2B5EF4-FFF2-40B4-BE49-F238E27FC236}">
                  <a16:creationId xmlns:a16="http://schemas.microsoft.com/office/drawing/2014/main" id="{00000000-0008-0000-0E00-00000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11978" name="Check Box 10" hidden="1">
              <a:extLst>
                <a:ext uri="{63B3BB69-23CF-44E3-9099-C40C66FF867C}">
                  <a14:compatExt spid="_x0000_s211978"/>
                </a:ext>
                <a:ext uri="{FF2B5EF4-FFF2-40B4-BE49-F238E27FC236}">
                  <a16:creationId xmlns:a16="http://schemas.microsoft.com/office/drawing/2014/main" id="{00000000-0008-0000-0E00-00000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11979" name="Check Box 11" hidden="1">
              <a:extLst>
                <a:ext uri="{63B3BB69-23CF-44E3-9099-C40C66FF867C}">
                  <a14:compatExt spid="_x0000_s211979"/>
                </a:ext>
                <a:ext uri="{FF2B5EF4-FFF2-40B4-BE49-F238E27FC236}">
                  <a16:creationId xmlns:a16="http://schemas.microsoft.com/office/drawing/2014/main" id="{00000000-0008-0000-0E00-00000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11980" name="Check Box 12" hidden="1">
              <a:extLst>
                <a:ext uri="{63B3BB69-23CF-44E3-9099-C40C66FF867C}">
                  <a14:compatExt spid="_x0000_s211980"/>
                </a:ext>
                <a:ext uri="{FF2B5EF4-FFF2-40B4-BE49-F238E27FC236}">
                  <a16:creationId xmlns:a16="http://schemas.microsoft.com/office/drawing/2014/main" id="{00000000-0008-0000-0E00-00000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11981" name="Check Box 13" hidden="1">
              <a:extLst>
                <a:ext uri="{63B3BB69-23CF-44E3-9099-C40C66FF867C}">
                  <a14:compatExt spid="_x0000_s211981"/>
                </a:ext>
                <a:ext uri="{FF2B5EF4-FFF2-40B4-BE49-F238E27FC236}">
                  <a16:creationId xmlns:a16="http://schemas.microsoft.com/office/drawing/2014/main" id="{00000000-0008-0000-0E00-00000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11982" name="Check Box 14" hidden="1">
              <a:extLst>
                <a:ext uri="{63B3BB69-23CF-44E3-9099-C40C66FF867C}">
                  <a14:compatExt spid="_x0000_s211982"/>
                </a:ext>
                <a:ext uri="{FF2B5EF4-FFF2-40B4-BE49-F238E27FC236}">
                  <a16:creationId xmlns:a16="http://schemas.microsoft.com/office/drawing/2014/main" id="{00000000-0008-0000-0E00-00000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11983" name="Check Box 15" hidden="1">
              <a:extLst>
                <a:ext uri="{63B3BB69-23CF-44E3-9099-C40C66FF867C}">
                  <a14:compatExt spid="_x0000_s211983"/>
                </a:ext>
                <a:ext uri="{FF2B5EF4-FFF2-40B4-BE49-F238E27FC236}">
                  <a16:creationId xmlns:a16="http://schemas.microsoft.com/office/drawing/2014/main" id="{00000000-0008-0000-0E00-00000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11984" name="Check Box 16" hidden="1">
              <a:extLst>
                <a:ext uri="{63B3BB69-23CF-44E3-9099-C40C66FF867C}">
                  <a14:compatExt spid="_x0000_s211984"/>
                </a:ext>
                <a:ext uri="{FF2B5EF4-FFF2-40B4-BE49-F238E27FC236}">
                  <a16:creationId xmlns:a16="http://schemas.microsoft.com/office/drawing/2014/main" id="{00000000-0008-0000-0E00-00001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11985" name="Check Box 17" hidden="1">
              <a:extLst>
                <a:ext uri="{63B3BB69-23CF-44E3-9099-C40C66FF867C}">
                  <a14:compatExt spid="_x0000_s211985"/>
                </a:ext>
                <a:ext uri="{FF2B5EF4-FFF2-40B4-BE49-F238E27FC236}">
                  <a16:creationId xmlns:a16="http://schemas.microsoft.com/office/drawing/2014/main" id="{00000000-0008-0000-0E00-00001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11986" name="Check Box 18" hidden="1">
              <a:extLst>
                <a:ext uri="{63B3BB69-23CF-44E3-9099-C40C66FF867C}">
                  <a14:compatExt spid="_x0000_s211986"/>
                </a:ext>
                <a:ext uri="{FF2B5EF4-FFF2-40B4-BE49-F238E27FC236}">
                  <a16:creationId xmlns:a16="http://schemas.microsoft.com/office/drawing/2014/main" id="{00000000-0008-0000-0E00-00001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7" name="Check Box 19" hidden="1">
              <a:extLst>
                <a:ext uri="{63B3BB69-23CF-44E3-9099-C40C66FF867C}">
                  <a14:compatExt spid="_x0000_s211987"/>
                </a:ext>
                <a:ext uri="{FF2B5EF4-FFF2-40B4-BE49-F238E27FC236}">
                  <a16:creationId xmlns:a16="http://schemas.microsoft.com/office/drawing/2014/main" id="{00000000-0008-0000-0E00-00001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88" name="Check Box 20" hidden="1">
              <a:extLst>
                <a:ext uri="{63B3BB69-23CF-44E3-9099-C40C66FF867C}">
                  <a14:compatExt spid="_x0000_s211988"/>
                </a:ext>
                <a:ext uri="{FF2B5EF4-FFF2-40B4-BE49-F238E27FC236}">
                  <a16:creationId xmlns:a16="http://schemas.microsoft.com/office/drawing/2014/main" id="{00000000-0008-0000-0E00-00001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9" name="Check Box 21" hidden="1">
              <a:extLst>
                <a:ext uri="{63B3BB69-23CF-44E3-9099-C40C66FF867C}">
                  <a14:compatExt spid="_x0000_s211989"/>
                </a:ext>
                <a:ext uri="{FF2B5EF4-FFF2-40B4-BE49-F238E27FC236}">
                  <a16:creationId xmlns:a16="http://schemas.microsoft.com/office/drawing/2014/main" id="{00000000-0008-0000-0E00-00001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0" name="Check Box 22" hidden="1">
              <a:extLst>
                <a:ext uri="{63B3BB69-23CF-44E3-9099-C40C66FF867C}">
                  <a14:compatExt spid="_x0000_s211990"/>
                </a:ext>
                <a:ext uri="{FF2B5EF4-FFF2-40B4-BE49-F238E27FC236}">
                  <a16:creationId xmlns:a16="http://schemas.microsoft.com/office/drawing/2014/main" id="{00000000-0008-0000-0E00-00001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1" name="Check Box 23" hidden="1">
              <a:extLst>
                <a:ext uri="{63B3BB69-23CF-44E3-9099-C40C66FF867C}">
                  <a14:compatExt spid="_x0000_s211991"/>
                </a:ext>
                <a:ext uri="{FF2B5EF4-FFF2-40B4-BE49-F238E27FC236}">
                  <a16:creationId xmlns:a16="http://schemas.microsoft.com/office/drawing/2014/main" id="{00000000-0008-0000-0E00-00001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2" name="Check Box 24" hidden="1">
              <a:extLst>
                <a:ext uri="{63B3BB69-23CF-44E3-9099-C40C66FF867C}">
                  <a14:compatExt spid="_x0000_s211992"/>
                </a:ext>
                <a:ext uri="{FF2B5EF4-FFF2-40B4-BE49-F238E27FC236}">
                  <a16:creationId xmlns:a16="http://schemas.microsoft.com/office/drawing/2014/main" id="{00000000-0008-0000-0E00-00001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3" name="Check Box 25" hidden="1">
              <a:extLst>
                <a:ext uri="{63B3BB69-23CF-44E3-9099-C40C66FF867C}">
                  <a14:compatExt spid="_x0000_s211993"/>
                </a:ext>
                <a:ext uri="{FF2B5EF4-FFF2-40B4-BE49-F238E27FC236}">
                  <a16:creationId xmlns:a16="http://schemas.microsoft.com/office/drawing/2014/main" id="{00000000-0008-0000-0E00-00001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4" name="Check Box 26" hidden="1">
              <a:extLst>
                <a:ext uri="{63B3BB69-23CF-44E3-9099-C40C66FF867C}">
                  <a14:compatExt spid="_x0000_s211994"/>
                </a:ext>
                <a:ext uri="{FF2B5EF4-FFF2-40B4-BE49-F238E27FC236}">
                  <a16:creationId xmlns:a16="http://schemas.microsoft.com/office/drawing/2014/main" id="{00000000-0008-0000-0E00-00001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5" name="Check Box 27" hidden="1">
              <a:extLst>
                <a:ext uri="{63B3BB69-23CF-44E3-9099-C40C66FF867C}">
                  <a14:compatExt spid="_x0000_s211995"/>
                </a:ext>
                <a:ext uri="{FF2B5EF4-FFF2-40B4-BE49-F238E27FC236}">
                  <a16:creationId xmlns:a16="http://schemas.microsoft.com/office/drawing/2014/main" id="{00000000-0008-0000-0E00-00001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6" name="Check Box 28" hidden="1">
              <a:extLst>
                <a:ext uri="{63B3BB69-23CF-44E3-9099-C40C66FF867C}">
                  <a14:compatExt spid="_x0000_s211996"/>
                </a:ext>
                <a:ext uri="{FF2B5EF4-FFF2-40B4-BE49-F238E27FC236}">
                  <a16:creationId xmlns:a16="http://schemas.microsoft.com/office/drawing/2014/main" id="{00000000-0008-0000-0E00-00001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11997" name="Check Box 29" hidden="1">
              <a:extLst>
                <a:ext uri="{63B3BB69-23CF-44E3-9099-C40C66FF867C}">
                  <a14:compatExt spid="_x0000_s211997"/>
                </a:ext>
                <a:ext uri="{FF2B5EF4-FFF2-40B4-BE49-F238E27FC236}">
                  <a16:creationId xmlns:a16="http://schemas.microsoft.com/office/drawing/2014/main" id="{00000000-0008-0000-0E00-00001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11998" name="Check Box 30" hidden="1">
              <a:extLst>
                <a:ext uri="{63B3BB69-23CF-44E3-9099-C40C66FF867C}">
                  <a14:compatExt spid="_x0000_s211998"/>
                </a:ext>
                <a:ext uri="{FF2B5EF4-FFF2-40B4-BE49-F238E27FC236}">
                  <a16:creationId xmlns:a16="http://schemas.microsoft.com/office/drawing/2014/main" id="{00000000-0008-0000-0E00-00001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11999" name="Check Box 31" hidden="1">
              <a:extLst>
                <a:ext uri="{63B3BB69-23CF-44E3-9099-C40C66FF867C}">
                  <a14:compatExt spid="_x0000_s211999"/>
                </a:ext>
                <a:ext uri="{FF2B5EF4-FFF2-40B4-BE49-F238E27FC236}">
                  <a16:creationId xmlns:a16="http://schemas.microsoft.com/office/drawing/2014/main" id="{00000000-0008-0000-0E00-00001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12000" name="Check Box 32" hidden="1">
              <a:extLst>
                <a:ext uri="{63B3BB69-23CF-44E3-9099-C40C66FF867C}">
                  <a14:compatExt spid="_x0000_s212000"/>
                </a:ext>
                <a:ext uri="{FF2B5EF4-FFF2-40B4-BE49-F238E27FC236}">
                  <a16:creationId xmlns:a16="http://schemas.microsoft.com/office/drawing/2014/main" id="{00000000-0008-0000-0E00-00002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12001" name="Check Box 33" hidden="1">
              <a:extLst>
                <a:ext uri="{63B3BB69-23CF-44E3-9099-C40C66FF867C}">
                  <a14:compatExt spid="_x0000_s212001"/>
                </a:ext>
                <a:ext uri="{FF2B5EF4-FFF2-40B4-BE49-F238E27FC236}">
                  <a16:creationId xmlns:a16="http://schemas.microsoft.com/office/drawing/2014/main" id="{00000000-0008-0000-0E00-00002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12002" name="Check Box 34" hidden="1">
              <a:extLst>
                <a:ext uri="{63B3BB69-23CF-44E3-9099-C40C66FF867C}">
                  <a14:compatExt spid="_x0000_s212002"/>
                </a:ext>
                <a:ext uri="{FF2B5EF4-FFF2-40B4-BE49-F238E27FC236}">
                  <a16:creationId xmlns:a16="http://schemas.microsoft.com/office/drawing/2014/main" id="{00000000-0008-0000-0E00-00002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12003" name="Check Box 35" hidden="1">
              <a:extLst>
                <a:ext uri="{63B3BB69-23CF-44E3-9099-C40C66FF867C}">
                  <a14:compatExt spid="_x0000_s212003"/>
                </a:ext>
                <a:ext uri="{FF2B5EF4-FFF2-40B4-BE49-F238E27FC236}">
                  <a16:creationId xmlns:a16="http://schemas.microsoft.com/office/drawing/2014/main" id="{00000000-0008-0000-0E00-00002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12004" name="Check Box 36" hidden="1">
              <a:extLst>
                <a:ext uri="{63B3BB69-23CF-44E3-9099-C40C66FF867C}">
                  <a14:compatExt spid="_x0000_s212004"/>
                </a:ext>
                <a:ext uri="{FF2B5EF4-FFF2-40B4-BE49-F238E27FC236}">
                  <a16:creationId xmlns:a16="http://schemas.microsoft.com/office/drawing/2014/main" id="{00000000-0008-0000-0E00-00002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12005" name="Check Box 37" hidden="1">
              <a:extLst>
                <a:ext uri="{63B3BB69-23CF-44E3-9099-C40C66FF867C}">
                  <a14:compatExt spid="_x0000_s212005"/>
                </a:ext>
                <a:ext uri="{FF2B5EF4-FFF2-40B4-BE49-F238E27FC236}">
                  <a16:creationId xmlns:a16="http://schemas.microsoft.com/office/drawing/2014/main" id="{00000000-0008-0000-0E00-00002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12006" name="Check Box 38" hidden="1">
              <a:extLst>
                <a:ext uri="{63B3BB69-23CF-44E3-9099-C40C66FF867C}">
                  <a14:compatExt spid="_x0000_s212006"/>
                </a:ext>
                <a:ext uri="{FF2B5EF4-FFF2-40B4-BE49-F238E27FC236}">
                  <a16:creationId xmlns:a16="http://schemas.microsoft.com/office/drawing/2014/main" id="{00000000-0008-0000-0E00-00002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12007" name="Check Box 39" hidden="1">
              <a:extLst>
                <a:ext uri="{63B3BB69-23CF-44E3-9099-C40C66FF867C}">
                  <a14:compatExt spid="_x0000_s212007"/>
                </a:ext>
                <a:ext uri="{FF2B5EF4-FFF2-40B4-BE49-F238E27FC236}">
                  <a16:creationId xmlns:a16="http://schemas.microsoft.com/office/drawing/2014/main" id="{00000000-0008-0000-0E00-00002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12008" name="Check Box 40" hidden="1">
              <a:extLst>
                <a:ext uri="{63B3BB69-23CF-44E3-9099-C40C66FF867C}">
                  <a14:compatExt spid="_x0000_s212008"/>
                </a:ext>
                <a:ext uri="{FF2B5EF4-FFF2-40B4-BE49-F238E27FC236}">
                  <a16:creationId xmlns:a16="http://schemas.microsoft.com/office/drawing/2014/main" id="{00000000-0008-0000-0E00-00002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12009" name="Check Box 41" hidden="1">
              <a:extLst>
                <a:ext uri="{63B3BB69-23CF-44E3-9099-C40C66FF867C}">
                  <a14:compatExt spid="_x0000_s212009"/>
                </a:ext>
                <a:ext uri="{FF2B5EF4-FFF2-40B4-BE49-F238E27FC236}">
                  <a16:creationId xmlns:a16="http://schemas.microsoft.com/office/drawing/2014/main" id="{00000000-0008-0000-0E00-00002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12010" name="Check Box 42" hidden="1">
              <a:extLst>
                <a:ext uri="{63B3BB69-23CF-44E3-9099-C40C66FF867C}">
                  <a14:compatExt spid="_x0000_s212010"/>
                </a:ext>
                <a:ext uri="{FF2B5EF4-FFF2-40B4-BE49-F238E27FC236}">
                  <a16:creationId xmlns:a16="http://schemas.microsoft.com/office/drawing/2014/main" id="{00000000-0008-0000-0E00-00002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12011" name="Check Box 43" hidden="1">
              <a:extLst>
                <a:ext uri="{63B3BB69-23CF-44E3-9099-C40C66FF867C}">
                  <a14:compatExt spid="_x0000_s212011"/>
                </a:ext>
                <a:ext uri="{FF2B5EF4-FFF2-40B4-BE49-F238E27FC236}">
                  <a16:creationId xmlns:a16="http://schemas.microsoft.com/office/drawing/2014/main" id="{00000000-0008-0000-0E00-00002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12012" name="Check Box 44" hidden="1">
              <a:extLst>
                <a:ext uri="{63B3BB69-23CF-44E3-9099-C40C66FF867C}">
                  <a14:compatExt spid="_x0000_s212012"/>
                </a:ext>
                <a:ext uri="{FF2B5EF4-FFF2-40B4-BE49-F238E27FC236}">
                  <a16:creationId xmlns:a16="http://schemas.microsoft.com/office/drawing/2014/main" id="{00000000-0008-0000-0E00-00002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12013" name="Check Box 45" hidden="1">
              <a:extLst>
                <a:ext uri="{63B3BB69-23CF-44E3-9099-C40C66FF867C}">
                  <a14:compatExt spid="_x0000_s212013"/>
                </a:ext>
                <a:ext uri="{FF2B5EF4-FFF2-40B4-BE49-F238E27FC236}">
                  <a16:creationId xmlns:a16="http://schemas.microsoft.com/office/drawing/2014/main" id="{00000000-0008-0000-0E00-00002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12014" name="Check Box 46" hidden="1">
              <a:extLst>
                <a:ext uri="{63B3BB69-23CF-44E3-9099-C40C66FF867C}">
                  <a14:compatExt spid="_x0000_s212014"/>
                </a:ext>
                <a:ext uri="{FF2B5EF4-FFF2-40B4-BE49-F238E27FC236}">
                  <a16:creationId xmlns:a16="http://schemas.microsoft.com/office/drawing/2014/main" id="{00000000-0008-0000-0E00-00002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85725</xdr:rowOff>
        </xdr:from>
        <xdr:to>
          <xdr:col>10</xdr:col>
          <xdr:colOff>19050</xdr:colOff>
          <xdr:row>5</xdr:row>
          <xdr:rowOff>171450</xdr:rowOff>
        </xdr:to>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0F00-00000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xdr:row>
          <xdr:rowOff>104775</xdr:rowOff>
        </xdr:from>
        <xdr:to>
          <xdr:col>13</xdr:col>
          <xdr:colOff>323850</xdr:colOff>
          <xdr:row>5</xdr:row>
          <xdr:rowOff>142875</xdr:rowOff>
        </xdr:to>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0F00-00000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95250</xdr:rowOff>
        </xdr:from>
        <xdr:to>
          <xdr:col>9</xdr:col>
          <xdr:colOff>323850</xdr:colOff>
          <xdr:row>7</xdr:row>
          <xdr:rowOff>171450</xdr:rowOff>
        </xdr:to>
        <xdr:sp macro="" textlink="">
          <xdr:nvSpPr>
            <xdr:cNvPr id="214019" name="Check Box 3" hidden="1">
              <a:extLst>
                <a:ext uri="{63B3BB69-23CF-44E3-9099-C40C66FF867C}">
                  <a14:compatExt spid="_x0000_s214019"/>
                </a:ext>
                <a:ext uri="{FF2B5EF4-FFF2-40B4-BE49-F238E27FC236}">
                  <a16:creationId xmlns:a16="http://schemas.microsoft.com/office/drawing/2014/main" id="{00000000-0008-0000-0F00-00000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95250</xdr:rowOff>
        </xdr:from>
        <xdr:to>
          <xdr:col>13</xdr:col>
          <xdr:colOff>304800</xdr:colOff>
          <xdr:row>7</xdr:row>
          <xdr:rowOff>152400</xdr:rowOff>
        </xdr:to>
        <xdr:sp macro="" textlink="">
          <xdr:nvSpPr>
            <xdr:cNvPr id="214020" name="Check Box 4" hidden="1">
              <a:extLst>
                <a:ext uri="{63B3BB69-23CF-44E3-9099-C40C66FF867C}">
                  <a14:compatExt spid="_x0000_s214020"/>
                </a:ext>
                <a:ext uri="{FF2B5EF4-FFF2-40B4-BE49-F238E27FC236}">
                  <a16:creationId xmlns:a16="http://schemas.microsoft.com/office/drawing/2014/main" id="{00000000-0008-0000-0F00-00000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85725</xdr:rowOff>
        </xdr:from>
        <xdr:to>
          <xdr:col>9</xdr:col>
          <xdr:colOff>276225</xdr:colOff>
          <xdr:row>9</xdr:row>
          <xdr:rowOff>171450</xdr:rowOff>
        </xdr:to>
        <xdr:sp macro="" textlink="">
          <xdr:nvSpPr>
            <xdr:cNvPr id="214021" name="Check Box 5" hidden="1">
              <a:extLst>
                <a:ext uri="{63B3BB69-23CF-44E3-9099-C40C66FF867C}">
                  <a14:compatExt spid="_x0000_s214021"/>
                </a:ext>
                <a:ext uri="{FF2B5EF4-FFF2-40B4-BE49-F238E27FC236}">
                  <a16:creationId xmlns:a16="http://schemas.microsoft.com/office/drawing/2014/main" id="{00000000-0008-0000-0F00-00000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104775</xdr:rowOff>
        </xdr:from>
        <xdr:to>
          <xdr:col>14</xdr:col>
          <xdr:colOff>19050</xdr:colOff>
          <xdr:row>9</xdr:row>
          <xdr:rowOff>152400</xdr:rowOff>
        </xdr:to>
        <xdr:sp macro="" textlink="">
          <xdr:nvSpPr>
            <xdr:cNvPr id="214022" name="Check Box 6" hidden="1">
              <a:extLst>
                <a:ext uri="{63B3BB69-23CF-44E3-9099-C40C66FF867C}">
                  <a14:compatExt spid="_x0000_s214022"/>
                </a:ext>
                <a:ext uri="{FF2B5EF4-FFF2-40B4-BE49-F238E27FC236}">
                  <a16:creationId xmlns:a16="http://schemas.microsoft.com/office/drawing/2014/main" id="{00000000-0008-0000-0F00-00000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xdr:row>
          <xdr:rowOff>76200</xdr:rowOff>
        </xdr:from>
        <xdr:to>
          <xdr:col>13</xdr:col>
          <xdr:colOff>47625</xdr:colOff>
          <xdr:row>11</xdr:row>
          <xdr:rowOff>171450</xdr:rowOff>
        </xdr:to>
        <xdr:sp macro="" textlink="">
          <xdr:nvSpPr>
            <xdr:cNvPr id="214023" name="Check Box 7" hidden="1">
              <a:extLst>
                <a:ext uri="{63B3BB69-23CF-44E3-9099-C40C66FF867C}">
                  <a14:compatExt spid="_x0000_s214023"/>
                </a:ext>
                <a:ext uri="{FF2B5EF4-FFF2-40B4-BE49-F238E27FC236}">
                  <a16:creationId xmlns:a16="http://schemas.microsoft.com/office/drawing/2014/main" id="{00000000-0008-0000-0F00-00000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85725</xdr:rowOff>
        </xdr:from>
        <xdr:to>
          <xdr:col>17</xdr:col>
          <xdr:colOff>304800</xdr:colOff>
          <xdr:row>11</xdr:row>
          <xdr:rowOff>171450</xdr:rowOff>
        </xdr:to>
        <xdr:sp macro="" textlink="">
          <xdr:nvSpPr>
            <xdr:cNvPr id="214024" name="Check Box 8" hidden="1">
              <a:extLst>
                <a:ext uri="{63B3BB69-23CF-44E3-9099-C40C66FF867C}">
                  <a14:compatExt spid="_x0000_s214024"/>
                </a:ext>
                <a:ext uri="{FF2B5EF4-FFF2-40B4-BE49-F238E27FC236}">
                  <a16:creationId xmlns:a16="http://schemas.microsoft.com/office/drawing/2014/main" id="{00000000-0008-0000-0F00-00000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85725</xdr:rowOff>
        </xdr:from>
        <xdr:to>
          <xdr:col>25</xdr:col>
          <xdr:colOff>323850</xdr:colOff>
          <xdr:row>11</xdr:row>
          <xdr:rowOff>152400</xdr:rowOff>
        </xdr:to>
        <xdr:sp macro="" textlink="">
          <xdr:nvSpPr>
            <xdr:cNvPr id="214025" name="Check Box 9" hidden="1">
              <a:extLst>
                <a:ext uri="{63B3BB69-23CF-44E3-9099-C40C66FF867C}">
                  <a14:compatExt spid="_x0000_s214025"/>
                </a:ext>
                <a:ext uri="{FF2B5EF4-FFF2-40B4-BE49-F238E27FC236}">
                  <a16:creationId xmlns:a16="http://schemas.microsoft.com/office/drawing/2014/main" id="{00000000-0008-0000-0F00-00000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14026" name="Check Box 10" hidden="1">
              <a:extLst>
                <a:ext uri="{63B3BB69-23CF-44E3-9099-C40C66FF867C}">
                  <a14:compatExt spid="_x0000_s214026"/>
                </a:ext>
                <a:ext uri="{FF2B5EF4-FFF2-40B4-BE49-F238E27FC236}">
                  <a16:creationId xmlns:a16="http://schemas.microsoft.com/office/drawing/2014/main" id="{00000000-0008-0000-0F00-00000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14027" name="Check Box 11" hidden="1">
              <a:extLst>
                <a:ext uri="{63B3BB69-23CF-44E3-9099-C40C66FF867C}">
                  <a14:compatExt spid="_x0000_s214027"/>
                </a:ext>
                <a:ext uri="{FF2B5EF4-FFF2-40B4-BE49-F238E27FC236}">
                  <a16:creationId xmlns:a16="http://schemas.microsoft.com/office/drawing/2014/main" id="{00000000-0008-0000-0F00-00000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14028" name="Check Box 12" hidden="1">
              <a:extLst>
                <a:ext uri="{63B3BB69-23CF-44E3-9099-C40C66FF867C}">
                  <a14:compatExt spid="_x0000_s214028"/>
                </a:ext>
                <a:ext uri="{FF2B5EF4-FFF2-40B4-BE49-F238E27FC236}">
                  <a16:creationId xmlns:a16="http://schemas.microsoft.com/office/drawing/2014/main" id="{00000000-0008-0000-0F00-00000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14029" name="Check Box 13" hidden="1">
              <a:extLst>
                <a:ext uri="{63B3BB69-23CF-44E3-9099-C40C66FF867C}">
                  <a14:compatExt spid="_x0000_s214029"/>
                </a:ext>
                <a:ext uri="{FF2B5EF4-FFF2-40B4-BE49-F238E27FC236}">
                  <a16:creationId xmlns:a16="http://schemas.microsoft.com/office/drawing/2014/main" id="{00000000-0008-0000-0F00-00000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14030" name="Check Box 14" hidden="1">
              <a:extLst>
                <a:ext uri="{63B3BB69-23CF-44E3-9099-C40C66FF867C}">
                  <a14:compatExt spid="_x0000_s214030"/>
                </a:ext>
                <a:ext uri="{FF2B5EF4-FFF2-40B4-BE49-F238E27FC236}">
                  <a16:creationId xmlns:a16="http://schemas.microsoft.com/office/drawing/2014/main" id="{00000000-0008-0000-0F00-00000E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14031" name="Check Box 15" hidden="1">
              <a:extLst>
                <a:ext uri="{63B3BB69-23CF-44E3-9099-C40C66FF867C}">
                  <a14:compatExt spid="_x0000_s214031"/>
                </a:ext>
                <a:ext uri="{FF2B5EF4-FFF2-40B4-BE49-F238E27FC236}">
                  <a16:creationId xmlns:a16="http://schemas.microsoft.com/office/drawing/2014/main" id="{00000000-0008-0000-0F00-00000F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14032" name="Check Box 16" hidden="1">
              <a:extLst>
                <a:ext uri="{63B3BB69-23CF-44E3-9099-C40C66FF867C}">
                  <a14:compatExt spid="_x0000_s214032"/>
                </a:ext>
                <a:ext uri="{FF2B5EF4-FFF2-40B4-BE49-F238E27FC236}">
                  <a16:creationId xmlns:a16="http://schemas.microsoft.com/office/drawing/2014/main" id="{00000000-0008-0000-0F00-00001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14033" name="Check Box 17" hidden="1">
              <a:extLst>
                <a:ext uri="{63B3BB69-23CF-44E3-9099-C40C66FF867C}">
                  <a14:compatExt spid="_x0000_s214033"/>
                </a:ext>
                <a:ext uri="{FF2B5EF4-FFF2-40B4-BE49-F238E27FC236}">
                  <a16:creationId xmlns:a16="http://schemas.microsoft.com/office/drawing/2014/main" id="{00000000-0008-0000-0F00-00001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14034" name="Check Box 18" hidden="1">
              <a:extLst>
                <a:ext uri="{63B3BB69-23CF-44E3-9099-C40C66FF867C}">
                  <a14:compatExt spid="_x0000_s214034"/>
                </a:ext>
                <a:ext uri="{FF2B5EF4-FFF2-40B4-BE49-F238E27FC236}">
                  <a16:creationId xmlns:a16="http://schemas.microsoft.com/office/drawing/2014/main" id="{00000000-0008-0000-0F00-00001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14035" name="Check Box 19" hidden="1">
              <a:extLst>
                <a:ext uri="{63B3BB69-23CF-44E3-9099-C40C66FF867C}">
                  <a14:compatExt spid="_x0000_s214035"/>
                </a:ext>
                <a:ext uri="{FF2B5EF4-FFF2-40B4-BE49-F238E27FC236}">
                  <a16:creationId xmlns:a16="http://schemas.microsoft.com/office/drawing/2014/main" id="{00000000-0008-0000-0F00-00001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14036" name="Check Box 20" hidden="1">
              <a:extLst>
                <a:ext uri="{63B3BB69-23CF-44E3-9099-C40C66FF867C}">
                  <a14:compatExt spid="_x0000_s214036"/>
                </a:ext>
                <a:ext uri="{FF2B5EF4-FFF2-40B4-BE49-F238E27FC236}">
                  <a16:creationId xmlns:a16="http://schemas.microsoft.com/office/drawing/2014/main" id="{00000000-0008-0000-0F00-00001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14037" name="Check Box 21" hidden="1">
              <a:extLst>
                <a:ext uri="{63B3BB69-23CF-44E3-9099-C40C66FF867C}">
                  <a14:compatExt spid="_x0000_s214037"/>
                </a:ext>
                <a:ext uri="{FF2B5EF4-FFF2-40B4-BE49-F238E27FC236}">
                  <a16:creationId xmlns:a16="http://schemas.microsoft.com/office/drawing/2014/main" id="{00000000-0008-0000-0F00-00001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14038" name="Check Box 22" hidden="1">
              <a:extLst>
                <a:ext uri="{63B3BB69-23CF-44E3-9099-C40C66FF867C}">
                  <a14:compatExt spid="_x0000_s214038"/>
                </a:ext>
                <a:ext uri="{FF2B5EF4-FFF2-40B4-BE49-F238E27FC236}">
                  <a16:creationId xmlns:a16="http://schemas.microsoft.com/office/drawing/2014/main" id="{00000000-0008-0000-0F00-00001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14039" name="Check Box 23" hidden="1">
              <a:extLst>
                <a:ext uri="{63B3BB69-23CF-44E3-9099-C40C66FF867C}">
                  <a14:compatExt spid="_x0000_s214039"/>
                </a:ext>
                <a:ext uri="{FF2B5EF4-FFF2-40B4-BE49-F238E27FC236}">
                  <a16:creationId xmlns:a16="http://schemas.microsoft.com/office/drawing/2014/main" id="{00000000-0008-0000-0F00-00001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14040" name="Check Box 24" hidden="1">
              <a:extLst>
                <a:ext uri="{63B3BB69-23CF-44E3-9099-C40C66FF867C}">
                  <a14:compatExt spid="_x0000_s214040"/>
                </a:ext>
                <a:ext uri="{FF2B5EF4-FFF2-40B4-BE49-F238E27FC236}">
                  <a16:creationId xmlns:a16="http://schemas.microsoft.com/office/drawing/2014/main" id="{00000000-0008-0000-0F00-00001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14041" name="Check Box 25" hidden="1">
              <a:extLst>
                <a:ext uri="{63B3BB69-23CF-44E3-9099-C40C66FF867C}">
                  <a14:compatExt spid="_x0000_s214041"/>
                </a:ext>
                <a:ext uri="{FF2B5EF4-FFF2-40B4-BE49-F238E27FC236}">
                  <a16:creationId xmlns:a16="http://schemas.microsoft.com/office/drawing/2014/main" id="{00000000-0008-0000-0F00-00001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14042" name="Check Box 26" hidden="1">
              <a:extLst>
                <a:ext uri="{63B3BB69-23CF-44E3-9099-C40C66FF867C}">
                  <a14:compatExt spid="_x0000_s214042"/>
                </a:ext>
                <a:ext uri="{FF2B5EF4-FFF2-40B4-BE49-F238E27FC236}">
                  <a16:creationId xmlns:a16="http://schemas.microsoft.com/office/drawing/2014/main" id="{00000000-0008-0000-0F00-00001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14043" name="Check Box 27" hidden="1">
              <a:extLst>
                <a:ext uri="{63B3BB69-23CF-44E3-9099-C40C66FF867C}">
                  <a14:compatExt spid="_x0000_s214043"/>
                </a:ext>
                <a:ext uri="{FF2B5EF4-FFF2-40B4-BE49-F238E27FC236}">
                  <a16:creationId xmlns:a16="http://schemas.microsoft.com/office/drawing/2014/main" id="{00000000-0008-0000-0F00-00001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14044" name="Check Box 28" hidden="1">
              <a:extLst>
                <a:ext uri="{63B3BB69-23CF-44E3-9099-C40C66FF867C}">
                  <a14:compatExt spid="_x0000_s214044"/>
                </a:ext>
                <a:ext uri="{FF2B5EF4-FFF2-40B4-BE49-F238E27FC236}">
                  <a16:creationId xmlns:a16="http://schemas.microsoft.com/office/drawing/2014/main" id="{00000000-0008-0000-0F00-00001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14045" name="Check Box 29" hidden="1">
              <a:extLst>
                <a:ext uri="{63B3BB69-23CF-44E3-9099-C40C66FF867C}">
                  <a14:compatExt spid="_x0000_s214045"/>
                </a:ext>
                <a:ext uri="{FF2B5EF4-FFF2-40B4-BE49-F238E27FC236}">
                  <a16:creationId xmlns:a16="http://schemas.microsoft.com/office/drawing/2014/main" id="{00000000-0008-0000-0F00-00001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14052" name="Check Box 36" hidden="1">
              <a:extLst>
                <a:ext uri="{63B3BB69-23CF-44E3-9099-C40C66FF867C}">
                  <a14:compatExt spid="_x0000_s214052"/>
                </a:ext>
                <a:ext uri="{FF2B5EF4-FFF2-40B4-BE49-F238E27FC236}">
                  <a16:creationId xmlns:a16="http://schemas.microsoft.com/office/drawing/2014/main" id="{00000000-0008-0000-0F00-00002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14053" name="Check Box 37" hidden="1">
              <a:extLst>
                <a:ext uri="{63B3BB69-23CF-44E3-9099-C40C66FF867C}">
                  <a14:compatExt spid="_x0000_s214053"/>
                </a:ext>
                <a:ext uri="{FF2B5EF4-FFF2-40B4-BE49-F238E27FC236}">
                  <a16:creationId xmlns:a16="http://schemas.microsoft.com/office/drawing/2014/main" id="{00000000-0008-0000-0F00-00002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14054" name="Check Box 38" hidden="1">
              <a:extLst>
                <a:ext uri="{63B3BB69-23CF-44E3-9099-C40C66FF867C}">
                  <a14:compatExt spid="_x0000_s214054"/>
                </a:ext>
                <a:ext uri="{FF2B5EF4-FFF2-40B4-BE49-F238E27FC236}">
                  <a16:creationId xmlns:a16="http://schemas.microsoft.com/office/drawing/2014/main" id="{00000000-0008-0000-0F00-00002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14055" name="Check Box 39" hidden="1">
              <a:extLst>
                <a:ext uri="{63B3BB69-23CF-44E3-9099-C40C66FF867C}">
                  <a14:compatExt spid="_x0000_s214055"/>
                </a:ext>
                <a:ext uri="{FF2B5EF4-FFF2-40B4-BE49-F238E27FC236}">
                  <a16:creationId xmlns:a16="http://schemas.microsoft.com/office/drawing/2014/main" id="{00000000-0008-0000-0F00-00002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46</xdr:row>
          <xdr:rowOff>0</xdr:rowOff>
        </xdr:from>
        <xdr:to>
          <xdr:col>40</xdr:col>
          <xdr:colOff>123825</xdr:colOff>
          <xdr:row>48</xdr:row>
          <xdr:rowOff>0</xdr:rowOff>
        </xdr:to>
        <xdr:sp macro="" textlink="">
          <xdr:nvSpPr>
            <xdr:cNvPr id="214056" name="Check Box 40" hidden="1">
              <a:extLst>
                <a:ext uri="{63B3BB69-23CF-44E3-9099-C40C66FF867C}">
                  <a14:compatExt spid="_x0000_s214056"/>
                </a:ext>
                <a:ext uri="{FF2B5EF4-FFF2-40B4-BE49-F238E27FC236}">
                  <a16:creationId xmlns:a16="http://schemas.microsoft.com/office/drawing/2014/main" id="{00000000-0008-0000-0F00-00002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46</xdr:row>
          <xdr:rowOff>0</xdr:rowOff>
        </xdr:from>
        <xdr:to>
          <xdr:col>43</xdr:col>
          <xdr:colOff>123825</xdr:colOff>
          <xdr:row>48</xdr:row>
          <xdr:rowOff>0</xdr:rowOff>
        </xdr:to>
        <xdr:sp macro="" textlink="">
          <xdr:nvSpPr>
            <xdr:cNvPr id="214057" name="Check Box 41" hidden="1">
              <a:extLst>
                <a:ext uri="{63B3BB69-23CF-44E3-9099-C40C66FF867C}">
                  <a14:compatExt spid="_x0000_s214057"/>
                </a:ext>
                <a:ext uri="{FF2B5EF4-FFF2-40B4-BE49-F238E27FC236}">
                  <a16:creationId xmlns:a16="http://schemas.microsoft.com/office/drawing/2014/main" id="{00000000-0008-0000-0F00-00002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66675</xdr:colOff>
          <xdr:row>46</xdr:row>
          <xdr:rowOff>0</xdr:rowOff>
        </xdr:from>
        <xdr:to>
          <xdr:col>52</xdr:col>
          <xdr:colOff>123825</xdr:colOff>
          <xdr:row>48</xdr:row>
          <xdr:rowOff>0</xdr:rowOff>
        </xdr:to>
        <xdr:sp macro="" textlink="">
          <xdr:nvSpPr>
            <xdr:cNvPr id="214058" name="Check Box 42" hidden="1">
              <a:extLst>
                <a:ext uri="{63B3BB69-23CF-44E3-9099-C40C66FF867C}">
                  <a14:compatExt spid="_x0000_s214058"/>
                </a:ext>
                <a:ext uri="{FF2B5EF4-FFF2-40B4-BE49-F238E27FC236}">
                  <a16:creationId xmlns:a16="http://schemas.microsoft.com/office/drawing/2014/main" id="{00000000-0008-0000-0F00-00002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46</xdr:row>
          <xdr:rowOff>0</xdr:rowOff>
        </xdr:from>
        <xdr:to>
          <xdr:col>56</xdr:col>
          <xdr:colOff>123825</xdr:colOff>
          <xdr:row>48</xdr:row>
          <xdr:rowOff>0</xdr:rowOff>
        </xdr:to>
        <xdr:sp macro="" textlink="">
          <xdr:nvSpPr>
            <xdr:cNvPr id="214059" name="Check Box 43" hidden="1">
              <a:extLst>
                <a:ext uri="{63B3BB69-23CF-44E3-9099-C40C66FF867C}">
                  <a14:compatExt spid="_x0000_s214059"/>
                </a:ext>
                <a:ext uri="{FF2B5EF4-FFF2-40B4-BE49-F238E27FC236}">
                  <a16:creationId xmlns:a16="http://schemas.microsoft.com/office/drawing/2014/main" id="{00000000-0008-0000-0F00-00002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14</xdr:row>
          <xdr:rowOff>0</xdr:rowOff>
        </xdr:from>
        <xdr:to>
          <xdr:col>45</xdr:col>
          <xdr:colOff>123825</xdr:colOff>
          <xdr:row>16</xdr:row>
          <xdr:rowOff>0</xdr:rowOff>
        </xdr:to>
        <xdr:sp macro="" textlink="">
          <xdr:nvSpPr>
            <xdr:cNvPr id="214080" name="Check Box 64" hidden="1">
              <a:extLst>
                <a:ext uri="{63B3BB69-23CF-44E3-9099-C40C66FF867C}">
                  <a14:compatExt spid="_x0000_s214080"/>
                </a:ext>
                <a:ext uri="{FF2B5EF4-FFF2-40B4-BE49-F238E27FC236}">
                  <a16:creationId xmlns:a16="http://schemas.microsoft.com/office/drawing/2014/main" id="{00000000-0008-0000-0F00-00004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14</xdr:row>
          <xdr:rowOff>0</xdr:rowOff>
        </xdr:from>
        <xdr:to>
          <xdr:col>48</xdr:col>
          <xdr:colOff>123825</xdr:colOff>
          <xdr:row>16</xdr:row>
          <xdr:rowOff>0</xdr:rowOff>
        </xdr:to>
        <xdr:sp macro="" textlink="">
          <xdr:nvSpPr>
            <xdr:cNvPr id="214081" name="Check Box 65" hidden="1">
              <a:extLst>
                <a:ext uri="{63B3BB69-23CF-44E3-9099-C40C66FF867C}">
                  <a14:compatExt spid="_x0000_s214081"/>
                </a:ext>
                <a:ext uri="{FF2B5EF4-FFF2-40B4-BE49-F238E27FC236}">
                  <a16:creationId xmlns:a16="http://schemas.microsoft.com/office/drawing/2014/main" id="{00000000-0008-0000-0F00-00004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14</xdr:row>
          <xdr:rowOff>0</xdr:rowOff>
        </xdr:from>
        <xdr:to>
          <xdr:col>37</xdr:col>
          <xdr:colOff>123825</xdr:colOff>
          <xdr:row>16</xdr:row>
          <xdr:rowOff>0</xdr:rowOff>
        </xdr:to>
        <xdr:sp macro="" textlink="">
          <xdr:nvSpPr>
            <xdr:cNvPr id="214082" name="Check Box 66" hidden="1">
              <a:extLst>
                <a:ext uri="{63B3BB69-23CF-44E3-9099-C40C66FF867C}">
                  <a14:compatExt spid="_x0000_s214082"/>
                </a:ext>
                <a:ext uri="{FF2B5EF4-FFF2-40B4-BE49-F238E27FC236}">
                  <a16:creationId xmlns:a16="http://schemas.microsoft.com/office/drawing/2014/main" id="{00000000-0008-0000-0F00-00004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14</xdr:row>
          <xdr:rowOff>0</xdr:rowOff>
        </xdr:from>
        <xdr:to>
          <xdr:col>40</xdr:col>
          <xdr:colOff>123825</xdr:colOff>
          <xdr:row>16</xdr:row>
          <xdr:rowOff>0</xdr:rowOff>
        </xdr:to>
        <xdr:sp macro="" textlink="">
          <xdr:nvSpPr>
            <xdr:cNvPr id="214083" name="Check Box 67" hidden="1">
              <a:extLst>
                <a:ext uri="{63B3BB69-23CF-44E3-9099-C40C66FF867C}">
                  <a14:compatExt spid="_x0000_s214083"/>
                </a:ext>
                <a:ext uri="{FF2B5EF4-FFF2-40B4-BE49-F238E27FC236}">
                  <a16:creationId xmlns:a16="http://schemas.microsoft.com/office/drawing/2014/main" id="{00000000-0008-0000-0F00-00004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14</xdr:row>
          <xdr:rowOff>0</xdr:rowOff>
        </xdr:from>
        <xdr:to>
          <xdr:col>54</xdr:col>
          <xdr:colOff>123825</xdr:colOff>
          <xdr:row>16</xdr:row>
          <xdr:rowOff>0</xdr:rowOff>
        </xdr:to>
        <xdr:sp macro="" textlink="">
          <xdr:nvSpPr>
            <xdr:cNvPr id="214084" name="Check Box 68" hidden="1">
              <a:extLst>
                <a:ext uri="{63B3BB69-23CF-44E3-9099-C40C66FF867C}">
                  <a14:compatExt spid="_x0000_s214084"/>
                </a:ext>
                <a:ext uri="{FF2B5EF4-FFF2-40B4-BE49-F238E27FC236}">
                  <a16:creationId xmlns:a16="http://schemas.microsoft.com/office/drawing/2014/main" id="{00000000-0008-0000-0F00-00004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14</xdr:row>
          <xdr:rowOff>0</xdr:rowOff>
        </xdr:from>
        <xdr:to>
          <xdr:col>57</xdr:col>
          <xdr:colOff>123825</xdr:colOff>
          <xdr:row>16</xdr:row>
          <xdr:rowOff>0</xdr:rowOff>
        </xdr:to>
        <xdr:sp macro="" textlink="">
          <xdr:nvSpPr>
            <xdr:cNvPr id="214085" name="Check Box 69" hidden="1">
              <a:extLst>
                <a:ext uri="{63B3BB69-23CF-44E3-9099-C40C66FF867C}">
                  <a14:compatExt spid="_x0000_s214085"/>
                </a:ext>
                <a:ext uri="{FF2B5EF4-FFF2-40B4-BE49-F238E27FC236}">
                  <a16:creationId xmlns:a16="http://schemas.microsoft.com/office/drawing/2014/main" id="{00000000-0008-0000-0F00-00004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19</xdr:row>
          <xdr:rowOff>0</xdr:rowOff>
        </xdr:from>
        <xdr:to>
          <xdr:col>45</xdr:col>
          <xdr:colOff>123825</xdr:colOff>
          <xdr:row>21</xdr:row>
          <xdr:rowOff>19050</xdr:rowOff>
        </xdr:to>
        <xdr:sp macro="" textlink="">
          <xdr:nvSpPr>
            <xdr:cNvPr id="214086" name="Check Box 70" hidden="1">
              <a:extLst>
                <a:ext uri="{63B3BB69-23CF-44E3-9099-C40C66FF867C}">
                  <a14:compatExt spid="_x0000_s214086"/>
                </a:ext>
                <a:ext uri="{FF2B5EF4-FFF2-40B4-BE49-F238E27FC236}">
                  <a16:creationId xmlns:a16="http://schemas.microsoft.com/office/drawing/2014/main" id="{00000000-0008-0000-0F00-00004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19</xdr:row>
          <xdr:rowOff>0</xdr:rowOff>
        </xdr:from>
        <xdr:to>
          <xdr:col>48</xdr:col>
          <xdr:colOff>123825</xdr:colOff>
          <xdr:row>21</xdr:row>
          <xdr:rowOff>19050</xdr:rowOff>
        </xdr:to>
        <xdr:sp macro="" textlink="">
          <xdr:nvSpPr>
            <xdr:cNvPr id="214087" name="Check Box 71" hidden="1">
              <a:extLst>
                <a:ext uri="{63B3BB69-23CF-44E3-9099-C40C66FF867C}">
                  <a14:compatExt spid="_x0000_s214087"/>
                </a:ext>
                <a:ext uri="{FF2B5EF4-FFF2-40B4-BE49-F238E27FC236}">
                  <a16:creationId xmlns:a16="http://schemas.microsoft.com/office/drawing/2014/main" id="{00000000-0008-0000-0F00-00004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19</xdr:row>
          <xdr:rowOff>0</xdr:rowOff>
        </xdr:from>
        <xdr:to>
          <xdr:col>54</xdr:col>
          <xdr:colOff>123825</xdr:colOff>
          <xdr:row>21</xdr:row>
          <xdr:rowOff>19050</xdr:rowOff>
        </xdr:to>
        <xdr:sp macro="" textlink="">
          <xdr:nvSpPr>
            <xdr:cNvPr id="214088" name="Check Box 72" hidden="1">
              <a:extLst>
                <a:ext uri="{63B3BB69-23CF-44E3-9099-C40C66FF867C}">
                  <a14:compatExt spid="_x0000_s214088"/>
                </a:ext>
                <a:ext uri="{FF2B5EF4-FFF2-40B4-BE49-F238E27FC236}">
                  <a16:creationId xmlns:a16="http://schemas.microsoft.com/office/drawing/2014/main" id="{00000000-0008-0000-0F00-00004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19050</xdr:rowOff>
        </xdr:to>
        <xdr:sp macro="" textlink="">
          <xdr:nvSpPr>
            <xdr:cNvPr id="214089" name="Check Box 73" hidden="1">
              <a:extLst>
                <a:ext uri="{63B3BB69-23CF-44E3-9099-C40C66FF867C}">
                  <a14:compatExt spid="_x0000_s214089"/>
                </a:ext>
                <a:ext uri="{FF2B5EF4-FFF2-40B4-BE49-F238E27FC236}">
                  <a16:creationId xmlns:a16="http://schemas.microsoft.com/office/drawing/2014/main" id="{00000000-0008-0000-0F00-00004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16</xdr:row>
          <xdr:rowOff>0</xdr:rowOff>
        </xdr:from>
        <xdr:to>
          <xdr:col>37</xdr:col>
          <xdr:colOff>123825</xdr:colOff>
          <xdr:row>18</xdr:row>
          <xdr:rowOff>0</xdr:rowOff>
        </xdr:to>
        <xdr:sp macro="" textlink="">
          <xdr:nvSpPr>
            <xdr:cNvPr id="214090" name="Check Box 74" hidden="1">
              <a:extLst>
                <a:ext uri="{63B3BB69-23CF-44E3-9099-C40C66FF867C}">
                  <a14:compatExt spid="_x0000_s214090"/>
                </a:ext>
                <a:ext uri="{FF2B5EF4-FFF2-40B4-BE49-F238E27FC236}">
                  <a16:creationId xmlns:a16="http://schemas.microsoft.com/office/drawing/2014/main" id="{00000000-0008-0000-0F00-00004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16</xdr:row>
          <xdr:rowOff>0</xdr:rowOff>
        </xdr:from>
        <xdr:to>
          <xdr:col>56</xdr:col>
          <xdr:colOff>123825</xdr:colOff>
          <xdr:row>18</xdr:row>
          <xdr:rowOff>0</xdr:rowOff>
        </xdr:to>
        <xdr:sp macro="" textlink="">
          <xdr:nvSpPr>
            <xdr:cNvPr id="214091" name="Check Box 75" hidden="1">
              <a:extLst>
                <a:ext uri="{63B3BB69-23CF-44E3-9099-C40C66FF867C}">
                  <a14:compatExt spid="_x0000_s214091"/>
                </a:ext>
                <a:ext uri="{FF2B5EF4-FFF2-40B4-BE49-F238E27FC236}">
                  <a16:creationId xmlns:a16="http://schemas.microsoft.com/office/drawing/2014/main" id="{00000000-0008-0000-0F00-00004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0</xdr:rowOff>
        </xdr:from>
        <xdr:to>
          <xdr:col>37</xdr:col>
          <xdr:colOff>123825</xdr:colOff>
          <xdr:row>21</xdr:row>
          <xdr:rowOff>19050</xdr:rowOff>
        </xdr:to>
        <xdr:sp macro="" textlink="">
          <xdr:nvSpPr>
            <xdr:cNvPr id="214092" name="Check Box 76" hidden="1">
              <a:extLst>
                <a:ext uri="{63B3BB69-23CF-44E3-9099-C40C66FF867C}">
                  <a14:compatExt spid="_x0000_s214092"/>
                </a:ext>
                <a:ext uri="{FF2B5EF4-FFF2-40B4-BE49-F238E27FC236}">
                  <a16:creationId xmlns:a16="http://schemas.microsoft.com/office/drawing/2014/main" id="{00000000-0008-0000-0F00-00004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19</xdr:row>
          <xdr:rowOff>0</xdr:rowOff>
        </xdr:from>
        <xdr:to>
          <xdr:col>40</xdr:col>
          <xdr:colOff>123825</xdr:colOff>
          <xdr:row>21</xdr:row>
          <xdr:rowOff>19050</xdr:rowOff>
        </xdr:to>
        <xdr:sp macro="" textlink="">
          <xdr:nvSpPr>
            <xdr:cNvPr id="214093" name="Check Box 77" hidden="1">
              <a:extLst>
                <a:ext uri="{63B3BB69-23CF-44E3-9099-C40C66FF867C}">
                  <a14:compatExt spid="_x0000_s214093"/>
                </a:ext>
                <a:ext uri="{FF2B5EF4-FFF2-40B4-BE49-F238E27FC236}">
                  <a16:creationId xmlns:a16="http://schemas.microsoft.com/office/drawing/2014/main" id="{00000000-0008-0000-0F00-00004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1000-00000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1000-00000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1000-00000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1000-00000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1000-00000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1000-00000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1000-00000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1000-00000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31433" name="Check Box 9" hidden="1">
              <a:extLst>
                <a:ext uri="{63B3BB69-23CF-44E3-9099-C40C66FF867C}">
                  <a14:compatExt spid="_x0000_s231433"/>
                </a:ext>
                <a:ext uri="{FF2B5EF4-FFF2-40B4-BE49-F238E27FC236}">
                  <a16:creationId xmlns:a16="http://schemas.microsoft.com/office/drawing/2014/main" id="{00000000-0008-0000-1000-000009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231434" name="Check Box 10" hidden="1">
              <a:extLst>
                <a:ext uri="{63B3BB69-23CF-44E3-9099-C40C66FF867C}">
                  <a14:compatExt spid="_x0000_s231434"/>
                </a:ext>
                <a:ext uri="{FF2B5EF4-FFF2-40B4-BE49-F238E27FC236}">
                  <a16:creationId xmlns:a16="http://schemas.microsoft.com/office/drawing/2014/main" id="{00000000-0008-0000-1000-00000A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231435" name="Check Box 11" hidden="1">
              <a:extLst>
                <a:ext uri="{63B3BB69-23CF-44E3-9099-C40C66FF867C}">
                  <a14:compatExt spid="_x0000_s231435"/>
                </a:ext>
                <a:ext uri="{FF2B5EF4-FFF2-40B4-BE49-F238E27FC236}">
                  <a16:creationId xmlns:a16="http://schemas.microsoft.com/office/drawing/2014/main" id="{00000000-0008-0000-1000-00000B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231436" name="Check Box 12" hidden="1">
              <a:extLst>
                <a:ext uri="{63B3BB69-23CF-44E3-9099-C40C66FF867C}">
                  <a14:compatExt spid="_x0000_s231436"/>
                </a:ext>
                <a:ext uri="{FF2B5EF4-FFF2-40B4-BE49-F238E27FC236}">
                  <a16:creationId xmlns:a16="http://schemas.microsoft.com/office/drawing/2014/main" id="{00000000-0008-0000-1000-00000C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7" name="Check Box 13" hidden="1">
              <a:extLst>
                <a:ext uri="{63B3BB69-23CF-44E3-9099-C40C66FF867C}">
                  <a14:compatExt spid="_x0000_s231437"/>
                </a:ext>
                <a:ext uri="{FF2B5EF4-FFF2-40B4-BE49-F238E27FC236}">
                  <a16:creationId xmlns:a16="http://schemas.microsoft.com/office/drawing/2014/main" id="{00000000-0008-0000-1000-00000D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231438" name="Check Box 14" hidden="1">
              <a:extLst>
                <a:ext uri="{63B3BB69-23CF-44E3-9099-C40C66FF867C}">
                  <a14:compatExt spid="_x0000_s231438"/>
                </a:ext>
                <a:ext uri="{FF2B5EF4-FFF2-40B4-BE49-F238E27FC236}">
                  <a16:creationId xmlns:a16="http://schemas.microsoft.com/office/drawing/2014/main" id="{00000000-0008-0000-1000-00000E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9" name="Check Box 15" hidden="1">
              <a:extLst>
                <a:ext uri="{63B3BB69-23CF-44E3-9099-C40C66FF867C}">
                  <a14:compatExt spid="_x0000_s231439"/>
                </a:ext>
                <a:ext uri="{FF2B5EF4-FFF2-40B4-BE49-F238E27FC236}">
                  <a16:creationId xmlns:a16="http://schemas.microsoft.com/office/drawing/2014/main" id="{00000000-0008-0000-1000-00000F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231440" name="Check Box 16" hidden="1">
              <a:extLst>
                <a:ext uri="{63B3BB69-23CF-44E3-9099-C40C66FF867C}">
                  <a14:compatExt spid="_x0000_s231440"/>
                </a:ext>
                <a:ext uri="{FF2B5EF4-FFF2-40B4-BE49-F238E27FC236}">
                  <a16:creationId xmlns:a16="http://schemas.microsoft.com/office/drawing/2014/main" id="{00000000-0008-0000-1000-000010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231441" name="Check Box 17" hidden="1">
              <a:extLst>
                <a:ext uri="{63B3BB69-23CF-44E3-9099-C40C66FF867C}">
                  <a14:compatExt spid="_x0000_s231441"/>
                </a:ext>
                <a:ext uri="{FF2B5EF4-FFF2-40B4-BE49-F238E27FC236}">
                  <a16:creationId xmlns:a16="http://schemas.microsoft.com/office/drawing/2014/main" id="{00000000-0008-0000-1000-00001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231442" name="Check Box 18" hidden="1">
              <a:extLst>
                <a:ext uri="{63B3BB69-23CF-44E3-9099-C40C66FF867C}">
                  <a14:compatExt spid="_x0000_s231442"/>
                </a:ext>
                <a:ext uri="{FF2B5EF4-FFF2-40B4-BE49-F238E27FC236}">
                  <a16:creationId xmlns:a16="http://schemas.microsoft.com/office/drawing/2014/main" id="{00000000-0008-0000-1000-00001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231443" name="Check Box 19" hidden="1">
              <a:extLst>
                <a:ext uri="{63B3BB69-23CF-44E3-9099-C40C66FF867C}">
                  <a14:compatExt spid="_x0000_s231443"/>
                </a:ext>
                <a:ext uri="{FF2B5EF4-FFF2-40B4-BE49-F238E27FC236}">
                  <a16:creationId xmlns:a16="http://schemas.microsoft.com/office/drawing/2014/main" id="{00000000-0008-0000-1000-00001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231444" name="Check Box 20" hidden="1">
              <a:extLst>
                <a:ext uri="{63B3BB69-23CF-44E3-9099-C40C66FF867C}">
                  <a14:compatExt spid="_x0000_s231444"/>
                </a:ext>
                <a:ext uri="{FF2B5EF4-FFF2-40B4-BE49-F238E27FC236}">
                  <a16:creationId xmlns:a16="http://schemas.microsoft.com/office/drawing/2014/main" id="{00000000-0008-0000-1000-00001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231445" name="Check Box 21" hidden="1">
              <a:extLst>
                <a:ext uri="{63B3BB69-23CF-44E3-9099-C40C66FF867C}">
                  <a14:compatExt spid="_x0000_s231445"/>
                </a:ext>
                <a:ext uri="{FF2B5EF4-FFF2-40B4-BE49-F238E27FC236}">
                  <a16:creationId xmlns:a16="http://schemas.microsoft.com/office/drawing/2014/main" id="{00000000-0008-0000-1000-00001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231446" name="Check Box 22" hidden="1">
              <a:extLst>
                <a:ext uri="{63B3BB69-23CF-44E3-9099-C40C66FF867C}">
                  <a14:compatExt spid="_x0000_s231446"/>
                </a:ext>
                <a:ext uri="{FF2B5EF4-FFF2-40B4-BE49-F238E27FC236}">
                  <a16:creationId xmlns:a16="http://schemas.microsoft.com/office/drawing/2014/main" id="{00000000-0008-0000-1000-00001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231447" name="Check Box 23" hidden="1">
              <a:extLst>
                <a:ext uri="{63B3BB69-23CF-44E3-9099-C40C66FF867C}">
                  <a14:compatExt spid="_x0000_s231447"/>
                </a:ext>
                <a:ext uri="{FF2B5EF4-FFF2-40B4-BE49-F238E27FC236}">
                  <a16:creationId xmlns:a16="http://schemas.microsoft.com/office/drawing/2014/main" id="{00000000-0008-0000-1000-00001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231448" name="Check Box 24" hidden="1">
              <a:extLst>
                <a:ext uri="{63B3BB69-23CF-44E3-9099-C40C66FF867C}">
                  <a14:compatExt spid="_x0000_s231448"/>
                </a:ext>
                <a:ext uri="{FF2B5EF4-FFF2-40B4-BE49-F238E27FC236}">
                  <a16:creationId xmlns:a16="http://schemas.microsoft.com/office/drawing/2014/main" id="{00000000-0008-0000-1000-00001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6</xdr:col>
          <xdr:colOff>123825</xdr:colOff>
          <xdr:row>4</xdr:row>
          <xdr:rowOff>0</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1100-00001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xdr:row>
          <xdr:rowOff>0</xdr:rowOff>
        </xdr:from>
        <xdr:to>
          <xdr:col>9</xdr:col>
          <xdr:colOff>123825</xdr:colOff>
          <xdr:row>4</xdr:row>
          <xdr:rowOff>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1100-00001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0</xdr:rowOff>
        </xdr:from>
        <xdr:to>
          <xdr:col>6</xdr:col>
          <xdr:colOff>123825</xdr:colOff>
          <xdr:row>6</xdr:row>
          <xdr:rowOff>0</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1100-00001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xdr:row>
          <xdr:rowOff>0</xdr:rowOff>
        </xdr:from>
        <xdr:to>
          <xdr:col>9</xdr:col>
          <xdr:colOff>123825</xdr:colOff>
          <xdr:row>6</xdr:row>
          <xdr:rowOff>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1100-00001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0</xdr:rowOff>
        </xdr:from>
        <xdr:to>
          <xdr:col>6</xdr:col>
          <xdr:colOff>123825</xdr:colOff>
          <xdr:row>8</xdr:row>
          <xdr:rowOff>0</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1100-00002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0</xdr:rowOff>
        </xdr:from>
        <xdr:to>
          <xdr:col>9</xdr:col>
          <xdr:colOff>123825</xdr:colOff>
          <xdr:row>8</xdr:row>
          <xdr:rowOff>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1100-00002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6</xdr:col>
          <xdr:colOff>123825</xdr:colOff>
          <xdr:row>4</xdr:row>
          <xdr:rowOff>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1100-00003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xdr:row>
          <xdr:rowOff>0</xdr:rowOff>
        </xdr:from>
        <xdr:to>
          <xdr:col>9</xdr:col>
          <xdr:colOff>123825</xdr:colOff>
          <xdr:row>4</xdr:row>
          <xdr:rowOff>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1100-00003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0</xdr:rowOff>
        </xdr:from>
        <xdr:to>
          <xdr:col>6</xdr:col>
          <xdr:colOff>123825</xdr:colOff>
          <xdr:row>10</xdr:row>
          <xdr:rowOff>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1100-00003B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0</xdr:rowOff>
        </xdr:from>
        <xdr:to>
          <xdr:col>9</xdr:col>
          <xdr:colOff>123825</xdr:colOff>
          <xdr:row>10</xdr:row>
          <xdr:rowOff>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1100-00003C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0</xdr:rowOff>
        </xdr:from>
        <xdr:to>
          <xdr:col>6</xdr:col>
          <xdr:colOff>123825</xdr:colOff>
          <xdr:row>6</xdr:row>
          <xdr:rowOff>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1100-00003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xdr:row>
          <xdr:rowOff>0</xdr:rowOff>
        </xdr:from>
        <xdr:to>
          <xdr:col>9</xdr:col>
          <xdr:colOff>123825</xdr:colOff>
          <xdr:row>6</xdr:row>
          <xdr:rowOff>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1100-00003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xdr:row>
          <xdr:rowOff>0</xdr:rowOff>
        </xdr:from>
        <xdr:to>
          <xdr:col>6</xdr:col>
          <xdr:colOff>123825</xdr:colOff>
          <xdr:row>12</xdr:row>
          <xdr:rowOff>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1100-00003F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xdr:row>
          <xdr:rowOff>0</xdr:rowOff>
        </xdr:from>
        <xdr:to>
          <xdr:col>9</xdr:col>
          <xdr:colOff>123825</xdr:colOff>
          <xdr:row>12</xdr:row>
          <xdr:rowOff>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1100-000040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0</xdr:rowOff>
        </xdr:from>
        <xdr:to>
          <xdr:col>6</xdr:col>
          <xdr:colOff>123825</xdr:colOff>
          <xdr:row>8</xdr:row>
          <xdr:rowOff>0</xdr:rowOff>
        </xdr:to>
        <xdr:sp macro="" textlink="">
          <xdr:nvSpPr>
            <xdr:cNvPr id="271425" name="Check Box 65" hidden="1">
              <a:extLst>
                <a:ext uri="{63B3BB69-23CF-44E3-9099-C40C66FF867C}">
                  <a14:compatExt spid="_x0000_s271425"/>
                </a:ext>
                <a:ext uri="{FF2B5EF4-FFF2-40B4-BE49-F238E27FC236}">
                  <a16:creationId xmlns:a16="http://schemas.microsoft.com/office/drawing/2014/main" id="{00000000-0008-0000-1100-00004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0</xdr:rowOff>
        </xdr:from>
        <xdr:to>
          <xdr:col>9</xdr:col>
          <xdr:colOff>123825</xdr:colOff>
          <xdr:row>8</xdr:row>
          <xdr:rowOff>0</xdr:rowOff>
        </xdr:to>
        <xdr:sp macro="" textlink="">
          <xdr:nvSpPr>
            <xdr:cNvPr id="271426" name="Check Box 66" hidden="1">
              <a:extLst>
                <a:ext uri="{63B3BB69-23CF-44E3-9099-C40C66FF867C}">
                  <a14:compatExt spid="_x0000_s271426"/>
                </a:ext>
                <a:ext uri="{FF2B5EF4-FFF2-40B4-BE49-F238E27FC236}">
                  <a16:creationId xmlns:a16="http://schemas.microsoft.com/office/drawing/2014/main" id="{00000000-0008-0000-1100-00004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12</xdr:row>
          <xdr:rowOff>0</xdr:rowOff>
        </xdr:from>
        <xdr:to>
          <xdr:col>6</xdr:col>
          <xdr:colOff>123825</xdr:colOff>
          <xdr:row>14</xdr:row>
          <xdr:rowOff>0</xdr:rowOff>
        </xdr:to>
        <xdr:sp macro="" textlink="">
          <xdr:nvSpPr>
            <xdr:cNvPr id="271427" name="Check Box 67" hidden="1">
              <a:extLst>
                <a:ext uri="{63B3BB69-23CF-44E3-9099-C40C66FF867C}">
                  <a14:compatExt spid="_x0000_s271427"/>
                </a:ext>
                <a:ext uri="{FF2B5EF4-FFF2-40B4-BE49-F238E27FC236}">
                  <a16:creationId xmlns:a16="http://schemas.microsoft.com/office/drawing/2014/main" id="{00000000-0008-0000-1100-000043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xdr:row>
          <xdr:rowOff>0</xdr:rowOff>
        </xdr:from>
        <xdr:to>
          <xdr:col>9</xdr:col>
          <xdr:colOff>123825</xdr:colOff>
          <xdr:row>14</xdr:row>
          <xdr:rowOff>0</xdr:rowOff>
        </xdr:to>
        <xdr:sp macro="" textlink="">
          <xdr:nvSpPr>
            <xdr:cNvPr id="271428" name="Check Box 68" hidden="1">
              <a:extLst>
                <a:ext uri="{63B3BB69-23CF-44E3-9099-C40C66FF867C}">
                  <a14:compatExt spid="_x0000_s271428"/>
                </a:ext>
                <a:ext uri="{FF2B5EF4-FFF2-40B4-BE49-F238E27FC236}">
                  <a16:creationId xmlns:a16="http://schemas.microsoft.com/office/drawing/2014/main" id="{00000000-0008-0000-1100-000044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16</xdr:row>
          <xdr:rowOff>114300</xdr:rowOff>
        </xdr:from>
        <xdr:to>
          <xdr:col>12</xdr:col>
          <xdr:colOff>9525</xdr:colOff>
          <xdr:row>17</xdr:row>
          <xdr:rowOff>114300</xdr:rowOff>
        </xdr:to>
        <xdr:sp macro="" textlink="">
          <xdr:nvSpPr>
            <xdr:cNvPr id="271429" name="Check Box 69" hidden="1">
              <a:extLst>
                <a:ext uri="{63B3BB69-23CF-44E3-9099-C40C66FF867C}">
                  <a14:compatExt spid="_x0000_s271429"/>
                </a:ext>
                <a:ext uri="{FF2B5EF4-FFF2-40B4-BE49-F238E27FC236}">
                  <a16:creationId xmlns:a16="http://schemas.microsoft.com/office/drawing/2014/main" id="{00000000-0008-0000-1100-000045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16</xdr:row>
          <xdr:rowOff>114300</xdr:rowOff>
        </xdr:from>
        <xdr:to>
          <xdr:col>15</xdr:col>
          <xdr:colOff>9525</xdr:colOff>
          <xdr:row>17</xdr:row>
          <xdr:rowOff>114300</xdr:rowOff>
        </xdr:to>
        <xdr:sp macro="" textlink="">
          <xdr:nvSpPr>
            <xdr:cNvPr id="271430" name="Check Box 70" hidden="1">
              <a:extLst>
                <a:ext uri="{63B3BB69-23CF-44E3-9099-C40C66FF867C}">
                  <a14:compatExt spid="_x0000_s271430"/>
                </a:ext>
                <a:ext uri="{FF2B5EF4-FFF2-40B4-BE49-F238E27FC236}">
                  <a16:creationId xmlns:a16="http://schemas.microsoft.com/office/drawing/2014/main" id="{00000000-0008-0000-1100-000046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16</xdr:row>
          <xdr:rowOff>114300</xdr:rowOff>
        </xdr:from>
        <xdr:to>
          <xdr:col>28</xdr:col>
          <xdr:colOff>9525</xdr:colOff>
          <xdr:row>17</xdr:row>
          <xdr:rowOff>114300</xdr:rowOff>
        </xdr:to>
        <xdr:sp macro="" textlink="">
          <xdr:nvSpPr>
            <xdr:cNvPr id="271431" name="Check Box 71" hidden="1">
              <a:extLst>
                <a:ext uri="{63B3BB69-23CF-44E3-9099-C40C66FF867C}">
                  <a14:compatExt spid="_x0000_s271431"/>
                </a:ext>
                <a:ext uri="{FF2B5EF4-FFF2-40B4-BE49-F238E27FC236}">
                  <a16:creationId xmlns:a16="http://schemas.microsoft.com/office/drawing/2014/main" id="{00000000-0008-0000-1100-000047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114300</xdr:rowOff>
        </xdr:from>
        <xdr:to>
          <xdr:col>31</xdr:col>
          <xdr:colOff>9525</xdr:colOff>
          <xdr:row>17</xdr:row>
          <xdr:rowOff>114300</xdr:rowOff>
        </xdr:to>
        <xdr:sp macro="" textlink="">
          <xdr:nvSpPr>
            <xdr:cNvPr id="271432" name="Check Box 72" hidden="1">
              <a:extLst>
                <a:ext uri="{63B3BB69-23CF-44E3-9099-C40C66FF867C}">
                  <a14:compatExt spid="_x0000_s271432"/>
                </a:ext>
                <a:ext uri="{FF2B5EF4-FFF2-40B4-BE49-F238E27FC236}">
                  <a16:creationId xmlns:a16="http://schemas.microsoft.com/office/drawing/2014/main" id="{00000000-0008-0000-1100-000048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26</xdr:row>
          <xdr:rowOff>114300</xdr:rowOff>
        </xdr:from>
        <xdr:to>
          <xdr:col>12</xdr:col>
          <xdr:colOff>9525</xdr:colOff>
          <xdr:row>27</xdr:row>
          <xdr:rowOff>142875</xdr:rowOff>
        </xdr:to>
        <xdr:sp macro="" textlink="">
          <xdr:nvSpPr>
            <xdr:cNvPr id="271433" name="Check Box 73" hidden="1">
              <a:extLst>
                <a:ext uri="{63B3BB69-23CF-44E3-9099-C40C66FF867C}">
                  <a14:compatExt spid="_x0000_s271433"/>
                </a:ext>
                <a:ext uri="{FF2B5EF4-FFF2-40B4-BE49-F238E27FC236}">
                  <a16:creationId xmlns:a16="http://schemas.microsoft.com/office/drawing/2014/main" id="{00000000-0008-0000-1100-00004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26</xdr:row>
          <xdr:rowOff>114300</xdr:rowOff>
        </xdr:from>
        <xdr:to>
          <xdr:col>15</xdr:col>
          <xdr:colOff>9525</xdr:colOff>
          <xdr:row>27</xdr:row>
          <xdr:rowOff>142875</xdr:rowOff>
        </xdr:to>
        <xdr:sp macro="" textlink="">
          <xdr:nvSpPr>
            <xdr:cNvPr id="271434" name="Check Box 74" hidden="1">
              <a:extLst>
                <a:ext uri="{63B3BB69-23CF-44E3-9099-C40C66FF867C}">
                  <a14:compatExt spid="_x0000_s271434"/>
                </a:ext>
                <a:ext uri="{FF2B5EF4-FFF2-40B4-BE49-F238E27FC236}">
                  <a16:creationId xmlns:a16="http://schemas.microsoft.com/office/drawing/2014/main" id="{00000000-0008-0000-1100-00004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26</xdr:row>
          <xdr:rowOff>114300</xdr:rowOff>
        </xdr:from>
        <xdr:to>
          <xdr:col>12</xdr:col>
          <xdr:colOff>9525</xdr:colOff>
          <xdr:row>27</xdr:row>
          <xdr:rowOff>142875</xdr:rowOff>
        </xdr:to>
        <xdr:sp macro="" textlink="">
          <xdr:nvSpPr>
            <xdr:cNvPr id="271435" name="Check Box 75" hidden="1">
              <a:extLst>
                <a:ext uri="{63B3BB69-23CF-44E3-9099-C40C66FF867C}">
                  <a14:compatExt spid="_x0000_s271435"/>
                </a:ext>
                <a:ext uri="{FF2B5EF4-FFF2-40B4-BE49-F238E27FC236}">
                  <a16:creationId xmlns:a16="http://schemas.microsoft.com/office/drawing/2014/main" id="{00000000-0008-0000-1100-00004B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26</xdr:row>
          <xdr:rowOff>114300</xdr:rowOff>
        </xdr:from>
        <xdr:to>
          <xdr:col>15</xdr:col>
          <xdr:colOff>9525</xdr:colOff>
          <xdr:row>27</xdr:row>
          <xdr:rowOff>142875</xdr:rowOff>
        </xdr:to>
        <xdr:sp macro="" textlink="">
          <xdr:nvSpPr>
            <xdr:cNvPr id="271436" name="Check Box 76" hidden="1">
              <a:extLst>
                <a:ext uri="{63B3BB69-23CF-44E3-9099-C40C66FF867C}">
                  <a14:compatExt spid="_x0000_s271436"/>
                </a:ext>
                <a:ext uri="{FF2B5EF4-FFF2-40B4-BE49-F238E27FC236}">
                  <a16:creationId xmlns:a16="http://schemas.microsoft.com/office/drawing/2014/main" id="{00000000-0008-0000-1100-00004C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26</xdr:row>
          <xdr:rowOff>114300</xdr:rowOff>
        </xdr:from>
        <xdr:to>
          <xdr:col>12</xdr:col>
          <xdr:colOff>9525</xdr:colOff>
          <xdr:row>27</xdr:row>
          <xdr:rowOff>142875</xdr:rowOff>
        </xdr:to>
        <xdr:sp macro="" textlink="">
          <xdr:nvSpPr>
            <xdr:cNvPr id="271437" name="Check Box 77" hidden="1">
              <a:extLst>
                <a:ext uri="{63B3BB69-23CF-44E3-9099-C40C66FF867C}">
                  <a14:compatExt spid="_x0000_s271437"/>
                </a:ext>
                <a:ext uri="{FF2B5EF4-FFF2-40B4-BE49-F238E27FC236}">
                  <a16:creationId xmlns:a16="http://schemas.microsoft.com/office/drawing/2014/main" id="{00000000-0008-0000-1100-00004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26</xdr:row>
          <xdr:rowOff>114300</xdr:rowOff>
        </xdr:from>
        <xdr:to>
          <xdr:col>15</xdr:col>
          <xdr:colOff>9525</xdr:colOff>
          <xdr:row>27</xdr:row>
          <xdr:rowOff>142875</xdr:rowOff>
        </xdr:to>
        <xdr:sp macro="" textlink="">
          <xdr:nvSpPr>
            <xdr:cNvPr id="271438" name="Check Box 78" hidden="1">
              <a:extLst>
                <a:ext uri="{63B3BB69-23CF-44E3-9099-C40C66FF867C}">
                  <a14:compatExt spid="_x0000_s271438"/>
                </a:ext>
                <a:ext uri="{FF2B5EF4-FFF2-40B4-BE49-F238E27FC236}">
                  <a16:creationId xmlns:a16="http://schemas.microsoft.com/office/drawing/2014/main" id="{00000000-0008-0000-1100-00004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20</xdr:row>
          <xdr:rowOff>114300</xdr:rowOff>
        </xdr:from>
        <xdr:to>
          <xdr:col>11</xdr:col>
          <xdr:colOff>0</xdr:colOff>
          <xdr:row>21</xdr:row>
          <xdr:rowOff>95250</xdr:rowOff>
        </xdr:to>
        <xdr:sp macro="" textlink="">
          <xdr:nvSpPr>
            <xdr:cNvPr id="271439" name="Check Box 79" hidden="1">
              <a:extLst>
                <a:ext uri="{63B3BB69-23CF-44E3-9099-C40C66FF867C}">
                  <a14:compatExt spid="_x0000_s271439"/>
                </a:ext>
                <a:ext uri="{FF2B5EF4-FFF2-40B4-BE49-F238E27FC236}">
                  <a16:creationId xmlns:a16="http://schemas.microsoft.com/office/drawing/2014/main" id="{00000000-0008-0000-1100-00004F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20</xdr:row>
          <xdr:rowOff>114300</xdr:rowOff>
        </xdr:from>
        <xdr:to>
          <xdr:col>17</xdr:col>
          <xdr:colOff>0</xdr:colOff>
          <xdr:row>21</xdr:row>
          <xdr:rowOff>95250</xdr:rowOff>
        </xdr:to>
        <xdr:sp macro="" textlink="">
          <xdr:nvSpPr>
            <xdr:cNvPr id="271440" name="Check Box 80" hidden="1">
              <a:extLst>
                <a:ext uri="{63B3BB69-23CF-44E3-9099-C40C66FF867C}">
                  <a14:compatExt spid="_x0000_s271440"/>
                </a:ext>
                <a:ext uri="{FF2B5EF4-FFF2-40B4-BE49-F238E27FC236}">
                  <a16:creationId xmlns:a16="http://schemas.microsoft.com/office/drawing/2014/main" id="{00000000-0008-0000-1100-000050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26</xdr:row>
          <xdr:rowOff>114300</xdr:rowOff>
        </xdr:from>
        <xdr:to>
          <xdr:col>28</xdr:col>
          <xdr:colOff>9525</xdr:colOff>
          <xdr:row>27</xdr:row>
          <xdr:rowOff>142875</xdr:rowOff>
        </xdr:to>
        <xdr:sp macro="" textlink="">
          <xdr:nvSpPr>
            <xdr:cNvPr id="271441" name="Check Box 81" hidden="1">
              <a:extLst>
                <a:ext uri="{63B3BB69-23CF-44E3-9099-C40C66FF867C}">
                  <a14:compatExt spid="_x0000_s271441"/>
                </a:ext>
                <a:ext uri="{FF2B5EF4-FFF2-40B4-BE49-F238E27FC236}">
                  <a16:creationId xmlns:a16="http://schemas.microsoft.com/office/drawing/2014/main" id="{00000000-0008-0000-1100-00005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26</xdr:row>
          <xdr:rowOff>114300</xdr:rowOff>
        </xdr:from>
        <xdr:to>
          <xdr:col>31</xdr:col>
          <xdr:colOff>9525</xdr:colOff>
          <xdr:row>27</xdr:row>
          <xdr:rowOff>142875</xdr:rowOff>
        </xdr:to>
        <xdr:sp macro="" textlink="">
          <xdr:nvSpPr>
            <xdr:cNvPr id="271442" name="Check Box 82" hidden="1">
              <a:extLst>
                <a:ext uri="{63B3BB69-23CF-44E3-9099-C40C66FF867C}">
                  <a14:compatExt spid="_x0000_s271442"/>
                </a:ext>
                <a:ext uri="{FF2B5EF4-FFF2-40B4-BE49-F238E27FC236}">
                  <a16:creationId xmlns:a16="http://schemas.microsoft.com/office/drawing/2014/main" id="{00000000-0008-0000-1100-00005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26</xdr:row>
          <xdr:rowOff>114300</xdr:rowOff>
        </xdr:from>
        <xdr:to>
          <xdr:col>28</xdr:col>
          <xdr:colOff>9525</xdr:colOff>
          <xdr:row>27</xdr:row>
          <xdr:rowOff>142875</xdr:rowOff>
        </xdr:to>
        <xdr:sp macro="" textlink="">
          <xdr:nvSpPr>
            <xdr:cNvPr id="271443" name="Check Box 83" hidden="1">
              <a:extLst>
                <a:ext uri="{63B3BB69-23CF-44E3-9099-C40C66FF867C}">
                  <a14:compatExt spid="_x0000_s271443"/>
                </a:ext>
                <a:ext uri="{FF2B5EF4-FFF2-40B4-BE49-F238E27FC236}">
                  <a16:creationId xmlns:a16="http://schemas.microsoft.com/office/drawing/2014/main" id="{00000000-0008-0000-1100-000053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26</xdr:row>
          <xdr:rowOff>114300</xdr:rowOff>
        </xdr:from>
        <xdr:to>
          <xdr:col>31</xdr:col>
          <xdr:colOff>9525</xdr:colOff>
          <xdr:row>27</xdr:row>
          <xdr:rowOff>142875</xdr:rowOff>
        </xdr:to>
        <xdr:sp macro="" textlink="">
          <xdr:nvSpPr>
            <xdr:cNvPr id="271444" name="Check Box 84" hidden="1">
              <a:extLst>
                <a:ext uri="{63B3BB69-23CF-44E3-9099-C40C66FF867C}">
                  <a14:compatExt spid="_x0000_s271444"/>
                </a:ext>
                <a:ext uri="{FF2B5EF4-FFF2-40B4-BE49-F238E27FC236}">
                  <a16:creationId xmlns:a16="http://schemas.microsoft.com/office/drawing/2014/main" id="{00000000-0008-0000-1100-000054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26</xdr:row>
          <xdr:rowOff>114300</xdr:rowOff>
        </xdr:from>
        <xdr:to>
          <xdr:col>28</xdr:col>
          <xdr:colOff>9525</xdr:colOff>
          <xdr:row>27</xdr:row>
          <xdr:rowOff>142875</xdr:rowOff>
        </xdr:to>
        <xdr:sp macro="" textlink="">
          <xdr:nvSpPr>
            <xdr:cNvPr id="271445" name="Check Box 85" hidden="1">
              <a:extLst>
                <a:ext uri="{63B3BB69-23CF-44E3-9099-C40C66FF867C}">
                  <a14:compatExt spid="_x0000_s271445"/>
                </a:ext>
                <a:ext uri="{FF2B5EF4-FFF2-40B4-BE49-F238E27FC236}">
                  <a16:creationId xmlns:a16="http://schemas.microsoft.com/office/drawing/2014/main" id="{00000000-0008-0000-1100-000055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26</xdr:row>
          <xdr:rowOff>114300</xdr:rowOff>
        </xdr:from>
        <xdr:to>
          <xdr:col>31</xdr:col>
          <xdr:colOff>9525</xdr:colOff>
          <xdr:row>27</xdr:row>
          <xdr:rowOff>142875</xdr:rowOff>
        </xdr:to>
        <xdr:sp macro="" textlink="">
          <xdr:nvSpPr>
            <xdr:cNvPr id="271446" name="Check Box 86" hidden="1">
              <a:extLst>
                <a:ext uri="{63B3BB69-23CF-44E3-9099-C40C66FF867C}">
                  <a14:compatExt spid="_x0000_s271446"/>
                </a:ext>
                <a:ext uri="{FF2B5EF4-FFF2-40B4-BE49-F238E27FC236}">
                  <a16:creationId xmlns:a16="http://schemas.microsoft.com/office/drawing/2014/main" id="{00000000-0008-0000-1100-000056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20</xdr:row>
          <xdr:rowOff>114300</xdr:rowOff>
        </xdr:from>
        <xdr:to>
          <xdr:col>27</xdr:col>
          <xdr:colOff>0</xdr:colOff>
          <xdr:row>21</xdr:row>
          <xdr:rowOff>95250</xdr:rowOff>
        </xdr:to>
        <xdr:sp macro="" textlink="">
          <xdr:nvSpPr>
            <xdr:cNvPr id="271447" name="Check Box 87" hidden="1">
              <a:extLst>
                <a:ext uri="{63B3BB69-23CF-44E3-9099-C40C66FF867C}">
                  <a14:compatExt spid="_x0000_s271447"/>
                </a:ext>
                <a:ext uri="{FF2B5EF4-FFF2-40B4-BE49-F238E27FC236}">
                  <a16:creationId xmlns:a16="http://schemas.microsoft.com/office/drawing/2014/main" id="{00000000-0008-0000-1100-000057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20</xdr:row>
          <xdr:rowOff>114300</xdr:rowOff>
        </xdr:from>
        <xdr:to>
          <xdr:col>33</xdr:col>
          <xdr:colOff>0</xdr:colOff>
          <xdr:row>21</xdr:row>
          <xdr:rowOff>95250</xdr:rowOff>
        </xdr:to>
        <xdr:sp macro="" textlink="">
          <xdr:nvSpPr>
            <xdr:cNvPr id="271448" name="Check Box 88" hidden="1">
              <a:extLst>
                <a:ext uri="{63B3BB69-23CF-44E3-9099-C40C66FF867C}">
                  <a14:compatExt spid="_x0000_s271448"/>
                </a:ext>
                <a:ext uri="{FF2B5EF4-FFF2-40B4-BE49-F238E27FC236}">
                  <a16:creationId xmlns:a16="http://schemas.microsoft.com/office/drawing/2014/main" id="{00000000-0008-0000-1100-000058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1200-00000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1200-00000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1200-00000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1200-00000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1200-00000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1200-00000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1200-00000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1200-00000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1200-00000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1200-00000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1200-00000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1200-00000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1200-00000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1200-00000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1200-00000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1200-00001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1200-00001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1200-00001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1200-00001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1200-00001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1200-00001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1200-00001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1200-00001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1200-00001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1200-00001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232474" name="Check Box 26" hidden="1">
              <a:extLst>
                <a:ext uri="{63B3BB69-23CF-44E3-9099-C40C66FF867C}">
                  <a14:compatExt spid="_x0000_s232474"/>
                </a:ext>
                <a:ext uri="{FF2B5EF4-FFF2-40B4-BE49-F238E27FC236}">
                  <a16:creationId xmlns:a16="http://schemas.microsoft.com/office/drawing/2014/main" id="{00000000-0008-0000-1200-00001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32475" name="Check Box 27" hidden="1">
              <a:extLst>
                <a:ext uri="{63B3BB69-23CF-44E3-9099-C40C66FF867C}">
                  <a14:compatExt spid="_x0000_s232475"/>
                </a:ext>
                <a:ext uri="{FF2B5EF4-FFF2-40B4-BE49-F238E27FC236}">
                  <a16:creationId xmlns:a16="http://schemas.microsoft.com/office/drawing/2014/main" id="{00000000-0008-0000-1200-00001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32476" name="Check Box 28" hidden="1">
              <a:extLst>
                <a:ext uri="{63B3BB69-23CF-44E3-9099-C40C66FF867C}">
                  <a14:compatExt spid="_x0000_s232476"/>
                </a:ext>
                <a:ext uri="{FF2B5EF4-FFF2-40B4-BE49-F238E27FC236}">
                  <a16:creationId xmlns:a16="http://schemas.microsoft.com/office/drawing/2014/main" id="{00000000-0008-0000-1200-00001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32477" name="Check Box 29" hidden="1">
              <a:extLst>
                <a:ext uri="{63B3BB69-23CF-44E3-9099-C40C66FF867C}">
                  <a14:compatExt spid="_x0000_s232477"/>
                </a:ext>
                <a:ext uri="{FF2B5EF4-FFF2-40B4-BE49-F238E27FC236}">
                  <a16:creationId xmlns:a16="http://schemas.microsoft.com/office/drawing/2014/main" id="{00000000-0008-0000-1200-00001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32478" name="Check Box 30" hidden="1">
              <a:extLst>
                <a:ext uri="{63B3BB69-23CF-44E3-9099-C40C66FF867C}">
                  <a14:compatExt spid="_x0000_s232478"/>
                </a:ext>
                <a:ext uri="{FF2B5EF4-FFF2-40B4-BE49-F238E27FC236}">
                  <a16:creationId xmlns:a16="http://schemas.microsoft.com/office/drawing/2014/main" id="{00000000-0008-0000-1200-00001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32479" name="Check Box 31" hidden="1">
              <a:extLst>
                <a:ext uri="{63B3BB69-23CF-44E3-9099-C40C66FF867C}">
                  <a14:compatExt spid="_x0000_s232479"/>
                </a:ext>
                <a:ext uri="{FF2B5EF4-FFF2-40B4-BE49-F238E27FC236}">
                  <a16:creationId xmlns:a16="http://schemas.microsoft.com/office/drawing/2014/main" id="{00000000-0008-0000-1200-00001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32480" name="Check Box 32" hidden="1">
              <a:extLst>
                <a:ext uri="{63B3BB69-23CF-44E3-9099-C40C66FF867C}">
                  <a14:compatExt spid="_x0000_s232480"/>
                </a:ext>
                <a:ext uri="{FF2B5EF4-FFF2-40B4-BE49-F238E27FC236}">
                  <a16:creationId xmlns:a16="http://schemas.microsoft.com/office/drawing/2014/main" id="{00000000-0008-0000-1200-00002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32481" name="Check Box 33" hidden="1">
              <a:extLst>
                <a:ext uri="{63B3BB69-23CF-44E3-9099-C40C66FF867C}">
                  <a14:compatExt spid="_x0000_s232481"/>
                </a:ext>
                <a:ext uri="{FF2B5EF4-FFF2-40B4-BE49-F238E27FC236}">
                  <a16:creationId xmlns:a16="http://schemas.microsoft.com/office/drawing/2014/main" id="{00000000-0008-0000-1200-00002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32482" name="Check Box 34" hidden="1">
              <a:extLst>
                <a:ext uri="{63B3BB69-23CF-44E3-9099-C40C66FF867C}">
                  <a14:compatExt spid="_x0000_s232482"/>
                </a:ext>
                <a:ext uri="{FF2B5EF4-FFF2-40B4-BE49-F238E27FC236}">
                  <a16:creationId xmlns:a16="http://schemas.microsoft.com/office/drawing/2014/main" id="{00000000-0008-0000-1200-00002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32483" name="Check Box 35" hidden="1">
              <a:extLst>
                <a:ext uri="{63B3BB69-23CF-44E3-9099-C40C66FF867C}">
                  <a14:compatExt spid="_x0000_s232483"/>
                </a:ext>
                <a:ext uri="{FF2B5EF4-FFF2-40B4-BE49-F238E27FC236}">
                  <a16:creationId xmlns:a16="http://schemas.microsoft.com/office/drawing/2014/main" id="{00000000-0008-0000-1200-00002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32484" name="Check Box 36" hidden="1">
              <a:extLst>
                <a:ext uri="{63B3BB69-23CF-44E3-9099-C40C66FF867C}">
                  <a14:compatExt spid="_x0000_s232484"/>
                </a:ext>
                <a:ext uri="{FF2B5EF4-FFF2-40B4-BE49-F238E27FC236}">
                  <a16:creationId xmlns:a16="http://schemas.microsoft.com/office/drawing/2014/main" id="{00000000-0008-0000-1200-00002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32485" name="Check Box 37" hidden="1">
              <a:extLst>
                <a:ext uri="{63B3BB69-23CF-44E3-9099-C40C66FF867C}">
                  <a14:compatExt spid="_x0000_s232485"/>
                </a:ext>
                <a:ext uri="{FF2B5EF4-FFF2-40B4-BE49-F238E27FC236}">
                  <a16:creationId xmlns:a16="http://schemas.microsoft.com/office/drawing/2014/main" id="{00000000-0008-0000-1200-00002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32486" name="Check Box 38" hidden="1">
              <a:extLst>
                <a:ext uri="{63B3BB69-23CF-44E3-9099-C40C66FF867C}">
                  <a14:compatExt spid="_x0000_s232486"/>
                </a:ext>
                <a:ext uri="{FF2B5EF4-FFF2-40B4-BE49-F238E27FC236}">
                  <a16:creationId xmlns:a16="http://schemas.microsoft.com/office/drawing/2014/main" id="{00000000-0008-0000-1200-00002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32487" name="Check Box 39" hidden="1">
              <a:extLst>
                <a:ext uri="{63B3BB69-23CF-44E3-9099-C40C66FF867C}">
                  <a14:compatExt spid="_x0000_s232487"/>
                </a:ext>
                <a:ext uri="{FF2B5EF4-FFF2-40B4-BE49-F238E27FC236}">
                  <a16:creationId xmlns:a16="http://schemas.microsoft.com/office/drawing/2014/main" id="{00000000-0008-0000-1200-00002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32488" name="Check Box 40" hidden="1">
              <a:extLst>
                <a:ext uri="{63B3BB69-23CF-44E3-9099-C40C66FF867C}">
                  <a14:compatExt spid="_x0000_s232488"/>
                </a:ext>
                <a:ext uri="{FF2B5EF4-FFF2-40B4-BE49-F238E27FC236}">
                  <a16:creationId xmlns:a16="http://schemas.microsoft.com/office/drawing/2014/main" id="{00000000-0008-0000-1200-00002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32489" name="Check Box 41" hidden="1">
              <a:extLst>
                <a:ext uri="{63B3BB69-23CF-44E3-9099-C40C66FF867C}">
                  <a14:compatExt spid="_x0000_s232489"/>
                </a:ext>
                <a:ext uri="{FF2B5EF4-FFF2-40B4-BE49-F238E27FC236}">
                  <a16:creationId xmlns:a16="http://schemas.microsoft.com/office/drawing/2014/main" id="{00000000-0008-0000-1200-00002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32490" name="Check Box 42" hidden="1">
              <a:extLst>
                <a:ext uri="{63B3BB69-23CF-44E3-9099-C40C66FF867C}">
                  <a14:compatExt spid="_x0000_s232490"/>
                </a:ext>
                <a:ext uri="{FF2B5EF4-FFF2-40B4-BE49-F238E27FC236}">
                  <a16:creationId xmlns:a16="http://schemas.microsoft.com/office/drawing/2014/main" id="{00000000-0008-0000-1200-00002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32491" name="Check Box 43" hidden="1">
              <a:extLst>
                <a:ext uri="{63B3BB69-23CF-44E3-9099-C40C66FF867C}">
                  <a14:compatExt spid="_x0000_s232491"/>
                </a:ext>
                <a:ext uri="{FF2B5EF4-FFF2-40B4-BE49-F238E27FC236}">
                  <a16:creationId xmlns:a16="http://schemas.microsoft.com/office/drawing/2014/main" id="{00000000-0008-0000-1200-00002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12</xdr:row>
          <xdr:rowOff>0</xdr:rowOff>
        </xdr:to>
        <xdr:sp macro="" textlink="">
          <xdr:nvSpPr>
            <xdr:cNvPr id="232492" name="Check Box 44" hidden="1">
              <a:extLst>
                <a:ext uri="{63B3BB69-23CF-44E3-9099-C40C66FF867C}">
                  <a14:compatExt spid="_x0000_s232492"/>
                </a:ext>
                <a:ext uri="{FF2B5EF4-FFF2-40B4-BE49-F238E27FC236}">
                  <a16:creationId xmlns:a16="http://schemas.microsoft.com/office/drawing/2014/main" id="{00000000-0008-0000-1200-00002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32493" name="Check Box 45" hidden="1">
              <a:extLst>
                <a:ext uri="{63B3BB69-23CF-44E3-9099-C40C66FF867C}">
                  <a14:compatExt spid="_x0000_s232493"/>
                </a:ext>
                <a:ext uri="{FF2B5EF4-FFF2-40B4-BE49-F238E27FC236}">
                  <a16:creationId xmlns:a16="http://schemas.microsoft.com/office/drawing/2014/main" id="{00000000-0008-0000-1200-00002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12</xdr:row>
          <xdr:rowOff>0</xdr:rowOff>
        </xdr:to>
        <xdr:sp macro="" textlink="">
          <xdr:nvSpPr>
            <xdr:cNvPr id="232494" name="Check Box 46" hidden="1">
              <a:extLst>
                <a:ext uri="{63B3BB69-23CF-44E3-9099-C40C66FF867C}">
                  <a14:compatExt spid="_x0000_s232494"/>
                </a:ext>
                <a:ext uri="{FF2B5EF4-FFF2-40B4-BE49-F238E27FC236}">
                  <a16:creationId xmlns:a16="http://schemas.microsoft.com/office/drawing/2014/main" id="{00000000-0008-0000-1200-00002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32495" name="Check Box 47" hidden="1">
              <a:extLst>
                <a:ext uri="{63B3BB69-23CF-44E3-9099-C40C66FF867C}">
                  <a14:compatExt spid="_x0000_s232495"/>
                </a:ext>
                <a:ext uri="{FF2B5EF4-FFF2-40B4-BE49-F238E27FC236}">
                  <a16:creationId xmlns:a16="http://schemas.microsoft.com/office/drawing/2014/main" id="{00000000-0008-0000-1200-00002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32496" name="Check Box 48" hidden="1">
              <a:extLst>
                <a:ext uri="{63B3BB69-23CF-44E3-9099-C40C66FF867C}">
                  <a14:compatExt spid="_x0000_s232496"/>
                </a:ext>
                <a:ext uri="{FF2B5EF4-FFF2-40B4-BE49-F238E27FC236}">
                  <a16:creationId xmlns:a16="http://schemas.microsoft.com/office/drawing/2014/main" id="{00000000-0008-0000-1200-00003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232497" name="Check Box 49" hidden="1">
              <a:extLst>
                <a:ext uri="{63B3BB69-23CF-44E3-9099-C40C66FF867C}">
                  <a14:compatExt spid="_x0000_s232497"/>
                </a:ext>
                <a:ext uri="{FF2B5EF4-FFF2-40B4-BE49-F238E27FC236}">
                  <a16:creationId xmlns:a16="http://schemas.microsoft.com/office/drawing/2014/main" id="{00000000-0008-0000-1200-00003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104775</xdr:rowOff>
        </xdr:to>
        <xdr:sp macro="" textlink="">
          <xdr:nvSpPr>
            <xdr:cNvPr id="232498" name="Check Box 50" hidden="1">
              <a:extLst>
                <a:ext uri="{63B3BB69-23CF-44E3-9099-C40C66FF867C}">
                  <a14:compatExt spid="_x0000_s232498"/>
                </a:ext>
                <a:ext uri="{FF2B5EF4-FFF2-40B4-BE49-F238E27FC236}">
                  <a16:creationId xmlns:a16="http://schemas.microsoft.com/office/drawing/2014/main" id="{00000000-0008-0000-1200-00003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32499" name="Check Box 51" hidden="1">
              <a:extLst>
                <a:ext uri="{63B3BB69-23CF-44E3-9099-C40C66FF867C}">
                  <a14:compatExt spid="_x0000_s232499"/>
                </a:ext>
                <a:ext uri="{FF2B5EF4-FFF2-40B4-BE49-F238E27FC236}">
                  <a16:creationId xmlns:a16="http://schemas.microsoft.com/office/drawing/2014/main" id="{00000000-0008-0000-1200-00003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1300-00000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1300-00000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1300-00000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1300-00000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1300-00000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1300-00000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1300-00000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1300-00000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1300-00000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1300-00000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1300-00000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1300-00000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1300-00000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1300-00000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1300-00000F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1300-000010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1300-00001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1300-00001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1300-00001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1300-00001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1300-00001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1300-00001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1300-00001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1300-00001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1300-00001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33498" name="Check Box 26" hidden="1">
              <a:extLst>
                <a:ext uri="{63B3BB69-23CF-44E3-9099-C40C66FF867C}">
                  <a14:compatExt spid="_x0000_s233498"/>
                </a:ext>
                <a:ext uri="{FF2B5EF4-FFF2-40B4-BE49-F238E27FC236}">
                  <a16:creationId xmlns:a16="http://schemas.microsoft.com/office/drawing/2014/main" id="{00000000-0008-0000-1300-00001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33499" name="Check Box 27" hidden="1">
              <a:extLst>
                <a:ext uri="{63B3BB69-23CF-44E3-9099-C40C66FF867C}">
                  <a14:compatExt spid="_x0000_s233499"/>
                </a:ext>
                <a:ext uri="{FF2B5EF4-FFF2-40B4-BE49-F238E27FC236}">
                  <a16:creationId xmlns:a16="http://schemas.microsoft.com/office/drawing/2014/main" id="{00000000-0008-0000-1300-00001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33500" name="Check Box 28" hidden="1">
              <a:extLst>
                <a:ext uri="{63B3BB69-23CF-44E3-9099-C40C66FF867C}">
                  <a14:compatExt spid="_x0000_s233500"/>
                </a:ext>
                <a:ext uri="{FF2B5EF4-FFF2-40B4-BE49-F238E27FC236}">
                  <a16:creationId xmlns:a16="http://schemas.microsoft.com/office/drawing/2014/main" id="{00000000-0008-0000-1300-00001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33501" name="Check Box 29" hidden="1">
              <a:extLst>
                <a:ext uri="{63B3BB69-23CF-44E3-9099-C40C66FF867C}">
                  <a14:compatExt spid="_x0000_s233501"/>
                </a:ext>
                <a:ext uri="{FF2B5EF4-FFF2-40B4-BE49-F238E27FC236}">
                  <a16:creationId xmlns:a16="http://schemas.microsoft.com/office/drawing/2014/main" id="{00000000-0008-0000-1300-00001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33502" name="Check Box 30" hidden="1">
              <a:extLst>
                <a:ext uri="{63B3BB69-23CF-44E3-9099-C40C66FF867C}">
                  <a14:compatExt spid="_x0000_s233502"/>
                </a:ext>
                <a:ext uri="{FF2B5EF4-FFF2-40B4-BE49-F238E27FC236}">
                  <a16:creationId xmlns:a16="http://schemas.microsoft.com/office/drawing/2014/main" id="{00000000-0008-0000-1300-00001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234497" name="Check Box 1" hidden="1">
              <a:extLst>
                <a:ext uri="{63B3BB69-23CF-44E3-9099-C40C66FF867C}">
                  <a14:compatExt spid="_x0000_s234497"/>
                </a:ext>
                <a:ext uri="{FF2B5EF4-FFF2-40B4-BE49-F238E27FC236}">
                  <a16:creationId xmlns:a16="http://schemas.microsoft.com/office/drawing/2014/main" id="{00000000-0008-0000-1400-00000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19</xdr:row>
          <xdr:rowOff>28575</xdr:rowOff>
        </xdr:from>
        <xdr:to>
          <xdr:col>31</xdr:col>
          <xdr:colOff>247650</xdr:colOff>
          <xdr:row>19</xdr:row>
          <xdr:rowOff>200025</xdr:rowOff>
        </xdr:to>
        <xdr:sp macro="" textlink="">
          <xdr:nvSpPr>
            <xdr:cNvPr id="234498" name="Check Box 2" hidden="1">
              <a:extLst>
                <a:ext uri="{63B3BB69-23CF-44E3-9099-C40C66FF867C}">
                  <a14:compatExt spid="_x0000_s234498"/>
                </a:ext>
                <a:ext uri="{FF2B5EF4-FFF2-40B4-BE49-F238E27FC236}">
                  <a16:creationId xmlns:a16="http://schemas.microsoft.com/office/drawing/2014/main" id="{00000000-0008-0000-1400-00000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19</xdr:row>
          <xdr:rowOff>38100</xdr:rowOff>
        </xdr:from>
        <xdr:to>
          <xdr:col>36</xdr:col>
          <xdr:colOff>257175</xdr:colOff>
          <xdr:row>19</xdr:row>
          <xdr:rowOff>200025</xdr:rowOff>
        </xdr:to>
        <xdr:sp macro="" textlink="">
          <xdr:nvSpPr>
            <xdr:cNvPr id="234499" name="Check Box 3" hidden="1">
              <a:extLst>
                <a:ext uri="{63B3BB69-23CF-44E3-9099-C40C66FF867C}">
                  <a14:compatExt spid="_x0000_s234499"/>
                </a:ext>
                <a:ext uri="{FF2B5EF4-FFF2-40B4-BE49-F238E27FC236}">
                  <a16:creationId xmlns:a16="http://schemas.microsoft.com/office/drawing/2014/main" id="{00000000-0008-0000-1400-00000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234500" name="Check Box 4" hidden="1">
              <a:extLst>
                <a:ext uri="{63B3BB69-23CF-44E3-9099-C40C66FF867C}">
                  <a14:compatExt spid="_x0000_s234500"/>
                </a:ext>
                <a:ext uri="{FF2B5EF4-FFF2-40B4-BE49-F238E27FC236}">
                  <a16:creationId xmlns:a16="http://schemas.microsoft.com/office/drawing/2014/main" id="{00000000-0008-0000-1400-00000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234501" name="Check Box 5" hidden="1">
              <a:extLst>
                <a:ext uri="{63B3BB69-23CF-44E3-9099-C40C66FF867C}">
                  <a14:compatExt spid="_x0000_s234501"/>
                </a:ext>
                <a:ext uri="{FF2B5EF4-FFF2-40B4-BE49-F238E27FC236}">
                  <a16:creationId xmlns:a16="http://schemas.microsoft.com/office/drawing/2014/main" id="{00000000-0008-0000-1400-00000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234502" name="Check Box 6" hidden="1">
              <a:extLst>
                <a:ext uri="{63B3BB69-23CF-44E3-9099-C40C66FF867C}">
                  <a14:compatExt spid="_x0000_s234502"/>
                </a:ext>
                <a:ext uri="{FF2B5EF4-FFF2-40B4-BE49-F238E27FC236}">
                  <a16:creationId xmlns:a16="http://schemas.microsoft.com/office/drawing/2014/main" id="{00000000-0008-0000-1400-000006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1400-000007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1400-000008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1400-000009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1400-00000A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1400-00000B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1400-00000C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234509" name="Check Box 13" hidden="1">
              <a:extLst>
                <a:ext uri="{63B3BB69-23CF-44E3-9099-C40C66FF867C}">
                  <a14:compatExt spid="_x0000_s234509"/>
                </a:ext>
                <a:ext uri="{FF2B5EF4-FFF2-40B4-BE49-F238E27FC236}">
                  <a16:creationId xmlns:a16="http://schemas.microsoft.com/office/drawing/2014/main" id="{00000000-0008-0000-1400-00000D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234510" name="Check Box 14" hidden="1">
              <a:extLst>
                <a:ext uri="{63B3BB69-23CF-44E3-9099-C40C66FF867C}">
                  <a14:compatExt spid="_x0000_s234510"/>
                </a:ext>
                <a:ext uri="{FF2B5EF4-FFF2-40B4-BE49-F238E27FC236}">
                  <a16:creationId xmlns:a16="http://schemas.microsoft.com/office/drawing/2014/main" id="{00000000-0008-0000-1400-00000E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234511" name="Check Box 15" hidden="1">
              <a:extLst>
                <a:ext uri="{63B3BB69-23CF-44E3-9099-C40C66FF867C}">
                  <a14:compatExt spid="_x0000_s234511"/>
                </a:ext>
                <a:ext uri="{FF2B5EF4-FFF2-40B4-BE49-F238E27FC236}">
                  <a16:creationId xmlns:a16="http://schemas.microsoft.com/office/drawing/2014/main" id="{00000000-0008-0000-1400-00000F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234512" name="Check Box 16" hidden="1">
              <a:extLst>
                <a:ext uri="{63B3BB69-23CF-44E3-9099-C40C66FF867C}">
                  <a14:compatExt spid="_x0000_s234512"/>
                </a:ext>
                <a:ext uri="{FF2B5EF4-FFF2-40B4-BE49-F238E27FC236}">
                  <a16:creationId xmlns:a16="http://schemas.microsoft.com/office/drawing/2014/main" id="{00000000-0008-0000-1400-000010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234513" name="Check Box 17" hidden="1">
              <a:extLst>
                <a:ext uri="{63B3BB69-23CF-44E3-9099-C40C66FF867C}">
                  <a14:compatExt spid="_x0000_s234513"/>
                </a:ext>
                <a:ext uri="{FF2B5EF4-FFF2-40B4-BE49-F238E27FC236}">
                  <a16:creationId xmlns:a16="http://schemas.microsoft.com/office/drawing/2014/main" id="{00000000-0008-0000-1400-00001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234514" name="Check Box 18" hidden="1">
              <a:extLst>
                <a:ext uri="{63B3BB69-23CF-44E3-9099-C40C66FF867C}">
                  <a14:compatExt spid="_x0000_s234514"/>
                </a:ext>
                <a:ext uri="{FF2B5EF4-FFF2-40B4-BE49-F238E27FC236}">
                  <a16:creationId xmlns:a16="http://schemas.microsoft.com/office/drawing/2014/main" id="{00000000-0008-0000-1400-00001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234515" name="Check Box 19" hidden="1">
              <a:extLst>
                <a:ext uri="{63B3BB69-23CF-44E3-9099-C40C66FF867C}">
                  <a14:compatExt spid="_x0000_s234515"/>
                </a:ext>
                <a:ext uri="{FF2B5EF4-FFF2-40B4-BE49-F238E27FC236}">
                  <a16:creationId xmlns:a16="http://schemas.microsoft.com/office/drawing/2014/main" id="{00000000-0008-0000-1400-00001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234516" name="Check Box 20" hidden="1">
              <a:extLst>
                <a:ext uri="{63B3BB69-23CF-44E3-9099-C40C66FF867C}">
                  <a14:compatExt spid="_x0000_s234516"/>
                </a:ext>
                <a:ext uri="{FF2B5EF4-FFF2-40B4-BE49-F238E27FC236}">
                  <a16:creationId xmlns:a16="http://schemas.microsoft.com/office/drawing/2014/main" id="{00000000-0008-0000-1400-00001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234517" name="Check Box 21" hidden="1">
              <a:extLst>
                <a:ext uri="{63B3BB69-23CF-44E3-9099-C40C66FF867C}">
                  <a14:compatExt spid="_x0000_s234517"/>
                </a:ext>
                <a:ext uri="{FF2B5EF4-FFF2-40B4-BE49-F238E27FC236}">
                  <a16:creationId xmlns:a16="http://schemas.microsoft.com/office/drawing/2014/main" id="{00000000-0008-0000-1400-00001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116417</xdr:colOff>
      <xdr:row>32</xdr:row>
      <xdr:rowOff>116417</xdr:rowOff>
    </xdr:from>
    <xdr:to>
      <xdr:col>39</xdr:col>
      <xdr:colOff>114227</xdr:colOff>
      <xdr:row>35</xdr:row>
      <xdr:rowOff>196339</xdr:rowOff>
    </xdr:to>
    <xdr:sp macro="" textlink="">
      <xdr:nvSpPr>
        <xdr:cNvPr id="23" name="大かっこ 22">
          <a:extLst>
            <a:ext uri="{FF2B5EF4-FFF2-40B4-BE49-F238E27FC236}">
              <a16:creationId xmlns:a16="http://schemas.microsoft.com/office/drawing/2014/main" id="{00000000-0008-0000-1400-000017000000}"/>
            </a:ext>
          </a:extLst>
        </xdr:cNvPr>
        <xdr:cNvSpPr/>
      </xdr:nvSpPr>
      <xdr:spPr bwMode="auto">
        <a:xfrm>
          <a:off x="9260417" y="7905750"/>
          <a:ext cx="4061810" cy="810172"/>
        </a:xfrm>
        <a:prstGeom prst="bracketPair">
          <a:avLst/>
        </a:prstGeom>
        <a:noFill/>
        <a:ln w="1905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5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3" name="直線コネクタ 3">
          <a:extLst>
            <a:ext uri="{FF2B5EF4-FFF2-40B4-BE49-F238E27FC236}">
              <a16:creationId xmlns:a16="http://schemas.microsoft.com/office/drawing/2014/main" id="{00000000-0008-0000-15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xdr:spPr>
    </xdr:cxnSp>
    <xdr:clientData/>
  </xdr:twoCellAnchor>
  <mc:AlternateContent xmlns:mc="http://schemas.openxmlformats.org/markup-compatibility/2006">
    <mc:Choice xmlns:a14="http://schemas.microsoft.com/office/drawing/2010/main" Requires="a14">
      <xdr:twoCellAnchor editAs="oneCell">
        <xdr:from>
          <xdr:col>6</xdr:col>
          <xdr:colOff>142875</xdr:colOff>
          <xdr:row>3</xdr:row>
          <xdr:rowOff>114300</xdr:rowOff>
        </xdr:from>
        <xdr:to>
          <xdr:col>7</xdr:col>
          <xdr:colOff>47625</xdr:colOff>
          <xdr:row>4</xdr:row>
          <xdr:rowOff>104775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1500-000001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114300</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1500-000002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114300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1500-000003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114300</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1500-000004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8</xdr:row>
      <xdr:rowOff>0</xdr:rowOff>
    </xdr:from>
    <xdr:to>
      <xdr:col>4</xdr:col>
      <xdr:colOff>0</xdr:colOff>
      <xdr:row>9</xdr:row>
      <xdr:rowOff>228600</xdr:rowOff>
    </xdr:to>
    <xdr:cxnSp macro="">
      <xdr:nvCxnSpPr>
        <xdr:cNvPr id="11" name="直線コネクタ 2">
          <a:extLst>
            <a:ext uri="{FF2B5EF4-FFF2-40B4-BE49-F238E27FC236}">
              <a16:creationId xmlns:a16="http://schemas.microsoft.com/office/drawing/2014/main" id="{00000000-0008-0000-1500-00000B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12" name="直線コネクタ 3">
          <a:extLst>
            <a:ext uri="{FF2B5EF4-FFF2-40B4-BE49-F238E27FC236}">
              <a16:creationId xmlns:a16="http://schemas.microsoft.com/office/drawing/2014/main" id="{00000000-0008-0000-1500-00000C000000}"/>
            </a:ext>
          </a:extLst>
        </xdr:cNvPr>
        <xdr:cNvCxnSpPr>
          <a:cxnSpLocks noChangeShapeType="1"/>
        </xdr:cNvCxnSpPr>
      </xdr:nvCxnSpPr>
      <xdr:spPr bwMode="auto">
        <a:xfrm>
          <a:off x="19050" y="6191250"/>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104775</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1500-000008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114300</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1500-000009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114300</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1500-00000A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114300</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1500-00000B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5</xdr:row>
          <xdr:rowOff>123825</xdr:rowOff>
        </xdr:from>
        <xdr:to>
          <xdr:col>17</xdr:col>
          <xdr:colOff>304800</xdr:colOff>
          <xdr:row>6</xdr:row>
          <xdr:rowOff>114300</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1500-00000C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xdr:row>
          <xdr:rowOff>123825</xdr:rowOff>
        </xdr:from>
        <xdr:to>
          <xdr:col>33</xdr:col>
          <xdr:colOff>304800</xdr:colOff>
          <xdr:row>4</xdr:row>
          <xdr:rowOff>114300</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1500-00000D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xdr:row>
          <xdr:rowOff>123825</xdr:rowOff>
        </xdr:from>
        <xdr:to>
          <xdr:col>33</xdr:col>
          <xdr:colOff>304800</xdr:colOff>
          <xdr:row>6</xdr:row>
          <xdr:rowOff>114300</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1500-00000E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6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3" name="直線コネクタ 2">
          <a:extLst>
            <a:ext uri="{FF2B5EF4-FFF2-40B4-BE49-F238E27FC236}">
              <a16:creationId xmlns:a16="http://schemas.microsoft.com/office/drawing/2014/main" id="{00000000-0008-0000-16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161925</xdr:colOff>
          <xdr:row>3</xdr:row>
          <xdr:rowOff>123825</xdr:rowOff>
        </xdr:from>
        <xdr:to>
          <xdr:col>7</xdr:col>
          <xdr:colOff>57150</xdr:colOff>
          <xdr:row>4</xdr:row>
          <xdr:rowOff>114300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600-000001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600-000002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600-000003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600-000004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1600-000005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600-000006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600-000007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8</xdr:row>
      <xdr:rowOff>0</xdr:rowOff>
    </xdr:from>
    <xdr:to>
      <xdr:col>4</xdr:col>
      <xdr:colOff>0</xdr:colOff>
      <xdr:row>10</xdr:row>
      <xdr:rowOff>228600</xdr:rowOff>
    </xdr:to>
    <xdr:cxnSp macro="">
      <xdr:nvCxnSpPr>
        <xdr:cNvPr id="11" name="直線コネクタ 10">
          <a:extLst>
            <a:ext uri="{FF2B5EF4-FFF2-40B4-BE49-F238E27FC236}">
              <a16:creationId xmlns:a16="http://schemas.microsoft.com/office/drawing/2014/main" id="{00000000-0008-0000-1600-00000B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12" name="直線コネクタ 11">
          <a:extLst>
            <a:ext uri="{FF2B5EF4-FFF2-40B4-BE49-F238E27FC236}">
              <a16:creationId xmlns:a16="http://schemas.microsoft.com/office/drawing/2014/main" id="{00000000-0008-0000-1600-00000C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114300</xdr:colOff>
          <xdr:row>25</xdr:row>
          <xdr:rowOff>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0200-000001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0200-000002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114300</xdr:colOff>
          <xdr:row>27</xdr:row>
          <xdr:rowOff>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0200-000003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0200-000004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0200-000005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0200-000006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114300</xdr:colOff>
          <xdr:row>32</xdr:row>
          <xdr:rowOff>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0200-000007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0200-000008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114300</xdr:colOff>
          <xdr:row>33</xdr:row>
          <xdr:rowOff>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0200-000009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0200-00000A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700-00000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700-00000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700-00000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700-00000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700-000005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700-000006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700-000007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700-000008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1700-000009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1700-00000A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700-00000B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700-00000C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700-00000D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700-00000E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700-00000F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1700-000010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1700-00001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1700-00001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1700-00001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1700-00001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40641" name="Check Box 1" hidden="1">
              <a:extLst>
                <a:ext uri="{63B3BB69-23CF-44E3-9099-C40C66FF867C}">
                  <a14:compatExt spid="_x0000_s240641"/>
                </a:ext>
                <a:ext uri="{FF2B5EF4-FFF2-40B4-BE49-F238E27FC236}">
                  <a16:creationId xmlns:a16="http://schemas.microsoft.com/office/drawing/2014/main" id="{00000000-0008-0000-1800-00000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40642" name="Check Box 2" hidden="1">
              <a:extLst>
                <a:ext uri="{63B3BB69-23CF-44E3-9099-C40C66FF867C}">
                  <a14:compatExt spid="_x0000_s240642"/>
                </a:ext>
                <a:ext uri="{FF2B5EF4-FFF2-40B4-BE49-F238E27FC236}">
                  <a16:creationId xmlns:a16="http://schemas.microsoft.com/office/drawing/2014/main" id="{00000000-0008-0000-1800-00000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40643" name="Check Box 3" hidden="1">
              <a:extLst>
                <a:ext uri="{63B3BB69-23CF-44E3-9099-C40C66FF867C}">
                  <a14:compatExt spid="_x0000_s240643"/>
                </a:ext>
                <a:ext uri="{FF2B5EF4-FFF2-40B4-BE49-F238E27FC236}">
                  <a16:creationId xmlns:a16="http://schemas.microsoft.com/office/drawing/2014/main" id="{00000000-0008-0000-1800-00000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40644" name="Check Box 4" hidden="1">
              <a:extLst>
                <a:ext uri="{63B3BB69-23CF-44E3-9099-C40C66FF867C}">
                  <a14:compatExt spid="_x0000_s240644"/>
                </a:ext>
                <a:ext uri="{FF2B5EF4-FFF2-40B4-BE49-F238E27FC236}">
                  <a16:creationId xmlns:a16="http://schemas.microsoft.com/office/drawing/2014/main" id="{00000000-0008-0000-1800-00000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40645" name="Check Box 5" hidden="1">
              <a:extLst>
                <a:ext uri="{63B3BB69-23CF-44E3-9099-C40C66FF867C}">
                  <a14:compatExt spid="_x0000_s240645"/>
                </a:ext>
                <a:ext uri="{FF2B5EF4-FFF2-40B4-BE49-F238E27FC236}">
                  <a16:creationId xmlns:a16="http://schemas.microsoft.com/office/drawing/2014/main" id="{00000000-0008-0000-1800-00000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40646" name="Check Box 6" hidden="1">
              <a:extLst>
                <a:ext uri="{63B3BB69-23CF-44E3-9099-C40C66FF867C}">
                  <a14:compatExt spid="_x0000_s240646"/>
                </a:ext>
                <a:ext uri="{FF2B5EF4-FFF2-40B4-BE49-F238E27FC236}">
                  <a16:creationId xmlns:a16="http://schemas.microsoft.com/office/drawing/2014/main" id="{00000000-0008-0000-1800-00000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40647" name="Check Box 7" hidden="1">
              <a:extLst>
                <a:ext uri="{63B3BB69-23CF-44E3-9099-C40C66FF867C}">
                  <a14:compatExt spid="_x0000_s240647"/>
                </a:ext>
                <a:ext uri="{FF2B5EF4-FFF2-40B4-BE49-F238E27FC236}">
                  <a16:creationId xmlns:a16="http://schemas.microsoft.com/office/drawing/2014/main" id="{00000000-0008-0000-1800-00000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40648" name="Check Box 8" hidden="1">
              <a:extLst>
                <a:ext uri="{63B3BB69-23CF-44E3-9099-C40C66FF867C}">
                  <a14:compatExt spid="_x0000_s240648"/>
                </a:ext>
                <a:ext uri="{FF2B5EF4-FFF2-40B4-BE49-F238E27FC236}">
                  <a16:creationId xmlns:a16="http://schemas.microsoft.com/office/drawing/2014/main" id="{00000000-0008-0000-1800-00000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40649" name="Check Box 9" hidden="1">
              <a:extLst>
                <a:ext uri="{63B3BB69-23CF-44E3-9099-C40C66FF867C}">
                  <a14:compatExt spid="_x0000_s240649"/>
                </a:ext>
                <a:ext uri="{FF2B5EF4-FFF2-40B4-BE49-F238E27FC236}">
                  <a16:creationId xmlns:a16="http://schemas.microsoft.com/office/drawing/2014/main" id="{00000000-0008-0000-1800-00000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40650" name="Check Box 10" hidden="1">
              <a:extLst>
                <a:ext uri="{63B3BB69-23CF-44E3-9099-C40C66FF867C}">
                  <a14:compatExt spid="_x0000_s240650"/>
                </a:ext>
                <a:ext uri="{FF2B5EF4-FFF2-40B4-BE49-F238E27FC236}">
                  <a16:creationId xmlns:a16="http://schemas.microsoft.com/office/drawing/2014/main" id="{00000000-0008-0000-1800-00000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40651" name="Check Box 11" hidden="1">
              <a:extLst>
                <a:ext uri="{63B3BB69-23CF-44E3-9099-C40C66FF867C}">
                  <a14:compatExt spid="_x0000_s240651"/>
                </a:ext>
                <a:ext uri="{FF2B5EF4-FFF2-40B4-BE49-F238E27FC236}">
                  <a16:creationId xmlns:a16="http://schemas.microsoft.com/office/drawing/2014/main" id="{00000000-0008-0000-1800-00000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40652" name="Check Box 12" hidden="1">
              <a:extLst>
                <a:ext uri="{63B3BB69-23CF-44E3-9099-C40C66FF867C}">
                  <a14:compatExt spid="_x0000_s240652"/>
                </a:ext>
                <a:ext uri="{FF2B5EF4-FFF2-40B4-BE49-F238E27FC236}">
                  <a16:creationId xmlns:a16="http://schemas.microsoft.com/office/drawing/2014/main" id="{00000000-0008-0000-1800-00000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40653" name="Check Box 13" hidden="1">
              <a:extLst>
                <a:ext uri="{63B3BB69-23CF-44E3-9099-C40C66FF867C}">
                  <a14:compatExt spid="_x0000_s240653"/>
                </a:ext>
                <a:ext uri="{FF2B5EF4-FFF2-40B4-BE49-F238E27FC236}">
                  <a16:creationId xmlns:a16="http://schemas.microsoft.com/office/drawing/2014/main" id="{00000000-0008-0000-1800-00000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40654" name="Check Box 14" hidden="1">
              <a:extLst>
                <a:ext uri="{63B3BB69-23CF-44E3-9099-C40C66FF867C}">
                  <a14:compatExt spid="_x0000_s240654"/>
                </a:ext>
                <a:ext uri="{FF2B5EF4-FFF2-40B4-BE49-F238E27FC236}">
                  <a16:creationId xmlns:a16="http://schemas.microsoft.com/office/drawing/2014/main" id="{00000000-0008-0000-1800-00000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40655" name="Check Box 15" hidden="1">
              <a:extLst>
                <a:ext uri="{63B3BB69-23CF-44E3-9099-C40C66FF867C}">
                  <a14:compatExt spid="_x0000_s240655"/>
                </a:ext>
                <a:ext uri="{FF2B5EF4-FFF2-40B4-BE49-F238E27FC236}">
                  <a16:creationId xmlns:a16="http://schemas.microsoft.com/office/drawing/2014/main" id="{00000000-0008-0000-1800-00000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40656" name="Check Box 16" hidden="1">
              <a:extLst>
                <a:ext uri="{63B3BB69-23CF-44E3-9099-C40C66FF867C}">
                  <a14:compatExt spid="_x0000_s240656"/>
                </a:ext>
                <a:ext uri="{FF2B5EF4-FFF2-40B4-BE49-F238E27FC236}">
                  <a16:creationId xmlns:a16="http://schemas.microsoft.com/office/drawing/2014/main" id="{00000000-0008-0000-1800-00001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40657" name="Check Box 17" hidden="1">
              <a:extLst>
                <a:ext uri="{63B3BB69-23CF-44E3-9099-C40C66FF867C}">
                  <a14:compatExt spid="_x0000_s240657"/>
                </a:ext>
                <a:ext uri="{FF2B5EF4-FFF2-40B4-BE49-F238E27FC236}">
                  <a16:creationId xmlns:a16="http://schemas.microsoft.com/office/drawing/2014/main" id="{00000000-0008-0000-1800-00001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40658" name="Check Box 18" hidden="1">
              <a:extLst>
                <a:ext uri="{63B3BB69-23CF-44E3-9099-C40C66FF867C}">
                  <a14:compatExt spid="_x0000_s240658"/>
                </a:ext>
                <a:ext uri="{FF2B5EF4-FFF2-40B4-BE49-F238E27FC236}">
                  <a16:creationId xmlns:a16="http://schemas.microsoft.com/office/drawing/2014/main" id="{00000000-0008-0000-1800-00001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40659" name="Check Box 19" hidden="1">
              <a:extLst>
                <a:ext uri="{63B3BB69-23CF-44E3-9099-C40C66FF867C}">
                  <a14:compatExt spid="_x0000_s240659"/>
                </a:ext>
                <a:ext uri="{FF2B5EF4-FFF2-40B4-BE49-F238E27FC236}">
                  <a16:creationId xmlns:a16="http://schemas.microsoft.com/office/drawing/2014/main" id="{00000000-0008-0000-1800-00001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40660" name="Check Box 20" hidden="1">
              <a:extLst>
                <a:ext uri="{63B3BB69-23CF-44E3-9099-C40C66FF867C}">
                  <a14:compatExt spid="_x0000_s240660"/>
                </a:ext>
                <a:ext uri="{FF2B5EF4-FFF2-40B4-BE49-F238E27FC236}">
                  <a16:creationId xmlns:a16="http://schemas.microsoft.com/office/drawing/2014/main" id="{00000000-0008-0000-1800-00001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40661" name="Check Box 21" hidden="1">
              <a:extLst>
                <a:ext uri="{63B3BB69-23CF-44E3-9099-C40C66FF867C}">
                  <a14:compatExt spid="_x0000_s240661"/>
                </a:ext>
                <a:ext uri="{FF2B5EF4-FFF2-40B4-BE49-F238E27FC236}">
                  <a16:creationId xmlns:a16="http://schemas.microsoft.com/office/drawing/2014/main" id="{00000000-0008-0000-1800-00001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40662" name="Check Box 22" hidden="1">
              <a:extLst>
                <a:ext uri="{63B3BB69-23CF-44E3-9099-C40C66FF867C}">
                  <a14:compatExt spid="_x0000_s240662"/>
                </a:ext>
                <a:ext uri="{FF2B5EF4-FFF2-40B4-BE49-F238E27FC236}">
                  <a16:creationId xmlns:a16="http://schemas.microsoft.com/office/drawing/2014/main" id="{00000000-0008-0000-1800-00001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240663" name="Check Box 23" hidden="1">
              <a:extLst>
                <a:ext uri="{63B3BB69-23CF-44E3-9099-C40C66FF867C}">
                  <a14:compatExt spid="_x0000_s240663"/>
                </a:ext>
                <a:ext uri="{FF2B5EF4-FFF2-40B4-BE49-F238E27FC236}">
                  <a16:creationId xmlns:a16="http://schemas.microsoft.com/office/drawing/2014/main" id="{00000000-0008-0000-1800-00001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240664" name="Check Box 24" hidden="1">
              <a:extLst>
                <a:ext uri="{63B3BB69-23CF-44E3-9099-C40C66FF867C}">
                  <a14:compatExt spid="_x0000_s240664"/>
                </a:ext>
                <a:ext uri="{FF2B5EF4-FFF2-40B4-BE49-F238E27FC236}">
                  <a16:creationId xmlns:a16="http://schemas.microsoft.com/office/drawing/2014/main" id="{00000000-0008-0000-1800-00001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40665" name="Check Box 25" hidden="1">
              <a:extLst>
                <a:ext uri="{63B3BB69-23CF-44E3-9099-C40C66FF867C}">
                  <a14:compatExt spid="_x0000_s240665"/>
                </a:ext>
                <a:ext uri="{FF2B5EF4-FFF2-40B4-BE49-F238E27FC236}">
                  <a16:creationId xmlns:a16="http://schemas.microsoft.com/office/drawing/2014/main" id="{00000000-0008-0000-1800-00001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40666" name="Check Box 26" hidden="1">
              <a:extLst>
                <a:ext uri="{63B3BB69-23CF-44E3-9099-C40C66FF867C}">
                  <a14:compatExt spid="_x0000_s240666"/>
                </a:ext>
                <a:ext uri="{FF2B5EF4-FFF2-40B4-BE49-F238E27FC236}">
                  <a16:creationId xmlns:a16="http://schemas.microsoft.com/office/drawing/2014/main" id="{00000000-0008-0000-1800-00001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40667" name="Check Box 27" hidden="1">
              <a:extLst>
                <a:ext uri="{63B3BB69-23CF-44E3-9099-C40C66FF867C}">
                  <a14:compatExt spid="_x0000_s240667"/>
                </a:ext>
                <a:ext uri="{FF2B5EF4-FFF2-40B4-BE49-F238E27FC236}">
                  <a16:creationId xmlns:a16="http://schemas.microsoft.com/office/drawing/2014/main" id="{00000000-0008-0000-1800-00001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40668" name="Check Box 28" hidden="1">
              <a:extLst>
                <a:ext uri="{63B3BB69-23CF-44E3-9099-C40C66FF867C}">
                  <a14:compatExt spid="_x0000_s240668"/>
                </a:ext>
                <a:ext uri="{FF2B5EF4-FFF2-40B4-BE49-F238E27FC236}">
                  <a16:creationId xmlns:a16="http://schemas.microsoft.com/office/drawing/2014/main" id="{00000000-0008-0000-1800-00001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40669" name="Check Box 29" hidden="1">
              <a:extLst>
                <a:ext uri="{63B3BB69-23CF-44E3-9099-C40C66FF867C}">
                  <a14:compatExt spid="_x0000_s240669"/>
                </a:ext>
                <a:ext uri="{FF2B5EF4-FFF2-40B4-BE49-F238E27FC236}">
                  <a16:creationId xmlns:a16="http://schemas.microsoft.com/office/drawing/2014/main" id="{00000000-0008-0000-1800-00001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40670" name="Check Box 30" hidden="1">
              <a:extLst>
                <a:ext uri="{63B3BB69-23CF-44E3-9099-C40C66FF867C}">
                  <a14:compatExt spid="_x0000_s240670"/>
                </a:ext>
                <a:ext uri="{FF2B5EF4-FFF2-40B4-BE49-F238E27FC236}">
                  <a16:creationId xmlns:a16="http://schemas.microsoft.com/office/drawing/2014/main" id="{00000000-0008-0000-1800-00001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40671" name="Check Box 31" hidden="1">
              <a:extLst>
                <a:ext uri="{63B3BB69-23CF-44E3-9099-C40C66FF867C}">
                  <a14:compatExt spid="_x0000_s240671"/>
                </a:ext>
                <a:ext uri="{FF2B5EF4-FFF2-40B4-BE49-F238E27FC236}">
                  <a16:creationId xmlns:a16="http://schemas.microsoft.com/office/drawing/2014/main" id="{00000000-0008-0000-1800-00001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40672" name="Check Box 32" hidden="1">
              <a:extLst>
                <a:ext uri="{63B3BB69-23CF-44E3-9099-C40C66FF867C}">
                  <a14:compatExt spid="_x0000_s240672"/>
                </a:ext>
                <a:ext uri="{FF2B5EF4-FFF2-40B4-BE49-F238E27FC236}">
                  <a16:creationId xmlns:a16="http://schemas.microsoft.com/office/drawing/2014/main" id="{00000000-0008-0000-1800-00002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40673" name="Check Box 33" hidden="1">
              <a:extLst>
                <a:ext uri="{63B3BB69-23CF-44E3-9099-C40C66FF867C}">
                  <a14:compatExt spid="_x0000_s240673"/>
                </a:ext>
                <a:ext uri="{FF2B5EF4-FFF2-40B4-BE49-F238E27FC236}">
                  <a16:creationId xmlns:a16="http://schemas.microsoft.com/office/drawing/2014/main" id="{00000000-0008-0000-1800-00002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40674" name="Check Box 34" hidden="1">
              <a:extLst>
                <a:ext uri="{63B3BB69-23CF-44E3-9099-C40C66FF867C}">
                  <a14:compatExt spid="_x0000_s240674"/>
                </a:ext>
                <a:ext uri="{FF2B5EF4-FFF2-40B4-BE49-F238E27FC236}">
                  <a16:creationId xmlns:a16="http://schemas.microsoft.com/office/drawing/2014/main" id="{00000000-0008-0000-1800-00002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40675" name="Check Box 35" hidden="1">
              <a:extLst>
                <a:ext uri="{63B3BB69-23CF-44E3-9099-C40C66FF867C}">
                  <a14:compatExt spid="_x0000_s240675"/>
                </a:ext>
                <a:ext uri="{FF2B5EF4-FFF2-40B4-BE49-F238E27FC236}">
                  <a16:creationId xmlns:a16="http://schemas.microsoft.com/office/drawing/2014/main" id="{00000000-0008-0000-1800-00002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40676" name="Check Box 36" hidden="1">
              <a:extLst>
                <a:ext uri="{63B3BB69-23CF-44E3-9099-C40C66FF867C}">
                  <a14:compatExt spid="_x0000_s240676"/>
                </a:ext>
                <a:ext uri="{FF2B5EF4-FFF2-40B4-BE49-F238E27FC236}">
                  <a16:creationId xmlns:a16="http://schemas.microsoft.com/office/drawing/2014/main" id="{00000000-0008-0000-1800-00002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40677" name="Check Box 37" hidden="1">
              <a:extLst>
                <a:ext uri="{63B3BB69-23CF-44E3-9099-C40C66FF867C}">
                  <a14:compatExt spid="_x0000_s240677"/>
                </a:ext>
                <a:ext uri="{FF2B5EF4-FFF2-40B4-BE49-F238E27FC236}">
                  <a16:creationId xmlns:a16="http://schemas.microsoft.com/office/drawing/2014/main" id="{00000000-0008-0000-1800-00002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40678" name="Check Box 38" hidden="1">
              <a:extLst>
                <a:ext uri="{63B3BB69-23CF-44E3-9099-C40C66FF867C}">
                  <a14:compatExt spid="_x0000_s240678"/>
                </a:ext>
                <a:ext uri="{FF2B5EF4-FFF2-40B4-BE49-F238E27FC236}">
                  <a16:creationId xmlns:a16="http://schemas.microsoft.com/office/drawing/2014/main" id="{00000000-0008-0000-1800-00002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40679" name="Check Box 39" hidden="1">
              <a:extLst>
                <a:ext uri="{63B3BB69-23CF-44E3-9099-C40C66FF867C}">
                  <a14:compatExt spid="_x0000_s240679"/>
                </a:ext>
                <a:ext uri="{FF2B5EF4-FFF2-40B4-BE49-F238E27FC236}">
                  <a16:creationId xmlns:a16="http://schemas.microsoft.com/office/drawing/2014/main" id="{00000000-0008-0000-1800-00002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40680" name="Check Box 40" hidden="1">
              <a:extLst>
                <a:ext uri="{63B3BB69-23CF-44E3-9099-C40C66FF867C}">
                  <a14:compatExt spid="_x0000_s240680"/>
                </a:ext>
                <a:ext uri="{FF2B5EF4-FFF2-40B4-BE49-F238E27FC236}">
                  <a16:creationId xmlns:a16="http://schemas.microsoft.com/office/drawing/2014/main" id="{00000000-0008-0000-1800-00002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40681" name="Check Box 41" hidden="1">
              <a:extLst>
                <a:ext uri="{63B3BB69-23CF-44E3-9099-C40C66FF867C}">
                  <a14:compatExt spid="_x0000_s240681"/>
                </a:ext>
                <a:ext uri="{FF2B5EF4-FFF2-40B4-BE49-F238E27FC236}">
                  <a16:creationId xmlns:a16="http://schemas.microsoft.com/office/drawing/2014/main" id="{00000000-0008-0000-1800-00002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40682" name="Check Box 42" hidden="1">
              <a:extLst>
                <a:ext uri="{63B3BB69-23CF-44E3-9099-C40C66FF867C}">
                  <a14:compatExt spid="_x0000_s240682"/>
                </a:ext>
                <a:ext uri="{FF2B5EF4-FFF2-40B4-BE49-F238E27FC236}">
                  <a16:creationId xmlns:a16="http://schemas.microsoft.com/office/drawing/2014/main" id="{00000000-0008-0000-1800-00002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240683" name="Check Box 43" hidden="1">
              <a:extLst>
                <a:ext uri="{63B3BB69-23CF-44E3-9099-C40C66FF867C}">
                  <a14:compatExt spid="_x0000_s240683"/>
                </a:ext>
                <a:ext uri="{FF2B5EF4-FFF2-40B4-BE49-F238E27FC236}">
                  <a16:creationId xmlns:a16="http://schemas.microsoft.com/office/drawing/2014/main" id="{00000000-0008-0000-1800-00002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40684" name="Check Box 44" hidden="1">
              <a:extLst>
                <a:ext uri="{63B3BB69-23CF-44E3-9099-C40C66FF867C}">
                  <a14:compatExt spid="_x0000_s240684"/>
                </a:ext>
                <a:ext uri="{FF2B5EF4-FFF2-40B4-BE49-F238E27FC236}">
                  <a16:creationId xmlns:a16="http://schemas.microsoft.com/office/drawing/2014/main" id="{00000000-0008-0000-1800-00002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40685" name="Check Box 45" hidden="1">
              <a:extLst>
                <a:ext uri="{63B3BB69-23CF-44E3-9099-C40C66FF867C}">
                  <a14:compatExt spid="_x0000_s240685"/>
                </a:ext>
                <a:ext uri="{FF2B5EF4-FFF2-40B4-BE49-F238E27FC236}">
                  <a16:creationId xmlns:a16="http://schemas.microsoft.com/office/drawing/2014/main" id="{00000000-0008-0000-1800-00002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241665" name="Check Box 1" hidden="1">
              <a:extLst>
                <a:ext uri="{63B3BB69-23CF-44E3-9099-C40C66FF867C}">
                  <a14:compatExt spid="_x0000_s241665"/>
                </a:ext>
                <a:ext uri="{FF2B5EF4-FFF2-40B4-BE49-F238E27FC236}">
                  <a16:creationId xmlns:a16="http://schemas.microsoft.com/office/drawing/2014/main" id="{00000000-0008-0000-1900-00000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241666" name="Check Box 2" hidden="1">
              <a:extLst>
                <a:ext uri="{63B3BB69-23CF-44E3-9099-C40C66FF867C}">
                  <a14:compatExt spid="_x0000_s241666"/>
                </a:ext>
                <a:ext uri="{FF2B5EF4-FFF2-40B4-BE49-F238E27FC236}">
                  <a16:creationId xmlns:a16="http://schemas.microsoft.com/office/drawing/2014/main" id="{00000000-0008-0000-1900-00000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900-00000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900-00000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241669" name="Check Box 5" hidden="1">
              <a:extLst>
                <a:ext uri="{63B3BB69-23CF-44E3-9099-C40C66FF867C}">
                  <a14:compatExt spid="_x0000_s241669"/>
                </a:ext>
                <a:ext uri="{FF2B5EF4-FFF2-40B4-BE49-F238E27FC236}">
                  <a16:creationId xmlns:a16="http://schemas.microsoft.com/office/drawing/2014/main" id="{00000000-0008-0000-1900-000005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241670" name="Check Box 6" hidden="1">
              <a:extLst>
                <a:ext uri="{63B3BB69-23CF-44E3-9099-C40C66FF867C}">
                  <a14:compatExt spid="_x0000_s241670"/>
                </a:ext>
                <a:ext uri="{FF2B5EF4-FFF2-40B4-BE49-F238E27FC236}">
                  <a16:creationId xmlns:a16="http://schemas.microsoft.com/office/drawing/2014/main" id="{00000000-0008-0000-1900-000006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241671" name="Check Box 7" hidden="1">
              <a:extLst>
                <a:ext uri="{63B3BB69-23CF-44E3-9099-C40C66FF867C}">
                  <a14:compatExt spid="_x0000_s241671"/>
                </a:ext>
                <a:ext uri="{FF2B5EF4-FFF2-40B4-BE49-F238E27FC236}">
                  <a16:creationId xmlns:a16="http://schemas.microsoft.com/office/drawing/2014/main" id="{00000000-0008-0000-1900-00000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241672" name="Check Box 8" hidden="1">
              <a:extLst>
                <a:ext uri="{63B3BB69-23CF-44E3-9099-C40C66FF867C}">
                  <a14:compatExt spid="_x0000_s241672"/>
                </a:ext>
                <a:ext uri="{FF2B5EF4-FFF2-40B4-BE49-F238E27FC236}">
                  <a16:creationId xmlns:a16="http://schemas.microsoft.com/office/drawing/2014/main" id="{00000000-0008-0000-1900-00000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241673" name="Check Box 9" hidden="1">
              <a:extLst>
                <a:ext uri="{63B3BB69-23CF-44E3-9099-C40C66FF867C}">
                  <a14:compatExt spid="_x0000_s241673"/>
                </a:ext>
                <a:ext uri="{FF2B5EF4-FFF2-40B4-BE49-F238E27FC236}">
                  <a16:creationId xmlns:a16="http://schemas.microsoft.com/office/drawing/2014/main" id="{00000000-0008-0000-1900-00000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241674" name="Check Box 10" hidden="1">
              <a:extLst>
                <a:ext uri="{63B3BB69-23CF-44E3-9099-C40C66FF867C}">
                  <a14:compatExt spid="_x0000_s241674"/>
                </a:ext>
                <a:ext uri="{FF2B5EF4-FFF2-40B4-BE49-F238E27FC236}">
                  <a16:creationId xmlns:a16="http://schemas.microsoft.com/office/drawing/2014/main" id="{00000000-0008-0000-1900-00000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241675" name="Check Box 11" hidden="1">
              <a:extLst>
                <a:ext uri="{63B3BB69-23CF-44E3-9099-C40C66FF867C}">
                  <a14:compatExt spid="_x0000_s241675"/>
                </a:ext>
                <a:ext uri="{FF2B5EF4-FFF2-40B4-BE49-F238E27FC236}">
                  <a16:creationId xmlns:a16="http://schemas.microsoft.com/office/drawing/2014/main" id="{00000000-0008-0000-1900-00000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241676" name="Check Box 12" hidden="1">
              <a:extLst>
                <a:ext uri="{63B3BB69-23CF-44E3-9099-C40C66FF867C}">
                  <a14:compatExt spid="_x0000_s241676"/>
                </a:ext>
                <a:ext uri="{FF2B5EF4-FFF2-40B4-BE49-F238E27FC236}">
                  <a16:creationId xmlns:a16="http://schemas.microsoft.com/office/drawing/2014/main" id="{00000000-0008-0000-1900-00000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900-00000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900-00000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219075</xdr:rowOff>
        </xdr:to>
        <xdr:sp macro="" textlink="">
          <xdr:nvSpPr>
            <xdr:cNvPr id="241679" name="Check Box 15" hidden="1">
              <a:extLst>
                <a:ext uri="{63B3BB69-23CF-44E3-9099-C40C66FF867C}">
                  <a14:compatExt spid="_x0000_s241679"/>
                </a:ext>
                <a:ext uri="{FF2B5EF4-FFF2-40B4-BE49-F238E27FC236}">
                  <a16:creationId xmlns:a16="http://schemas.microsoft.com/office/drawing/2014/main" id="{00000000-0008-0000-1900-00000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219075</xdr:rowOff>
        </xdr:to>
        <xdr:sp macro="" textlink="">
          <xdr:nvSpPr>
            <xdr:cNvPr id="241680" name="Check Box 16" hidden="1">
              <a:extLst>
                <a:ext uri="{63B3BB69-23CF-44E3-9099-C40C66FF867C}">
                  <a14:compatExt spid="_x0000_s241680"/>
                </a:ext>
                <a:ext uri="{FF2B5EF4-FFF2-40B4-BE49-F238E27FC236}">
                  <a16:creationId xmlns:a16="http://schemas.microsoft.com/office/drawing/2014/main" id="{00000000-0008-0000-1900-00001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219075</xdr:rowOff>
        </xdr:to>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900-00001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219075</xdr:rowOff>
        </xdr:to>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900-00001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219075</xdr:rowOff>
        </xdr:to>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900-00001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219075</xdr:rowOff>
        </xdr:to>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900-00001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900-00001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900-00001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900-00001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900-00001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900-00001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900-00001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900-00001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900-00001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241695" name="Check Box 31" hidden="1">
              <a:extLst>
                <a:ext uri="{63B3BB69-23CF-44E3-9099-C40C66FF867C}">
                  <a14:compatExt spid="_x0000_s241695"/>
                </a:ext>
                <a:ext uri="{FF2B5EF4-FFF2-40B4-BE49-F238E27FC236}">
                  <a16:creationId xmlns:a16="http://schemas.microsoft.com/office/drawing/2014/main" id="{00000000-0008-0000-1900-00001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241696" name="Check Box 32" hidden="1">
              <a:extLst>
                <a:ext uri="{63B3BB69-23CF-44E3-9099-C40C66FF867C}">
                  <a14:compatExt spid="_x0000_s241696"/>
                </a:ext>
                <a:ext uri="{FF2B5EF4-FFF2-40B4-BE49-F238E27FC236}">
                  <a16:creationId xmlns:a16="http://schemas.microsoft.com/office/drawing/2014/main" id="{00000000-0008-0000-1900-00002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900-00002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900-00002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900-00002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900-00002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1A00-000001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1A00-000002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1A00-00000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1A00-00000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1A00-00000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1A00-00000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246791" name="Check Box 7" hidden="1">
              <a:extLst>
                <a:ext uri="{63B3BB69-23CF-44E3-9099-C40C66FF867C}">
                  <a14:compatExt spid="_x0000_s246791"/>
                </a:ext>
                <a:ext uri="{FF2B5EF4-FFF2-40B4-BE49-F238E27FC236}">
                  <a16:creationId xmlns:a16="http://schemas.microsoft.com/office/drawing/2014/main" id="{00000000-0008-0000-1A00-00000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246792" name="Check Box 8" hidden="1">
              <a:extLst>
                <a:ext uri="{63B3BB69-23CF-44E3-9099-C40C66FF867C}">
                  <a14:compatExt spid="_x0000_s246792"/>
                </a:ext>
                <a:ext uri="{FF2B5EF4-FFF2-40B4-BE49-F238E27FC236}">
                  <a16:creationId xmlns:a16="http://schemas.microsoft.com/office/drawing/2014/main" id="{00000000-0008-0000-1A00-00000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246793" name="Check Box 9" hidden="1">
              <a:extLst>
                <a:ext uri="{63B3BB69-23CF-44E3-9099-C40C66FF867C}">
                  <a14:compatExt spid="_x0000_s246793"/>
                </a:ext>
                <a:ext uri="{FF2B5EF4-FFF2-40B4-BE49-F238E27FC236}">
                  <a16:creationId xmlns:a16="http://schemas.microsoft.com/office/drawing/2014/main" id="{00000000-0008-0000-1A00-00000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246794" name="Check Box 10" hidden="1">
              <a:extLst>
                <a:ext uri="{63B3BB69-23CF-44E3-9099-C40C66FF867C}">
                  <a14:compatExt spid="_x0000_s246794"/>
                </a:ext>
                <a:ext uri="{FF2B5EF4-FFF2-40B4-BE49-F238E27FC236}">
                  <a16:creationId xmlns:a16="http://schemas.microsoft.com/office/drawing/2014/main" id="{00000000-0008-0000-1A00-00000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246795" name="Check Box 11" hidden="1">
              <a:extLst>
                <a:ext uri="{63B3BB69-23CF-44E3-9099-C40C66FF867C}">
                  <a14:compatExt spid="_x0000_s246795"/>
                </a:ext>
                <a:ext uri="{FF2B5EF4-FFF2-40B4-BE49-F238E27FC236}">
                  <a16:creationId xmlns:a16="http://schemas.microsoft.com/office/drawing/2014/main" id="{00000000-0008-0000-1A00-00000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246796" name="Check Box 12" hidden="1">
              <a:extLst>
                <a:ext uri="{63B3BB69-23CF-44E3-9099-C40C66FF867C}">
                  <a14:compatExt spid="_x0000_s246796"/>
                </a:ext>
                <a:ext uri="{FF2B5EF4-FFF2-40B4-BE49-F238E27FC236}">
                  <a16:creationId xmlns:a16="http://schemas.microsoft.com/office/drawing/2014/main" id="{00000000-0008-0000-1A00-00000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246797" name="Check Box 13" hidden="1">
              <a:extLst>
                <a:ext uri="{63B3BB69-23CF-44E3-9099-C40C66FF867C}">
                  <a14:compatExt spid="_x0000_s246797"/>
                </a:ext>
                <a:ext uri="{FF2B5EF4-FFF2-40B4-BE49-F238E27FC236}">
                  <a16:creationId xmlns:a16="http://schemas.microsoft.com/office/drawing/2014/main" id="{00000000-0008-0000-1A00-00000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246798" name="Check Box 14" hidden="1">
              <a:extLst>
                <a:ext uri="{63B3BB69-23CF-44E3-9099-C40C66FF867C}">
                  <a14:compatExt spid="_x0000_s246798"/>
                </a:ext>
                <a:ext uri="{FF2B5EF4-FFF2-40B4-BE49-F238E27FC236}">
                  <a16:creationId xmlns:a16="http://schemas.microsoft.com/office/drawing/2014/main" id="{00000000-0008-0000-1A00-00000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246799" name="Check Box 15" hidden="1">
              <a:extLst>
                <a:ext uri="{63B3BB69-23CF-44E3-9099-C40C66FF867C}">
                  <a14:compatExt spid="_x0000_s246799"/>
                </a:ext>
                <a:ext uri="{FF2B5EF4-FFF2-40B4-BE49-F238E27FC236}">
                  <a16:creationId xmlns:a16="http://schemas.microsoft.com/office/drawing/2014/main" id="{00000000-0008-0000-1A00-00000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246800" name="Check Box 16" hidden="1">
              <a:extLst>
                <a:ext uri="{63B3BB69-23CF-44E3-9099-C40C66FF867C}">
                  <a14:compatExt spid="_x0000_s246800"/>
                </a:ext>
                <a:ext uri="{FF2B5EF4-FFF2-40B4-BE49-F238E27FC236}">
                  <a16:creationId xmlns:a16="http://schemas.microsoft.com/office/drawing/2014/main" id="{00000000-0008-0000-1A00-00001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246801" name="Check Box 17" hidden="1">
              <a:extLst>
                <a:ext uri="{63B3BB69-23CF-44E3-9099-C40C66FF867C}">
                  <a14:compatExt spid="_x0000_s246801"/>
                </a:ext>
                <a:ext uri="{FF2B5EF4-FFF2-40B4-BE49-F238E27FC236}">
                  <a16:creationId xmlns:a16="http://schemas.microsoft.com/office/drawing/2014/main" id="{00000000-0008-0000-1A00-00001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246802" name="Check Box 18" hidden="1">
              <a:extLst>
                <a:ext uri="{63B3BB69-23CF-44E3-9099-C40C66FF867C}">
                  <a14:compatExt spid="_x0000_s246802"/>
                </a:ext>
                <a:ext uri="{FF2B5EF4-FFF2-40B4-BE49-F238E27FC236}">
                  <a16:creationId xmlns:a16="http://schemas.microsoft.com/office/drawing/2014/main" id="{00000000-0008-0000-1A00-00001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246803" name="Check Box 19" hidden="1">
              <a:extLst>
                <a:ext uri="{63B3BB69-23CF-44E3-9099-C40C66FF867C}">
                  <a14:compatExt spid="_x0000_s246803"/>
                </a:ext>
                <a:ext uri="{FF2B5EF4-FFF2-40B4-BE49-F238E27FC236}">
                  <a16:creationId xmlns:a16="http://schemas.microsoft.com/office/drawing/2014/main" id="{00000000-0008-0000-1A00-00001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246804" name="Check Box 20" hidden="1">
              <a:extLst>
                <a:ext uri="{63B3BB69-23CF-44E3-9099-C40C66FF867C}">
                  <a14:compatExt spid="_x0000_s246804"/>
                </a:ext>
                <a:ext uri="{FF2B5EF4-FFF2-40B4-BE49-F238E27FC236}">
                  <a16:creationId xmlns:a16="http://schemas.microsoft.com/office/drawing/2014/main" id="{00000000-0008-0000-1A00-00001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6805" name="Check Box 21" hidden="1">
              <a:extLst>
                <a:ext uri="{63B3BB69-23CF-44E3-9099-C40C66FF867C}">
                  <a14:compatExt spid="_x0000_s246805"/>
                </a:ext>
                <a:ext uri="{FF2B5EF4-FFF2-40B4-BE49-F238E27FC236}">
                  <a16:creationId xmlns:a16="http://schemas.microsoft.com/office/drawing/2014/main" id="{00000000-0008-0000-1A00-00001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246806" name="Check Box 22" hidden="1">
              <a:extLst>
                <a:ext uri="{63B3BB69-23CF-44E3-9099-C40C66FF867C}">
                  <a14:compatExt spid="_x0000_s246806"/>
                </a:ext>
                <a:ext uri="{FF2B5EF4-FFF2-40B4-BE49-F238E27FC236}">
                  <a16:creationId xmlns:a16="http://schemas.microsoft.com/office/drawing/2014/main" id="{00000000-0008-0000-1A00-00001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246807" name="Check Box 23" hidden="1">
              <a:extLst>
                <a:ext uri="{63B3BB69-23CF-44E3-9099-C40C66FF867C}">
                  <a14:compatExt spid="_x0000_s246807"/>
                </a:ext>
                <a:ext uri="{FF2B5EF4-FFF2-40B4-BE49-F238E27FC236}">
                  <a16:creationId xmlns:a16="http://schemas.microsoft.com/office/drawing/2014/main" id="{00000000-0008-0000-1A00-00001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246808" name="Check Box 24" hidden="1">
              <a:extLst>
                <a:ext uri="{63B3BB69-23CF-44E3-9099-C40C66FF867C}">
                  <a14:compatExt spid="_x0000_s246808"/>
                </a:ext>
                <a:ext uri="{FF2B5EF4-FFF2-40B4-BE49-F238E27FC236}">
                  <a16:creationId xmlns:a16="http://schemas.microsoft.com/office/drawing/2014/main" id="{00000000-0008-0000-1A00-00001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246809" name="Check Box 25" hidden="1">
              <a:extLst>
                <a:ext uri="{63B3BB69-23CF-44E3-9099-C40C66FF867C}">
                  <a14:compatExt spid="_x0000_s246809"/>
                </a:ext>
                <a:ext uri="{FF2B5EF4-FFF2-40B4-BE49-F238E27FC236}">
                  <a16:creationId xmlns:a16="http://schemas.microsoft.com/office/drawing/2014/main" id="{00000000-0008-0000-1A00-00001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246810" name="Check Box 26" hidden="1">
              <a:extLst>
                <a:ext uri="{63B3BB69-23CF-44E3-9099-C40C66FF867C}">
                  <a14:compatExt spid="_x0000_s246810"/>
                </a:ext>
                <a:ext uri="{FF2B5EF4-FFF2-40B4-BE49-F238E27FC236}">
                  <a16:creationId xmlns:a16="http://schemas.microsoft.com/office/drawing/2014/main" id="{00000000-0008-0000-1A00-00001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246811" name="Check Box 27" hidden="1">
              <a:extLst>
                <a:ext uri="{63B3BB69-23CF-44E3-9099-C40C66FF867C}">
                  <a14:compatExt spid="_x0000_s246811"/>
                </a:ext>
                <a:ext uri="{FF2B5EF4-FFF2-40B4-BE49-F238E27FC236}">
                  <a16:creationId xmlns:a16="http://schemas.microsoft.com/office/drawing/2014/main" id="{00000000-0008-0000-1A00-00001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246812" name="Check Box 28" hidden="1">
              <a:extLst>
                <a:ext uri="{63B3BB69-23CF-44E3-9099-C40C66FF867C}">
                  <a14:compatExt spid="_x0000_s246812"/>
                </a:ext>
                <a:ext uri="{FF2B5EF4-FFF2-40B4-BE49-F238E27FC236}">
                  <a16:creationId xmlns:a16="http://schemas.microsoft.com/office/drawing/2014/main" id="{00000000-0008-0000-1A00-00001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246813" name="Check Box 29" hidden="1">
              <a:extLst>
                <a:ext uri="{63B3BB69-23CF-44E3-9099-C40C66FF867C}">
                  <a14:compatExt spid="_x0000_s246813"/>
                </a:ext>
                <a:ext uri="{FF2B5EF4-FFF2-40B4-BE49-F238E27FC236}">
                  <a16:creationId xmlns:a16="http://schemas.microsoft.com/office/drawing/2014/main" id="{00000000-0008-0000-1A00-00001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246814" name="Check Box 30" hidden="1">
              <a:extLst>
                <a:ext uri="{63B3BB69-23CF-44E3-9099-C40C66FF867C}">
                  <a14:compatExt spid="_x0000_s246814"/>
                </a:ext>
                <a:ext uri="{FF2B5EF4-FFF2-40B4-BE49-F238E27FC236}">
                  <a16:creationId xmlns:a16="http://schemas.microsoft.com/office/drawing/2014/main" id="{00000000-0008-0000-1A00-00001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246815" name="Check Box 31" hidden="1">
              <a:extLst>
                <a:ext uri="{63B3BB69-23CF-44E3-9099-C40C66FF867C}">
                  <a14:compatExt spid="_x0000_s246815"/>
                </a:ext>
                <a:ext uri="{FF2B5EF4-FFF2-40B4-BE49-F238E27FC236}">
                  <a16:creationId xmlns:a16="http://schemas.microsoft.com/office/drawing/2014/main" id="{00000000-0008-0000-1A00-00001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246816" name="Check Box 32" hidden="1">
              <a:extLst>
                <a:ext uri="{63B3BB69-23CF-44E3-9099-C40C66FF867C}">
                  <a14:compatExt spid="_x0000_s246816"/>
                </a:ext>
                <a:ext uri="{FF2B5EF4-FFF2-40B4-BE49-F238E27FC236}">
                  <a16:creationId xmlns:a16="http://schemas.microsoft.com/office/drawing/2014/main" id="{00000000-0008-0000-1A00-00002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246817" name="Check Box 33" hidden="1">
              <a:extLst>
                <a:ext uri="{63B3BB69-23CF-44E3-9099-C40C66FF867C}">
                  <a14:compatExt spid="_x0000_s246817"/>
                </a:ext>
                <a:ext uri="{FF2B5EF4-FFF2-40B4-BE49-F238E27FC236}">
                  <a16:creationId xmlns:a16="http://schemas.microsoft.com/office/drawing/2014/main" id="{00000000-0008-0000-1A00-00002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246818" name="Check Box 34" hidden="1">
              <a:extLst>
                <a:ext uri="{63B3BB69-23CF-44E3-9099-C40C66FF867C}">
                  <a14:compatExt spid="_x0000_s246818"/>
                </a:ext>
                <a:ext uri="{FF2B5EF4-FFF2-40B4-BE49-F238E27FC236}">
                  <a16:creationId xmlns:a16="http://schemas.microsoft.com/office/drawing/2014/main" id="{00000000-0008-0000-1A00-00002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246819" name="Check Box 35" hidden="1">
              <a:extLst>
                <a:ext uri="{63B3BB69-23CF-44E3-9099-C40C66FF867C}">
                  <a14:compatExt spid="_x0000_s246819"/>
                </a:ext>
                <a:ext uri="{FF2B5EF4-FFF2-40B4-BE49-F238E27FC236}">
                  <a16:creationId xmlns:a16="http://schemas.microsoft.com/office/drawing/2014/main" id="{00000000-0008-0000-1A00-00002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246820" name="Check Box 36" hidden="1">
              <a:extLst>
                <a:ext uri="{63B3BB69-23CF-44E3-9099-C40C66FF867C}">
                  <a14:compatExt spid="_x0000_s246820"/>
                </a:ext>
                <a:ext uri="{FF2B5EF4-FFF2-40B4-BE49-F238E27FC236}">
                  <a16:creationId xmlns:a16="http://schemas.microsoft.com/office/drawing/2014/main" id="{00000000-0008-0000-1A00-00002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246821" name="Check Box 37" hidden="1">
              <a:extLst>
                <a:ext uri="{63B3BB69-23CF-44E3-9099-C40C66FF867C}">
                  <a14:compatExt spid="_x0000_s246821"/>
                </a:ext>
                <a:ext uri="{FF2B5EF4-FFF2-40B4-BE49-F238E27FC236}">
                  <a16:creationId xmlns:a16="http://schemas.microsoft.com/office/drawing/2014/main" id="{00000000-0008-0000-1A00-00002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246822" name="Check Box 38" hidden="1">
              <a:extLst>
                <a:ext uri="{63B3BB69-23CF-44E3-9099-C40C66FF867C}">
                  <a14:compatExt spid="_x0000_s246822"/>
                </a:ext>
                <a:ext uri="{FF2B5EF4-FFF2-40B4-BE49-F238E27FC236}">
                  <a16:creationId xmlns:a16="http://schemas.microsoft.com/office/drawing/2014/main" id="{00000000-0008-0000-1A00-00002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246823" name="Check Box 39" hidden="1">
              <a:extLst>
                <a:ext uri="{63B3BB69-23CF-44E3-9099-C40C66FF867C}">
                  <a14:compatExt spid="_x0000_s246823"/>
                </a:ext>
                <a:ext uri="{FF2B5EF4-FFF2-40B4-BE49-F238E27FC236}">
                  <a16:creationId xmlns:a16="http://schemas.microsoft.com/office/drawing/2014/main" id="{00000000-0008-0000-1A00-00002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246824" name="Check Box 40" hidden="1">
              <a:extLst>
                <a:ext uri="{63B3BB69-23CF-44E3-9099-C40C66FF867C}">
                  <a14:compatExt spid="_x0000_s246824"/>
                </a:ext>
                <a:ext uri="{FF2B5EF4-FFF2-40B4-BE49-F238E27FC236}">
                  <a16:creationId xmlns:a16="http://schemas.microsoft.com/office/drawing/2014/main" id="{00000000-0008-0000-1A00-00002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246825" name="Check Box 41" hidden="1">
              <a:extLst>
                <a:ext uri="{63B3BB69-23CF-44E3-9099-C40C66FF867C}">
                  <a14:compatExt spid="_x0000_s246825"/>
                </a:ext>
                <a:ext uri="{FF2B5EF4-FFF2-40B4-BE49-F238E27FC236}">
                  <a16:creationId xmlns:a16="http://schemas.microsoft.com/office/drawing/2014/main" id="{00000000-0008-0000-1A00-00002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246826" name="Check Box 42" hidden="1">
              <a:extLst>
                <a:ext uri="{63B3BB69-23CF-44E3-9099-C40C66FF867C}">
                  <a14:compatExt spid="_x0000_s246826"/>
                </a:ext>
                <a:ext uri="{FF2B5EF4-FFF2-40B4-BE49-F238E27FC236}">
                  <a16:creationId xmlns:a16="http://schemas.microsoft.com/office/drawing/2014/main" id="{00000000-0008-0000-1A00-00002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246827" name="Check Box 43" hidden="1">
              <a:extLst>
                <a:ext uri="{63B3BB69-23CF-44E3-9099-C40C66FF867C}">
                  <a14:compatExt spid="_x0000_s246827"/>
                </a:ext>
                <a:ext uri="{FF2B5EF4-FFF2-40B4-BE49-F238E27FC236}">
                  <a16:creationId xmlns:a16="http://schemas.microsoft.com/office/drawing/2014/main" id="{00000000-0008-0000-1A00-00002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246828" name="Check Box 44" hidden="1">
              <a:extLst>
                <a:ext uri="{63B3BB69-23CF-44E3-9099-C40C66FF867C}">
                  <a14:compatExt spid="_x0000_s246828"/>
                </a:ext>
                <a:ext uri="{FF2B5EF4-FFF2-40B4-BE49-F238E27FC236}">
                  <a16:creationId xmlns:a16="http://schemas.microsoft.com/office/drawing/2014/main" id="{00000000-0008-0000-1A00-00002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246829" name="Check Box 45" hidden="1">
              <a:extLst>
                <a:ext uri="{63B3BB69-23CF-44E3-9099-C40C66FF867C}">
                  <a14:compatExt spid="_x0000_s246829"/>
                </a:ext>
                <a:ext uri="{FF2B5EF4-FFF2-40B4-BE49-F238E27FC236}">
                  <a16:creationId xmlns:a16="http://schemas.microsoft.com/office/drawing/2014/main" id="{00000000-0008-0000-1A00-00002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246830" name="Check Box 46" hidden="1">
              <a:extLst>
                <a:ext uri="{63B3BB69-23CF-44E3-9099-C40C66FF867C}">
                  <a14:compatExt spid="_x0000_s246830"/>
                </a:ext>
                <a:ext uri="{FF2B5EF4-FFF2-40B4-BE49-F238E27FC236}">
                  <a16:creationId xmlns:a16="http://schemas.microsoft.com/office/drawing/2014/main" id="{00000000-0008-0000-1A00-00002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246831" name="Check Box 47" hidden="1">
              <a:extLst>
                <a:ext uri="{63B3BB69-23CF-44E3-9099-C40C66FF867C}">
                  <a14:compatExt spid="_x0000_s246831"/>
                </a:ext>
                <a:ext uri="{FF2B5EF4-FFF2-40B4-BE49-F238E27FC236}">
                  <a16:creationId xmlns:a16="http://schemas.microsoft.com/office/drawing/2014/main" id="{00000000-0008-0000-1A00-00002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246832" name="Check Box 48" hidden="1">
              <a:extLst>
                <a:ext uri="{63B3BB69-23CF-44E3-9099-C40C66FF867C}">
                  <a14:compatExt spid="_x0000_s246832"/>
                </a:ext>
                <a:ext uri="{FF2B5EF4-FFF2-40B4-BE49-F238E27FC236}">
                  <a16:creationId xmlns:a16="http://schemas.microsoft.com/office/drawing/2014/main" id="{00000000-0008-0000-1A00-00003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246833" name="Check Box 49" hidden="1">
              <a:extLst>
                <a:ext uri="{63B3BB69-23CF-44E3-9099-C40C66FF867C}">
                  <a14:compatExt spid="_x0000_s246833"/>
                </a:ext>
                <a:ext uri="{FF2B5EF4-FFF2-40B4-BE49-F238E27FC236}">
                  <a16:creationId xmlns:a16="http://schemas.microsoft.com/office/drawing/2014/main" id="{00000000-0008-0000-1A00-00003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246834" name="Check Box 50" hidden="1">
              <a:extLst>
                <a:ext uri="{63B3BB69-23CF-44E3-9099-C40C66FF867C}">
                  <a14:compatExt spid="_x0000_s246834"/>
                </a:ext>
                <a:ext uri="{FF2B5EF4-FFF2-40B4-BE49-F238E27FC236}">
                  <a16:creationId xmlns:a16="http://schemas.microsoft.com/office/drawing/2014/main" id="{00000000-0008-0000-1A00-00003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246835" name="Check Box 51" hidden="1">
              <a:extLst>
                <a:ext uri="{63B3BB69-23CF-44E3-9099-C40C66FF867C}">
                  <a14:compatExt spid="_x0000_s246835"/>
                </a:ext>
                <a:ext uri="{FF2B5EF4-FFF2-40B4-BE49-F238E27FC236}">
                  <a16:creationId xmlns:a16="http://schemas.microsoft.com/office/drawing/2014/main" id="{00000000-0008-0000-1A00-00003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246836" name="Check Box 52" hidden="1">
              <a:extLst>
                <a:ext uri="{63B3BB69-23CF-44E3-9099-C40C66FF867C}">
                  <a14:compatExt spid="_x0000_s246836"/>
                </a:ext>
                <a:ext uri="{FF2B5EF4-FFF2-40B4-BE49-F238E27FC236}">
                  <a16:creationId xmlns:a16="http://schemas.microsoft.com/office/drawing/2014/main" id="{00000000-0008-0000-1A00-00003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246837" name="Check Box 53" hidden="1">
              <a:extLst>
                <a:ext uri="{63B3BB69-23CF-44E3-9099-C40C66FF867C}">
                  <a14:compatExt spid="_x0000_s246837"/>
                </a:ext>
                <a:ext uri="{FF2B5EF4-FFF2-40B4-BE49-F238E27FC236}">
                  <a16:creationId xmlns:a16="http://schemas.microsoft.com/office/drawing/2014/main" id="{00000000-0008-0000-1A00-00003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246838" name="Check Box 54" hidden="1">
              <a:extLst>
                <a:ext uri="{63B3BB69-23CF-44E3-9099-C40C66FF867C}">
                  <a14:compatExt spid="_x0000_s246838"/>
                </a:ext>
                <a:ext uri="{FF2B5EF4-FFF2-40B4-BE49-F238E27FC236}">
                  <a16:creationId xmlns:a16="http://schemas.microsoft.com/office/drawing/2014/main" id="{00000000-0008-0000-1A00-00003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246839" name="Check Box 55" hidden="1">
              <a:extLst>
                <a:ext uri="{63B3BB69-23CF-44E3-9099-C40C66FF867C}">
                  <a14:compatExt spid="_x0000_s246839"/>
                </a:ext>
                <a:ext uri="{FF2B5EF4-FFF2-40B4-BE49-F238E27FC236}">
                  <a16:creationId xmlns:a16="http://schemas.microsoft.com/office/drawing/2014/main" id="{00000000-0008-0000-1A00-00003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246840" name="Check Box 56" hidden="1">
              <a:extLst>
                <a:ext uri="{63B3BB69-23CF-44E3-9099-C40C66FF867C}">
                  <a14:compatExt spid="_x0000_s246840"/>
                </a:ext>
                <a:ext uri="{FF2B5EF4-FFF2-40B4-BE49-F238E27FC236}">
                  <a16:creationId xmlns:a16="http://schemas.microsoft.com/office/drawing/2014/main" id="{00000000-0008-0000-1A00-00003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246841" name="Check Box 57" hidden="1">
              <a:extLst>
                <a:ext uri="{63B3BB69-23CF-44E3-9099-C40C66FF867C}">
                  <a14:compatExt spid="_x0000_s246841"/>
                </a:ext>
                <a:ext uri="{FF2B5EF4-FFF2-40B4-BE49-F238E27FC236}">
                  <a16:creationId xmlns:a16="http://schemas.microsoft.com/office/drawing/2014/main" id="{00000000-0008-0000-1A00-00003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246842" name="Check Box 58" hidden="1">
              <a:extLst>
                <a:ext uri="{63B3BB69-23CF-44E3-9099-C40C66FF867C}">
                  <a14:compatExt spid="_x0000_s246842"/>
                </a:ext>
                <a:ext uri="{FF2B5EF4-FFF2-40B4-BE49-F238E27FC236}">
                  <a16:creationId xmlns:a16="http://schemas.microsoft.com/office/drawing/2014/main" id="{00000000-0008-0000-1A00-00003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246843" name="Check Box 59" hidden="1">
              <a:extLst>
                <a:ext uri="{63B3BB69-23CF-44E3-9099-C40C66FF867C}">
                  <a14:compatExt spid="_x0000_s246843"/>
                </a:ext>
                <a:ext uri="{FF2B5EF4-FFF2-40B4-BE49-F238E27FC236}">
                  <a16:creationId xmlns:a16="http://schemas.microsoft.com/office/drawing/2014/main" id="{00000000-0008-0000-1A00-00003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246844" name="Check Box 60" hidden="1">
              <a:extLst>
                <a:ext uri="{63B3BB69-23CF-44E3-9099-C40C66FF867C}">
                  <a14:compatExt spid="_x0000_s246844"/>
                </a:ext>
                <a:ext uri="{FF2B5EF4-FFF2-40B4-BE49-F238E27FC236}">
                  <a16:creationId xmlns:a16="http://schemas.microsoft.com/office/drawing/2014/main" id="{00000000-0008-0000-1A00-00003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246845" name="Check Box 61" hidden="1">
              <a:extLst>
                <a:ext uri="{63B3BB69-23CF-44E3-9099-C40C66FF867C}">
                  <a14:compatExt spid="_x0000_s246845"/>
                </a:ext>
                <a:ext uri="{FF2B5EF4-FFF2-40B4-BE49-F238E27FC236}">
                  <a16:creationId xmlns:a16="http://schemas.microsoft.com/office/drawing/2014/main" id="{00000000-0008-0000-1A00-00003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246846" name="Check Box 62" hidden="1">
              <a:extLst>
                <a:ext uri="{63B3BB69-23CF-44E3-9099-C40C66FF867C}">
                  <a14:compatExt spid="_x0000_s246846"/>
                </a:ext>
                <a:ext uri="{FF2B5EF4-FFF2-40B4-BE49-F238E27FC236}">
                  <a16:creationId xmlns:a16="http://schemas.microsoft.com/office/drawing/2014/main" id="{00000000-0008-0000-1A00-00003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246847" name="Check Box 63" hidden="1">
              <a:extLst>
                <a:ext uri="{63B3BB69-23CF-44E3-9099-C40C66FF867C}">
                  <a14:compatExt spid="_x0000_s246847"/>
                </a:ext>
                <a:ext uri="{FF2B5EF4-FFF2-40B4-BE49-F238E27FC236}">
                  <a16:creationId xmlns:a16="http://schemas.microsoft.com/office/drawing/2014/main" id="{00000000-0008-0000-1A00-00003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246848" name="Check Box 64" hidden="1">
              <a:extLst>
                <a:ext uri="{63B3BB69-23CF-44E3-9099-C40C66FF867C}">
                  <a14:compatExt spid="_x0000_s246848"/>
                </a:ext>
                <a:ext uri="{FF2B5EF4-FFF2-40B4-BE49-F238E27FC236}">
                  <a16:creationId xmlns:a16="http://schemas.microsoft.com/office/drawing/2014/main" id="{00000000-0008-0000-1A00-00004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246849" name="Check Box 65" hidden="1">
              <a:extLst>
                <a:ext uri="{63B3BB69-23CF-44E3-9099-C40C66FF867C}">
                  <a14:compatExt spid="_x0000_s246849"/>
                </a:ext>
                <a:ext uri="{FF2B5EF4-FFF2-40B4-BE49-F238E27FC236}">
                  <a16:creationId xmlns:a16="http://schemas.microsoft.com/office/drawing/2014/main" id="{00000000-0008-0000-1A00-00004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246850" name="Check Box 66" hidden="1">
              <a:extLst>
                <a:ext uri="{63B3BB69-23CF-44E3-9099-C40C66FF867C}">
                  <a14:compatExt spid="_x0000_s246850"/>
                </a:ext>
                <a:ext uri="{FF2B5EF4-FFF2-40B4-BE49-F238E27FC236}">
                  <a16:creationId xmlns:a16="http://schemas.microsoft.com/office/drawing/2014/main" id="{00000000-0008-0000-1A00-00004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246851" name="Check Box 67" hidden="1">
              <a:extLst>
                <a:ext uri="{63B3BB69-23CF-44E3-9099-C40C66FF867C}">
                  <a14:compatExt spid="_x0000_s246851"/>
                </a:ext>
                <a:ext uri="{FF2B5EF4-FFF2-40B4-BE49-F238E27FC236}">
                  <a16:creationId xmlns:a16="http://schemas.microsoft.com/office/drawing/2014/main" id="{00000000-0008-0000-1A00-00004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246852" name="Check Box 68" hidden="1">
              <a:extLst>
                <a:ext uri="{63B3BB69-23CF-44E3-9099-C40C66FF867C}">
                  <a14:compatExt spid="_x0000_s246852"/>
                </a:ext>
                <a:ext uri="{FF2B5EF4-FFF2-40B4-BE49-F238E27FC236}">
                  <a16:creationId xmlns:a16="http://schemas.microsoft.com/office/drawing/2014/main" id="{00000000-0008-0000-1A00-00004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246853" name="Check Box 69" hidden="1">
              <a:extLst>
                <a:ext uri="{63B3BB69-23CF-44E3-9099-C40C66FF867C}">
                  <a14:compatExt spid="_x0000_s246853"/>
                </a:ext>
                <a:ext uri="{FF2B5EF4-FFF2-40B4-BE49-F238E27FC236}">
                  <a16:creationId xmlns:a16="http://schemas.microsoft.com/office/drawing/2014/main" id="{00000000-0008-0000-1A00-00004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246854" name="Check Box 70" hidden="1">
              <a:extLst>
                <a:ext uri="{63B3BB69-23CF-44E3-9099-C40C66FF867C}">
                  <a14:compatExt spid="_x0000_s246854"/>
                </a:ext>
                <a:ext uri="{FF2B5EF4-FFF2-40B4-BE49-F238E27FC236}">
                  <a16:creationId xmlns:a16="http://schemas.microsoft.com/office/drawing/2014/main" id="{00000000-0008-0000-1A00-00004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246855" name="Check Box 71" hidden="1">
              <a:extLst>
                <a:ext uri="{63B3BB69-23CF-44E3-9099-C40C66FF867C}">
                  <a14:compatExt spid="_x0000_s246855"/>
                </a:ext>
                <a:ext uri="{FF2B5EF4-FFF2-40B4-BE49-F238E27FC236}">
                  <a16:creationId xmlns:a16="http://schemas.microsoft.com/office/drawing/2014/main" id="{00000000-0008-0000-1A00-00004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246856" name="Check Box 72" hidden="1">
              <a:extLst>
                <a:ext uri="{63B3BB69-23CF-44E3-9099-C40C66FF867C}">
                  <a14:compatExt spid="_x0000_s246856"/>
                </a:ext>
                <a:ext uri="{FF2B5EF4-FFF2-40B4-BE49-F238E27FC236}">
                  <a16:creationId xmlns:a16="http://schemas.microsoft.com/office/drawing/2014/main" id="{00000000-0008-0000-1A00-00004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246857" name="Check Box 73" hidden="1">
              <a:extLst>
                <a:ext uri="{63B3BB69-23CF-44E3-9099-C40C66FF867C}">
                  <a14:compatExt spid="_x0000_s246857"/>
                </a:ext>
                <a:ext uri="{FF2B5EF4-FFF2-40B4-BE49-F238E27FC236}">
                  <a16:creationId xmlns:a16="http://schemas.microsoft.com/office/drawing/2014/main" id="{00000000-0008-0000-1A00-00004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858" name="Check Box 74" hidden="1">
              <a:extLst>
                <a:ext uri="{63B3BB69-23CF-44E3-9099-C40C66FF867C}">
                  <a14:compatExt spid="_x0000_s246858"/>
                </a:ext>
                <a:ext uri="{FF2B5EF4-FFF2-40B4-BE49-F238E27FC236}">
                  <a16:creationId xmlns:a16="http://schemas.microsoft.com/office/drawing/2014/main" id="{00000000-0008-0000-1A00-00004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859" name="Check Box 75" hidden="1">
              <a:extLst>
                <a:ext uri="{63B3BB69-23CF-44E3-9099-C40C66FF867C}">
                  <a14:compatExt spid="_x0000_s246859"/>
                </a:ext>
                <a:ext uri="{FF2B5EF4-FFF2-40B4-BE49-F238E27FC236}">
                  <a16:creationId xmlns:a16="http://schemas.microsoft.com/office/drawing/2014/main" id="{00000000-0008-0000-1A00-00004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3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23812</xdr:rowOff>
    </xdr:from>
    <xdr:to>
      <xdr:col>6</xdr:col>
      <xdr:colOff>11907</xdr:colOff>
      <xdr:row>26</xdr:row>
      <xdr:rowOff>226218</xdr:rowOff>
    </xdr:to>
    <xdr:cxnSp macro="">
      <xdr:nvCxnSpPr>
        <xdr:cNvPr id="2" name="直線コネクタ 6">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5738812"/>
          <a:ext cx="2012157" cy="678656"/>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35</xdr:row>
          <xdr:rowOff>0</xdr:rowOff>
        </xdr:from>
        <xdr:to>
          <xdr:col>7</xdr:col>
          <xdr:colOff>104775</xdr:colOff>
          <xdr:row>37</xdr:row>
          <xdr:rowOff>0</xdr:rowOff>
        </xdr:to>
        <xdr:sp macro="" textlink="">
          <xdr:nvSpPr>
            <xdr:cNvPr id="204801" name="Check Box 1" hidden="1">
              <a:extLst>
                <a:ext uri="{63B3BB69-23CF-44E3-9099-C40C66FF867C}">
                  <a14:compatExt spid="_x0000_s204801"/>
                </a:ext>
                <a:ext uri="{FF2B5EF4-FFF2-40B4-BE49-F238E27FC236}">
                  <a16:creationId xmlns:a16="http://schemas.microsoft.com/office/drawing/2014/main" id="{00000000-0008-0000-0500-00000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35</xdr:row>
          <xdr:rowOff>0</xdr:rowOff>
        </xdr:from>
        <xdr:to>
          <xdr:col>10</xdr:col>
          <xdr:colOff>104775</xdr:colOff>
          <xdr:row>37</xdr:row>
          <xdr:rowOff>0</xdr:rowOff>
        </xdr:to>
        <xdr:sp macro="" textlink="">
          <xdr:nvSpPr>
            <xdr:cNvPr id="204802" name="Check Box 2" hidden="1">
              <a:extLst>
                <a:ext uri="{63B3BB69-23CF-44E3-9099-C40C66FF867C}">
                  <a14:compatExt spid="_x0000_s204802"/>
                </a:ext>
                <a:ext uri="{FF2B5EF4-FFF2-40B4-BE49-F238E27FC236}">
                  <a16:creationId xmlns:a16="http://schemas.microsoft.com/office/drawing/2014/main" id="{00000000-0008-0000-0500-00000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35</xdr:row>
          <xdr:rowOff>0</xdr:rowOff>
        </xdr:from>
        <xdr:to>
          <xdr:col>12</xdr:col>
          <xdr:colOff>104775</xdr:colOff>
          <xdr:row>37</xdr:row>
          <xdr:rowOff>0</xdr:rowOff>
        </xdr:to>
        <xdr:sp macro="" textlink="">
          <xdr:nvSpPr>
            <xdr:cNvPr id="204803" name="Check Box 3" hidden="1">
              <a:extLst>
                <a:ext uri="{63B3BB69-23CF-44E3-9099-C40C66FF867C}">
                  <a14:compatExt spid="_x0000_s204803"/>
                </a:ext>
                <a:ext uri="{FF2B5EF4-FFF2-40B4-BE49-F238E27FC236}">
                  <a16:creationId xmlns:a16="http://schemas.microsoft.com/office/drawing/2014/main" id="{00000000-0008-0000-0500-00000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35</xdr:row>
          <xdr:rowOff>0</xdr:rowOff>
        </xdr:from>
        <xdr:to>
          <xdr:col>15</xdr:col>
          <xdr:colOff>104775</xdr:colOff>
          <xdr:row>37</xdr:row>
          <xdr:rowOff>0</xdr:rowOff>
        </xdr:to>
        <xdr:sp macro="" textlink="">
          <xdr:nvSpPr>
            <xdr:cNvPr id="204804" name="Check Box 4" hidden="1">
              <a:extLst>
                <a:ext uri="{63B3BB69-23CF-44E3-9099-C40C66FF867C}">
                  <a14:compatExt spid="_x0000_s204804"/>
                </a:ext>
                <a:ext uri="{FF2B5EF4-FFF2-40B4-BE49-F238E27FC236}">
                  <a16:creationId xmlns:a16="http://schemas.microsoft.com/office/drawing/2014/main" id="{00000000-0008-0000-0500-00000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35</xdr:row>
          <xdr:rowOff>0</xdr:rowOff>
        </xdr:from>
        <xdr:to>
          <xdr:col>17</xdr:col>
          <xdr:colOff>104775</xdr:colOff>
          <xdr:row>37</xdr:row>
          <xdr:rowOff>0</xdr:rowOff>
        </xdr:to>
        <xdr:sp macro="" textlink="">
          <xdr:nvSpPr>
            <xdr:cNvPr id="204805" name="Check Box 5" hidden="1">
              <a:extLst>
                <a:ext uri="{63B3BB69-23CF-44E3-9099-C40C66FF867C}">
                  <a14:compatExt spid="_x0000_s204805"/>
                </a:ext>
                <a:ext uri="{FF2B5EF4-FFF2-40B4-BE49-F238E27FC236}">
                  <a16:creationId xmlns:a16="http://schemas.microsoft.com/office/drawing/2014/main" id="{00000000-0008-0000-0500-00000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35</xdr:row>
          <xdr:rowOff>0</xdr:rowOff>
        </xdr:from>
        <xdr:to>
          <xdr:col>20</xdr:col>
          <xdr:colOff>104775</xdr:colOff>
          <xdr:row>37</xdr:row>
          <xdr:rowOff>0</xdr:rowOff>
        </xdr:to>
        <xdr:sp macro="" textlink="">
          <xdr:nvSpPr>
            <xdr:cNvPr id="204806" name="Check Box 6" hidden="1">
              <a:extLst>
                <a:ext uri="{63B3BB69-23CF-44E3-9099-C40C66FF867C}">
                  <a14:compatExt spid="_x0000_s204806"/>
                </a:ext>
                <a:ext uri="{FF2B5EF4-FFF2-40B4-BE49-F238E27FC236}">
                  <a16:creationId xmlns:a16="http://schemas.microsoft.com/office/drawing/2014/main" id="{00000000-0008-0000-0500-00000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204807" name="Check Box 7" hidden="1">
              <a:extLst>
                <a:ext uri="{63B3BB69-23CF-44E3-9099-C40C66FF867C}">
                  <a14:compatExt spid="_x0000_s204807"/>
                </a:ext>
                <a:ext uri="{FF2B5EF4-FFF2-40B4-BE49-F238E27FC236}">
                  <a16:creationId xmlns:a16="http://schemas.microsoft.com/office/drawing/2014/main" id="{00000000-0008-0000-0500-00000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204808" name="Check Box 8" hidden="1">
              <a:extLst>
                <a:ext uri="{63B3BB69-23CF-44E3-9099-C40C66FF867C}">
                  <a14:compatExt spid="_x0000_s204808"/>
                </a:ext>
                <a:ext uri="{FF2B5EF4-FFF2-40B4-BE49-F238E27FC236}">
                  <a16:creationId xmlns:a16="http://schemas.microsoft.com/office/drawing/2014/main" id="{00000000-0008-0000-0500-00000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204809" name="Check Box 9" hidden="1">
              <a:extLst>
                <a:ext uri="{63B3BB69-23CF-44E3-9099-C40C66FF867C}">
                  <a14:compatExt spid="_x0000_s204809"/>
                </a:ext>
                <a:ext uri="{FF2B5EF4-FFF2-40B4-BE49-F238E27FC236}">
                  <a16:creationId xmlns:a16="http://schemas.microsoft.com/office/drawing/2014/main" id="{00000000-0008-0000-0500-000009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204810" name="Check Box 10" hidden="1">
              <a:extLst>
                <a:ext uri="{63B3BB69-23CF-44E3-9099-C40C66FF867C}">
                  <a14:compatExt spid="_x0000_s204810"/>
                </a:ext>
                <a:ext uri="{FF2B5EF4-FFF2-40B4-BE49-F238E27FC236}">
                  <a16:creationId xmlns:a16="http://schemas.microsoft.com/office/drawing/2014/main" id="{00000000-0008-0000-0500-00000A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204811" name="Check Box 11" hidden="1">
              <a:extLst>
                <a:ext uri="{63B3BB69-23CF-44E3-9099-C40C66FF867C}">
                  <a14:compatExt spid="_x0000_s204811"/>
                </a:ext>
                <a:ext uri="{FF2B5EF4-FFF2-40B4-BE49-F238E27FC236}">
                  <a16:creationId xmlns:a16="http://schemas.microsoft.com/office/drawing/2014/main" id="{00000000-0008-0000-0500-00000B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204812" name="Check Box 12" hidden="1">
              <a:extLst>
                <a:ext uri="{63B3BB69-23CF-44E3-9099-C40C66FF867C}">
                  <a14:compatExt spid="_x0000_s204812"/>
                </a:ext>
                <a:ext uri="{FF2B5EF4-FFF2-40B4-BE49-F238E27FC236}">
                  <a16:creationId xmlns:a16="http://schemas.microsoft.com/office/drawing/2014/main" id="{00000000-0008-0000-0500-00000C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35</xdr:row>
          <xdr:rowOff>0</xdr:rowOff>
        </xdr:from>
        <xdr:to>
          <xdr:col>22</xdr:col>
          <xdr:colOff>104775</xdr:colOff>
          <xdr:row>37</xdr:row>
          <xdr:rowOff>0</xdr:rowOff>
        </xdr:to>
        <xdr:sp macro="" textlink="">
          <xdr:nvSpPr>
            <xdr:cNvPr id="204813" name="Check Box 13" hidden="1">
              <a:extLst>
                <a:ext uri="{63B3BB69-23CF-44E3-9099-C40C66FF867C}">
                  <a14:compatExt spid="_x0000_s204813"/>
                </a:ext>
                <a:ext uri="{FF2B5EF4-FFF2-40B4-BE49-F238E27FC236}">
                  <a16:creationId xmlns:a16="http://schemas.microsoft.com/office/drawing/2014/main" id="{00000000-0008-0000-0500-00000D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35</xdr:row>
          <xdr:rowOff>0</xdr:rowOff>
        </xdr:from>
        <xdr:to>
          <xdr:col>25</xdr:col>
          <xdr:colOff>104775</xdr:colOff>
          <xdr:row>37</xdr:row>
          <xdr:rowOff>0</xdr:rowOff>
        </xdr:to>
        <xdr:sp macro="" textlink="">
          <xdr:nvSpPr>
            <xdr:cNvPr id="204814" name="Check Box 14" hidden="1">
              <a:extLst>
                <a:ext uri="{63B3BB69-23CF-44E3-9099-C40C66FF867C}">
                  <a14:compatExt spid="_x0000_s204814"/>
                </a:ext>
                <a:ext uri="{FF2B5EF4-FFF2-40B4-BE49-F238E27FC236}">
                  <a16:creationId xmlns:a16="http://schemas.microsoft.com/office/drawing/2014/main" id="{00000000-0008-0000-0500-00000E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0</xdr:rowOff>
        </xdr:from>
        <xdr:to>
          <xdr:col>7</xdr:col>
          <xdr:colOff>104775</xdr:colOff>
          <xdr:row>46</xdr:row>
          <xdr:rowOff>0</xdr:rowOff>
        </xdr:to>
        <xdr:sp macro="" textlink="">
          <xdr:nvSpPr>
            <xdr:cNvPr id="204817" name="Check Box 17" hidden="1">
              <a:extLst>
                <a:ext uri="{63B3BB69-23CF-44E3-9099-C40C66FF867C}">
                  <a14:compatExt spid="_x0000_s204817"/>
                </a:ext>
                <a:ext uri="{FF2B5EF4-FFF2-40B4-BE49-F238E27FC236}">
                  <a16:creationId xmlns:a16="http://schemas.microsoft.com/office/drawing/2014/main" id="{00000000-0008-0000-0500-00001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44</xdr:row>
          <xdr:rowOff>0</xdr:rowOff>
        </xdr:from>
        <xdr:to>
          <xdr:col>10</xdr:col>
          <xdr:colOff>104775</xdr:colOff>
          <xdr:row>46</xdr:row>
          <xdr:rowOff>0</xdr:rowOff>
        </xdr:to>
        <xdr:sp macro="" textlink="">
          <xdr:nvSpPr>
            <xdr:cNvPr id="204818" name="Check Box 18" hidden="1">
              <a:extLst>
                <a:ext uri="{63B3BB69-23CF-44E3-9099-C40C66FF867C}">
                  <a14:compatExt spid="_x0000_s204818"/>
                </a:ext>
                <a:ext uri="{FF2B5EF4-FFF2-40B4-BE49-F238E27FC236}">
                  <a16:creationId xmlns:a16="http://schemas.microsoft.com/office/drawing/2014/main" id="{00000000-0008-0000-0500-00001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44</xdr:row>
          <xdr:rowOff>0</xdr:rowOff>
        </xdr:from>
        <xdr:to>
          <xdr:col>12</xdr:col>
          <xdr:colOff>104775</xdr:colOff>
          <xdr:row>46</xdr:row>
          <xdr:rowOff>0</xdr:rowOff>
        </xdr:to>
        <xdr:sp macro="" textlink="">
          <xdr:nvSpPr>
            <xdr:cNvPr id="204819" name="Check Box 19" hidden="1">
              <a:extLst>
                <a:ext uri="{63B3BB69-23CF-44E3-9099-C40C66FF867C}">
                  <a14:compatExt spid="_x0000_s204819"/>
                </a:ext>
                <a:ext uri="{FF2B5EF4-FFF2-40B4-BE49-F238E27FC236}">
                  <a16:creationId xmlns:a16="http://schemas.microsoft.com/office/drawing/2014/main" id="{00000000-0008-0000-0500-00001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44</xdr:row>
          <xdr:rowOff>0</xdr:rowOff>
        </xdr:from>
        <xdr:to>
          <xdr:col>15</xdr:col>
          <xdr:colOff>104775</xdr:colOff>
          <xdr:row>46</xdr:row>
          <xdr:rowOff>0</xdr:rowOff>
        </xdr:to>
        <xdr:sp macro="" textlink="">
          <xdr:nvSpPr>
            <xdr:cNvPr id="204820" name="Check Box 20" hidden="1">
              <a:extLst>
                <a:ext uri="{63B3BB69-23CF-44E3-9099-C40C66FF867C}">
                  <a14:compatExt spid="_x0000_s204820"/>
                </a:ext>
                <a:ext uri="{FF2B5EF4-FFF2-40B4-BE49-F238E27FC236}">
                  <a16:creationId xmlns:a16="http://schemas.microsoft.com/office/drawing/2014/main" id="{00000000-0008-0000-0500-00001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0</xdr:rowOff>
        </xdr:from>
        <xdr:to>
          <xdr:col>17</xdr:col>
          <xdr:colOff>104775</xdr:colOff>
          <xdr:row>46</xdr:row>
          <xdr:rowOff>0</xdr:rowOff>
        </xdr:to>
        <xdr:sp macro="" textlink="">
          <xdr:nvSpPr>
            <xdr:cNvPr id="204821" name="Check Box 21" hidden="1">
              <a:extLst>
                <a:ext uri="{63B3BB69-23CF-44E3-9099-C40C66FF867C}">
                  <a14:compatExt spid="_x0000_s204821"/>
                </a:ext>
                <a:ext uri="{FF2B5EF4-FFF2-40B4-BE49-F238E27FC236}">
                  <a16:creationId xmlns:a16="http://schemas.microsoft.com/office/drawing/2014/main" id="{00000000-0008-0000-0500-00001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44</xdr:row>
          <xdr:rowOff>0</xdr:rowOff>
        </xdr:from>
        <xdr:to>
          <xdr:col>20</xdr:col>
          <xdr:colOff>104775</xdr:colOff>
          <xdr:row>46</xdr:row>
          <xdr:rowOff>0</xdr:rowOff>
        </xdr:to>
        <xdr:sp macro="" textlink="">
          <xdr:nvSpPr>
            <xdr:cNvPr id="204822" name="Check Box 22" hidden="1">
              <a:extLst>
                <a:ext uri="{63B3BB69-23CF-44E3-9099-C40C66FF867C}">
                  <a14:compatExt spid="_x0000_s204822"/>
                </a:ext>
                <a:ext uri="{FF2B5EF4-FFF2-40B4-BE49-F238E27FC236}">
                  <a16:creationId xmlns:a16="http://schemas.microsoft.com/office/drawing/2014/main" id="{00000000-0008-0000-0500-00001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44</xdr:row>
          <xdr:rowOff>0</xdr:rowOff>
        </xdr:from>
        <xdr:to>
          <xdr:col>22</xdr:col>
          <xdr:colOff>104775</xdr:colOff>
          <xdr:row>46</xdr:row>
          <xdr:rowOff>0</xdr:rowOff>
        </xdr:to>
        <xdr:sp macro="" textlink="">
          <xdr:nvSpPr>
            <xdr:cNvPr id="204823" name="Check Box 23" hidden="1">
              <a:extLst>
                <a:ext uri="{63B3BB69-23CF-44E3-9099-C40C66FF867C}">
                  <a14:compatExt spid="_x0000_s204823"/>
                </a:ext>
                <a:ext uri="{FF2B5EF4-FFF2-40B4-BE49-F238E27FC236}">
                  <a16:creationId xmlns:a16="http://schemas.microsoft.com/office/drawing/2014/main" id="{00000000-0008-0000-0500-00001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44</xdr:row>
          <xdr:rowOff>0</xdr:rowOff>
        </xdr:from>
        <xdr:to>
          <xdr:col>25</xdr:col>
          <xdr:colOff>104775</xdr:colOff>
          <xdr:row>46</xdr:row>
          <xdr:rowOff>0</xdr:rowOff>
        </xdr:to>
        <xdr:sp macro="" textlink="">
          <xdr:nvSpPr>
            <xdr:cNvPr id="204824" name="Check Box 24" hidden="1">
              <a:extLst>
                <a:ext uri="{63B3BB69-23CF-44E3-9099-C40C66FF867C}">
                  <a14:compatExt spid="_x0000_s204824"/>
                </a:ext>
                <a:ext uri="{FF2B5EF4-FFF2-40B4-BE49-F238E27FC236}">
                  <a16:creationId xmlns:a16="http://schemas.microsoft.com/office/drawing/2014/main" id="{00000000-0008-0000-0500-00001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600-000002000000}"/>
            </a:ext>
          </a:extLst>
        </xdr:cNvPr>
        <xdr:cNvCxnSpPr>
          <a:cxnSpLocks noChangeShapeType="1"/>
        </xdr:cNvCxnSpPr>
      </xdr:nvCxnSpPr>
      <xdr:spPr bwMode="auto">
        <a:xfrm>
          <a:off x="0" y="476250"/>
          <a:ext cx="335280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600-000001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600-000002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281601" name="Check Box 1" hidden="1">
              <a:extLst>
                <a:ext uri="{63B3BB69-23CF-44E3-9099-C40C66FF867C}">
                  <a14:compatExt spid="_x0000_s281601"/>
                </a:ext>
                <a:ext uri="{FF2B5EF4-FFF2-40B4-BE49-F238E27FC236}">
                  <a16:creationId xmlns:a16="http://schemas.microsoft.com/office/drawing/2014/main" id="{00000000-0008-0000-0700-00000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81602" name="Check Box 2" hidden="1">
              <a:extLst>
                <a:ext uri="{63B3BB69-23CF-44E3-9099-C40C66FF867C}">
                  <a14:compatExt spid="_x0000_s281602"/>
                </a:ext>
                <a:ext uri="{FF2B5EF4-FFF2-40B4-BE49-F238E27FC236}">
                  <a16:creationId xmlns:a16="http://schemas.microsoft.com/office/drawing/2014/main" id="{00000000-0008-0000-0700-00000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281603" name="Check Box 3" hidden="1">
              <a:extLst>
                <a:ext uri="{63B3BB69-23CF-44E3-9099-C40C66FF867C}">
                  <a14:compatExt spid="_x0000_s281603"/>
                </a:ext>
                <a:ext uri="{FF2B5EF4-FFF2-40B4-BE49-F238E27FC236}">
                  <a16:creationId xmlns:a16="http://schemas.microsoft.com/office/drawing/2014/main" id="{00000000-0008-0000-0700-00000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281604" name="Check Box 4" hidden="1">
              <a:extLst>
                <a:ext uri="{63B3BB69-23CF-44E3-9099-C40C66FF867C}">
                  <a14:compatExt spid="_x0000_s281604"/>
                </a:ext>
                <a:ext uri="{FF2B5EF4-FFF2-40B4-BE49-F238E27FC236}">
                  <a16:creationId xmlns:a16="http://schemas.microsoft.com/office/drawing/2014/main" id="{00000000-0008-0000-0700-00000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81605" name="Check Box 5" hidden="1">
              <a:extLst>
                <a:ext uri="{63B3BB69-23CF-44E3-9099-C40C66FF867C}">
                  <a14:compatExt spid="_x0000_s281605"/>
                </a:ext>
                <a:ext uri="{FF2B5EF4-FFF2-40B4-BE49-F238E27FC236}">
                  <a16:creationId xmlns:a16="http://schemas.microsoft.com/office/drawing/2014/main" id="{00000000-0008-0000-0700-00000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81606" name="Check Box 6" hidden="1">
              <a:extLst>
                <a:ext uri="{63B3BB69-23CF-44E3-9099-C40C66FF867C}">
                  <a14:compatExt spid="_x0000_s281606"/>
                </a:ext>
                <a:ext uri="{FF2B5EF4-FFF2-40B4-BE49-F238E27FC236}">
                  <a16:creationId xmlns:a16="http://schemas.microsoft.com/office/drawing/2014/main" id="{00000000-0008-0000-0700-00000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281607" name="Check Box 7" hidden="1">
              <a:extLst>
                <a:ext uri="{63B3BB69-23CF-44E3-9099-C40C66FF867C}">
                  <a14:compatExt spid="_x0000_s281607"/>
                </a:ext>
                <a:ext uri="{FF2B5EF4-FFF2-40B4-BE49-F238E27FC236}">
                  <a16:creationId xmlns:a16="http://schemas.microsoft.com/office/drawing/2014/main" id="{00000000-0008-0000-0700-00000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81608" name="Check Box 8" hidden="1">
              <a:extLst>
                <a:ext uri="{63B3BB69-23CF-44E3-9099-C40C66FF867C}">
                  <a14:compatExt spid="_x0000_s281608"/>
                </a:ext>
                <a:ext uri="{FF2B5EF4-FFF2-40B4-BE49-F238E27FC236}">
                  <a16:creationId xmlns:a16="http://schemas.microsoft.com/office/drawing/2014/main" id="{00000000-0008-0000-0700-00000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281609" name="Check Box 9" hidden="1">
              <a:extLst>
                <a:ext uri="{63B3BB69-23CF-44E3-9099-C40C66FF867C}">
                  <a14:compatExt spid="_x0000_s281609"/>
                </a:ext>
                <a:ext uri="{FF2B5EF4-FFF2-40B4-BE49-F238E27FC236}">
                  <a16:creationId xmlns:a16="http://schemas.microsoft.com/office/drawing/2014/main" id="{00000000-0008-0000-0700-00000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81610" name="Check Box 10" hidden="1">
              <a:extLst>
                <a:ext uri="{63B3BB69-23CF-44E3-9099-C40C66FF867C}">
                  <a14:compatExt spid="_x0000_s281610"/>
                </a:ext>
                <a:ext uri="{FF2B5EF4-FFF2-40B4-BE49-F238E27FC236}">
                  <a16:creationId xmlns:a16="http://schemas.microsoft.com/office/drawing/2014/main" id="{00000000-0008-0000-0700-00000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281611" name="Check Box 11" hidden="1">
              <a:extLst>
                <a:ext uri="{63B3BB69-23CF-44E3-9099-C40C66FF867C}">
                  <a14:compatExt spid="_x0000_s281611"/>
                </a:ext>
                <a:ext uri="{FF2B5EF4-FFF2-40B4-BE49-F238E27FC236}">
                  <a16:creationId xmlns:a16="http://schemas.microsoft.com/office/drawing/2014/main" id="{00000000-0008-0000-0700-00000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81612" name="Check Box 12" hidden="1">
              <a:extLst>
                <a:ext uri="{63B3BB69-23CF-44E3-9099-C40C66FF867C}">
                  <a14:compatExt spid="_x0000_s281612"/>
                </a:ext>
                <a:ext uri="{FF2B5EF4-FFF2-40B4-BE49-F238E27FC236}">
                  <a16:creationId xmlns:a16="http://schemas.microsoft.com/office/drawing/2014/main" id="{00000000-0008-0000-0700-00000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281613" name="Check Box 13" hidden="1">
              <a:extLst>
                <a:ext uri="{63B3BB69-23CF-44E3-9099-C40C66FF867C}">
                  <a14:compatExt spid="_x0000_s281613"/>
                </a:ext>
                <a:ext uri="{FF2B5EF4-FFF2-40B4-BE49-F238E27FC236}">
                  <a16:creationId xmlns:a16="http://schemas.microsoft.com/office/drawing/2014/main" id="{00000000-0008-0000-0700-00000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81614" name="Check Box 14" hidden="1">
              <a:extLst>
                <a:ext uri="{63B3BB69-23CF-44E3-9099-C40C66FF867C}">
                  <a14:compatExt spid="_x0000_s281614"/>
                </a:ext>
                <a:ext uri="{FF2B5EF4-FFF2-40B4-BE49-F238E27FC236}">
                  <a16:creationId xmlns:a16="http://schemas.microsoft.com/office/drawing/2014/main" id="{00000000-0008-0000-0700-00000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281615" name="Check Box 15" hidden="1">
              <a:extLst>
                <a:ext uri="{63B3BB69-23CF-44E3-9099-C40C66FF867C}">
                  <a14:compatExt spid="_x0000_s281615"/>
                </a:ext>
                <a:ext uri="{FF2B5EF4-FFF2-40B4-BE49-F238E27FC236}">
                  <a16:creationId xmlns:a16="http://schemas.microsoft.com/office/drawing/2014/main" id="{00000000-0008-0000-0700-00000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81616" name="Check Box 16" hidden="1">
              <a:extLst>
                <a:ext uri="{63B3BB69-23CF-44E3-9099-C40C66FF867C}">
                  <a14:compatExt spid="_x0000_s281616"/>
                </a:ext>
                <a:ext uri="{FF2B5EF4-FFF2-40B4-BE49-F238E27FC236}">
                  <a16:creationId xmlns:a16="http://schemas.microsoft.com/office/drawing/2014/main" id="{00000000-0008-0000-0700-00001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281617" name="Check Box 17" hidden="1">
              <a:extLst>
                <a:ext uri="{63B3BB69-23CF-44E3-9099-C40C66FF867C}">
                  <a14:compatExt spid="_x0000_s281617"/>
                </a:ext>
                <a:ext uri="{FF2B5EF4-FFF2-40B4-BE49-F238E27FC236}">
                  <a16:creationId xmlns:a16="http://schemas.microsoft.com/office/drawing/2014/main" id="{00000000-0008-0000-0700-00001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281618" name="Check Box 18" hidden="1">
              <a:extLst>
                <a:ext uri="{63B3BB69-23CF-44E3-9099-C40C66FF867C}">
                  <a14:compatExt spid="_x0000_s281618"/>
                </a:ext>
                <a:ext uri="{FF2B5EF4-FFF2-40B4-BE49-F238E27FC236}">
                  <a16:creationId xmlns:a16="http://schemas.microsoft.com/office/drawing/2014/main" id="{00000000-0008-0000-0700-00001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281619" name="Check Box 19" hidden="1">
              <a:extLst>
                <a:ext uri="{63B3BB69-23CF-44E3-9099-C40C66FF867C}">
                  <a14:compatExt spid="_x0000_s281619"/>
                </a:ext>
                <a:ext uri="{FF2B5EF4-FFF2-40B4-BE49-F238E27FC236}">
                  <a16:creationId xmlns:a16="http://schemas.microsoft.com/office/drawing/2014/main" id="{00000000-0008-0000-0700-00001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281620" name="Check Box 20" hidden="1">
              <a:extLst>
                <a:ext uri="{63B3BB69-23CF-44E3-9099-C40C66FF867C}">
                  <a14:compatExt spid="_x0000_s281620"/>
                </a:ext>
                <a:ext uri="{FF2B5EF4-FFF2-40B4-BE49-F238E27FC236}">
                  <a16:creationId xmlns:a16="http://schemas.microsoft.com/office/drawing/2014/main" id="{00000000-0008-0000-0700-00001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281621" name="Check Box 21" hidden="1">
              <a:extLst>
                <a:ext uri="{63B3BB69-23CF-44E3-9099-C40C66FF867C}">
                  <a14:compatExt spid="_x0000_s281621"/>
                </a:ext>
                <a:ext uri="{FF2B5EF4-FFF2-40B4-BE49-F238E27FC236}">
                  <a16:creationId xmlns:a16="http://schemas.microsoft.com/office/drawing/2014/main" id="{00000000-0008-0000-0700-00001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281622" name="Check Box 22" hidden="1">
              <a:extLst>
                <a:ext uri="{63B3BB69-23CF-44E3-9099-C40C66FF867C}">
                  <a14:compatExt spid="_x0000_s281622"/>
                </a:ext>
                <a:ext uri="{FF2B5EF4-FFF2-40B4-BE49-F238E27FC236}">
                  <a16:creationId xmlns:a16="http://schemas.microsoft.com/office/drawing/2014/main" id="{00000000-0008-0000-0700-00001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281623" name="Check Box 23" hidden="1">
              <a:extLst>
                <a:ext uri="{63B3BB69-23CF-44E3-9099-C40C66FF867C}">
                  <a14:compatExt spid="_x0000_s281623"/>
                </a:ext>
                <a:ext uri="{FF2B5EF4-FFF2-40B4-BE49-F238E27FC236}">
                  <a16:creationId xmlns:a16="http://schemas.microsoft.com/office/drawing/2014/main" id="{00000000-0008-0000-0700-00001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281624" name="Check Box 24" hidden="1">
              <a:extLst>
                <a:ext uri="{63B3BB69-23CF-44E3-9099-C40C66FF867C}">
                  <a14:compatExt spid="_x0000_s281624"/>
                </a:ext>
                <a:ext uri="{FF2B5EF4-FFF2-40B4-BE49-F238E27FC236}">
                  <a16:creationId xmlns:a16="http://schemas.microsoft.com/office/drawing/2014/main" id="{00000000-0008-0000-0700-00001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281625" name="Check Box 25" hidden="1">
              <a:extLst>
                <a:ext uri="{63B3BB69-23CF-44E3-9099-C40C66FF867C}">
                  <a14:compatExt spid="_x0000_s281625"/>
                </a:ext>
                <a:ext uri="{FF2B5EF4-FFF2-40B4-BE49-F238E27FC236}">
                  <a16:creationId xmlns:a16="http://schemas.microsoft.com/office/drawing/2014/main" id="{00000000-0008-0000-0700-00001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281626" name="Check Box 26" hidden="1">
              <a:extLst>
                <a:ext uri="{63B3BB69-23CF-44E3-9099-C40C66FF867C}">
                  <a14:compatExt spid="_x0000_s281626"/>
                </a:ext>
                <a:ext uri="{FF2B5EF4-FFF2-40B4-BE49-F238E27FC236}">
                  <a16:creationId xmlns:a16="http://schemas.microsoft.com/office/drawing/2014/main" id="{00000000-0008-0000-0700-00001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281627" name="Check Box 27" hidden="1">
              <a:extLst>
                <a:ext uri="{63B3BB69-23CF-44E3-9099-C40C66FF867C}">
                  <a14:compatExt spid="_x0000_s281627"/>
                </a:ext>
                <a:ext uri="{FF2B5EF4-FFF2-40B4-BE49-F238E27FC236}">
                  <a16:creationId xmlns:a16="http://schemas.microsoft.com/office/drawing/2014/main" id="{00000000-0008-0000-0700-00001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281628" name="Check Box 28" hidden="1">
              <a:extLst>
                <a:ext uri="{63B3BB69-23CF-44E3-9099-C40C66FF867C}">
                  <a14:compatExt spid="_x0000_s281628"/>
                </a:ext>
                <a:ext uri="{FF2B5EF4-FFF2-40B4-BE49-F238E27FC236}">
                  <a16:creationId xmlns:a16="http://schemas.microsoft.com/office/drawing/2014/main" id="{00000000-0008-0000-0700-00001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281629" name="Check Box 29" hidden="1">
              <a:extLst>
                <a:ext uri="{63B3BB69-23CF-44E3-9099-C40C66FF867C}">
                  <a14:compatExt spid="_x0000_s281629"/>
                </a:ext>
                <a:ext uri="{FF2B5EF4-FFF2-40B4-BE49-F238E27FC236}">
                  <a16:creationId xmlns:a16="http://schemas.microsoft.com/office/drawing/2014/main" id="{00000000-0008-0000-0700-00001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281630" name="Check Box 30" hidden="1">
              <a:extLst>
                <a:ext uri="{63B3BB69-23CF-44E3-9099-C40C66FF867C}">
                  <a14:compatExt spid="_x0000_s281630"/>
                </a:ext>
                <a:ext uri="{FF2B5EF4-FFF2-40B4-BE49-F238E27FC236}">
                  <a16:creationId xmlns:a16="http://schemas.microsoft.com/office/drawing/2014/main" id="{00000000-0008-0000-0700-00001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281631" name="Check Box 31" hidden="1">
              <a:extLst>
                <a:ext uri="{63B3BB69-23CF-44E3-9099-C40C66FF867C}">
                  <a14:compatExt spid="_x0000_s281631"/>
                </a:ext>
                <a:ext uri="{FF2B5EF4-FFF2-40B4-BE49-F238E27FC236}">
                  <a16:creationId xmlns:a16="http://schemas.microsoft.com/office/drawing/2014/main" id="{00000000-0008-0000-0700-00001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281632" name="Check Box 32" hidden="1">
              <a:extLst>
                <a:ext uri="{63B3BB69-23CF-44E3-9099-C40C66FF867C}">
                  <a14:compatExt spid="_x0000_s281632"/>
                </a:ext>
                <a:ext uri="{FF2B5EF4-FFF2-40B4-BE49-F238E27FC236}">
                  <a16:creationId xmlns:a16="http://schemas.microsoft.com/office/drawing/2014/main" id="{00000000-0008-0000-0700-00002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281633" name="Check Box 33" hidden="1">
              <a:extLst>
                <a:ext uri="{63B3BB69-23CF-44E3-9099-C40C66FF867C}">
                  <a14:compatExt spid="_x0000_s281633"/>
                </a:ext>
                <a:ext uri="{FF2B5EF4-FFF2-40B4-BE49-F238E27FC236}">
                  <a16:creationId xmlns:a16="http://schemas.microsoft.com/office/drawing/2014/main" id="{00000000-0008-0000-0700-00002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281634" name="Check Box 34" hidden="1">
              <a:extLst>
                <a:ext uri="{63B3BB69-23CF-44E3-9099-C40C66FF867C}">
                  <a14:compatExt spid="_x0000_s281634"/>
                </a:ext>
                <a:ext uri="{FF2B5EF4-FFF2-40B4-BE49-F238E27FC236}">
                  <a16:creationId xmlns:a16="http://schemas.microsoft.com/office/drawing/2014/main" id="{00000000-0008-0000-0700-00002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281635" name="Check Box 35" hidden="1">
              <a:extLst>
                <a:ext uri="{63B3BB69-23CF-44E3-9099-C40C66FF867C}">
                  <a14:compatExt spid="_x0000_s281635"/>
                </a:ext>
                <a:ext uri="{FF2B5EF4-FFF2-40B4-BE49-F238E27FC236}">
                  <a16:creationId xmlns:a16="http://schemas.microsoft.com/office/drawing/2014/main" id="{00000000-0008-0000-0700-00002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281636" name="Check Box 36" hidden="1">
              <a:extLst>
                <a:ext uri="{63B3BB69-23CF-44E3-9099-C40C66FF867C}">
                  <a14:compatExt spid="_x0000_s281636"/>
                </a:ext>
                <a:ext uri="{FF2B5EF4-FFF2-40B4-BE49-F238E27FC236}">
                  <a16:creationId xmlns:a16="http://schemas.microsoft.com/office/drawing/2014/main" id="{00000000-0008-0000-0700-00002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281637" name="Check Box 37" hidden="1">
              <a:extLst>
                <a:ext uri="{63B3BB69-23CF-44E3-9099-C40C66FF867C}">
                  <a14:compatExt spid="_x0000_s281637"/>
                </a:ext>
                <a:ext uri="{FF2B5EF4-FFF2-40B4-BE49-F238E27FC236}">
                  <a16:creationId xmlns:a16="http://schemas.microsoft.com/office/drawing/2014/main" id="{00000000-0008-0000-0700-00002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281638" name="Check Box 38" hidden="1">
              <a:extLst>
                <a:ext uri="{63B3BB69-23CF-44E3-9099-C40C66FF867C}">
                  <a14:compatExt spid="_x0000_s281638"/>
                </a:ext>
                <a:ext uri="{FF2B5EF4-FFF2-40B4-BE49-F238E27FC236}">
                  <a16:creationId xmlns:a16="http://schemas.microsoft.com/office/drawing/2014/main" id="{00000000-0008-0000-0700-00002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281639" name="Check Box 39" hidden="1">
              <a:extLst>
                <a:ext uri="{63B3BB69-23CF-44E3-9099-C40C66FF867C}">
                  <a14:compatExt spid="_x0000_s281639"/>
                </a:ext>
                <a:ext uri="{FF2B5EF4-FFF2-40B4-BE49-F238E27FC236}">
                  <a16:creationId xmlns:a16="http://schemas.microsoft.com/office/drawing/2014/main" id="{00000000-0008-0000-0700-00002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281640" name="Check Box 40" hidden="1">
              <a:extLst>
                <a:ext uri="{63B3BB69-23CF-44E3-9099-C40C66FF867C}">
                  <a14:compatExt spid="_x0000_s281640"/>
                </a:ext>
                <a:ext uri="{FF2B5EF4-FFF2-40B4-BE49-F238E27FC236}">
                  <a16:creationId xmlns:a16="http://schemas.microsoft.com/office/drawing/2014/main" id="{00000000-0008-0000-0700-00002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281641" name="Check Box 41" hidden="1">
              <a:extLst>
                <a:ext uri="{63B3BB69-23CF-44E3-9099-C40C66FF867C}">
                  <a14:compatExt spid="_x0000_s281641"/>
                </a:ext>
                <a:ext uri="{FF2B5EF4-FFF2-40B4-BE49-F238E27FC236}">
                  <a16:creationId xmlns:a16="http://schemas.microsoft.com/office/drawing/2014/main" id="{00000000-0008-0000-0700-00002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281642" name="Check Box 42" hidden="1">
              <a:extLst>
                <a:ext uri="{63B3BB69-23CF-44E3-9099-C40C66FF867C}">
                  <a14:compatExt spid="_x0000_s281642"/>
                </a:ext>
                <a:ext uri="{FF2B5EF4-FFF2-40B4-BE49-F238E27FC236}">
                  <a16:creationId xmlns:a16="http://schemas.microsoft.com/office/drawing/2014/main" id="{00000000-0008-0000-0700-00002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281643" name="Check Box 43" hidden="1">
              <a:extLst>
                <a:ext uri="{63B3BB69-23CF-44E3-9099-C40C66FF867C}">
                  <a14:compatExt spid="_x0000_s281643"/>
                </a:ext>
                <a:ext uri="{FF2B5EF4-FFF2-40B4-BE49-F238E27FC236}">
                  <a16:creationId xmlns:a16="http://schemas.microsoft.com/office/drawing/2014/main" id="{00000000-0008-0000-0700-00002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281644" name="Check Box 44" hidden="1">
              <a:extLst>
                <a:ext uri="{63B3BB69-23CF-44E3-9099-C40C66FF867C}">
                  <a14:compatExt spid="_x0000_s281644"/>
                </a:ext>
                <a:ext uri="{FF2B5EF4-FFF2-40B4-BE49-F238E27FC236}">
                  <a16:creationId xmlns:a16="http://schemas.microsoft.com/office/drawing/2014/main" id="{00000000-0008-0000-0700-00002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281645" name="Check Box 45" hidden="1">
              <a:extLst>
                <a:ext uri="{63B3BB69-23CF-44E3-9099-C40C66FF867C}">
                  <a14:compatExt spid="_x0000_s281645"/>
                </a:ext>
                <a:ext uri="{FF2B5EF4-FFF2-40B4-BE49-F238E27FC236}">
                  <a16:creationId xmlns:a16="http://schemas.microsoft.com/office/drawing/2014/main" id="{00000000-0008-0000-0700-00002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281646" name="Check Box 46" hidden="1">
              <a:extLst>
                <a:ext uri="{63B3BB69-23CF-44E3-9099-C40C66FF867C}">
                  <a14:compatExt spid="_x0000_s281646"/>
                </a:ext>
                <a:ext uri="{FF2B5EF4-FFF2-40B4-BE49-F238E27FC236}">
                  <a16:creationId xmlns:a16="http://schemas.microsoft.com/office/drawing/2014/main" id="{00000000-0008-0000-0700-00002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281647" name="Check Box 47" hidden="1">
              <a:extLst>
                <a:ext uri="{63B3BB69-23CF-44E3-9099-C40C66FF867C}">
                  <a14:compatExt spid="_x0000_s281647"/>
                </a:ext>
                <a:ext uri="{FF2B5EF4-FFF2-40B4-BE49-F238E27FC236}">
                  <a16:creationId xmlns:a16="http://schemas.microsoft.com/office/drawing/2014/main" id="{00000000-0008-0000-0700-00002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281648" name="Check Box 48" hidden="1">
              <a:extLst>
                <a:ext uri="{63B3BB69-23CF-44E3-9099-C40C66FF867C}">
                  <a14:compatExt spid="_x0000_s281648"/>
                </a:ext>
                <a:ext uri="{FF2B5EF4-FFF2-40B4-BE49-F238E27FC236}">
                  <a16:creationId xmlns:a16="http://schemas.microsoft.com/office/drawing/2014/main" id="{00000000-0008-0000-0700-00003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281649" name="Check Box 49" hidden="1">
              <a:extLst>
                <a:ext uri="{63B3BB69-23CF-44E3-9099-C40C66FF867C}">
                  <a14:compatExt spid="_x0000_s281649"/>
                </a:ext>
                <a:ext uri="{FF2B5EF4-FFF2-40B4-BE49-F238E27FC236}">
                  <a16:creationId xmlns:a16="http://schemas.microsoft.com/office/drawing/2014/main" id="{00000000-0008-0000-0700-00003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281650" name="Check Box 50" hidden="1">
              <a:extLst>
                <a:ext uri="{63B3BB69-23CF-44E3-9099-C40C66FF867C}">
                  <a14:compatExt spid="_x0000_s281650"/>
                </a:ext>
                <a:ext uri="{FF2B5EF4-FFF2-40B4-BE49-F238E27FC236}">
                  <a16:creationId xmlns:a16="http://schemas.microsoft.com/office/drawing/2014/main" id="{00000000-0008-0000-0700-00003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281651" name="Check Box 51" hidden="1">
              <a:extLst>
                <a:ext uri="{63B3BB69-23CF-44E3-9099-C40C66FF867C}">
                  <a14:compatExt spid="_x0000_s281651"/>
                </a:ext>
                <a:ext uri="{FF2B5EF4-FFF2-40B4-BE49-F238E27FC236}">
                  <a16:creationId xmlns:a16="http://schemas.microsoft.com/office/drawing/2014/main" id="{00000000-0008-0000-0700-00003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281652" name="Check Box 52" hidden="1">
              <a:extLst>
                <a:ext uri="{63B3BB69-23CF-44E3-9099-C40C66FF867C}">
                  <a14:compatExt spid="_x0000_s281652"/>
                </a:ext>
                <a:ext uri="{FF2B5EF4-FFF2-40B4-BE49-F238E27FC236}">
                  <a16:creationId xmlns:a16="http://schemas.microsoft.com/office/drawing/2014/main" id="{00000000-0008-0000-0700-00003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281653" name="Check Box 53" hidden="1">
              <a:extLst>
                <a:ext uri="{63B3BB69-23CF-44E3-9099-C40C66FF867C}">
                  <a14:compatExt spid="_x0000_s281653"/>
                </a:ext>
                <a:ext uri="{FF2B5EF4-FFF2-40B4-BE49-F238E27FC236}">
                  <a16:creationId xmlns:a16="http://schemas.microsoft.com/office/drawing/2014/main" id="{00000000-0008-0000-0700-00003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281654" name="Check Box 54" hidden="1">
              <a:extLst>
                <a:ext uri="{63B3BB69-23CF-44E3-9099-C40C66FF867C}">
                  <a14:compatExt spid="_x0000_s281654"/>
                </a:ext>
                <a:ext uri="{FF2B5EF4-FFF2-40B4-BE49-F238E27FC236}">
                  <a16:creationId xmlns:a16="http://schemas.microsoft.com/office/drawing/2014/main" id="{00000000-0008-0000-0700-00003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281655" name="Check Box 55" hidden="1">
              <a:extLst>
                <a:ext uri="{63B3BB69-23CF-44E3-9099-C40C66FF867C}">
                  <a14:compatExt spid="_x0000_s281655"/>
                </a:ext>
                <a:ext uri="{FF2B5EF4-FFF2-40B4-BE49-F238E27FC236}">
                  <a16:creationId xmlns:a16="http://schemas.microsoft.com/office/drawing/2014/main" id="{00000000-0008-0000-0700-00003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281656" name="Check Box 56" hidden="1">
              <a:extLst>
                <a:ext uri="{63B3BB69-23CF-44E3-9099-C40C66FF867C}">
                  <a14:compatExt spid="_x0000_s281656"/>
                </a:ext>
                <a:ext uri="{FF2B5EF4-FFF2-40B4-BE49-F238E27FC236}">
                  <a16:creationId xmlns:a16="http://schemas.microsoft.com/office/drawing/2014/main" id="{00000000-0008-0000-0700-00003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281657" name="Check Box 57" hidden="1">
              <a:extLst>
                <a:ext uri="{63B3BB69-23CF-44E3-9099-C40C66FF867C}">
                  <a14:compatExt spid="_x0000_s281657"/>
                </a:ext>
                <a:ext uri="{FF2B5EF4-FFF2-40B4-BE49-F238E27FC236}">
                  <a16:creationId xmlns:a16="http://schemas.microsoft.com/office/drawing/2014/main" id="{00000000-0008-0000-0700-00003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281658" name="Check Box 58" hidden="1">
              <a:extLst>
                <a:ext uri="{63B3BB69-23CF-44E3-9099-C40C66FF867C}">
                  <a14:compatExt spid="_x0000_s281658"/>
                </a:ext>
                <a:ext uri="{FF2B5EF4-FFF2-40B4-BE49-F238E27FC236}">
                  <a16:creationId xmlns:a16="http://schemas.microsoft.com/office/drawing/2014/main" id="{00000000-0008-0000-0700-00003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281659" name="Check Box 59" hidden="1">
              <a:extLst>
                <a:ext uri="{63B3BB69-23CF-44E3-9099-C40C66FF867C}">
                  <a14:compatExt spid="_x0000_s281659"/>
                </a:ext>
                <a:ext uri="{FF2B5EF4-FFF2-40B4-BE49-F238E27FC236}">
                  <a16:creationId xmlns:a16="http://schemas.microsoft.com/office/drawing/2014/main" id="{00000000-0008-0000-0700-00003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281660" name="Check Box 60" hidden="1">
              <a:extLst>
                <a:ext uri="{63B3BB69-23CF-44E3-9099-C40C66FF867C}">
                  <a14:compatExt spid="_x0000_s281660"/>
                </a:ext>
                <a:ext uri="{FF2B5EF4-FFF2-40B4-BE49-F238E27FC236}">
                  <a16:creationId xmlns:a16="http://schemas.microsoft.com/office/drawing/2014/main" id="{00000000-0008-0000-0700-00003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281661" name="Check Box 61" hidden="1">
              <a:extLst>
                <a:ext uri="{63B3BB69-23CF-44E3-9099-C40C66FF867C}">
                  <a14:compatExt spid="_x0000_s281661"/>
                </a:ext>
                <a:ext uri="{FF2B5EF4-FFF2-40B4-BE49-F238E27FC236}">
                  <a16:creationId xmlns:a16="http://schemas.microsoft.com/office/drawing/2014/main" id="{00000000-0008-0000-0700-00003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281662" name="Check Box 62" hidden="1">
              <a:extLst>
                <a:ext uri="{63B3BB69-23CF-44E3-9099-C40C66FF867C}">
                  <a14:compatExt spid="_x0000_s281662"/>
                </a:ext>
                <a:ext uri="{FF2B5EF4-FFF2-40B4-BE49-F238E27FC236}">
                  <a16:creationId xmlns:a16="http://schemas.microsoft.com/office/drawing/2014/main" id="{00000000-0008-0000-0700-00003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281663" name="Check Box 63" hidden="1">
              <a:extLst>
                <a:ext uri="{63B3BB69-23CF-44E3-9099-C40C66FF867C}">
                  <a14:compatExt spid="_x0000_s281663"/>
                </a:ext>
                <a:ext uri="{FF2B5EF4-FFF2-40B4-BE49-F238E27FC236}">
                  <a16:creationId xmlns:a16="http://schemas.microsoft.com/office/drawing/2014/main" id="{00000000-0008-0000-0700-00003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281664" name="Check Box 64" hidden="1">
              <a:extLst>
                <a:ext uri="{63B3BB69-23CF-44E3-9099-C40C66FF867C}">
                  <a14:compatExt spid="_x0000_s281664"/>
                </a:ext>
                <a:ext uri="{FF2B5EF4-FFF2-40B4-BE49-F238E27FC236}">
                  <a16:creationId xmlns:a16="http://schemas.microsoft.com/office/drawing/2014/main" id="{00000000-0008-0000-0700-00004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281665" name="Check Box 65" hidden="1">
              <a:extLst>
                <a:ext uri="{63B3BB69-23CF-44E3-9099-C40C66FF867C}">
                  <a14:compatExt spid="_x0000_s281665"/>
                </a:ext>
                <a:ext uri="{FF2B5EF4-FFF2-40B4-BE49-F238E27FC236}">
                  <a16:creationId xmlns:a16="http://schemas.microsoft.com/office/drawing/2014/main" id="{00000000-0008-0000-0700-00004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281666" name="Check Box 66" hidden="1">
              <a:extLst>
                <a:ext uri="{63B3BB69-23CF-44E3-9099-C40C66FF867C}">
                  <a14:compatExt spid="_x0000_s281666"/>
                </a:ext>
                <a:ext uri="{FF2B5EF4-FFF2-40B4-BE49-F238E27FC236}">
                  <a16:creationId xmlns:a16="http://schemas.microsoft.com/office/drawing/2014/main" id="{00000000-0008-0000-0700-00004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281667" name="Check Box 67" hidden="1">
              <a:extLst>
                <a:ext uri="{63B3BB69-23CF-44E3-9099-C40C66FF867C}">
                  <a14:compatExt spid="_x0000_s281667"/>
                </a:ext>
                <a:ext uri="{FF2B5EF4-FFF2-40B4-BE49-F238E27FC236}">
                  <a16:creationId xmlns:a16="http://schemas.microsoft.com/office/drawing/2014/main" id="{00000000-0008-0000-0700-00004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281668" name="Check Box 68" hidden="1">
              <a:extLst>
                <a:ext uri="{63B3BB69-23CF-44E3-9099-C40C66FF867C}">
                  <a14:compatExt spid="_x0000_s281668"/>
                </a:ext>
                <a:ext uri="{FF2B5EF4-FFF2-40B4-BE49-F238E27FC236}">
                  <a16:creationId xmlns:a16="http://schemas.microsoft.com/office/drawing/2014/main" id="{00000000-0008-0000-0700-00004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281669" name="Check Box 69" hidden="1">
              <a:extLst>
                <a:ext uri="{63B3BB69-23CF-44E3-9099-C40C66FF867C}">
                  <a14:compatExt spid="_x0000_s281669"/>
                </a:ext>
                <a:ext uri="{FF2B5EF4-FFF2-40B4-BE49-F238E27FC236}">
                  <a16:creationId xmlns:a16="http://schemas.microsoft.com/office/drawing/2014/main" id="{00000000-0008-0000-0700-00004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281670" name="Check Box 70" hidden="1">
              <a:extLst>
                <a:ext uri="{63B3BB69-23CF-44E3-9099-C40C66FF867C}">
                  <a14:compatExt spid="_x0000_s281670"/>
                </a:ext>
                <a:ext uri="{FF2B5EF4-FFF2-40B4-BE49-F238E27FC236}">
                  <a16:creationId xmlns:a16="http://schemas.microsoft.com/office/drawing/2014/main" id="{00000000-0008-0000-0700-00004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281671" name="Check Box 71" hidden="1">
              <a:extLst>
                <a:ext uri="{63B3BB69-23CF-44E3-9099-C40C66FF867C}">
                  <a14:compatExt spid="_x0000_s281671"/>
                </a:ext>
                <a:ext uri="{FF2B5EF4-FFF2-40B4-BE49-F238E27FC236}">
                  <a16:creationId xmlns:a16="http://schemas.microsoft.com/office/drawing/2014/main" id="{00000000-0008-0000-0700-00004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281672" name="Check Box 72" hidden="1">
              <a:extLst>
                <a:ext uri="{63B3BB69-23CF-44E3-9099-C40C66FF867C}">
                  <a14:compatExt spid="_x0000_s281672"/>
                </a:ext>
                <a:ext uri="{FF2B5EF4-FFF2-40B4-BE49-F238E27FC236}">
                  <a16:creationId xmlns:a16="http://schemas.microsoft.com/office/drawing/2014/main" id="{00000000-0008-0000-0700-00004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281673" name="Check Box 73" hidden="1">
              <a:extLst>
                <a:ext uri="{63B3BB69-23CF-44E3-9099-C40C66FF867C}">
                  <a14:compatExt spid="_x0000_s281673"/>
                </a:ext>
                <a:ext uri="{FF2B5EF4-FFF2-40B4-BE49-F238E27FC236}">
                  <a16:creationId xmlns:a16="http://schemas.microsoft.com/office/drawing/2014/main" id="{00000000-0008-0000-0700-00004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281674" name="Check Box 74" hidden="1">
              <a:extLst>
                <a:ext uri="{63B3BB69-23CF-44E3-9099-C40C66FF867C}">
                  <a14:compatExt spid="_x0000_s281674"/>
                </a:ext>
                <a:ext uri="{FF2B5EF4-FFF2-40B4-BE49-F238E27FC236}">
                  <a16:creationId xmlns:a16="http://schemas.microsoft.com/office/drawing/2014/main" id="{00000000-0008-0000-0700-00004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81675" name="Check Box 75" hidden="1">
              <a:extLst>
                <a:ext uri="{63B3BB69-23CF-44E3-9099-C40C66FF867C}">
                  <a14:compatExt spid="_x0000_s281675"/>
                </a:ext>
                <a:ext uri="{FF2B5EF4-FFF2-40B4-BE49-F238E27FC236}">
                  <a16:creationId xmlns:a16="http://schemas.microsoft.com/office/drawing/2014/main" id="{00000000-0008-0000-0700-00004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81676" name="Check Box 76" hidden="1">
              <a:extLst>
                <a:ext uri="{63B3BB69-23CF-44E3-9099-C40C66FF867C}">
                  <a14:compatExt spid="_x0000_s281676"/>
                </a:ext>
                <a:ext uri="{FF2B5EF4-FFF2-40B4-BE49-F238E27FC236}">
                  <a16:creationId xmlns:a16="http://schemas.microsoft.com/office/drawing/2014/main" id="{00000000-0008-0000-0700-00004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81677" name="Check Box 77" hidden="1">
              <a:extLst>
                <a:ext uri="{63B3BB69-23CF-44E3-9099-C40C66FF867C}">
                  <a14:compatExt spid="_x0000_s281677"/>
                </a:ext>
                <a:ext uri="{FF2B5EF4-FFF2-40B4-BE49-F238E27FC236}">
                  <a16:creationId xmlns:a16="http://schemas.microsoft.com/office/drawing/2014/main" id="{00000000-0008-0000-0700-00004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81678" name="Check Box 78" hidden="1">
              <a:extLst>
                <a:ext uri="{63B3BB69-23CF-44E3-9099-C40C66FF867C}">
                  <a14:compatExt spid="_x0000_s281678"/>
                </a:ext>
                <a:ext uri="{FF2B5EF4-FFF2-40B4-BE49-F238E27FC236}">
                  <a16:creationId xmlns:a16="http://schemas.microsoft.com/office/drawing/2014/main" id="{00000000-0008-0000-0700-00004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81679" name="Check Box 79" hidden="1">
              <a:extLst>
                <a:ext uri="{63B3BB69-23CF-44E3-9099-C40C66FF867C}">
                  <a14:compatExt spid="_x0000_s281679"/>
                </a:ext>
                <a:ext uri="{FF2B5EF4-FFF2-40B4-BE49-F238E27FC236}">
                  <a16:creationId xmlns:a16="http://schemas.microsoft.com/office/drawing/2014/main" id="{00000000-0008-0000-0700-00004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81680" name="Check Box 80" hidden="1">
              <a:extLst>
                <a:ext uri="{63B3BB69-23CF-44E3-9099-C40C66FF867C}">
                  <a14:compatExt spid="_x0000_s281680"/>
                </a:ext>
                <a:ext uri="{FF2B5EF4-FFF2-40B4-BE49-F238E27FC236}">
                  <a16:creationId xmlns:a16="http://schemas.microsoft.com/office/drawing/2014/main" id="{00000000-0008-0000-0700-00005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81681" name="Check Box 81" hidden="1">
              <a:extLst>
                <a:ext uri="{63B3BB69-23CF-44E3-9099-C40C66FF867C}">
                  <a14:compatExt spid="_x0000_s281681"/>
                </a:ext>
                <a:ext uri="{FF2B5EF4-FFF2-40B4-BE49-F238E27FC236}">
                  <a16:creationId xmlns:a16="http://schemas.microsoft.com/office/drawing/2014/main" id="{00000000-0008-0000-0700-00005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81682" name="Check Box 82" hidden="1">
              <a:extLst>
                <a:ext uri="{63B3BB69-23CF-44E3-9099-C40C66FF867C}">
                  <a14:compatExt spid="_x0000_s281682"/>
                </a:ext>
                <a:ext uri="{FF2B5EF4-FFF2-40B4-BE49-F238E27FC236}">
                  <a16:creationId xmlns:a16="http://schemas.microsoft.com/office/drawing/2014/main" id="{00000000-0008-0000-0700-00005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81683" name="Check Box 83" hidden="1">
              <a:extLst>
                <a:ext uri="{63B3BB69-23CF-44E3-9099-C40C66FF867C}">
                  <a14:compatExt spid="_x0000_s281683"/>
                </a:ext>
                <a:ext uri="{FF2B5EF4-FFF2-40B4-BE49-F238E27FC236}">
                  <a16:creationId xmlns:a16="http://schemas.microsoft.com/office/drawing/2014/main" id="{00000000-0008-0000-0700-00005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81684" name="Check Box 84" hidden="1">
              <a:extLst>
                <a:ext uri="{63B3BB69-23CF-44E3-9099-C40C66FF867C}">
                  <a14:compatExt spid="_x0000_s281684"/>
                </a:ext>
                <a:ext uri="{FF2B5EF4-FFF2-40B4-BE49-F238E27FC236}">
                  <a16:creationId xmlns:a16="http://schemas.microsoft.com/office/drawing/2014/main" id="{00000000-0008-0000-0700-00005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81685" name="Check Box 85" hidden="1">
              <a:extLst>
                <a:ext uri="{63B3BB69-23CF-44E3-9099-C40C66FF867C}">
                  <a14:compatExt spid="_x0000_s281685"/>
                </a:ext>
                <a:ext uri="{FF2B5EF4-FFF2-40B4-BE49-F238E27FC236}">
                  <a16:creationId xmlns:a16="http://schemas.microsoft.com/office/drawing/2014/main" id="{00000000-0008-0000-0700-00005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81686" name="Check Box 86" hidden="1">
              <a:extLst>
                <a:ext uri="{63B3BB69-23CF-44E3-9099-C40C66FF867C}">
                  <a14:compatExt spid="_x0000_s281686"/>
                </a:ext>
                <a:ext uri="{FF2B5EF4-FFF2-40B4-BE49-F238E27FC236}">
                  <a16:creationId xmlns:a16="http://schemas.microsoft.com/office/drawing/2014/main" id="{00000000-0008-0000-0700-00005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81687" name="Check Box 87" hidden="1">
              <a:extLst>
                <a:ext uri="{63B3BB69-23CF-44E3-9099-C40C66FF867C}">
                  <a14:compatExt spid="_x0000_s281687"/>
                </a:ext>
                <a:ext uri="{FF2B5EF4-FFF2-40B4-BE49-F238E27FC236}">
                  <a16:creationId xmlns:a16="http://schemas.microsoft.com/office/drawing/2014/main" id="{00000000-0008-0000-0700-00005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81688" name="Check Box 88" hidden="1">
              <a:extLst>
                <a:ext uri="{63B3BB69-23CF-44E3-9099-C40C66FF867C}">
                  <a14:compatExt spid="_x0000_s281688"/>
                </a:ext>
                <a:ext uri="{FF2B5EF4-FFF2-40B4-BE49-F238E27FC236}">
                  <a16:creationId xmlns:a16="http://schemas.microsoft.com/office/drawing/2014/main" id="{00000000-0008-0000-0700-00005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81689" name="Check Box 89" hidden="1">
              <a:extLst>
                <a:ext uri="{63B3BB69-23CF-44E3-9099-C40C66FF867C}">
                  <a14:compatExt spid="_x0000_s281689"/>
                </a:ext>
                <a:ext uri="{FF2B5EF4-FFF2-40B4-BE49-F238E27FC236}">
                  <a16:creationId xmlns:a16="http://schemas.microsoft.com/office/drawing/2014/main" id="{00000000-0008-0000-0700-00005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81690" name="Check Box 90" hidden="1">
              <a:extLst>
                <a:ext uri="{63B3BB69-23CF-44E3-9099-C40C66FF867C}">
                  <a14:compatExt spid="_x0000_s281690"/>
                </a:ext>
                <a:ext uri="{FF2B5EF4-FFF2-40B4-BE49-F238E27FC236}">
                  <a16:creationId xmlns:a16="http://schemas.microsoft.com/office/drawing/2014/main" id="{00000000-0008-0000-0700-00005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81691" name="Check Box 91" hidden="1">
              <a:extLst>
                <a:ext uri="{63B3BB69-23CF-44E3-9099-C40C66FF867C}">
                  <a14:compatExt spid="_x0000_s281691"/>
                </a:ext>
                <a:ext uri="{FF2B5EF4-FFF2-40B4-BE49-F238E27FC236}">
                  <a16:creationId xmlns:a16="http://schemas.microsoft.com/office/drawing/2014/main" id="{00000000-0008-0000-0700-00005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81692" name="Check Box 92" hidden="1">
              <a:extLst>
                <a:ext uri="{63B3BB69-23CF-44E3-9099-C40C66FF867C}">
                  <a14:compatExt spid="_x0000_s281692"/>
                </a:ext>
                <a:ext uri="{FF2B5EF4-FFF2-40B4-BE49-F238E27FC236}">
                  <a16:creationId xmlns:a16="http://schemas.microsoft.com/office/drawing/2014/main" id="{00000000-0008-0000-0700-00005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81693" name="Check Box 93" hidden="1">
              <a:extLst>
                <a:ext uri="{63B3BB69-23CF-44E3-9099-C40C66FF867C}">
                  <a14:compatExt spid="_x0000_s281693"/>
                </a:ext>
                <a:ext uri="{FF2B5EF4-FFF2-40B4-BE49-F238E27FC236}">
                  <a16:creationId xmlns:a16="http://schemas.microsoft.com/office/drawing/2014/main" id="{00000000-0008-0000-0700-00005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81694" name="Check Box 94" hidden="1">
              <a:extLst>
                <a:ext uri="{63B3BB69-23CF-44E3-9099-C40C66FF867C}">
                  <a14:compatExt spid="_x0000_s281694"/>
                </a:ext>
                <a:ext uri="{FF2B5EF4-FFF2-40B4-BE49-F238E27FC236}">
                  <a16:creationId xmlns:a16="http://schemas.microsoft.com/office/drawing/2014/main" id="{00000000-0008-0000-0700-00005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81695" name="Check Box 95" hidden="1">
              <a:extLst>
                <a:ext uri="{63B3BB69-23CF-44E3-9099-C40C66FF867C}">
                  <a14:compatExt spid="_x0000_s281695"/>
                </a:ext>
                <a:ext uri="{FF2B5EF4-FFF2-40B4-BE49-F238E27FC236}">
                  <a16:creationId xmlns:a16="http://schemas.microsoft.com/office/drawing/2014/main" id="{00000000-0008-0000-0700-00005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81696" name="Check Box 96" hidden="1">
              <a:extLst>
                <a:ext uri="{63B3BB69-23CF-44E3-9099-C40C66FF867C}">
                  <a14:compatExt spid="_x0000_s281696"/>
                </a:ext>
                <a:ext uri="{FF2B5EF4-FFF2-40B4-BE49-F238E27FC236}">
                  <a16:creationId xmlns:a16="http://schemas.microsoft.com/office/drawing/2014/main" id="{00000000-0008-0000-0700-00006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81697" name="Check Box 97" hidden="1">
              <a:extLst>
                <a:ext uri="{63B3BB69-23CF-44E3-9099-C40C66FF867C}">
                  <a14:compatExt spid="_x0000_s281697"/>
                </a:ext>
                <a:ext uri="{FF2B5EF4-FFF2-40B4-BE49-F238E27FC236}">
                  <a16:creationId xmlns:a16="http://schemas.microsoft.com/office/drawing/2014/main" id="{00000000-0008-0000-0700-00006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81698" name="Check Box 98" hidden="1">
              <a:extLst>
                <a:ext uri="{63B3BB69-23CF-44E3-9099-C40C66FF867C}">
                  <a14:compatExt spid="_x0000_s281698"/>
                </a:ext>
                <a:ext uri="{FF2B5EF4-FFF2-40B4-BE49-F238E27FC236}">
                  <a16:creationId xmlns:a16="http://schemas.microsoft.com/office/drawing/2014/main" id="{00000000-0008-0000-0700-00006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81699" name="Check Box 99" hidden="1">
              <a:extLst>
                <a:ext uri="{63B3BB69-23CF-44E3-9099-C40C66FF867C}">
                  <a14:compatExt spid="_x0000_s281699"/>
                </a:ext>
                <a:ext uri="{FF2B5EF4-FFF2-40B4-BE49-F238E27FC236}">
                  <a16:creationId xmlns:a16="http://schemas.microsoft.com/office/drawing/2014/main" id="{00000000-0008-0000-0700-00006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81700" name="Check Box 100" hidden="1">
              <a:extLst>
                <a:ext uri="{63B3BB69-23CF-44E3-9099-C40C66FF867C}">
                  <a14:compatExt spid="_x0000_s281700"/>
                </a:ext>
                <a:ext uri="{FF2B5EF4-FFF2-40B4-BE49-F238E27FC236}">
                  <a16:creationId xmlns:a16="http://schemas.microsoft.com/office/drawing/2014/main" id="{00000000-0008-0000-0700-00006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81701" name="Check Box 101" hidden="1">
              <a:extLst>
                <a:ext uri="{63B3BB69-23CF-44E3-9099-C40C66FF867C}">
                  <a14:compatExt spid="_x0000_s281701"/>
                </a:ext>
                <a:ext uri="{FF2B5EF4-FFF2-40B4-BE49-F238E27FC236}">
                  <a16:creationId xmlns:a16="http://schemas.microsoft.com/office/drawing/2014/main" id="{00000000-0008-0000-0700-00006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81702" name="Check Box 102" hidden="1">
              <a:extLst>
                <a:ext uri="{63B3BB69-23CF-44E3-9099-C40C66FF867C}">
                  <a14:compatExt spid="_x0000_s281702"/>
                </a:ext>
                <a:ext uri="{FF2B5EF4-FFF2-40B4-BE49-F238E27FC236}">
                  <a16:creationId xmlns:a16="http://schemas.microsoft.com/office/drawing/2014/main" id="{00000000-0008-0000-0700-00006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81703" name="Check Box 103" hidden="1">
              <a:extLst>
                <a:ext uri="{63B3BB69-23CF-44E3-9099-C40C66FF867C}">
                  <a14:compatExt spid="_x0000_s281703"/>
                </a:ext>
                <a:ext uri="{FF2B5EF4-FFF2-40B4-BE49-F238E27FC236}">
                  <a16:creationId xmlns:a16="http://schemas.microsoft.com/office/drawing/2014/main" id="{00000000-0008-0000-0700-00006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81704" name="Check Box 104" hidden="1">
              <a:extLst>
                <a:ext uri="{63B3BB69-23CF-44E3-9099-C40C66FF867C}">
                  <a14:compatExt spid="_x0000_s281704"/>
                </a:ext>
                <a:ext uri="{FF2B5EF4-FFF2-40B4-BE49-F238E27FC236}">
                  <a16:creationId xmlns:a16="http://schemas.microsoft.com/office/drawing/2014/main" id="{00000000-0008-0000-0700-00006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81705" name="Check Box 105" hidden="1">
              <a:extLst>
                <a:ext uri="{63B3BB69-23CF-44E3-9099-C40C66FF867C}">
                  <a14:compatExt spid="_x0000_s281705"/>
                </a:ext>
                <a:ext uri="{FF2B5EF4-FFF2-40B4-BE49-F238E27FC236}">
                  <a16:creationId xmlns:a16="http://schemas.microsoft.com/office/drawing/2014/main" id="{00000000-0008-0000-0700-00006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81706" name="Check Box 106" hidden="1">
              <a:extLst>
                <a:ext uri="{63B3BB69-23CF-44E3-9099-C40C66FF867C}">
                  <a14:compatExt spid="_x0000_s281706"/>
                </a:ext>
                <a:ext uri="{FF2B5EF4-FFF2-40B4-BE49-F238E27FC236}">
                  <a16:creationId xmlns:a16="http://schemas.microsoft.com/office/drawing/2014/main" id="{00000000-0008-0000-0700-00006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81707" name="Check Box 107" hidden="1">
              <a:extLst>
                <a:ext uri="{63B3BB69-23CF-44E3-9099-C40C66FF867C}">
                  <a14:compatExt spid="_x0000_s281707"/>
                </a:ext>
                <a:ext uri="{FF2B5EF4-FFF2-40B4-BE49-F238E27FC236}">
                  <a16:creationId xmlns:a16="http://schemas.microsoft.com/office/drawing/2014/main" id="{00000000-0008-0000-0700-00006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81708" name="Check Box 108" hidden="1">
              <a:extLst>
                <a:ext uri="{63B3BB69-23CF-44E3-9099-C40C66FF867C}">
                  <a14:compatExt spid="_x0000_s281708"/>
                </a:ext>
                <a:ext uri="{FF2B5EF4-FFF2-40B4-BE49-F238E27FC236}">
                  <a16:creationId xmlns:a16="http://schemas.microsoft.com/office/drawing/2014/main" id="{00000000-0008-0000-0700-00006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281712" name="Check Box 112" hidden="1">
              <a:extLst>
                <a:ext uri="{63B3BB69-23CF-44E3-9099-C40C66FF867C}">
                  <a14:compatExt spid="_x0000_s281712"/>
                </a:ext>
                <a:ext uri="{FF2B5EF4-FFF2-40B4-BE49-F238E27FC236}">
                  <a16:creationId xmlns:a16="http://schemas.microsoft.com/office/drawing/2014/main" id="{00000000-0008-0000-0700-00007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281713" name="Check Box 113" hidden="1">
              <a:extLst>
                <a:ext uri="{63B3BB69-23CF-44E3-9099-C40C66FF867C}">
                  <a14:compatExt spid="_x0000_s281713"/>
                </a:ext>
                <a:ext uri="{FF2B5EF4-FFF2-40B4-BE49-F238E27FC236}">
                  <a16:creationId xmlns:a16="http://schemas.microsoft.com/office/drawing/2014/main" id="{00000000-0008-0000-0700-00007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281714" name="Check Box 114" hidden="1">
              <a:extLst>
                <a:ext uri="{63B3BB69-23CF-44E3-9099-C40C66FF867C}">
                  <a14:compatExt spid="_x0000_s281714"/>
                </a:ext>
                <a:ext uri="{FF2B5EF4-FFF2-40B4-BE49-F238E27FC236}">
                  <a16:creationId xmlns:a16="http://schemas.microsoft.com/office/drawing/2014/main" id="{00000000-0008-0000-0700-00007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281715" name="Check Box 115" hidden="1">
              <a:extLst>
                <a:ext uri="{63B3BB69-23CF-44E3-9099-C40C66FF867C}">
                  <a14:compatExt spid="_x0000_s281715"/>
                </a:ext>
                <a:ext uri="{FF2B5EF4-FFF2-40B4-BE49-F238E27FC236}">
                  <a16:creationId xmlns:a16="http://schemas.microsoft.com/office/drawing/2014/main" id="{00000000-0008-0000-0700-00007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281716" name="Check Box 116" hidden="1">
              <a:extLst>
                <a:ext uri="{63B3BB69-23CF-44E3-9099-C40C66FF867C}">
                  <a14:compatExt spid="_x0000_s281716"/>
                </a:ext>
                <a:ext uri="{FF2B5EF4-FFF2-40B4-BE49-F238E27FC236}">
                  <a16:creationId xmlns:a16="http://schemas.microsoft.com/office/drawing/2014/main" id="{00000000-0008-0000-0700-00007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281717" name="Check Box 117" hidden="1">
              <a:extLst>
                <a:ext uri="{63B3BB69-23CF-44E3-9099-C40C66FF867C}">
                  <a14:compatExt spid="_x0000_s281717"/>
                </a:ext>
                <a:ext uri="{FF2B5EF4-FFF2-40B4-BE49-F238E27FC236}">
                  <a16:creationId xmlns:a16="http://schemas.microsoft.com/office/drawing/2014/main" id="{00000000-0008-0000-0700-00007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281718" name="Check Box 118" hidden="1">
              <a:extLst>
                <a:ext uri="{63B3BB69-23CF-44E3-9099-C40C66FF867C}">
                  <a14:compatExt spid="_x0000_s281718"/>
                </a:ext>
                <a:ext uri="{FF2B5EF4-FFF2-40B4-BE49-F238E27FC236}">
                  <a16:creationId xmlns:a16="http://schemas.microsoft.com/office/drawing/2014/main" id="{00000000-0008-0000-0700-00007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281719" name="Check Box 119" hidden="1">
              <a:extLst>
                <a:ext uri="{63B3BB69-23CF-44E3-9099-C40C66FF867C}">
                  <a14:compatExt spid="_x0000_s281719"/>
                </a:ext>
                <a:ext uri="{FF2B5EF4-FFF2-40B4-BE49-F238E27FC236}">
                  <a16:creationId xmlns:a16="http://schemas.microsoft.com/office/drawing/2014/main" id="{00000000-0008-0000-0700-00007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281720" name="Check Box 120" hidden="1">
              <a:extLst>
                <a:ext uri="{63B3BB69-23CF-44E3-9099-C40C66FF867C}">
                  <a14:compatExt spid="_x0000_s281720"/>
                </a:ext>
                <a:ext uri="{FF2B5EF4-FFF2-40B4-BE49-F238E27FC236}">
                  <a16:creationId xmlns:a16="http://schemas.microsoft.com/office/drawing/2014/main" id="{00000000-0008-0000-0700-00007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281721" name="Check Box 121" hidden="1">
              <a:extLst>
                <a:ext uri="{63B3BB69-23CF-44E3-9099-C40C66FF867C}">
                  <a14:compatExt spid="_x0000_s281721"/>
                </a:ext>
                <a:ext uri="{FF2B5EF4-FFF2-40B4-BE49-F238E27FC236}">
                  <a16:creationId xmlns:a16="http://schemas.microsoft.com/office/drawing/2014/main" id="{00000000-0008-0000-0700-00007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281722" name="Check Box 122" hidden="1">
              <a:extLst>
                <a:ext uri="{63B3BB69-23CF-44E3-9099-C40C66FF867C}">
                  <a14:compatExt spid="_x0000_s281722"/>
                </a:ext>
                <a:ext uri="{FF2B5EF4-FFF2-40B4-BE49-F238E27FC236}">
                  <a16:creationId xmlns:a16="http://schemas.microsoft.com/office/drawing/2014/main" id="{00000000-0008-0000-0700-00007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281723" name="Check Box 123" hidden="1">
              <a:extLst>
                <a:ext uri="{63B3BB69-23CF-44E3-9099-C40C66FF867C}">
                  <a14:compatExt spid="_x0000_s281723"/>
                </a:ext>
                <a:ext uri="{FF2B5EF4-FFF2-40B4-BE49-F238E27FC236}">
                  <a16:creationId xmlns:a16="http://schemas.microsoft.com/office/drawing/2014/main" id="{00000000-0008-0000-0700-00007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281724" name="Check Box 124" hidden="1">
              <a:extLst>
                <a:ext uri="{63B3BB69-23CF-44E3-9099-C40C66FF867C}">
                  <a14:compatExt spid="_x0000_s281724"/>
                </a:ext>
                <a:ext uri="{FF2B5EF4-FFF2-40B4-BE49-F238E27FC236}">
                  <a16:creationId xmlns:a16="http://schemas.microsoft.com/office/drawing/2014/main" id="{00000000-0008-0000-0700-00007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281725" name="Check Box 125" hidden="1">
              <a:extLst>
                <a:ext uri="{63B3BB69-23CF-44E3-9099-C40C66FF867C}">
                  <a14:compatExt spid="_x0000_s281725"/>
                </a:ext>
                <a:ext uri="{FF2B5EF4-FFF2-40B4-BE49-F238E27FC236}">
                  <a16:creationId xmlns:a16="http://schemas.microsoft.com/office/drawing/2014/main" id="{00000000-0008-0000-0700-00007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281726" name="Check Box 126" hidden="1">
              <a:extLst>
                <a:ext uri="{63B3BB69-23CF-44E3-9099-C40C66FF867C}">
                  <a14:compatExt spid="_x0000_s281726"/>
                </a:ext>
                <a:ext uri="{FF2B5EF4-FFF2-40B4-BE49-F238E27FC236}">
                  <a16:creationId xmlns:a16="http://schemas.microsoft.com/office/drawing/2014/main" id="{00000000-0008-0000-0700-00007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281727" name="Check Box 127" hidden="1">
              <a:extLst>
                <a:ext uri="{63B3BB69-23CF-44E3-9099-C40C66FF867C}">
                  <a14:compatExt spid="_x0000_s281727"/>
                </a:ext>
                <a:ext uri="{FF2B5EF4-FFF2-40B4-BE49-F238E27FC236}">
                  <a16:creationId xmlns:a16="http://schemas.microsoft.com/office/drawing/2014/main" id="{00000000-0008-0000-0700-00007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281728" name="Check Box 128" hidden="1">
              <a:extLst>
                <a:ext uri="{63B3BB69-23CF-44E3-9099-C40C66FF867C}">
                  <a14:compatExt spid="_x0000_s281728"/>
                </a:ext>
                <a:ext uri="{FF2B5EF4-FFF2-40B4-BE49-F238E27FC236}">
                  <a16:creationId xmlns:a16="http://schemas.microsoft.com/office/drawing/2014/main" id="{00000000-0008-0000-0700-00008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281729" name="Check Box 129" hidden="1">
              <a:extLst>
                <a:ext uri="{63B3BB69-23CF-44E3-9099-C40C66FF867C}">
                  <a14:compatExt spid="_x0000_s281729"/>
                </a:ext>
                <a:ext uri="{FF2B5EF4-FFF2-40B4-BE49-F238E27FC236}">
                  <a16:creationId xmlns:a16="http://schemas.microsoft.com/office/drawing/2014/main" id="{00000000-0008-0000-0700-00008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281730" name="Check Box 130" hidden="1">
              <a:extLst>
                <a:ext uri="{63B3BB69-23CF-44E3-9099-C40C66FF867C}">
                  <a14:compatExt spid="_x0000_s281730"/>
                </a:ext>
                <a:ext uri="{FF2B5EF4-FFF2-40B4-BE49-F238E27FC236}">
                  <a16:creationId xmlns:a16="http://schemas.microsoft.com/office/drawing/2014/main" id="{00000000-0008-0000-0700-00008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281731" name="Check Box 131" hidden="1">
              <a:extLst>
                <a:ext uri="{63B3BB69-23CF-44E3-9099-C40C66FF867C}">
                  <a14:compatExt spid="_x0000_s281731"/>
                </a:ext>
                <a:ext uri="{FF2B5EF4-FFF2-40B4-BE49-F238E27FC236}">
                  <a16:creationId xmlns:a16="http://schemas.microsoft.com/office/drawing/2014/main" id="{00000000-0008-0000-0700-00008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281732" name="Check Box 132" hidden="1">
              <a:extLst>
                <a:ext uri="{63B3BB69-23CF-44E3-9099-C40C66FF867C}">
                  <a14:compatExt spid="_x0000_s281732"/>
                </a:ext>
                <a:ext uri="{FF2B5EF4-FFF2-40B4-BE49-F238E27FC236}">
                  <a16:creationId xmlns:a16="http://schemas.microsoft.com/office/drawing/2014/main" id="{00000000-0008-0000-0700-00008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281733" name="Check Box 133" hidden="1">
              <a:extLst>
                <a:ext uri="{63B3BB69-23CF-44E3-9099-C40C66FF867C}">
                  <a14:compatExt spid="_x0000_s281733"/>
                </a:ext>
                <a:ext uri="{FF2B5EF4-FFF2-40B4-BE49-F238E27FC236}">
                  <a16:creationId xmlns:a16="http://schemas.microsoft.com/office/drawing/2014/main" id="{00000000-0008-0000-0700-00008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281734" name="Check Box 134" hidden="1">
              <a:extLst>
                <a:ext uri="{63B3BB69-23CF-44E3-9099-C40C66FF867C}">
                  <a14:compatExt spid="_x0000_s281734"/>
                </a:ext>
                <a:ext uri="{FF2B5EF4-FFF2-40B4-BE49-F238E27FC236}">
                  <a16:creationId xmlns:a16="http://schemas.microsoft.com/office/drawing/2014/main" id="{00000000-0008-0000-0700-00008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281735" name="Check Box 135" hidden="1">
              <a:extLst>
                <a:ext uri="{63B3BB69-23CF-44E3-9099-C40C66FF867C}">
                  <a14:compatExt spid="_x0000_s281735"/>
                </a:ext>
                <a:ext uri="{FF2B5EF4-FFF2-40B4-BE49-F238E27FC236}">
                  <a16:creationId xmlns:a16="http://schemas.microsoft.com/office/drawing/2014/main" id="{00000000-0008-0000-0700-00008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281736" name="Check Box 136" hidden="1">
              <a:extLst>
                <a:ext uri="{63B3BB69-23CF-44E3-9099-C40C66FF867C}">
                  <a14:compatExt spid="_x0000_s281736"/>
                </a:ext>
                <a:ext uri="{FF2B5EF4-FFF2-40B4-BE49-F238E27FC236}">
                  <a16:creationId xmlns:a16="http://schemas.microsoft.com/office/drawing/2014/main" id="{00000000-0008-0000-0700-00008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281737" name="Check Box 137" hidden="1">
              <a:extLst>
                <a:ext uri="{63B3BB69-23CF-44E3-9099-C40C66FF867C}">
                  <a14:compatExt spid="_x0000_s281737"/>
                </a:ext>
                <a:ext uri="{FF2B5EF4-FFF2-40B4-BE49-F238E27FC236}">
                  <a16:creationId xmlns:a16="http://schemas.microsoft.com/office/drawing/2014/main" id="{00000000-0008-0000-0700-00008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281738" name="Check Box 138" hidden="1">
              <a:extLst>
                <a:ext uri="{63B3BB69-23CF-44E3-9099-C40C66FF867C}">
                  <a14:compatExt spid="_x0000_s281738"/>
                </a:ext>
                <a:ext uri="{FF2B5EF4-FFF2-40B4-BE49-F238E27FC236}">
                  <a16:creationId xmlns:a16="http://schemas.microsoft.com/office/drawing/2014/main" id="{00000000-0008-0000-0700-00008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281739" name="Check Box 139" hidden="1">
              <a:extLst>
                <a:ext uri="{63B3BB69-23CF-44E3-9099-C40C66FF867C}">
                  <a14:compatExt spid="_x0000_s281739"/>
                </a:ext>
                <a:ext uri="{FF2B5EF4-FFF2-40B4-BE49-F238E27FC236}">
                  <a16:creationId xmlns:a16="http://schemas.microsoft.com/office/drawing/2014/main" id="{00000000-0008-0000-0700-00008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281740" name="Check Box 140" hidden="1">
              <a:extLst>
                <a:ext uri="{63B3BB69-23CF-44E3-9099-C40C66FF867C}">
                  <a14:compatExt spid="_x0000_s281740"/>
                </a:ext>
                <a:ext uri="{FF2B5EF4-FFF2-40B4-BE49-F238E27FC236}">
                  <a16:creationId xmlns:a16="http://schemas.microsoft.com/office/drawing/2014/main" id="{00000000-0008-0000-0700-00008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281741" name="Check Box 141" hidden="1">
              <a:extLst>
                <a:ext uri="{63B3BB69-23CF-44E3-9099-C40C66FF867C}">
                  <a14:compatExt spid="_x0000_s281741"/>
                </a:ext>
                <a:ext uri="{FF2B5EF4-FFF2-40B4-BE49-F238E27FC236}">
                  <a16:creationId xmlns:a16="http://schemas.microsoft.com/office/drawing/2014/main" id="{00000000-0008-0000-0700-00008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281742" name="Check Box 142" hidden="1">
              <a:extLst>
                <a:ext uri="{63B3BB69-23CF-44E3-9099-C40C66FF867C}">
                  <a14:compatExt spid="_x0000_s281742"/>
                </a:ext>
                <a:ext uri="{FF2B5EF4-FFF2-40B4-BE49-F238E27FC236}">
                  <a16:creationId xmlns:a16="http://schemas.microsoft.com/office/drawing/2014/main" id="{00000000-0008-0000-0700-00008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281743" name="Check Box 143" hidden="1">
              <a:extLst>
                <a:ext uri="{63B3BB69-23CF-44E3-9099-C40C66FF867C}">
                  <a14:compatExt spid="_x0000_s281743"/>
                </a:ext>
                <a:ext uri="{FF2B5EF4-FFF2-40B4-BE49-F238E27FC236}">
                  <a16:creationId xmlns:a16="http://schemas.microsoft.com/office/drawing/2014/main" id="{00000000-0008-0000-0700-00008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281744" name="Check Box 144" hidden="1">
              <a:extLst>
                <a:ext uri="{63B3BB69-23CF-44E3-9099-C40C66FF867C}">
                  <a14:compatExt spid="_x0000_s281744"/>
                </a:ext>
                <a:ext uri="{FF2B5EF4-FFF2-40B4-BE49-F238E27FC236}">
                  <a16:creationId xmlns:a16="http://schemas.microsoft.com/office/drawing/2014/main" id="{00000000-0008-0000-0700-00009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281745" name="Check Box 145" hidden="1">
              <a:extLst>
                <a:ext uri="{63B3BB69-23CF-44E3-9099-C40C66FF867C}">
                  <a14:compatExt spid="_x0000_s281745"/>
                </a:ext>
                <a:ext uri="{FF2B5EF4-FFF2-40B4-BE49-F238E27FC236}">
                  <a16:creationId xmlns:a16="http://schemas.microsoft.com/office/drawing/2014/main" id="{00000000-0008-0000-0700-00009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281746" name="Check Box 146" hidden="1">
              <a:extLst>
                <a:ext uri="{63B3BB69-23CF-44E3-9099-C40C66FF867C}">
                  <a14:compatExt spid="_x0000_s281746"/>
                </a:ext>
                <a:ext uri="{FF2B5EF4-FFF2-40B4-BE49-F238E27FC236}">
                  <a16:creationId xmlns:a16="http://schemas.microsoft.com/office/drawing/2014/main" id="{00000000-0008-0000-0700-00009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281747" name="Check Box 147" hidden="1">
              <a:extLst>
                <a:ext uri="{63B3BB69-23CF-44E3-9099-C40C66FF867C}">
                  <a14:compatExt spid="_x0000_s281747"/>
                </a:ext>
                <a:ext uri="{FF2B5EF4-FFF2-40B4-BE49-F238E27FC236}">
                  <a16:creationId xmlns:a16="http://schemas.microsoft.com/office/drawing/2014/main" id="{00000000-0008-0000-0700-00009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281748" name="Check Box 148" hidden="1">
              <a:extLst>
                <a:ext uri="{63B3BB69-23CF-44E3-9099-C40C66FF867C}">
                  <a14:compatExt spid="_x0000_s281748"/>
                </a:ext>
                <a:ext uri="{FF2B5EF4-FFF2-40B4-BE49-F238E27FC236}">
                  <a16:creationId xmlns:a16="http://schemas.microsoft.com/office/drawing/2014/main" id="{00000000-0008-0000-0700-00009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281749" name="Check Box 149" hidden="1">
              <a:extLst>
                <a:ext uri="{63B3BB69-23CF-44E3-9099-C40C66FF867C}">
                  <a14:compatExt spid="_x0000_s281749"/>
                </a:ext>
                <a:ext uri="{FF2B5EF4-FFF2-40B4-BE49-F238E27FC236}">
                  <a16:creationId xmlns:a16="http://schemas.microsoft.com/office/drawing/2014/main" id="{00000000-0008-0000-0700-00009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281750" name="Check Box 150" hidden="1">
              <a:extLst>
                <a:ext uri="{63B3BB69-23CF-44E3-9099-C40C66FF867C}">
                  <a14:compatExt spid="_x0000_s281750"/>
                </a:ext>
                <a:ext uri="{FF2B5EF4-FFF2-40B4-BE49-F238E27FC236}">
                  <a16:creationId xmlns:a16="http://schemas.microsoft.com/office/drawing/2014/main" id="{00000000-0008-0000-0700-00009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281751" name="Check Box 151" hidden="1">
              <a:extLst>
                <a:ext uri="{63B3BB69-23CF-44E3-9099-C40C66FF867C}">
                  <a14:compatExt spid="_x0000_s281751"/>
                </a:ext>
                <a:ext uri="{FF2B5EF4-FFF2-40B4-BE49-F238E27FC236}">
                  <a16:creationId xmlns:a16="http://schemas.microsoft.com/office/drawing/2014/main" id="{00000000-0008-0000-0700-00009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281752" name="Check Box 152" hidden="1">
              <a:extLst>
                <a:ext uri="{63B3BB69-23CF-44E3-9099-C40C66FF867C}">
                  <a14:compatExt spid="_x0000_s281752"/>
                </a:ext>
                <a:ext uri="{FF2B5EF4-FFF2-40B4-BE49-F238E27FC236}">
                  <a16:creationId xmlns:a16="http://schemas.microsoft.com/office/drawing/2014/main" id="{00000000-0008-0000-0700-00009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281753" name="Check Box 153" hidden="1">
              <a:extLst>
                <a:ext uri="{63B3BB69-23CF-44E3-9099-C40C66FF867C}">
                  <a14:compatExt spid="_x0000_s281753"/>
                </a:ext>
                <a:ext uri="{FF2B5EF4-FFF2-40B4-BE49-F238E27FC236}">
                  <a16:creationId xmlns:a16="http://schemas.microsoft.com/office/drawing/2014/main" id="{00000000-0008-0000-0700-00009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281754" name="Check Box 154" hidden="1">
              <a:extLst>
                <a:ext uri="{63B3BB69-23CF-44E3-9099-C40C66FF867C}">
                  <a14:compatExt spid="_x0000_s281754"/>
                </a:ext>
                <a:ext uri="{FF2B5EF4-FFF2-40B4-BE49-F238E27FC236}">
                  <a16:creationId xmlns:a16="http://schemas.microsoft.com/office/drawing/2014/main" id="{00000000-0008-0000-0700-00009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281755" name="Check Box 155" hidden="1">
              <a:extLst>
                <a:ext uri="{63B3BB69-23CF-44E3-9099-C40C66FF867C}">
                  <a14:compatExt spid="_x0000_s281755"/>
                </a:ext>
                <a:ext uri="{FF2B5EF4-FFF2-40B4-BE49-F238E27FC236}">
                  <a16:creationId xmlns:a16="http://schemas.microsoft.com/office/drawing/2014/main" id="{00000000-0008-0000-0700-00009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281756" name="Check Box 156" hidden="1">
              <a:extLst>
                <a:ext uri="{63B3BB69-23CF-44E3-9099-C40C66FF867C}">
                  <a14:compatExt spid="_x0000_s281756"/>
                </a:ext>
                <a:ext uri="{FF2B5EF4-FFF2-40B4-BE49-F238E27FC236}">
                  <a16:creationId xmlns:a16="http://schemas.microsoft.com/office/drawing/2014/main" id="{00000000-0008-0000-0700-00009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281757" name="Check Box 157" hidden="1">
              <a:extLst>
                <a:ext uri="{63B3BB69-23CF-44E3-9099-C40C66FF867C}">
                  <a14:compatExt spid="_x0000_s281757"/>
                </a:ext>
                <a:ext uri="{FF2B5EF4-FFF2-40B4-BE49-F238E27FC236}">
                  <a16:creationId xmlns:a16="http://schemas.microsoft.com/office/drawing/2014/main" id="{00000000-0008-0000-0700-00009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281758" name="Check Box 158" hidden="1">
              <a:extLst>
                <a:ext uri="{63B3BB69-23CF-44E3-9099-C40C66FF867C}">
                  <a14:compatExt spid="_x0000_s281758"/>
                </a:ext>
                <a:ext uri="{FF2B5EF4-FFF2-40B4-BE49-F238E27FC236}">
                  <a16:creationId xmlns:a16="http://schemas.microsoft.com/office/drawing/2014/main" id="{00000000-0008-0000-0700-00009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281759" name="Check Box 159" hidden="1">
              <a:extLst>
                <a:ext uri="{63B3BB69-23CF-44E3-9099-C40C66FF867C}">
                  <a14:compatExt spid="_x0000_s281759"/>
                </a:ext>
                <a:ext uri="{FF2B5EF4-FFF2-40B4-BE49-F238E27FC236}">
                  <a16:creationId xmlns:a16="http://schemas.microsoft.com/office/drawing/2014/main" id="{00000000-0008-0000-0700-00009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281760" name="Check Box 160" hidden="1">
              <a:extLst>
                <a:ext uri="{63B3BB69-23CF-44E3-9099-C40C66FF867C}">
                  <a14:compatExt spid="_x0000_s281760"/>
                </a:ext>
                <a:ext uri="{FF2B5EF4-FFF2-40B4-BE49-F238E27FC236}">
                  <a16:creationId xmlns:a16="http://schemas.microsoft.com/office/drawing/2014/main" id="{00000000-0008-0000-0700-0000A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281761" name="Check Box 161" hidden="1">
              <a:extLst>
                <a:ext uri="{63B3BB69-23CF-44E3-9099-C40C66FF867C}">
                  <a14:compatExt spid="_x0000_s281761"/>
                </a:ext>
                <a:ext uri="{FF2B5EF4-FFF2-40B4-BE49-F238E27FC236}">
                  <a16:creationId xmlns:a16="http://schemas.microsoft.com/office/drawing/2014/main" id="{00000000-0008-0000-0700-0000A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281762" name="Check Box 162" hidden="1">
              <a:extLst>
                <a:ext uri="{63B3BB69-23CF-44E3-9099-C40C66FF867C}">
                  <a14:compatExt spid="_x0000_s281762"/>
                </a:ext>
                <a:ext uri="{FF2B5EF4-FFF2-40B4-BE49-F238E27FC236}">
                  <a16:creationId xmlns:a16="http://schemas.microsoft.com/office/drawing/2014/main" id="{00000000-0008-0000-0700-0000A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281763" name="Check Box 163" hidden="1">
              <a:extLst>
                <a:ext uri="{63B3BB69-23CF-44E3-9099-C40C66FF867C}">
                  <a14:compatExt spid="_x0000_s281763"/>
                </a:ext>
                <a:ext uri="{FF2B5EF4-FFF2-40B4-BE49-F238E27FC236}">
                  <a16:creationId xmlns:a16="http://schemas.microsoft.com/office/drawing/2014/main" id="{00000000-0008-0000-0700-0000A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281764" name="Check Box 164" hidden="1">
              <a:extLst>
                <a:ext uri="{63B3BB69-23CF-44E3-9099-C40C66FF867C}">
                  <a14:compatExt spid="_x0000_s281764"/>
                </a:ext>
                <a:ext uri="{FF2B5EF4-FFF2-40B4-BE49-F238E27FC236}">
                  <a16:creationId xmlns:a16="http://schemas.microsoft.com/office/drawing/2014/main" id="{00000000-0008-0000-0700-0000A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281765" name="Check Box 165" hidden="1">
              <a:extLst>
                <a:ext uri="{63B3BB69-23CF-44E3-9099-C40C66FF867C}">
                  <a14:compatExt spid="_x0000_s281765"/>
                </a:ext>
                <a:ext uri="{FF2B5EF4-FFF2-40B4-BE49-F238E27FC236}">
                  <a16:creationId xmlns:a16="http://schemas.microsoft.com/office/drawing/2014/main" id="{00000000-0008-0000-0700-0000A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282625" name="Check Box 1" hidden="1">
              <a:extLst>
                <a:ext uri="{63B3BB69-23CF-44E3-9099-C40C66FF867C}">
                  <a14:compatExt spid="_x0000_s282625"/>
                </a:ext>
                <a:ext uri="{FF2B5EF4-FFF2-40B4-BE49-F238E27FC236}">
                  <a16:creationId xmlns:a16="http://schemas.microsoft.com/office/drawing/2014/main" id="{00000000-0008-0000-0800-00000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82626" name="Check Box 2" hidden="1">
              <a:extLst>
                <a:ext uri="{63B3BB69-23CF-44E3-9099-C40C66FF867C}">
                  <a14:compatExt spid="_x0000_s282626"/>
                </a:ext>
                <a:ext uri="{FF2B5EF4-FFF2-40B4-BE49-F238E27FC236}">
                  <a16:creationId xmlns:a16="http://schemas.microsoft.com/office/drawing/2014/main" id="{00000000-0008-0000-0800-00000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282627" name="Check Box 3" hidden="1">
              <a:extLst>
                <a:ext uri="{63B3BB69-23CF-44E3-9099-C40C66FF867C}">
                  <a14:compatExt spid="_x0000_s282627"/>
                </a:ext>
                <a:ext uri="{FF2B5EF4-FFF2-40B4-BE49-F238E27FC236}">
                  <a16:creationId xmlns:a16="http://schemas.microsoft.com/office/drawing/2014/main" id="{00000000-0008-0000-0800-00000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282628" name="Check Box 4" hidden="1">
              <a:extLst>
                <a:ext uri="{63B3BB69-23CF-44E3-9099-C40C66FF867C}">
                  <a14:compatExt spid="_x0000_s282628"/>
                </a:ext>
                <a:ext uri="{FF2B5EF4-FFF2-40B4-BE49-F238E27FC236}">
                  <a16:creationId xmlns:a16="http://schemas.microsoft.com/office/drawing/2014/main" id="{00000000-0008-0000-0800-00000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82629" name="Check Box 5" hidden="1">
              <a:extLst>
                <a:ext uri="{63B3BB69-23CF-44E3-9099-C40C66FF867C}">
                  <a14:compatExt spid="_x0000_s282629"/>
                </a:ext>
                <a:ext uri="{FF2B5EF4-FFF2-40B4-BE49-F238E27FC236}">
                  <a16:creationId xmlns:a16="http://schemas.microsoft.com/office/drawing/2014/main" id="{00000000-0008-0000-0800-00000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82630" name="Check Box 6" hidden="1">
              <a:extLst>
                <a:ext uri="{63B3BB69-23CF-44E3-9099-C40C66FF867C}">
                  <a14:compatExt spid="_x0000_s282630"/>
                </a:ext>
                <a:ext uri="{FF2B5EF4-FFF2-40B4-BE49-F238E27FC236}">
                  <a16:creationId xmlns:a16="http://schemas.microsoft.com/office/drawing/2014/main" id="{00000000-0008-0000-0800-00000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282631" name="Check Box 7" hidden="1">
              <a:extLst>
                <a:ext uri="{63B3BB69-23CF-44E3-9099-C40C66FF867C}">
                  <a14:compatExt spid="_x0000_s282631"/>
                </a:ext>
                <a:ext uri="{FF2B5EF4-FFF2-40B4-BE49-F238E27FC236}">
                  <a16:creationId xmlns:a16="http://schemas.microsoft.com/office/drawing/2014/main" id="{00000000-0008-0000-0800-00000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82632" name="Check Box 8" hidden="1">
              <a:extLst>
                <a:ext uri="{63B3BB69-23CF-44E3-9099-C40C66FF867C}">
                  <a14:compatExt spid="_x0000_s282632"/>
                </a:ext>
                <a:ext uri="{FF2B5EF4-FFF2-40B4-BE49-F238E27FC236}">
                  <a16:creationId xmlns:a16="http://schemas.microsoft.com/office/drawing/2014/main" id="{00000000-0008-0000-0800-00000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282633" name="Check Box 9" hidden="1">
              <a:extLst>
                <a:ext uri="{63B3BB69-23CF-44E3-9099-C40C66FF867C}">
                  <a14:compatExt spid="_x0000_s282633"/>
                </a:ext>
                <a:ext uri="{FF2B5EF4-FFF2-40B4-BE49-F238E27FC236}">
                  <a16:creationId xmlns:a16="http://schemas.microsoft.com/office/drawing/2014/main" id="{00000000-0008-0000-0800-00000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82634" name="Check Box 10" hidden="1">
              <a:extLst>
                <a:ext uri="{63B3BB69-23CF-44E3-9099-C40C66FF867C}">
                  <a14:compatExt spid="_x0000_s282634"/>
                </a:ext>
                <a:ext uri="{FF2B5EF4-FFF2-40B4-BE49-F238E27FC236}">
                  <a16:creationId xmlns:a16="http://schemas.microsoft.com/office/drawing/2014/main" id="{00000000-0008-0000-0800-00000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282635" name="Check Box 11" hidden="1">
              <a:extLst>
                <a:ext uri="{63B3BB69-23CF-44E3-9099-C40C66FF867C}">
                  <a14:compatExt spid="_x0000_s282635"/>
                </a:ext>
                <a:ext uri="{FF2B5EF4-FFF2-40B4-BE49-F238E27FC236}">
                  <a16:creationId xmlns:a16="http://schemas.microsoft.com/office/drawing/2014/main" id="{00000000-0008-0000-0800-00000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82636" name="Check Box 12" hidden="1">
              <a:extLst>
                <a:ext uri="{63B3BB69-23CF-44E3-9099-C40C66FF867C}">
                  <a14:compatExt spid="_x0000_s282636"/>
                </a:ext>
                <a:ext uri="{FF2B5EF4-FFF2-40B4-BE49-F238E27FC236}">
                  <a16:creationId xmlns:a16="http://schemas.microsoft.com/office/drawing/2014/main" id="{00000000-0008-0000-0800-00000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282637" name="Check Box 13" hidden="1">
              <a:extLst>
                <a:ext uri="{63B3BB69-23CF-44E3-9099-C40C66FF867C}">
                  <a14:compatExt spid="_x0000_s282637"/>
                </a:ext>
                <a:ext uri="{FF2B5EF4-FFF2-40B4-BE49-F238E27FC236}">
                  <a16:creationId xmlns:a16="http://schemas.microsoft.com/office/drawing/2014/main" id="{00000000-0008-0000-0800-00000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82638" name="Check Box 14" hidden="1">
              <a:extLst>
                <a:ext uri="{63B3BB69-23CF-44E3-9099-C40C66FF867C}">
                  <a14:compatExt spid="_x0000_s282638"/>
                </a:ext>
                <a:ext uri="{FF2B5EF4-FFF2-40B4-BE49-F238E27FC236}">
                  <a16:creationId xmlns:a16="http://schemas.microsoft.com/office/drawing/2014/main" id="{00000000-0008-0000-0800-00000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282639" name="Check Box 15" hidden="1">
              <a:extLst>
                <a:ext uri="{63B3BB69-23CF-44E3-9099-C40C66FF867C}">
                  <a14:compatExt spid="_x0000_s282639"/>
                </a:ext>
                <a:ext uri="{FF2B5EF4-FFF2-40B4-BE49-F238E27FC236}">
                  <a16:creationId xmlns:a16="http://schemas.microsoft.com/office/drawing/2014/main" id="{00000000-0008-0000-0800-00000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82640" name="Check Box 16" hidden="1">
              <a:extLst>
                <a:ext uri="{63B3BB69-23CF-44E3-9099-C40C66FF867C}">
                  <a14:compatExt spid="_x0000_s282640"/>
                </a:ext>
                <a:ext uri="{FF2B5EF4-FFF2-40B4-BE49-F238E27FC236}">
                  <a16:creationId xmlns:a16="http://schemas.microsoft.com/office/drawing/2014/main" id="{00000000-0008-0000-0800-00001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282641" name="Check Box 17" hidden="1">
              <a:extLst>
                <a:ext uri="{63B3BB69-23CF-44E3-9099-C40C66FF867C}">
                  <a14:compatExt spid="_x0000_s282641"/>
                </a:ext>
                <a:ext uri="{FF2B5EF4-FFF2-40B4-BE49-F238E27FC236}">
                  <a16:creationId xmlns:a16="http://schemas.microsoft.com/office/drawing/2014/main" id="{00000000-0008-0000-0800-00001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282642" name="Check Box 18" hidden="1">
              <a:extLst>
                <a:ext uri="{63B3BB69-23CF-44E3-9099-C40C66FF867C}">
                  <a14:compatExt spid="_x0000_s282642"/>
                </a:ext>
                <a:ext uri="{FF2B5EF4-FFF2-40B4-BE49-F238E27FC236}">
                  <a16:creationId xmlns:a16="http://schemas.microsoft.com/office/drawing/2014/main" id="{00000000-0008-0000-0800-00001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282643" name="Check Box 19" hidden="1">
              <a:extLst>
                <a:ext uri="{63B3BB69-23CF-44E3-9099-C40C66FF867C}">
                  <a14:compatExt spid="_x0000_s282643"/>
                </a:ext>
                <a:ext uri="{FF2B5EF4-FFF2-40B4-BE49-F238E27FC236}">
                  <a16:creationId xmlns:a16="http://schemas.microsoft.com/office/drawing/2014/main" id="{00000000-0008-0000-0800-00001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282644" name="Check Box 20" hidden="1">
              <a:extLst>
                <a:ext uri="{63B3BB69-23CF-44E3-9099-C40C66FF867C}">
                  <a14:compatExt spid="_x0000_s282644"/>
                </a:ext>
                <a:ext uri="{FF2B5EF4-FFF2-40B4-BE49-F238E27FC236}">
                  <a16:creationId xmlns:a16="http://schemas.microsoft.com/office/drawing/2014/main" id="{00000000-0008-0000-0800-00001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282645" name="Check Box 21" hidden="1">
              <a:extLst>
                <a:ext uri="{63B3BB69-23CF-44E3-9099-C40C66FF867C}">
                  <a14:compatExt spid="_x0000_s282645"/>
                </a:ext>
                <a:ext uri="{FF2B5EF4-FFF2-40B4-BE49-F238E27FC236}">
                  <a16:creationId xmlns:a16="http://schemas.microsoft.com/office/drawing/2014/main" id="{00000000-0008-0000-0800-00001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282646" name="Check Box 22" hidden="1">
              <a:extLst>
                <a:ext uri="{63B3BB69-23CF-44E3-9099-C40C66FF867C}">
                  <a14:compatExt spid="_x0000_s282646"/>
                </a:ext>
                <a:ext uri="{FF2B5EF4-FFF2-40B4-BE49-F238E27FC236}">
                  <a16:creationId xmlns:a16="http://schemas.microsoft.com/office/drawing/2014/main" id="{00000000-0008-0000-0800-00001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282647" name="Check Box 23" hidden="1">
              <a:extLst>
                <a:ext uri="{63B3BB69-23CF-44E3-9099-C40C66FF867C}">
                  <a14:compatExt spid="_x0000_s282647"/>
                </a:ext>
                <a:ext uri="{FF2B5EF4-FFF2-40B4-BE49-F238E27FC236}">
                  <a16:creationId xmlns:a16="http://schemas.microsoft.com/office/drawing/2014/main" id="{00000000-0008-0000-0800-00001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282648" name="Check Box 24" hidden="1">
              <a:extLst>
                <a:ext uri="{63B3BB69-23CF-44E3-9099-C40C66FF867C}">
                  <a14:compatExt spid="_x0000_s282648"/>
                </a:ext>
                <a:ext uri="{FF2B5EF4-FFF2-40B4-BE49-F238E27FC236}">
                  <a16:creationId xmlns:a16="http://schemas.microsoft.com/office/drawing/2014/main" id="{00000000-0008-0000-0800-00001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282649" name="Check Box 25" hidden="1">
              <a:extLst>
                <a:ext uri="{63B3BB69-23CF-44E3-9099-C40C66FF867C}">
                  <a14:compatExt spid="_x0000_s282649"/>
                </a:ext>
                <a:ext uri="{FF2B5EF4-FFF2-40B4-BE49-F238E27FC236}">
                  <a16:creationId xmlns:a16="http://schemas.microsoft.com/office/drawing/2014/main" id="{00000000-0008-0000-0800-00001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282650" name="Check Box 26" hidden="1">
              <a:extLst>
                <a:ext uri="{63B3BB69-23CF-44E3-9099-C40C66FF867C}">
                  <a14:compatExt spid="_x0000_s282650"/>
                </a:ext>
                <a:ext uri="{FF2B5EF4-FFF2-40B4-BE49-F238E27FC236}">
                  <a16:creationId xmlns:a16="http://schemas.microsoft.com/office/drawing/2014/main" id="{00000000-0008-0000-0800-00001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282651" name="Check Box 27" hidden="1">
              <a:extLst>
                <a:ext uri="{63B3BB69-23CF-44E3-9099-C40C66FF867C}">
                  <a14:compatExt spid="_x0000_s282651"/>
                </a:ext>
                <a:ext uri="{FF2B5EF4-FFF2-40B4-BE49-F238E27FC236}">
                  <a16:creationId xmlns:a16="http://schemas.microsoft.com/office/drawing/2014/main" id="{00000000-0008-0000-0800-00001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282652" name="Check Box 28" hidden="1">
              <a:extLst>
                <a:ext uri="{63B3BB69-23CF-44E3-9099-C40C66FF867C}">
                  <a14:compatExt spid="_x0000_s282652"/>
                </a:ext>
                <a:ext uri="{FF2B5EF4-FFF2-40B4-BE49-F238E27FC236}">
                  <a16:creationId xmlns:a16="http://schemas.microsoft.com/office/drawing/2014/main" id="{00000000-0008-0000-0800-00001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282653" name="Check Box 29" hidden="1">
              <a:extLst>
                <a:ext uri="{63B3BB69-23CF-44E3-9099-C40C66FF867C}">
                  <a14:compatExt spid="_x0000_s282653"/>
                </a:ext>
                <a:ext uri="{FF2B5EF4-FFF2-40B4-BE49-F238E27FC236}">
                  <a16:creationId xmlns:a16="http://schemas.microsoft.com/office/drawing/2014/main" id="{00000000-0008-0000-0800-00001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282654" name="Check Box 30" hidden="1">
              <a:extLst>
                <a:ext uri="{63B3BB69-23CF-44E3-9099-C40C66FF867C}">
                  <a14:compatExt spid="_x0000_s282654"/>
                </a:ext>
                <a:ext uri="{FF2B5EF4-FFF2-40B4-BE49-F238E27FC236}">
                  <a16:creationId xmlns:a16="http://schemas.microsoft.com/office/drawing/2014/main" id="{00000000-0008-0000-0800-00001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282655" name="Check Box 31" hidden="1">
              <a:extLst>
                <a:ext uri="{63B3BB69-23CF-44E3-9099-C40C66FF867C}">
                  <a14:compatExt spid="_x0000_s282655"/>
                </a:ext>
                <a:ext uri="{FF2B5EF4-FFF2-40B4-BE49-F238E27FC236}">
                  <a16:creationId xmlns:a16="http://schemas.microsoft.com/office/drawing/2014/main" id="{00000000-0008-0000-0800-00001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282656" name="Check Box 32" hidden="1">
              <a:extLst>
                <a:ext uri="{63B3BB69-23CF-44E3-9099-C40C66FF867C}">
                  <a14:compatExt spid="_x0000_s282656"/>
                </a:ext>
                <a:ext uri="{FF2B5EF4-FFF2-40B4-BE49-F238E27FC236}">
                  <a16:creationId xmlns:a16="http://schemas.microsoft.com/office/drawing/2014/main" id="{00000000-0008-0000-0800-00002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282657" name="Check Box 33" hidden="1">
              <a:extLst>
                <a:ext uri="{63B3BB69-23CF-44E3-9099-C40C66FF867C}">
                  <a14:compatExt spid="_x0000_s282657"/>
                </a:ext>
                <a:ext uri="{FF2B5EF4-FFF2-40B4-BE49-F238E27FC236}">
                  <a16:creationId xmlns:a16="http://schemas.microsoft.com/office/drawing/2014/main" id="{00000000-0008-0000-0800-00002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282658" name="Check Box 34" hidden="1">
              <a:extLst>
                <a:ext uri="{63B3BB69-23CF-44E3-9099-C40C66FF867C}">
                  <a14:compatExt spid="_x0000_s282658"/>
                </a:ext>
                <a:ext uri="{FF2B5EF4-FFF2-40B4-BE49-F238E27FC236}">
                  <a16:creationId xmlns:a16="http://schemas.microsoft.com/office/drawing/2014/main" id="{00000000-0008-0000-0800-00002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282659" name="Check Box 35" hidden="1">
              <a:extLst>
                <a:ext uri="{63B3BB69-23CF-44E3-9099-C40C66FF867C}">
                  <a14:compatExt spid="_x0000_s282659"/>
                </a:ext>
                <a:ext uri="{FF2B5EF4-FFF2-40B4-BE49-F238E27FC236}">
                  <a16:creationId xmlns:a16="http://schemas.microsoft.com/office/drawing/2014/main" id="{00000000-0008-0000-0800-00002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282660" name="Check Box 36" hidden="1">
              <a:extLst>
                <a:ext uri="{63B3BB69-23CF-44E3-9099-C40C66FF867C}">
                  <a14:compatExt spid="_x0000_s282660"/>
                </a:ext>
                <a:ext uri="{FF2B5EF4-FFF2-40B4-BE49-F238E27FC236}">
                  <a16:creationId xmlns:a16="http://schemas.microsoft.com/office/drawing/2014/main" id="{00000000-0008-0000-0800-00002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282661" name="Check Box 37" hidden="1">
              <a:extLst>
                <a:ext uri="{63B3BB69-23CF-44E3-9099-C40C66FF867C}">
                  <a14:compatExt spid="_x0000_s282661"/>
                </a:ext>
                <a:ext uri="{FF2B5EF4-FFF2-40B4-BE49-F238E27FC236}">
                  <a16:creationId xmlns:a16="http://schemas.microsoft.com/office/drawing/2014/main" id="{00000000-0008-0000-0800-00002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282662" name="Check Box 38" hidden="1">
              <a:extLst>
                <a:ext uri="{63B3BB69-23CF-44E3-9099-C40C66FF867C}">
                  <a14:compatExt spid="_x0000_s282662"/>
                </a:ext>
                <a:ext uri="{FF2B5EF4-FFF2-40B4-BE49-F238E27FC236}">
                  <a16:creationId xmlns:a16="http://schemas.microsoft.com/office/drawing/2014/main" id="{00000000-0008-0000-0800-00002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282663" name="Check Box 39" hidden="1">
              <a:extLst>
                <a:ext uri="{63B3BB69-23CF-44E3-9099-C40C66FF867C}">
                  <a14:compatExt spid="_x0000_s282663"/>
                </a:ext>
                <a:ext uri="{FF2B5EF4-FFF2-40B4-BE49-F238E27FC236}">
                  <a16:creationId xmlns:a16="http://schemas.microsoft.com/office/drawing/2014/main" id="{00000000-0008-0000-0800-00002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282664" name="Check Box 40" hidden="1">
              <a:extLst>
                <a:ext uri="{63B3BB69-23CF-44E3-9099-C40C66FF867C}">
                  <a14:compatExt spid="_x0000_s282664"/>
                </a:ext>
                <a:ext uri="{FF2B5EF4-FFF2-40B4-BE49-F238E27FC236}">
                  <a16:creationId xmlns:a16="http://schemas.microsoft.com/office/drawing/2014/main" id="{00000000-0008-0000-0800-00002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282665" name="Check Box 41" hidden="1">
              <a:extLst>
                <a:ext uri="{63B3BB69-23CF-44E3-9099-C40C66FF867C}">
                  <a14:compatExt spid="_x0000_s282665"/>
                </a:ext>
                <a:ext uri="{FF2B5EF4-FFF2-40B4-BE49-F238E27FC236}">
                  <a16:creationId xmlns:a16="http://schemas.microsoft.com/office/drawing/2014/main" id="{00000000-0008-0000-0800-00002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282666" name="Check Box 42" hidden="1">
              <a:extLst>
                <a:ext uri="{63B3BB69-23CF-44E3-9099-C40C66FF867C}">
                  <a14:compatExt spid="_x0000_s282666"/>
                </a:ext>
                <a:ext uri="{FF2B5EF4-FFF2-40B4-BE49-F238E27FC236}">
                  <a16:creationId xmlns:a16="http://schemas.microsoft.com/office/drawing/2014/main" id="{00000000-0008-0000-0800-00002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282667" name="Check Box 43" hidden="1">
              <a:extLst>
                <a:ext uri="{63B3BB69-23CF-44E3-9099-C40C66FF867C}">
                  <a14:compatExt spid="_x0000_s282667"/>
                </a:ext>
                <a:ext uri="{FF2B5EF4-FFF2-40B4-BE49-F238E27FC236}">
                  <a16:creationId xmlns:a16="http://schemas.microsoft.com/office/drawing/2014/main" id="{00000000-0008-0000-0800-00002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282668" name="Check Box 44" hidden="1">
              <a:extLst>
                <a:ext uri="{63B3BB69-23CF-44E3-9099-C40C66FF867C}">
                  <a14:compatExt spid="_x0000_s282668"/>
                </a:ext>
                <a:ext uri="{FF2B5EF4-FFF2-40B4-BE49-F238E27FC236}">
                  <a16:creationId xmlns:a16="http://schemas.microsoft.com/office/drawing/2014/main" id="{00000000-0008-0000-0800-00002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282669" name="Check Box 45" hidden="1">
              <a:extLst>
                <a:ext uri="{63B3BB69-23CF-44E3-9099-C40C66FF867C}">
                  <a14:compatExt spid="_x0000_s282669"/>
                </a:ext>
                <a:ext uri="{FF2B5EF4-FFF2-40B4-BE49-F238E27FC236}">
                  <a16:creationId xmlns:a16="http://schemas.microsoft.com/office/drawing/2014/main" id="{00000000-0008-0000-0800-00002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282670" name="Check Box 46" hidden="1">
              <a:extLst>
                <a:ext uri="{63B3BB69-23CF-44E3-9099-C40C66FF867C}">
                  <a14:compatExt spid="_x0000_s282670"/>
                </a:ext>
                <a:ext uri="{FF2B5EF4-FFF2-40B4-BE49-F238E27FC236}">
                  <a16:creationId xmlns:a16="http://schemas.microsoft.com/office/drawing/2014/main" id="{00000000-0008-0000-0800-00002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282671" name="Check Box 47" hidden="1">
              <a:extLst>
                <a:ext uri="{63B3BB69-23CF-44E3-9099-C40C66FF867C}">
                  <a14:compatExt spid="_x0000_s282671"/>
                </a:ext>
                <a:ext uri="{FF2B5EF4-FFF2-40B4-BE49-F238E27FC236}">
                  <a16:creationId xmlns:a16="http://schemas.microsoft.com/office/drawing/2014/main" id="{00000000-0008-0000-0800-00002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282672" name="Check Box 48" hidden="1">
              <a:extLst>
                <a:ext uri="{63B3BB69-23CF-44E3-9099-C40C66FF867C}">
                  <a14:compatExt spid="_x0000_s282672"/>
                </a:ext>
                <a:ext uri="{FF2B5EF4-FFF2-40B4-BE49-F238E27FC236}">
                  <a16:creationId xmlns:a16="http://schemas.microsoft.com/office/drawing/2014/main" id="{00000000-0008-0000-0800-00003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282673" name="Check Box 49" hidden="1">
              <a:extLst>
                <a:ext uri="{63B3BB69-23CF-44E3-9099-C40C66FF867C}">
                  <a14:compatExt spid="_x0000_s282673"/>
                </a:ext>
                <a:ext uri="{FF2B5EF4-FFF2-40B4-BE49-F238E27FC236}">
                  <a16:creationId xmlns:a16="http://schemas.microsoft.com/office/drawing/2014/main" id="{00000000-0008-0000-0800-00003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282674" name="Check Box 50" hidden="1">
              <a:extLst>
                <a:ext uri="{63B3BB69-23CF-44E3-9099-C40C66FF867C}">
                  <a14:compatExt spid="_x0000_s282674"/>
                </a:ext>
                <a:ext uri="{FF2B5EF4-FFF2-40B4-BE49-F238E27FC236}">
                  <a16:creationId xmlns:a16="http://schemas.microsoft.com/office/drawing/2014/main" id="{00000000-0008-0000-0800-00003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282675" name="Check Box 51" hidden="1">
              <a:extLst>
                <a:ext uri="{63B3BB69-23CF-44E3-9099-C40C66FF867C}">
                  <a14:compatExt spid="_x0000_s282675"/>
                </a:ext>
                <a:ext uri="{FF2B5EF4-FFF2-40B4-BE49-F238E27FC236}">
                  <a16:creationId xmlns:a16="http://schemas.microsoft.com/office/drawing/2014/main" id="{00000000-0008-0000-0800-00003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282676" name="Check Box 52" hidden="1">
              <a:extLst>
                <a:ext uri="{63B3BB69-23CF-44E3-9099-C40C66FF867C}">
                  <a14:compatExt spid="_x0000_s282676"/>
                </a:ext>
                <a:ext uri="{FF2B5EF4-FFF2-40B4-BE49-F238E27FC236}">
                  <a16:creationId xmlns:a16="http://schemas.microsoft.com/office/drawing/2014/main" id="{00000000-0008-0000-0800-00003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282677" name="Check Box 53" hidden="1">
              <a:extLst>
                <a:ext uri="{63B3BB69-23CF-44E3-9099-C40C66FF867C}">
                  <a14:compatExt spid="_x0000_s282677"/>
                </a:ext>
                <a:ext uri="{FF2B5EF4-FFF2-40B4-BE49-F238E27FC236}">
                  <a16:creationId xmlns:a16="http://schemas.microsoft.com/office/drawing/2014/main" id="{00000000-0008-0000-0800-00003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282678" name="Check Box 54" hidden="1">
              <a:extLst>
                <a:ext uri="{63B3BB69-23CF-44E3-9099-C40C66FF867C}">
                  <a14:compatExt spid="_x0000_s282678"/>
                </a:ext>
                <a:ext uri="{FF2B5EF4-FFF2-40B4-BE49-F238E27FC236}">
                  <a16:creationId xmlns:a16="http://schemas.microsoft.com/office/drawing/2014/main" id="{00000000-0008-0000-0800-00003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282679" name="Check Box 55" hidden="1">
              <a:extLst>
                <a:ext uri="{63B3BB69-23CF-44E3-9099-C40C66FF867C}">
                  <a14:compatExt spid="_x0000_s282679"/>
                </a:ext>
                <a:ext uri="{FF2B5EF4-FFF2-40B4-BE49-F238E27FC236}">
                  <a16:creationId xmlns:a16="http://schemas.microsoft.com/office/drawing/2014/main" id="{00000000-0008-0000-0800-00003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282680" name="Check Box 56" hidden="1">
              <a:extLst>
                <a:ext uri="{63B3BB69-23CF-44E3-9099-C40C66FF867C}">
                  <a14:compatExt spid="_x0000_s282680"/>
                </a:ext>
                <a:ext uri="{FF2B5EF4-FFF2-40B4-BE49-F238E27FC236}">
                  <a16:creationId xmlns:a16="http://schemas.microsoft.com/office/drawing/2014/main" id="{00000000-0008-0000-0800-00003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282681" name="Check Box 57" hidden="1">
              <a:extLst>
                <a:ext uri="{63B3BB69-23CF-44E3-9099-C40C66FF867C}">
                  <a14:compatExt spid="_x0000_s282681"/>
                </a:ext>
                <a:ext uri="{FF2B5EF4-FFF2-40B4-BE49-F238E27FC236}">
                  <a16:creationId xmlns:a16="http://schemas.microsoft.com/office/drawing/2014/main" id="{00000000-0008-0000-0800-00003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282682" name="Check Box 58" hidden="1">
              <a:extLst>
                <a:ext uri="{63B3BB69-23CF-44E3-9099-C40C66FF867C}">
                  <a14:compatExt spid="_x0000_s282682"/>
                </a:ext>
                <a:ext uri="{FF2B5EF4-FFF2-40B4-BE49-F238E27FC236}">
                  <a16:creationId xmlns:a16="http://schemas.microsoft.com/office/drawing/2014/main" id="{00000000-0008-0000-0800-00003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282683" name="Check Box 59" hidden="1">
              <a:extLst>
                <a:ext uri="{63B3BB69-23CF-44E3-9099-C40C66FF867C}">
                  <a14:compatExt spid="_x0000_s282683"/>
                </a:ext>
                <a:ext uri="{FF2B5EF4-FFF2-40B4-BE49-F238E27FC236}">
                  <a16:creationId xmlns:a16="http://schemas.microsoft.com/office/drawing/2014/main" id="{00000000-0008-0000-0800-00003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282684" name="Check Box 60" hidden="1">
              <a:extLst>
                <a:ext uri="{63B3BB69-23CF-44E3-9099-C40C66FF867C}">
                  <a14:compatExt spid="_x0000_s282684"/>
                </a:ext>
                <a:ext uri="{FF2B5EF4-FFF2-40B4-BE49-F238E27FC236}">
                  <a16:creationId xmlns:a16="http://schemas.microsoft.com/office/drawing/2014/main" id="{00000000-0008-0000-0800-00003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282685" name="Check Box 61" hidden="1">
              <a:extLst>
                <a:ext uri="{63B3BB69-23CF-44E3-9099-C40C66FF867C}">
                  <a14:compatExt spid="_x0000_s282685"/>
                </a:ext>
                <a:ext uri="{FF2B5EF4-FFF2-40B4-BE49-F238E27FC236}">
                  <a16:creationId xmlns:a16="http://schemas.microsoft.com/office/drawing/2014/main" id="{00000000-0008-0000-0800-00003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282686" name="Check Box 62" hidden="1">
              <a:extLst>
                <a:ext uri="{63B3BB69-23CF-44E3-9099-C40C66FF867C}">
                  <a14:compatExt spid="_x0000_s282686"/>
                </a:ext>
                <a:ext uri="{FF2B5EF4-FFF2-40B4-BE49-F238E27FC236}">
                  <a16:creationId xmlns:a16="http://schemas.microsoft.com/office/drawing/2014/main" id="{00000000-0008-0000-0800-00003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282687" name="Check Box 63" hidden="1">
              <a:extLst>
                <a:ext uri="{63B3BB69-23CF-44E3-9099-C40C66FF867C}">
                  <a14:compatExt spid="_x0000_s282687"/>
                </a:ext>
                <a:ext uri="{FF2B5EF4-FFF2-40B4-BE49-F238E27FC236}">
                  <a16:creationId xmlns:a16="http://schemas.microsoft.com/office/drawing/2014/main" id="{00000000-0008-0000-0800-00003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282688" name="Check Box 64" hidden="1">
              <a:extLst>
                <a:ext uri="{63B3BB69-23CF-44E3-9099-C40C66FF867C}">
                  <a14:compatExt spid="_x0000_s282688"/>
                </a:ext>
                <a:ext uri="{FF2B5EF4-FFF2-40B4-BE49-F238E27FC236}">
                  <a16:creationId xmlns:a16="http://schemas.microsoft.com/office/drawing/2014/main" id="{00000000-0008-0000-0800-00004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282689" name="Check Box 65" hidden="1">
              <a:extLst>
                <a:ext uri="{63B3BB69-23CF-44E3-9099-C40C66FF867C}">
                  <a14:compatExt spid="_x0000_s282689"/>
                </a:ext>
                <a:ext uri="{FF2B5EF4-FFF2-40B4-BE49-F238E27FC236}">
                  <a16:creationId xmlns:a16="http://schemas.microsoft.com/office/drawing/2014/main" id="{00000000-0008-0000-0800-00004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282690" name="Check Box 66" hidden="1">
              <a:extLst>
                <a:ext uri="{63B3BB69-23CF-44E3-9099-C40C66FF867C}">
                  <a14:compatExt spid="_x0000_s282690"/>
                </a:ext>
                <a:ext uri="{FF2B5EF4-FFF2-40B4-BE49-F238E27FC236}">
                  <a16:creationId xmlns:a16="http://schemas.microsoft.com/office/drawing/2014/main" id="{00000000-0008-0000-0800-00004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282691" name="Check Box 67" hidden="1">
              <a:extLst>
                <a:ext uri="{63B3BB69-23CF-44E3-9099-C40C66FF867C}">
                  <a14:compatExt spid="_x0000_s282691"/>
                </a:ext>
                <a:ext uri="{FF2B5EF4-FFF2-40B4-BE49-F238E27FC236}">
                  <a16:creationId xmlns:a16="http://schemas.microsoft.com/office/drawing/2014/main" id="{00000000-0008-0000-0800-00004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282692" name="Check Box 68" hidden="1">
              <a:extLst>
                <a:ext uri="{63B3BB69-23CF-44E3-9099-C40C66FF867C}">
                  <a14:compatExt spid="_x0000_s282692"/>
                </a:ext>
                <a:ext uri="{FF2B5EF4-FFF2-40B4-BE49-F238E27FC236}">
                  <a16:creationId xmlns:a16="http://schemas.microsoft.com/office/drawing/2014/main" id="{00000000-0008-0000-0800-00004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282693" name="Check Box 69" hidden="1">
              <a:extLst>
                <a:ext uri="{63B3BB69-23CF-44E3-9099-C40C66FF867C}">
                  <a14:compatExt spid="_x0000_s282693"/>
                </a:ext>
                <a:ext uri="{FF2B5EF4-FFF2-40B4-BE49-F238E27FC236}">
                  <a16:creationId xmlns:a16="http://schemas.microsoft.com/office/drawing/2014/main" id="{00000000-0008-0000-0800-00004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282694" name="Check Box 70" hidden="1">
              <a:extLst>
                <a:ext uri="{63B3BB69-23CF-44E3-9099-C40C66FF867C}">
                  <a14:compatExt spid="_x0000_s282694"/>
                </a:ext>
                <a:ext uri="{FF2B5EF4-FFF2-40B4-BE49-F238E27FC236}">
                  <a16:creationId xmlns:a16="http://schemas.microsoft.com/office/drawing/2014/main" id="{00000000-0008-0000-0800-00004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282695" name="Check Box 71" hidden="1">
              <a:extLst>
                <a:ext uri="{63B3BB69-23CF-44E3-9099-C40C66FF867C}">
                  <a14:compatExt spid="_x0000_s282695"/>
                </a:ext>
                <a:ext uri="{FF2B5EF4-FFF2-40B4-BE49-F238E27FC236}">
                  <a16:creationId xmlns:a16="http://schemas.microsoft.com/office/drawing/2014/main" id="{00000000-0008-0000-0800-00004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282696" name="Check Box 72" hidden="1">
              <a:extLst>
                <a:ext uri="{63B3BB69-23CF-44E3-9099-C40C66FF867C}">
                  <a14:compatExt spid="_x0000_s282696"/>
                </a:ext>
                <a:ext uri="{FF2B5EF4-FFF2-40B4-BE49-F238E27FC236}">
                  <a16:creationId xmlns:a16="http://schemas.microsoft.com/office/drawing/2014/main" id="{00000000-0008-0000-0800-00004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282697" name="Check Box 73" hidden="1">
              <a:extLst>
                <a:ext uri="{63B3BB69-23CF-44E3-9099-C40C66FF867C}">
                  <a14:compatExt spid="_x0000_s282697"/>
                </a:ext>
                <a:ext uri="{FF2B5EF4-FFF2-40B4-BE49-F238E27FC236}">
                  <a16:creationId xmlns:a16="http://schemas.microsoft.com/office/drawing/2014/main" id="{00000000-0008-0000-0800-00004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282698" name="Check Box 74" hidden="1">
              <a:extLst>
                <a:ext uri="{63B3BB69-23CF-44E3-9099-C40C66FF867C}">
                  <a14:compatExt spid="_x0000_s282698"/>
                </a:ext>
                <a:ext uri="{FF2B5EF4-FFF2-40B4-BE49-F238E27FC236}">
                  <a16:creationId xmlns:a16="http://schemas.microsoft.com/office/drawing/2014/main" id="{00000000-0008-0000-0800-00004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82699" name="Check Box 75" hidden="1">
              <a:extLst>
                <a:ext uri="{63B3BB69-23CF-44E3-9099-C40C66FF867C}">
                  <a14:compatExt spid="_x0000_s282699"/>
                </a:ext>
                <a:ext uri="{FF2B5EF4-FFF2-40B4-BE49-F238E27FC236}">
                  <a16:creationId xmlns:a16="http://schemas.microsoft.com/office/drawing/2014/main" id="{00000000-0008-0000-0800-00004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82700" name="Check Box 76" hidden="1">
              <a:extLst>
                <a:ext uri="{63B3BB69-23CF-44E3-9099-C40C66FF867C}">
                  <a14:compatExt spid="_x0000_s282700"/>
                </a:ext>
                <a:ext uri="{FF2B5EF4-FFF2-40B4-BE49-F238E27FC236}">
                  <a16:creationId xmlns:a16="http://schemas.microsoft.com/office/drawing/2014/main" id="{00000000-0008-0000-0800-00004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82701" name="Check Box 77" hidden="1">
              <a:extLst>
                <a:ext uri="{63B3BB69-23CF-44E3-9099-C40C66FF867C}">
                  <a14:compatExt spid="_x0000_s282701"/>
                </a:ext>
                <a:ext uri="{FF2B5EF4-FFF2-40B4-BE49-F238E27FC236}">
                  <a16:creationId xmlns:a16="http://schemas.microsoft.com/office/drawing/2014/main" id="{00000000-0008-0000-0800-00004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82702" name="Check Box 78" hidden="1">
              <a:extLst>
                <a:ext uri="{63B3BB69-23CF-44E3-9099-C40C66FF867C}">
                  <a14:compatExt spid="_x0000_s282702"/>
                </a:ext>
                <a:ext uri="{FF2B5EF4-FFF2-40B4-BE49-F238E27FC236}">
                  <a16:creationId xmlns:a16="http://schemas.microsoft.com/office/drawing/2014/main" id="{00000000-0008-0000-0800-00004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82703" name="Check Box 79" hidden="1">
              <a:extLst>
                <a:ext uri="{63B3BB69-23CF-44E3-9099-C40C66FF867C}">
                  <a14:compatExt spid="_x0000_s282703"/>
                </a:ext>
                <a:ext uri="{FF2B5EF4-FFF2-40B4-BE49-F238E27FC236}">
                  <a16:creationId xmlns:a16="http://schemas.microsoft.com/office/drawing/2014/main" id="{00000000-0008-0000-0800-00004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82704" name="Check Box 80" hidden="1">
              <a:extLst>
                <a:ext uri="{63B3BB69-23CF-44E3-9099-C40C66FF867C}">
                  <a14:compatExt spid="_x0000_s282704"/>
                </a:ext>
                <a:ext uri="{FF2B5EF4-FFF2-40B4-BE49-F238E27FC236}">
                  <a16:creationId xmlns:a16="http://schemas.microsoft.com/office/drawing/2014/main" id="{00000000-0008-0000-0800-00005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82705" name="Check Box 81" hidden="1">
              <a:extLst>
                <a:ext uri="{63B3BB69-23CF-44E3-9099-C40C66FF867C}">
                  <a14:compatExt spid="_x0000_s282705"/>
                </a:ext>
                <a:ext uri="{FF2B5EF4-FFF2-40B4-BE49-F238E27FC236}">
                  <a16:creationId xmlns:a16="http://schemas.microsoft.com/office/drawing/2014/main" id="{00000000-0008-0000-0800-00005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82706" name="Check Box 82" hidden="1">
              <a:extLst>
                <a:ext uri="{63B3BB69-23CF-44E3-9099-C40C66FF867C}">
                  <a14:compatExt spid="_x0000_s282706"/>
                </a:ext>
                <a:ext uri="{FF2B5EF4-FFF2-40B4-BE49-F238E27FC236}">
                  <a16:creationId xmlns:a16="http://schemas.microsoft.com/office/drawing/2014/main" id="{00000000-0008-0000-0800-00005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82707" name="Check Box 83" hidden="1">
              <a:extLst>
                <a:ext uri="{63B3BB69-23CF-44E3-9099-C40C66FF867C}">
                  <a14:compatExt spid="_x0000_s282707"/>
                </a:ext>
                <a:ext uri="{FF2B5EF4-FFF2-40B4-BE49-F238E27FC236}">
                  <a16:creationId xmlns:a16="http://schemas.microsoft.com/office/drawing/2014/main" id="{00000000-0008-0000-0800-00005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82708" name="Check Box 84" hidden="1">
              <a:extLst>
                <a:ext uri="{63B3BB69-23CF-44E3-9099-C40C66FF867C}">
                  <a14:compatExt spid="_x0000_s282708"/>
                </a:ext>
                <a:ext uri="{FF2B5EF4-FFF2-40B4-BE49-F238E27FC236}">
                  <a16:creationId xmlns:a16="http://schemas.microsoft.com/office/drawing/2014/main" id="{00000000-0008-0000-0800-00005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82709" name="Check Box 85" hidden="1">
              <a:extLst>
                <a:ext uri="{63B3BB69-23CF-44E3-9099-C40C66FF867C}">
                  <a14:compatExt spid="_x0000_s282709"/>
                </a:ext>
                <a:ext uri="{FF2B5EF4-FFF2-40B4-BE49-F238E27FC236}">
                  <a16:creationId xmlns:a16="http://schemas.microsoft.com/office/drawing/2014/main" id="{00000000-0008-0000-0800-00005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82710" name="Check Box 86" hidden="1">
              <a:extLst>
                <a:ext uri="{63B3BB69-23CF-44E3-9099-C40C66FF867C}">
                  <a14:compatExt spid="_x0000_s282710"/>
                </a:ext>
                <a:ext uri="{FF2B5EF4-FFF2-40B4-BE49-F238E27FC236}">
                  <a16:creationId xmlns:a16="http://schemas.microsoft.com/office/drawing/2014/main" id="{00000000-0008-0000-0800-00005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82711" name="Check Box 87" hidden="1">
              <a:extLst>
                <a:ext uri="{63B3BB69-23CF-44E3-9099-C40C66FF867C}">
                  <a14:compatExt spid="_x0000_s282711"/>
                </a:ext>
                <a:ext uri="{FF2B5EF4-FFF2-40B4-BE49-F238E27FC236}">
                  <a16:creationId xmlns:a16="http://schemas.microsoft.com/office/drawing/2014/main" id="{00000000-0008-0000-0800-00005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82712" name="Check Box 88" hidden="1">
              <a:extLst>
                <a:ext uri="{63B3BB69-23CF-44E3-9099-C40C66FF867C}">
                  <a14:compatExt spid="_x0000_s282712"/>
                </a:ext>
                <a:ext uri="{FF2B5EF4-FFF2-40B4-BE49-F238E27FC236}">
                  <a16:creationId xmlns:a16="http://schemas.microsoft.com/office/drawing/2014/main" id="{00000000-0008-0000-0800-00005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82713" name="Check Box 89" hidden="1">
              <a:extLst>
                <a:ext uri="{63B3BB69-23CF-44E3-9099-C40C66FF867C}">
                  <a14:compatExt spid="_x0000_s282713"/>
                </a:ext>
                <a:ext uri="{FF2B5EF4-FFF2-40B4-BE49-F238E27FC236}">
                  <a16:creationId xmlns:a16="http://schemas.microsoft.com/office/drawing/2014/main" id="{00000000-0008-0000-0800-00005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82714" name="Check Box 90" hidden="1">
              <a:extLst>
                <a:ext uri="{63B3BB69-23CF-44E3-9099-C40C66FF867C}">
                  <a14:compatExt spid="_x0000_s282714"/>
                </a:ext>
                <a:ext uri="{FF2B5EF4-FFF2-40B4-BE49-F238E27FC236}">
                  <a16:creationId xmlns:a16="http://schemas.microsoft.com/office/drawing/2014/main" id="{00000000-0008-0000-0800-00005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82715" name="Check Box 91" hidden="1">
              <a:extLst>
                <a:ext uri="{63B3BB69-23CF-44E3-9099-C40C66FF867C}">
                  <a14:compatExt spid="_x0000_s282715"/>
                </a:ext>
                <a:ext uri="{FF2B5EF4-FFF2-40B4-BE49-F238E27FC236}">
                  <a16:creationId xmlns:a16="http://schemas.microsoft.com/office/drawing/2014/main" id="{00000000-0008-0000-0800-00005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82716" name="Check Box 92" hidden="1">
              <a:extLst>
                <a:ext uri="{63B3BB69-23CF-44E3-9099-C40C66FF867C}">
                  <a14:compatExt spid="_x0000_s282716"/>
                </a:ext>
                <a:ext uri="{FF2B5EF4-FFF2-40B4-BE49-F238E27FC236}">
                  <a16:creationId xmlns:a16="http://schemas.microsoft.com/office/drawing/2014/main" id="{00000000-0008-0000-0800-00005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82717" name="Check Box 93" hidden="1">
              <a:extLst>
                <a:ext uri="{63B3BB69-23CF-44E3-9099-C40C66FF867C}">
                  <a14:compatExt spid="_x0000_s282717"/>
                </a:ext>
                <a:ext uri="{FF2B5EF4-FFF2-40B4-BE49-F238E27FC236}">
                  <a16:creationId xmlns:a16="http://schemas.microsoft.com/office/drawing/2014/main" id="{00000000-0008-0000-0800-00005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82718" name="Check Box 94" hidden="1">
              <a:extLst>
                <a:ext uri="{63B3BB69-23CF-44E3-9099-C40C66FF867C}">
                  <a14:compatExt spid="_x0000_s282718"/>
                </a:ext>
                <a:ext uri="{FF2B5EF4-FFF2-40B4-BE49-F238E27FC236}">
                  <a16:creationId xmlns:a16="http://schemas.microsoft.com/office/drawing/2014/main" id="{00000000-0008-0000-0800-00005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82719" name="Check Box 95" hidden="1">
              <a:extLst>
                <a:ext uri="{63B3BB69-23CF-44E3-9099-C40C66FF867C}">
                  <a14:compatExt spid="_x0000_s282719"/>
                </a:ext>
                <a:ext uri="{FF2B5EF4-FFF2-40B4-BE49-F238E27FC236}">
                  <a16:creationId xmlns:a16="http://schemas.microsoft.com/office/drawing/2014/main" id="{00000000-0008-0000-0800-00005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82720" name="Check Box 96" hidden="1">
              <a:extLst>
                <a:ext uri="{63B3BB69-23CF-44E3-9099-C40C66FF867C}">
                  <a14:compatExt spid="_x0000_s282720"/>
                </a:ext>
                <a:ext uri="{FF2B5EF4-FFF2-40B4-BE49-F238E27FC236}">
                  <a16:creationId xmlns:a16="http://schemas.microsoft.com/office/drawing/2014/main" id="{00000000-0008-0000-0800-00006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82721" name="Check Box 97" hidden="1">
              <a:extLst>
                <a:ext uri="{63B3BB69-23CF-44E3-9099-C40C66FF867C}">
                  <a14:compatExt spid="_x0000_s282721"/>
                </a:ext>
                <a:ext uri="{FF2B5EF4-FFF2-40B4-BE49-F238E27FC236}">
                  <a16:creationId xmlns:a16="http://schemas.microsoft.com/office/drawing/2014/main" id="{00000000-0008-0000-0800-00006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82722" name="Check Box 98" hidden="1">
              <a:extLst>
                <a:ext uri="{63B3BB69-23CF-44E3-9099-C40C66FF867C}">
                  <a14:compatExt spid="_x0000_s282722"/>
                </a:ext>
                <a:ext uri="{FF2B5EF4-FFF2-40B4-BE49-F238E27FC236}">
                  <a16:creationId xmlns:a16="http://schemas.microsoft.com/office/drawing/2014/main" id="{00000000-0008-0000-0800-00006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82723" name="Check Box 99" hidden="1">
              <a:extLst>
                <a:ext uri="{63B3BB69-23CF-44E3-9099-C40C66FF867C}">
                  <a14:compatExt spid="_x0000_s282723"/>
                </a:ext>
                <a:ext uri="{FF2B5EF4-FFF2-40B4-BE49-F238E27FC236}">
                  <a16:creationId xmlns:a16="http://schemas.microsoft.com/office/drawing/2014/main" id="{00000000-0008-0000-0800-00006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82724" name="Check Box 100" hidden="1">
              <a:extLst>
                <a:ext uri="{63B3BB69-23CF-44E3-9099-C40C66FF867C}">
                  <a14:compatExt spid="_x0000_s282724"/>
                </a:ext>
                <a:ext uri="{FF2B5EF4-FFF2-40B4-BE49-F238E27FC236}">
                  <a16:creationId xmlns:a16="http://schemas.microsoft.com/office/drawing/2014/main" id="{00000000-0008-0000-0800-00006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82725" name="Check Box 101" hidden="1">
              <a:extLst>
                <a:ext uri="{63B3BB69-23CF-44E3-9099-C40C66FF867C}">
                  <a14:compatExt spid="_x0000_s282725"/>
                </a:ext>
                <a:ext uri="{FF2B5EF4-FFF2-40B4-BE49-F238E27FC236}">
                  <a16:creationId xmlns:a16="http://schemas.microsoft.com/office/drawing/2014/main" id="{00000000-0008-0000-0800-00006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82726" name="Check Box 102" hidden="1">
              <a:extLst>
                <a:ext uri="{63B3BB69-23CF-44E3-9099-C40C66FF867C}">
                  <a14:compatExt spid="_x0000_s282726"/>
                </a:ext>
                <a:ext uri="{FF2B5EF4-FFF2-40B4-BE49-F238E27FC236}">
                  <a16:creationId xmlns:a16="http://schemas.microsoft.com/office/drawing/2014/main" id="{00000000-0008-0000-0800-00006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82727" name="Check Box 103" hidden="1">
              <a:extLst>
                <a:ext uri="{63B3BB69-23CF-44E3-9099-C40C66FF867C}">
                  <a14:compatExt spid="_x0000_s282727"/>
                </a:ext>
                <a:ext uri="{FF2B5EF4-FFF2-40B4-BE49-F238E27FC236}">
                  <a16:creationId xmlns:a16="http://schemas.microsoft.com/office/drawing/2014/main" id="{00000000-0008-0000-0800-00006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82728" name="Check Box 104" hidden="1">
              <a:extLst>
                <a:ext uri="{63B3BB69-23CF-44E3-9099-C40C66FF867C}">
                  <a14:compatExt spid="_x0000_s282728"/>
                </a:ext>
                <a:ext uri="{FF2B5EF4-FFF2-40B4-BE49-F238E27FC236}">
                  <a16:creationId xmlns:a16="http://schemas.microsoft.com/office/drawing/2014/main" id="{00000000-0008-0000-0800-00006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82729" name="Check Box 105" hidden="1">
              <a:extLst>
                <a:ext uri="{63B3BB69-23CF-44E3-9099-C40C66FF867C}">
                  <a14:compatExt spid="_x0000_s282729"/>
                </a:ext>
                <a:ext uri="{FF2B5EF4-FFF2-40B4-BE49-F238E27FC236}">
                  <a16:creationId xmlns:a16="http://schemas.microsoft.com/office/drawing/2014/main" id="{00000000-0008-0000-0800-00006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82730" name="Check Box 106" hidden="1">
              <a:extLst>
                <a:ext uri="{63B3BB69-23CF-44E3-9099-C40C66FF867C}">
                  <a14:compatExt spid="_x0000_s282730"/>
                </a:ext>
                <a:ext uri="{FF2B5EF4-FFF2-40B4-BE49-F238E27FC236}">
                  <a16:creationId xmlns:a16="http://schemas.microsoft.com/office/drawing/2014/main" id="{00000000-0008-0000-0800-00006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82731" name="Check Box 107" hidden="1">
              <a:extLst>
                <a:ext uri="{63B3BB69-23CF-44E3-9099-C40C66FF867C}">
                  <a14:compatExt spid="_x0000_s282731"/>
                </a:ext>
                <a:ext uri="{FF2B5EF4-FFF2-40B4-BE49-F238E27FC236}">
                  <a16:creationId xmlns:a16="http://schemas.microsoft.com/office/drawing/2014/main" id="{00000000-0008-0000-0800-00006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82732" name="Check Box 108" hidden="1">
              <a:extLst>
                <a:ext uri="{63B3BB69-23CF-44E3-9099-C40C66FF867C}">
                  <a14:compatExt spid="_x0000_s282732"/>
                </a:ext>
                <a:ext uri="{FF2B5EF4-FFF2-40B4-BE49-F238E27FC236}">
                  <a16:creationId xmlns:a16="http://schemas.microsoft.com/office/drawing/2014/main" id="{00000000-0008-0000-0800-00006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282737" name="Check Box 113" hidden="1">
              <a:extLst>
                <a:ext uri="{63B3BB69-23CF-44E3-9099-C40C66FF867C}">
                  <a14:compatExt spid="_x0000_s282737"/>
                </a:ext>
                <a:ext uri="{FF2B5EF4-FFF2-40B4-BE49-F238E27FC236}">
                  <a16:creationId xmlns:a16="http://schemas.microsoft.com/office/drawing/2014/main" id="{00000000-0008-0000-0800-00007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282738" name="Check Box 114" hidden="1">
              <a:extLst>
                <a:ext uri="{63B3BB69-23CF-44E3-9099-C40C66FF867C}">
                  <a14:compatExt spid="_x0000_s282738"/>
                </a:ext>
                <a:ext uri="{FF2B5EF4-FFF2-40B4-BE49-F238E27FC236}">
                  <a16:creationId xmlns:a16="http://schemas.microsoft.com/office/drawing/2014/main" id="{00000000-0008-0000-0800-00007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282739" name="Check Box 115" hidden="1">
              <a:extLst>
                <a:ext uri="{63B3BB69-23CF-44E3-9099-C40C66FF867C}">
                  <a14:compatExt spid="_x0000_s282739"/>
                </a:ext>
                <a:ext uri="{FF2B5EF4-FFF2-40B4-BE49-F238E27FC236}">
                  <a16:creationId xmlns:a16="http://schemas.microsoft.com/office/drawing/2014/main" id="{00000000-0008-0000-0800-00007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282740" name="Check Box 116" hidden="1">
              <a:extLst>
                <a:ext uri="{63B3BB69-23CF-44E3-9099-C40C66FF867C}">
                  <a14:compatExt spid="_x0000_s282740"/>
                </a:ext>
                <a:ext uri="{FF2B5EF4-FFF2-40B4-BE49-F238E27FC236}">
                  <a16:creationId xmlns:a16="http://schemas.microsoft.com/office/drawing/2014/main" id="{00000000-0008-0000-0800-00007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282741" name="Check Box 117" hidden="1">
              <a:extLst>
                <a:ext uri="{63B3BB69-23CF-44E3-9099-C40C66FF867C}">
                  <a14:compatExt spid="_x0000_s282741"/>
                </a:ext>
                <a:ext uri="{FF2B5EF4-FFF2-40B4-BE49-F238E27FC236}">
                  <a16:creationId xmlns:a16="http://schemas.microsoft.com/office/drawing/2014/main" id="{00000000-0008-0000-0800-00007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282742" name="Check Box 118" hidden="1">
              <a:extLst>
                <a:ext uri="{63B3BB69-23CF-44E3-9099-C40C66FF867C}">
                  <a14:compatExt spid="_x0000_s282742"/>
                </a:ext>
                <a:ext uri="{FF2B5EF4-FFF2-40B4-BE49-F238E27FC236}">
                  <a16:creationId xmlns:a16="http://schemas.microsoft.com/office/drawing/2014/main" id="{00000000-0008-0000-0800-00007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282743" name="Check Box 119" hidden="1">
              <a:extLst>
                <a:ext uri="{63B3BB69-23CF-44E3-9099-C40C66FF867C}">
                  <a14:compatExt spid="_x0000_s282743"/>
                </a:ext>
                <a:ext uri="{FF2B5EF4-FFF2-40B4-BE49-F238E27FC236}">
                  <a16:creationId xmlns:a16="http://schemas.microsoft.com/office/drawing/2014/main" id="{00000000-0008-0000-0800-00007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282744" name="Check Box 120" hidden="1">
              <a:extLst>
                <a:ext uri="{63B3BB69-23CF-44E3-9099-C40C66FF867C}">
                  <a14:compatExt spid="_x0000_s282744"/>
                </a:ext>
                <a:ext uri="{FF2B5EF4-FFF2-40B4-BE49-F238E27FC236}">
                  <a16:creationId xmlns:a16="http://schemas.microsoft.com/office/drawing/2014/main" id="{00000000-0008-0000-0800-00007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282745" name="Check Box 121" hidden="1">
              <a:extLst>
                <a:ext uri="{63B3BB69-23CF-44E3-9099-C40C66FF867C}">
                  <a14:compatExt spid="_x0000_s282745"/>
                </a:ext>
                <a:ext uri="{FF2B5EF4-FFF2-40B4-BE49-F238E27FC236}">
                  <a16:creationId xmlns:a16="http://schemas.microsoft.com/office/drawing/2014/main" id="{00000000-0008-0000-0800-00007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282746" name="Check Box 122" hidden="1">
              <a:extLst>
                <a:ext uri="{63B3BB69-23CF-44E3-9099-C40C66FF867C}">
                  <a14:compatExt spid="_x0000_s282746"/>
                </a:ext>
                <a:ext uri="{FF2B5EF4-FFF2-40B4-BE49-F238E27FC236}">
                  <a16:creationId xmlns:a16="http://schemas.microsoft.com/office/drawing/2014/main" id="{00000000-0008-0000-0800-00007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282747" name="Check Box 123" hidden="1">
              <a:extLst>
                <a:ext uri="{63B3BB69-23CF-44E3-9099-C40C66FF867C}">
                  <a14:compatExt spid="_x0000_s282747"/>
                </a:ext>
                <a:ext uri="{FF2B5EF4-FFF2-40B4-BE49-F238E27FC236}">
                  <a16:creationId xmlns:a16="http://schemas.microsoft.com/office/drawing/2014/main" id="{00000000-0008-0000-0800-00007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282748" name="Check Box 124" hidden="1">
              <a:extLst>
                <a:ext uri="{63B3BB69-23CF-44E3-9099-C40C66FF867C}">
                  <a14:compatExt spid="_x0000_s282748"/>
                </a:ext>
                <a:ext uri="{FF2B5EF4-FFF2-40B4-BE49-F238E27FC236}">
                  <a16:creationId xmlns:a16="http://schemas.microsoft.com/office/drawing/2014/main" id="{00000000-0008-0000-0800-00007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282749" name="Check Box 125" hidden="1">
              <a:extLst>
                <a:ext uri="{63B3BB69-23CF-44E3-9099-C40C66FF867C}">
                  <a14:compatExt spid="_x0000_s282749"/>
                </a:ext>
                <a:ext uri="{FF2B5EF4-FFF2-40B4-BE49-F238E27FC236}">
                  <a16:creationId xmlns:a16="http://schemas.microsoft.com/office/drawing/2014/main" id="{00000000-0008-0000-0800-00007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282750" name="Check Box 126" hidden="1">
              <a:extLst>
                <a:ext uri="{63B3BB69-23CF-44E3-9099-C40C66FF867C}">
                  <a14:compatExt spid="_x0000_s282750"/>
                </a:ext>
                <a:ext uri="{FF2B5EF4-FFF2-40B4-BE49-F238E27FC236}">
                  <a16:creationId xmlns:a16="http://schemas.microsoft.com/office/drawing/2014/main" id="{00000000-0008-0000-0800-00007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282751" name="Check Box 127" hidden="1">
              <a:extLst>
                <a:ext uri="{63B3BB69-23CF-44E3-9099-C40C66FF867C}">
                  <a14:compatExt spid="_x0000_s282751"/>
                </a:ext>
                <a:ext uri="{FF2B5EF4-FFF2-40B4-BE49-F238E27FC236}">
                  <a16:creationId xmlns:a16="http://schemas.microsoft.com/office/drawing/2014/main" id="{00000000-0008-0000-0800-00007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282752" name="Check Box 128" hidden="1">
              <a:extLst>
                <a:ext uri="{63B3BB69-23CF-44E3-9099-C40C66FF867C}">
                  <a14:compatExt spid="_x0000_s282752"/>
                </a:ext>
                <a:ext uri="{FF2B5EF4-FFF2-40B4-BE49-F238E27FC236}">
                  <a16:creationId xmlns:a16="http://schemas.microsoft.com/office/drawing/2014/main" id="{00000000-0008-0000-0800-00008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282753" name="Check Box 129" hidden="1">
              <a:extLst>
                <a:ext uri="{63B3BB69-23CF-44E3-9099-C40C66FF867C}">
                  <a14:compatExt spid="_x0000_s282753"/>
                </a:ext>
                <a:ext uri="{FF2B5EF4-FFF2-40B4-BE49-F238E27FC236}">
                  <a16:creationId xmlns:a16="http://schemas.microsoft.com/office/drawing/2014/main" id="{00000000-0008-0000-0800-00008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282754" name="Check Box 130" hidden="1">
              <a:extLst>
                <a:ext uri="{63B3BB69-23CF-44E3-9099-C40C66FF867C}">
                  <a14:compatExt spid="_x0000_s282754"/>
                </a:ext>
                <a:ext uri="{FF2B5EF4-FFF2-40B4-BE49-F238E27FC236}">
                  <a16:creationId xmlns:a16="http://schemas.microsoft.com/office/drawing/2014/main" id="{00000000-0008-0000-0800-00008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282755" name="Check Box 131" hidden="1">
              <a:extLst>
                <a:ext uri="{63B3BB69-23CF-44E3-9099-C40C66FF867C}">
                  <a14:compatExt spid="_x0000_s282755"/>
                </a:ext>
                <a:ext uri="{FF2B5EF4-FFF2-40B4-BE49-F238E27FC236}">
                  <a16:creationId xmlns:a16="http://schemas.microsoft.com/office/drawing/2014/main" id="{00000000-0008-0000-0800-00008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282756" name="Check Box 132" hidden="1">
              <a:extLst>
                <a:ext uri="{63B3BB69-23CF-44E3-9099-C40C66FF867C}">
                  <a14:compatExt spid="_x0000_s282756"/>
                </a:ext>
                <a:ext uri="{FF2B5EF4-FFF2-40B4-BE49-F238E27FC236}">
                  <a16:creationId xmlns:a16="http://schemas.microsoft.com/office/drawing/2014/main" id="{00000000-0008-0000-0800-00008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282757" name="Check Box 133" hidden="1">
              <a:extLst>
                <a:ext uri="{63B3BB69-23CF-44E3-9099-C40C66FF867C}">
                  <a14:compatExt spid="_x0000_s282757"/>
                </a:ext>
                <a:ext uri="{FF2B5EF4-FFF2-40B4-BE49-F238E27FC236}">
                  <a16:creationId xmlns:a16="http://schemas.microsoft.com/office/drawing/2014/main" id="{00000000-0008-0000-0800-00008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282758" name="Check Box 134" hidden="1">
              <a:extLst>
                <a:ext uri="{63B3BB69-23CF-44E3-9099-C40C66FF867C}">
                  <a14:compatExt spid="_x0000_s282758"/>
                </a:ext>
                <a:ext uri="{FF2B5EF4-FFF2-40B4-BE49-F238E27FC236}">
                  <a16:creationId xmlns:a16="http://schemas.microsoft.com/office/drawing/2014/main" id="{00000000-0008-0000-0800-00008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282759" name="Check Box 135" hidden="1">
              <a:extLst>
                <a:ext uri="{63B3BB69-23CF-44E3-9099-C40C66FF867C}">
                  <a14:compatExt spid="_x0000_s282759"/>
                </a:ext>
                <a:ext uri="{FF2B5EF4-FFF2-40B4-BE49-F238E27FC236}">
                  <a16:creationId xmlns:a16="http://schemas.microsoft.com/office/drawing/2014/main" id="{00000000-0008-0000-0800-00008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282760" name="Check Box 136" hidden="1">
              <a:extLst>
                <a:ext uri="{63B3BB69-23CF-44E3-9099-C40C66FF867C}">
                  <a14:compatExt spid="_x0000_s282760"/>
                </a:ext>
                <a:ext uri="{FF2B5EF4-FFF2-40B4-BE49-F238E27FC236}">
                  <a16:creationId xmlns:a16="http://schemas.microsoft.com/office/drawing/2014/main" id="{00000000-0008-0000-0800-00008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282761" name="Check Box 137" hidden="1">
              <a:extLst>
                <a:ext uri="{63B3BB69-23CF-44E3-9099-C40C66FF867C}">
                  <a14:compatExt spid="_x0000_s282761"/>
                </a:ext>
                <a:ext uri="{FF2B5EF4-FFF2-40B4-BE49-F238E27FC236}">
                  <a16:creationId xmlns:a16="http://schemas.microsoft.com/office/drawing/2014/main" id="{00000000-0008-0000-0800-00008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282762" name="Check Box 138" hidden="1">
              <a:extLst>
                <a:ext uri="{63B3BB69-23CF-44E3-9099-C40C66FF867C}">
                  <a14:compatExt spid="_x0000_s282762"/>
                </a:ext>
                <a:ext uri="{FF2B5EF4-FFF2-40B4-BE49-F238E27FC236}">
                  <a16:creationId xmlns:a16="http://schemas.microsoft.com/office/drawing/2014/main" id="{00000000-0008-0000-0800-00008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282763" name="Check Box 139" hidden="1">
              <a:extLst>
                <a:ext uri="{63B3BB69-23CF-44E3-9099-C40C66FF867C}">
                  <a14:compatExt spid="_x0000_s282763"/>
                </a:ext>
                <a:ext uri="{FF2B5EF4-FFF2-40B4-BE49-F238E27FC236}">
                  <a16:creationId xmlns:a16="http://schemas.microsoft.com/office/drawing/2014/main" id="{00000000-0008-0000-0800-00008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282764" name="Check Box 140" hidden="1">
              <a:extLst>
                <a:ext uri="{63B3BB69-23CF-44E3-9099-C40C66FF867C}">
                  <a14:compatExt spid="_x0000_s282764"/>
                </a:ext>
                <a:ext uri="{FF2B5EF4-FFF2-40B4-BE49-F238E27FC236}">
                  <a16:creationId xmlns:a16="http://schemas.microsoft.com/office/drawing/2014/main" id="{00000000-0008-0000-0800-00008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282765" name="Check Box 141" hidden="1">
              <a:extLst>
                <a:ext uri="{63B3BB69-23CF-44E3-9099-C40C66FF867C}">
                  <a14:compatExt spid="_x0000_s282765"/>
                </a:ext>
                <a:ext uri="{FF2B5EF4-FFF2-40B4-BE49-F238E27FC236}">
                  <a16:creationId xmlns:a16="http://schemas.microsoft.com/office/drawing/2014/main" id="{00000000-0008-0000-0800-00008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282766" name="Check Box 142" hidden="1">
              <a:extLst>
                <a:ext uri="{63B3BB69-23CF-44E3-9099-C40C66FF867C}">
                  <a14:compatExt spid="_x0000_s282766"/>
                </a:ext>
                <a:ext uri="{FF2B5EF4-FFF2-40B4-BE49-F238E27FC236}">
                  <a16:creationId xmlns:a16="http://schemas.microsoft.com/office/drawing/2014/main" id="{00000000-0008-0000-0800-00008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282767" name="Check Box 143" hidden="1">
              <a:extLst>
                <a:ext uri="{63B3BB69-23CF-44E3-9099-C40C66FF867C}">
                  <a14:compatExt spid="_x0000_s282767"/>
                </a:ext>
                <a:ext uri="{FF2B5EF4-FFF2-40B4-BE49-F238E27FC236}">
                  <a16:creationId xmlns:a16="http://schemas.microsoft.com/office/drawing/2014/main" id="{00000000-0008-0000-0800-00008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282768" name="Check Box 144" hidden="1">
              <a:extLst>
                <a:ext uri="{63B3BB69-23CF-44E3-9099-C40C66FF867C}">
                  <a14:compatExt spid="_x0000_s282768"/>
                </a:ext>
                <a:ext uri="{FF2B5EF4-FFF2-40B4-BE49-F238E27FC236}">
                  <a16:creationId xmlns:a16="http://schemas.microsoft.com/office/drawing/2014/main" id="{00000000-0008-0000-0800-00009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282769" name="Check Box 145" hidden="1">
              <a:extLst>
                <a:ext uri="{63B3BB69-23CF-44E3-9099-C40C66FF867C}">
                  <a14:compatExt spid="_x0000_s282769"/>
                </a:ext>
                <a:ext uri="{FF2B5EF4-FFF2-40B4-BE49-F238E27FC236}">
                  <a16:creationId xmlns:a16="http://schemas.microsoft.com/office/drawing/2014/main" id="{00000000-0008-0000-0800-00009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282770" name="Check Box 146" hidden="1">
              <a:extLst>
                <a:ext uri="{63B3BB69-23CF-44E3-9099-C40C66FF867C}">
                  <a14:compatExt spid="_x0000_s282770"/>
                </a:ext>
                <a:ext uri="{FF2B5EF4-FFF2-40B4-BE49-F238E27FC236}">
                  <a16:creationId xmlns:a16="http://schemas.microsoft.com/office/drawing/2014/main" id="{00000000-0008-0000-0800-00009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282771" name="Check Box 147" hidden="1">
              <a:extLst>
                <a:ext uri="{63B3BB69-23CF-44E3-9099-C40C66FF867C}">
                  <a14:compatExt spid="_x0000_s282771"/>
                </a:ext>
                <a:ext uri="{FF2B5EF4-FFF2-40B4-BE49-F238E27FC236}">
                  <a16:creationId xmlns:a16="http://schemas.microsoft.com/office/drawing/2014/main" id="{00000000-0008-0000-0800-00009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282772" name="Check Box 148" hidden="1">
              <a:extLst>
                <a:ext uri="{63B3BB69-23CF-44E3-9099-C40C66FF867C}">
                  <a14:compatExt spid="_x0000_s282772"/>
                </a:ext>
                <a:ext uri="{FF2B5EF4-FFF2-40B4-BE49-F238E27FC236}">
                  <a16:creationId xmlns:a16="http://schemas.microsoft.com/office/drawing/2014/main" id="{00000000-0008-0000-0800-00009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282773" name="Check Box 149" hidden="1">
              <a:extLst>
                <a:ext uri="{63B3BB69-23CF-44E3-9099-C40C66FF867C}">
                  <a14:compatExt spid="_x0000_s282773"/>
                </a:ext>
                <a:ext uri="{FF2B5EF4-FFF2-40B4-BE49-F238E27FC236}">
                  <a16:creationId xmlns:a16="http://schemas.microsoft.com/office/drawing/2014/main" id="{00000000-0008-0000-0800-00009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282774" name="Check Box 150" hidden="1">
              <a:extLst>
                <a:ext uri="{63B3BB69-23CF-44E3-9099-C40C66FF867C}">
                  <a14:compatExt spid="_x0000_s282774"/>
                </a:ext>
                <a:ext uri="{FF2B5EF4-FFF2-40B4-BE49-F238E27FC236}">
                  <a16:creationId xmlns:a16="http://schemas.microsoft.com/office/drawing/2014/main" id="{00000000-0008-0000-0800-00009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282775" name="Check Box 151" hidden="1">
              <a:extLst>
                <a:ext uri="{63B3BB69-23CF-44E3-9099-C40C66FF867C}">
                  <a14:compatExt spid="_x0000_s282775"/>
                </a:ext>
                <a:ext uri="{FF2B5EF4-FFF2-40B4-BE49-F238E27FC236}">
                  <a16:creationId xmlns:a16="http://schemas.microsoft.com/office/drawing/2014/main" id="{00000000-0008-0000-0800-00009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282776" name="Check Box 152" hidden="1">
              <a:extLst>
                <a:ext uri="{63B3BB69-23CF-44E3-9099-C40C66FF867C}">
                  <a14:compatExt spid="_x0000_s282776"/>
                </a:ext>
                <a:ext uri="{FF2B5EF4-FFF2-40B4-BE49-F238E27FC236}">
                  <a16:creationId xmlns:a16="http://schemas.microsoft.com/office/drawing/2014/main" id="{00000000-0008-0000-0800-00009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282777" name="Check Box 153" hidden="1">
              <a:extLst>
                <a:ext uri="{63B3BB69-23CF-44E3-9099-C40C66FF867C}">
                  <a14:compatExt spid="_x0000_s282777"/>
                </a:ext>
                <a:ext uri="{FF2B5EF4-FFF2-40B4-BE49-F238E27FC236}">
                  <a16:creationId xmlns:a16="http://schemas.microsoft.com/office/drawing/2014/main" id="{00000000-0008-0000-0800-00009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282778" name="Check Box 154" hidden="1">
              <a:extLst>
                <a:ext uri="{63B3BB69-23CF-44E3-9099-C40C66FF867C}">
                  <a14:compatExt spid="_x0000_s282778"/>
                </a:ext>
                <a:ext uri="{FF2B5EF4-FFF2-40B4-BE49-F238E27FC236}">
                  <a16:creationId xmlns:a16="http://schemas.microsoft.com/office/drawing/2014/main" id="{00000000-0008-0000-0800-00009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282779" name="Check Box 155" hidden="1">
              <a:extLst>
                <a:ext uri="{63B3BB69-23CF-44E3-9099-C40C66FF867C}">
                  <a14:compatExt spid="_x0000_s282779"/>
                </a:ext>
                <a:ext uri="{FF2B5EF4-FFF2-40B4-BE49-F238E27FC236}">
                  <a16:creationId xmlns:a16="http://schemas.microsoft.com/office/drawing/2014/main" id="{00000000-0008-0000-0800-00009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282780" name="Check Box 156" hidden="1">
              <a:extLst>
                <a:ext uri="{63B3BB69-23CF-44E3-9099-C40C66FF867C}">
                  <a14:compatExt spid="_x0000_s282780"/>
                </a:ext>
                <a:ext uri="{FF2B5EF4-FFF2-40B4-BE49-F238E27FC236}">
                  <a16:creationId xmlns:a16="http://schemas.microsoft.com/office/drawing/2014/main" id="{00000000-0008-0000-0800-00009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282781" name="Check Box 157" hidden="1">
              <a:extLst>
                <a:ext uri="{63B3BB69-23CF-44E3-9099-C40C66FF867C}">
                  <a14:compatExt spid="_x0000_s282781"/>
                </a:ext>
                <a:ext uri="{FF2B5EF4-FFF2-40B4-BE49-F238E27FC236}">
                  <a16:creationId xmlns:a16="http://schemas.microsoft.com/office/drawing/2014/main" id="{00000000-0008-0000-0800-00009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282782" name="Check Box 158" hidden="1">
              <a:extLst>
                <a:ext uri="{63B3BB69-23CF-44E3-9099-C40C66FF867C}">
                  <a14:compatExt spid="_x0000_s282782"/>
                </a:ext>
                <a:ext uri="{FF2B5EF4-FFF2-40B4-BE49-F238E27FC236}">
                  <a16:creationId xmlns:a16="http://schemas.microsoft.com/office/drawing/2014/main" id="{00000000-0008-0000-0800-00009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282783" name="Check Box 159" hidden="1">
              <a:extLst>
                <a:ext uri="{63B3BB69-23CF-44E3-9099-C40C66FF867C}">
                  <a14:compatExt spid="_x0000_s282783"/>
                </a:ext>
                <a:ext uri="{FF2B5EF4-FFF2-40B4-BE49-F238E27FC236}">
                  <a16:creationId xmlns:a16="http://schemas.microsoft.com/office/drawing/2014/main" id="{00000000-0008-0000-0800-00009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282784" name="Check Box 160" hidden="1">
              <a:extLst>
                <a:ext uri="{63B3BB69-23CF-44E3-9099-C40C66FF867C}">
                  <a14:compatExt spid="_x0000_s282784"/>
                </a:ext>
                <a:ext uri="{FF2B5EF4-FFF2-40B4-BE49-F238E27FC236}">
                  <a16:creationId xmlns:a16="http://schemas.microsoft.com/office/drawing/2014/main" id="{00000000-0008-0000-0800-0000A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282785" name="Check Box 161" hidden="1">
              <a:extLst>
                <a:ext uri="{63B3BB69-23CF-44E3-9099-C40C66FF867C}">
                  <a14:compatExt spid="_x0000_s282785"/>
                </a:ext>
                <a:ext uri="{FF2B5EF4-FFF2-40B4-BE49-F238E27FC236}">
                  <a16:creationId xmlns:a16="http://schemas.microsoft.com/office/drawing/2014/main" id="{00000000-0008-0000-0800-0000A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282786" name="Check Box 162" hidden="1">
              <a:extLst>
                <a:ext uri="{63B3BB69-23CF-44E3-9099-C40C66FF867C}">
                  <a14:compatExt spid="_x0000_s282786"/>
                </a:ext>
                <a:ext uri="{FF2B5EF4-FFF2-40B4-BE49-F238E27FC236}">
                  <a16:creationId xmlns:a16="http://schemas.microsoft.com/office/drawing/2014/main" id="{00000000-0008-0000-0800-0000A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282787" name="Check Box 163" hidden="1">
              <a:extLst>
                <a:ext uri="{63B3BB69-23CF-44E3-9099-C40C66FF867C}">
                  <a14:compatExt spid="_x0000_s282787"/>
                </a:ext>
                <a:ext uri="{FF2B5EF4-FFF2-40B4-BE49-F238E27FC236}">
                  <a16:creationId xmlns:a16="http://schemas.microsoft.com/office/drawing/2014/main" id="{00000000-0008-0000-0800-0000A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282788" name="Check Box 164" hidden="1">
              <a:extLst>
                <a:ext uri="{63B3BB69-23CF-44E3-9099-C40C66FF867C}">
                  <a14:compatExt spid="_x0000_s282788"/>
                </a:ext>
                <a:ext uri="{FF2B5EF4-FFF2-40B4-BE49-F238E27FC236}">
                  <a16:creationId xmlns:a16="http://schemas.microsoft.com/office/drawing/2014/main" id="{00000000-0008-0000-0800-0000A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282789" name="Check Box 165" hidden="1">
              <a:extLst>
                <a:ext uri="{63B3BB69-23CF-44E3-9099-C40C66FF867C}">
                  <a14:compatExt spid="_x0000_s282789"/>
                </a:ext>
                <a:ext uri="{FF2B5EF4-FFF2-40B4-BE49-F238E27FC236}">
                  <a16:creationId xmlns:a16="http://schemas.microsoft.com/office/drawing/2014/main" id="{00000000-0008-0000-0800-0000A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282790" name="Check Box 166" hidden="1">
              <a:extLst>
                <a:ext uri="{63B3BB69-23CF-44E3-9099-C40C66FF867C}">
                  <a14:compatExt spid="_x0000_s282790"/>
                </a:ext>
                <a:ext uri="{FF2B5EF4-FFF2-40B4-BE49-F238E27FC236}">
                  <a16:creationId xmlns:a16="http://schemas.microsoft.com/office/drawing/2014/main" id="{00000000-0008-0000-0800-0000A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314325</xdr:colOff>
          <xdr:row>30</xdr:row>
          <xdr:rowOff>19050</xdr:rowOff>
        </xdr:to>
        <xdr:sp macro="" textlink="">
          <xdr:nvSpPr>
            <xdr:cNvPr id="208897" name="Check Box 1" hidden="1">
              <a:extLst>
                <a:ext uri="{63B3BB69-23CF-44E3-9099-C40C66FF867C}">
                  <a14:compatExt spid="_x0000_s208897"/>
                </a:ext>
                <a:ext uri="{FF2B5EF4-FFF2-40B4-BE49-F238E27FC236}">
                  <a16:creationId xmlns:a16="http://schemas.microsoft.com/office/drawing/2014/main" id="{00000000-0008-0000-0900-000001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19050</xdr:rowOff>
        </xdr:to>
        <xdr:sp macro="" textlink="">
          <xdr:nvSpPr>
            <xdr:cNvPr id="208898" name="Check Box 2" hidden="1">
              <a:extLst>
                <a:ext uri="{63B3BB69-23CF-44E3-9099-C40C66FF867C}">
                  <a14:compatExt spid="_x0000_s208898"/>
                </a:ext>
                <a:ext uri="{FF2B5EF4-FFF2-40B4-BE49-F238E27FC236}">
                  <a16:creationId xmlns:a16="http://schemas.microsoft.com/office/drawing/2014/main" id="{00000000-0008-0000-0900-000002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C00-000001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C00-000002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3\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60.xml"/><Relationship Id="rId4" Type="http://schemas.openxmlformats.org/officeDocument/2006/relationships/ctrlProp" Target="../ctrlProps/ctrlProp35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362.xml"/><Relationship Id="rId4" Type="http://schemas.openxmlformats.org/officeDocument/2006/relationships/ctrlProp" Target="../ctrlProps/ctrlProp36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67.xml"/><Relationship Id="rId13" Type="http://schemas.openxmlformats.org/officeDocument/2006/relationships/ctrlProp" Target="../ctrlProps/ctrlProp372.xml"/><Relationship Id="rId18" Type="http://schemas.openxmlformats.org/officeDocument/2006/relationships/ctrlProp" Target="../ctrlProps/ctrlProp377.xml"/><Relationship Id="rId26" Type="http://schemas.openxmlformats.org/officeDocument/2006/relationships/ctrlProp" Target="../ctrlProps/ctrlProp385.xml"/><Relationship Id="rId39" Type="http://schemas.openxmlformats.org/officeDocument/2006/relationships/ctrlProp" Target="../ctrlProps/ctrlProp398.xml"/><Relationship Id="rId3" Type="http://schemas.openxmlformats.org/officeDocument/2006/relationships/vmlDrawing" Target="../drawings/vmlDrawing9.vml"/><Relationship Id="rId21" Type="http://schemas.openxmlformats.org/officeDocument/2006/relationships/ctrlProp" Target="../ctrlProps/ctrlProp380.xml"/><Relationship Id="rId34" Type="http://schemas.openxmlformats.org/officeDocument/2006/relationships/ctrlProp" Target="../ctrlProps/ctrlProp393.xml"/><Relationship Id="rId42" Type="http://schemas.openxmlformats.org/officeDocument/2006/relationships/ctrlProp" Target="../ctrlProps/ctrlProp401.xml"/><Relationship Id="rId7" Type="http://schemas.openxmlformats.org/officeDocument/2006/relationships/ctrlProp" Target="../ctrlProps/ctrlProp366.xml"/><Relationship Id="rId12" Type="http://schemas.openxmlformats.org/officeDocument/2006/relationships/ctrlProp" Target="../ctrlProps/ctrlProp371.xml"/><Relationship Id="rId17" Type="http://schemas.openxmlformats.org/officeDocument/2006/relationships/ctrlProp" Target="../ctrlProps/ctrlProp376.xml"/><Relationship Id="rId25" Type="http://schemas.openxmlformats.org/officeDocument/2006/relationships/ctrlProp" Target="../ctrlProps/ctrlProp384.xml"/><Relationship Id="rId33" Type="http://schemas.openxmlformats.org/officeDocument/2006/relationships/ctrlProp" Target="../ctrlProps/ctrlProp392.xml"/><Relationship Id="rId38" Type="http://schemas.openxmlformats.org/officeDocument/2006/relationships/ctrlProp" Target="../ctrlProps/ctrlProp397.xml"/><Relationship Id="rId2" Type="http://schemas.openxmlformats.org/officeDocument/2006/relationships/drawing" Target="../drawings/drawing10.xml"/><Relationship Id="rId16" Type="http://schemas.openxmlformats.org/officeDocument/2006/relationships/ctrlProp" Target="../ctrlProps/ctrlProp375.xml"/><Relationship Id="rId20" Type="http://schemas.openxmlformats.org/officeDocument/2006/relationships/ctrlProp" Target="../ctrlProps/ctrlProp379.xml"/><Relationship Id="rId29" Type="http://schemas.openxmlformats.org/officeDocument/2006/relationships/ctrlProp" Target="../ctrlProps/ctrlProp388.xml"/><Relationship Id="rId41" Type="http://schemas.openxmlformats.org/officeDocument/2006/relationships/ctrlProp" Target="../ctrlProps/ctrlProp400.xml"/><Relationship Id="rId1" Type="http://schemas.openxmlformats.org/officeDocument/2006/relationships/printerSettings" Target="../printerSettings/printerSettings14.bin"/><Relationship Id="rId6" Type="http://schemas.openxmlformats.org/officeDocument/2006/relationships/ctrlProp" Target="../ctrlProps/ctrlProp365.xml"/><Relationship Id="rId11" Type="http://schemas.openxmlformats.org/officeDocument/2006/relationships/ctrlProp" Target="../ctrlProps/ctrlProp370.xml"/><Relationship Id="rId24" Type="http://schemas.openxmlformats.org/officeDocument/2006/relationships/ctrlProp" Target="../ctrlProps/ctrlProp383.xml"/><Relationship Id="rId32" Type="http://schemas.openxmlformats.org/officeDocument/2006/relationships/ctrlProp" Target="../ctrlProps/ctrlProp391.xml"/><Relationship Id="rId37" Type="http://schemas.openxmlformats.org/officeDocument/2006/relationships/ctrlProp" Target="../ctrlProps/ctrlProp396.xml"/><Relationship Id="rId40" Type="http://schemas.openxmlformats.org/officeDocument/2006/relationships/ctrlProp" Target="../ctrlProps/ctrlProp399.xml"/><Relationship Id="rId5" Type="http://schemas.openxmlformats.org/officeDocument/2006/relationships/ctrlProp" Target="../ctrlProps/ctrlProp364.xml"/><Relationship Id="rId15" Type="http://schemas.openxmlformats.org/officeDocument/2006/relationships/ctrlProp" Target="../ctrlProps/ctrlProp374.xml"/><Relationship Id="rId23" Type="http://schemas.openxmlformats.org/officeDocument/2006/relationships/ctrlProp" Target="../ctrlProps/ctrlProp382.xml"/><Relationship Id="rId28" Type="http://schemas.openxmlformats.org/officeDocument/2006/relationships/ctrlProp" Target="../ctrlProps/ctrlProp387.xml"/><Relationship Id="rId36" Type="http://schemas.openxmlformats.org/officeDocument/2006/relationships/ctrlProp" Target="../ctrlProps/ctrlProp395.xml"/><Relationship Id="rId10" Type="http://schemas.openxmlformats.org/officeDocument/2006/relationships/ctrlProp" Target="../ctrlProps/ctrlProp369.xml"/><Relationship Id="rId19" Type="http://schemas.openxmlformats.org/officeDocument/2006/relationships/ctrlProp" Target="../ctrlProps/ctrlProp378.xml"/><Relationship Id="rId31" Type="http://schemas.openxmlformats.org/officeDocument/2006/relationships/ctrlProp" Target="../ctrlProps/ctrlProp390.xml"/><Relationship Id="rId44" Type="http://schemas.openxmlformats.org/officeDocument/2006/relationships/comments" Target="../comments4.xml"/><Relationship Id="rId4" Type="http://schemas.openxmlformats.org/officeDocument/2006/relationships/ctrlProp" Target="../ctrlProps/ctrlProp363.xml"/><Relationship Id="rId9" Type="http://schemas.openxmlformats.org/officeDocument/2006/relationships/ctrlProp" Target="../ctrlProps/ctrlProp368.xml"/><Relationship Id="rId14" Type="http://schemas.openxmlformats.org/officeDocument/2006/relationships/ctrlProp" Target="../ctrlProps/ctrlProp373.xml"/><Relationship Id="rId22" Type="http://schemas.openxmlformats.org/officeDocument/2006/relationships/ctrlProp" Target="../ctrlProps/ctrlProp381.xml"/><Relationship Id="rId27" Type="http://schemas.openxmlformats.org/officeDocument/2006/relationships/ctrlProp" Target="../ctrlProps/ctrlProp386.xml"/><Relationship Id="rId30" Type="http://schemas.openxmlformats.org/officeDocument/2006/relationships/ctrlProp" Target="../ctrlProps/ctrlProp389.xml"/><Relationship Id="rId35" Type="http://schemas.openxmlformats.org/officeDocument/2006/relationships/ctrlProp" Target="../ctrlProps/ctrlProp394.xml"/><Relationship Id="rId43" Type="http://schemas.openxmlformats.org/officeDocument/2006/relationships/ctrlProp" Target="../ctrlProps/ctrlProp402.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12.xml"/><Relationship Id="rId18" Type="http://schemas.openxmlformats.org/officeDocument/2006/relationships/ctrlProp" Target="../ctrlProps/ctrlProp417.xml"/><Relationship Id="rId26" Type="http://schemas.openxmlformats.org/officeDocument/2006/relationships/ctrlProp" Target="../ctrlProps/ctrlProp425.xml"/><Relationship Id="rId39" Type="http://schemas.openxmlformats.org/officeDocument/2006/relationships/ctrlProp" Target="../ctrlProps/ctrlProp438.xml"/><Relationship Id="rId3" Type="http://schemas.openxmlformats.org/officeDocument/2006/relationships/vmlDrawing" Target="../drawings/vmlDrawing10.vml"/><Relationship Id="rId21" Type="http://schemas.openxmlformats.org/officeDocument/2006/relationships/ctrlProp" Target="../ctrlProps/ctrlProp420.xml"/><Relationship Id="rId34" Type="http://schemas.openxmlformats.org/officeDocument/2006/relationships/ctrlProp" Target="../ctrlProps/ctrlProp433.xml"/><Relationship Id="rId42" Type="http://schemas.openxmlformats.org/officeDocument/2006/relationships/ctrlProp" Target="../ctrlProps/ctrlProp441.xml"/><Relationship Id="rId47" Type="http://schemas.openxmlformats.org/officeDocument/2006/relationships/ctrlProp" Target="../ctrlProps/ctrlProp446.xml"/><Relationship Id="rId7" Type="http://schemas.openxmlformats.org/officeDocument/2006/relationships/ctrlProp" Target="../ctrlProps/ctrlProp406.xml"/><Relationship Id="rId12" Type="http://schemas.openxmlformats.org/officeDocument/2006/relationships/ctrlProp" Target="../ctrlProps/ctrlProp411.xml"/><Relationship Id="rId17" Type="http://schemas.openxmlformats.org/officeDocument/2006/relationships/ctrlProp" Target="../ctrlProps/ctrlProp416.xml"/><Relationship Id="rId25" Type="http://schemas.openxmlformats.org/officeDocument/2006/relationships/ctrlProp" Target="../ctrlProps/ctrlProp424.xml"/><Relationship Id="rId33" Type="http://schemas.openxmlformats.org/officeDocument/2006/relationships/ctrlProp" Target="../ctrlProps/ctrlProp432.xml"/><Relationship Id="rId38" Type="http://schemas.openxmlformats.org/officeDocument/2006/relationships/ctrlProp" Target="../ctrlProps/ctrlProp437.xml"/><Relationship Id="rId46" Type="http://schemas.openxmlformats.org/officeDocument/2006/relationships/ctrlProp" Target="../ctrlProps/ctrlProp445.xml"/><Relationship Id="rId2" Type="http://schemas.openxmlformats.org/officeDocument/2006/relationships/drawing" Target="../drawings/drawing11.xml"/><Relationship Id="rId16" Type="http://schemas.openxmlformats.org/officeDocument/2006/relationships/ctrlProp" Target="../ctrlProps/ctrlProp415.xml"/><Relationship Id="rId20" Type="http://schemas.openxmlformats.org/officeDocument/2006/relationships/ctrlProp" Target="../ctrlProps/ctrlProp419.xml"/><Relationship Id="rId29" Type="http://schemas.openxmlformats.org/officeDocument/2006/relationships/ctrlProp" Target="../ctrlProps/ctrlProp428.xml"/><Relationship Id="rId41" Type="http://schemas.openxmlformats.org/officeDocument/2006/relationships/ctrlProp" Target="../ctrlProps/ctrlProp440.xml"/><Relationship Id="rId1" Type="http://schemas.openxmlformats.org/officeDocument/2006/relationships/printerSettings" Target="../printerSettings/printerSettings15.bin"/><Relationship Id="rId6" Type="http://schemas.openxmlformats.org/officeDocument/2006/relationships/ctrlProp" Target="../ctrlProps/ctrlProp405.xml"/><Relationship Id="rId11" Type="http://schemas.openxmlformats.org/officeDocument/2006/relationships/ctrlProp" Target="../ctrlProps/ctrlProp410.xml"/><Relationship Id="rId24" Type="http://schemas.openxmlformats.org/officeDocument/2006/relationships/ctrlProp" Target="../ctrlProps/ctrlProp423.xml"/><Relationship Id="rId32" Type="http://schemas.openxmlformats.org/officeDocument/2006/relationships/ctrlProp" Target="../ctrlProps/ctrlProp431.xml"/><Relationship Id="rId37" Type="http://schemas.openxmlformats.org/officeDocument/2006/relationships/ctrlProp" Target="../ctrlProps/ctrlProp436.xml"/><Relationship Id="rId40" Type="http://schemas.openxmlformats.org/officeDocument/2006/relationships/ctrlProp" Target="../ctrlProps/ctrlProp439.xml"/><Relationship Id="rId45" Type="http://schemas.openxmlformats.org/officeDocument/2006/relationships/ctrlProp" Target="../ctrlProps/ctrlProp444.xml"/><Relationship Id="rId5" Type="http://schemas.openxmlformats.org/officeDocument/2006/relationships/ctrlProp" Target="../ctrlProps/ctrlProp404.xml"/><Relationship Id="rId15" Type="http://schemas.openxmlformats.org/officeDocument/2006/relationships/ctrlProp" Target="../ctrlProps/ctrlProp414.xml"/><Relationship Id="rId23" Type="http://schemas.openxmlformats.org/officeDocument/2006/relationships/ctrlProp" Target="../ctrlProps/ctrlProp422.xml"/><Relationship Id="rId28" Type="http://schemas.openxmlformats.org/officeDocument/2006/relationships/ctrlProp" Target="../ctrlProps/ctrlProp427.xml"/><Relationship Id="rId36" Type="http://schemas.openxmlformats.org/officeDocument/2006/relationships/ctrlProp" Target="../ctrlProps/ctrlProp435.xml"/><Relationship Id="rId49" Type="http://schemas.openxmlformats.org/officeDocument/2006/relationships/ctrlProp" Target="../ctrlProps/ctrlProp448.xml"/><Relationship Id="rId10" Type="http://schemas.openxmlformats.org/officeDocument/2006/relationships/ctrlProp" Target="../ctrlProps/ctrlProp409.xml"/><Relationship Id="rId19" Type="http://schemas.openxmlformats.org/officeDocument/2006/relationships/ctrlProp" Target="../ctrlProps/ctrlProp418.xml"/><Relationship Id="rId31" Type="http://schemas.openxmlformats.org/officeDocument/2006/relationships/ctrlProp" Target="../ctrlProps/ctrlProp430.xml"/><Relationship Id="rId44" Type="http://schemas.openxmlformats.org/officeDocument/2006/relationships/ctrlProp" Target="../ctrlProps/ctrlProp443.xml"/><Relationship Id="rId4" Type="http://schemas.openxmlformats.org/officeDocument/2006/relationships/ctrlProp" Target="../ctrlProps/ctrlProp403.xml"/><Relationship Id="rId9" Type="http://schemas.openxmlformats.org/officeDocument/2006/relationships/ctrlProp" Target="../ctrlProps/ctrlProp408.xml"/><Relationship Id="rId14" Type="http://schemas.openxmlformats.org/officeDocument/2006/relationships/ctrlProp" Target="../ctrlProps/ctrlProp413.xml"/><Relationship Id="rId22" Type="http://schemas.openxmlformats.org/officeDocument/2006/relationships/ctrlProp" Target="../ctrlProps/ctrlProp421.xml"/><Relationship Id="rId27" Type="http://schemas.openxmlformats.org/officeDocument/2006/relationships/ctrlProp" Target="../ctrlProps/ctrlProp426.xml"/><Relationship Id="rId30" Type="http://schemas.openxmlformats.org/officeDocument/2006/relationships/ctrlProp" Target="../ctrlProps/ctrlProp429.xml"/><Relationship Id="rId35" Type="http://schemas.openxmlformats.org/officeDocument/2006/relationships/ctrlProp" Target="../ctrlProps/ctrlProp434.xml"/><Relationship Id="rId43" Type="http://schemas.openxmlformats.org/officeDocument/2006/relationships/ctrlProp" Target="../ctrlProps/ctrlProp442.xml"/><Relationship Id="rId48" Type="http://schemas.openxmlformats.org/officeDocument/2006/relationships/ctrlProp" Target="../ctrlProps/ctrlProp447.xml"/><Relationship Id="rId8" Type="http://schemas.openxmlformats.org/officeDocument/2006/relationships/ctrlProp" Target="../ctrlProps/ctrlProp407.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9" Type="http://schemas.openxmlformats.org/officeDocument/2006/relationships/ctrlProp" Target="../ctrlProps/ctrlProp484.xml"/><Relationship Id="rId3" Type="http://schemas.openxmlformats.org/officeDocument/2006/relationships/vmlDrawing" Target="../drawings/vmlDrawing11.vml"/><Relationship Id="rId21" Type="http://schemas.openxmlformats.org/officeDocument/2006/relationships/ctrlProp" Target="../ctrlProps/ctrlProp466.xml"/><Relationship Id="rId34" Type="http://schemas.openxmlformats.org/officeDocument/2006/relationships/ctrlProp" Target="../ctrlProps/ctrlProp479.xml"/><Relationship Id="rId42" Type="http://schemas.openxmlformats.org/officeDocument/2006/relationships/ctrlProp" Target="../ctrlProps/ctrlProp487.xml"/><Relationship Id="rId47" Type="http://schemas.openxmlformats.org/officeDocument/2006/relationships/ctrlProp" Target="../ctrlProps/ctrlProp492.xml"/><Relationship Id="rId50" Type="http://schemas.openxmlformats.org/officeDocument/2006/relationships/ctrlProp" Target="../ctrlProps/ctrlProp495.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46" Type="http://schemas.openxmlformats.org/officeDocument/2006/relationships/ctrlProp" Target="../ctrlProps/ctrlProp491.xml"/><Relationship Id="rId2" Type="http://schemas.openxmlformats.org/officeDocument/2006/relationships/drawing" Target="../drawings/drawing12.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41" Type="http://schemas.openxmlformats.org/officeDocument/2006/relationships/ctrlProp" Target="../ctrlProps/ctrlProp486.xml"/><Relationship Id="rId54" Type="http://schemas.openxmlformats.org/officeDocument/2006/relationships/ctrlProp" Target="../ctrlProps/ctrlProp499.xml"/><Relationship Id="rId1" Type="http://schemas.openxmlformats.org/officeDocument/2006/relationships/printerSettings" Target="../printerSettings/printerSettings16.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40" Type="http://schemas.openxmlformats.org/officeDocument/2006/relationships/ctrlProp" Target="../ctrlProps/ctrlProp485.xml"/><Relationship Id="rId45" Type="http://schemas.openxmlformats.org/officeDocument/2006/relationships/ctrlProp" Target="../ctrlProps/ctrlProp490.xml"/><Relationship Id="rId53" Type="http://schemas.openxmlformats.org/officeDocument/2006/relationships/ctrlProp" Target="../ctrlProps/ctrlProp498.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49" Type="http://schemas.openxmlformats.org/officeDocument/2006/relationships/ctrlProp" Target="../ctrlProps/ctrlProp494.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4" Type="http://schemas.openxmlformats.org/officeDocument/2006/relationships/ctrlProp" Target="../ctrlProps/ctrlProp489.xml"/><Relationship Id="rId52" Type="http://schemas.openxmlformats.org/officeDocument/2006/relationships/ctrlProp" Target="../ctrlProps/ctrlProp497.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 Id="rId43" Type="http://schemas.openxmlformats.org/officeDocument/2006/relationships/ctrlProp" Target="../ctrlProps/ctrlProp488.xml"/><Relationship Id="rId48" Type="http://schemas.openxmlformats.org/officeDocument/2006/relationships/ctrlProp" Target="../ctrlProps/ctrlProp493.xml"/><Relationship Id="rId8" Type="http://schemas.openxmlformats.org/officeDocument/2006/relationships/ctrlProp" Target="../ctrlProps/ctrlProp453.xml"/><Relationship Id="rId51" Type="http://schemas.openxmlformats.org/officeDocument/2006/relationships/ctrlProp" Target="../ctrlProps/ctrlProp49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 Type="http://schemas.openxmlformats.org/officeDocument/2006/relationships/vmlDrawing" Target="../drawings/vmlDrawing12.vml"/><Relationship Id="rId21" Type="http://schemas.openxmlformats.org/officeDocument/2006/relationships/ctrlProp" Target="../ctrlProps/ctrlProp517.x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2" Type="http://schemas.openxmlformats.org/officeDocument/2006/relationships/drawing" Target="../drawings/drawing13.xml"/><Relationship Id="rId16" Type="http://schemas.openxmlformats.org/officeDocument/2006/relationships/ctrlProp" Target="../ctrlProps/ctrlProp512.xml"/><Relationship Id="rId20" Type="http://schemas.openxmlformats.org/officeDocument/2006/relationships/ctrlProp" Target="../ctrlProps/ctrlProp516.xml"/><Relationship Id="rId1" Type="http://schemas.openxmlformats.org/officeDocument/2006/relationships/printerSettings" Target="../printerSettings/printerSettings17.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10" Type="http://schemas.openxmlformats.org/officeDocument/2006/relationships/ctrlProp" Target="../ctrlProps/ctrlProp506.xml"/><Relationship Id="rId19" Type="http://schemas.openxmlformats.org/officeDocument/2006/relationships/ctrlProp" Target="../ctrlProps/ctrlProp515.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28.xml"/><Relationship Id="rId13" Type="http://schemas.openxmlformats.org/officeDocument/2006/relationships/ctrlProp" Target="../ctrlProps/ctrlProp533.xml"/><Relationship Id="rId18" Type="http://schemas.openxmlformats.org/officeDocument/2006/relationships/ctrlProp" Target="../ctrlProps/ctrlProp538.xml"/><Relationship Id="rId26" Type="http://schemas.openxmlformats.org/officeDocument/2006/relationships/ctrlProp" Target="../ctrlProps/ctrlProp546.xml"/><Relationship Id="rId39" Type="http://schemas.openxmlformats.org/officeDocument/2006/relationships/ctrlProp" Target="../ctrlProps/ctrlProp559.xml"/><Relationship Id="rId3" Type="http://schemas.openxmlformats.org/officeDocument/2006/relationships/vmlDrawing" Target="../drawings/vmlDrawing13.vml"/><Relationship Id="rId21" Type="http://schemas.openxmlformats.org/officeDocument/2006/relationships/ctrlProp" Target="../ctrlProps/ctrlProp541.xml"/><Relationship Id="rId34" Type="http://schemas.openxmlformats.org/officeDocument/2006/relationships/ctrlProp" Target="../ctrlProps/ctrlProp554.xml"/><Relationship Id="rId7" Type="http://schemas.openxmlformats.org/officeDocument/2006/relationships/ctrlProp" Target="../ctrlProps/ctrlProp527.xml"/><Relationship Id="rId12" Type="http://schemas.openxmlformats.org/officeDocument/2006/relationships/ctrlProp" Target="../ctrlProps/ctrlProp532.xml"/><Relationship Id="rId17" Type="http://schemas.openxmlformats.org/officeDocument/2006/relationships/ctrlProp" Target="../ctrlProps/ctrlProp537.xml"/><Relationship Id="rId25" Type="http://schemas.openxmlformats.org/officeDocument/2006/relationships/ctrlProp" Target="../ctrlProps/ctrlProp545.xml"/><Relationship Id="rId33" Type="http://schemas.openxmlformats.org/officeDocument/2006/relationships/ctrlProp" Target="../ctrlProps/ctrlProp553.xml"/><Relationship Id="rId38" Type="http://schemas.openxmlformats.org/officeDocument/2006/relationships/ctrlProp" Target="../ctrlProps/ctrlProp558.xml"/><Relationship Id="rId2" Type="http://schemas.openxmlformats.org/officeDocument/2006/relationships/drawing" Target="../drawings/drawing14.xml"/><Relationship Id="rId16" Type="http://schemas.openxmlformats.org/officeDocument/2006/relationships/ctrlProp" Target="../ctrlProps/ctrlProp536.xml"/><Relationship Id="rId20" Type="http://schemas.openxmlformats.org/officeDocument/2006/relationships/ctrlProp" Target="../ctrlProps/ctrlProp540.xml"/><Relationship Id="rId29" Type="http://schemas.openxmlformats.org/officeDocument/2006/relationships/ctrlProp" Target="../ctrlProps/ctrlProp549.xml"/><Relationship Id="rId41" Type="http://schemas.openxmlformats.org/officeDocument/2006/relationships/ctrlProp" Target="../ctrlProps/ctrlProp561.xml"/><Relationship Id="rId1" Type="http://schemas.openxmlformats.org/officeDocument/2006/relationships/printerSettings" Target="../printerSettings/printerSettings18.bin"/><Relationship Id="rId6" Type="http://schemas.openxmlformats.org/officeDocument/2006/relationships/ctrlProp" Target="../ctrlProps/ctrlProp526.xml"/><Relationship Id="rId11" Type="http://schemas.openxmlformats.org/officeDocument/2006/relationships/ctrlProp" Target="../ctrlProps/ctrlProp531.xml"/><Relationship Id="rId24" Type="http://schemas.openxmlformats.org/officeDocument/2006/relationships/ctrlProp" Target="../ctrlProps/ctrlProp544.xml"/><Relationship Id="rId32" Type="http://schemas.openxmlformats.org/officeDocument/2006/relationships/ctrlProp" Target="../ctrlProps/ctrlProp552.xml"/><Relationship Id="rId37" Type="http://schemas.openxmlformats.org/officeDocument/2006/relationships/ctrlProp" Target="../ctrlProps/ctrlProp557.xml"/><Relationship Id="rId40" Type="http://schemas.openxmlformats.org/officeDocument/2006/relationships/ctrlProp" Target="../ctrlProps/ctrlProp560.xml"/><Relationship Id="rId5" Type="http://schemas.openxmlformats.org/officeDocument/2006/relationships/ctrlProp" Target="../ctrlProps/ctrlProp525.xml"/><Relationship Id="rId15" Type="http://schemas.openxmlformats.org/officeDocument/2006/relationships/ctrlProp" Target="../ctrlProps/ctrlProp535.xml"/><Relationship Id="rId23" Type="http://schemas.openxmlformats.org/officeDocument/2006/relationships/ctrlProp" Target="../ctrlProps/ctrlProp543.xml"/><Relationship Id="rId28" Type="http://schemas.openxmlformats.org/officeDocument/2006/relationships/ctrlProp" Target="../ctrlProps/ctrlProp548.xml"/><Relationship Id="rId36" Type="http://schemas.openxmlformats.org/officeDocument/2006/relationships/ctrlProp" Target="../ctrlProps/ctrlProp556.xml"/><Relationship Id="rId10" Type="http://schemas.openxmlformats.org/officeDocument/2006/relationships/ctrlProp" Target="../ctrlProps/ctrlProp530.xml"/><Relationship Id="rId19" Type="http://schemas.openxmlformats.org/officeDocument/2006/relationships/ctrlProp" Target="../ctrlProps/ctrlProp539.xml"/><Relationship Id="rId31" Type="http://schemas.openxmlformats.org/officeDocument/2006/relationships/ctrlProp" Target="../ctrlProps/ctrlProp551.xml"/><Relationship Id="rId4" Type="http://schemas.openxmlformats.org/officeDocument/2006/relationships/ctrlProp" Target="../ctrlProps/ctrlProp524.xml"/><Relationship Id="rId9" Type="http://schemas.openxmlformats.org/officeDocument/2006/relationships/ctrlProp" Target="../ctrlProps/ctrlProp529.xml"/><Relationship Id="rId14" Type="http://schemas.openxmlformats.org/officeDocument/2006/relationships/ctrlProp" Target="../ctrlProps/ctrlProp534.xml"/><Relationship Id="rId22" Type="http://schemas.openxmlformats.org/officeDocument/2006/relationships/ctrlProp" Target="../ctrlProps/ctrlProp542.xml"/><Relationship Id="rId27" Type="http://schemas.openxmlformats.org/officeDocument/2006/relationships/ctrlProp" Target="../ctrlProps/ctrlProp547.xml"/><Relationship Id="rId30" Type="http://schemas.openxmlformats.org/officeDocument/2006/relationships/ctrlProp" Target="../ctrlProps/ctrlProp550.xml"/><Relationship Id="rId35" Type="http://schemas.openxmlformats.org/officeDocument/2006/relationships/ctrlProp" Target="../ctrlProps/ctrlProp555.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571.xml"/><Relationship Id="rId18" Type="http://schemas.openxmlformats.org/officeDocument/2006/relationships/ctrlProp" Target="../ctrlProps/ctrlProp576.xml"/><Relationship Id="rId26" Type="http://schemas.openxmlformats.org/officeDocument/2006/relationships/ctrlProp" Target="../ctrlProps/ctrlProp584.xml"/><Relationship Id="rId39" Type="http://schemas.openxmlformats.org/officeDocument/2006/relationships/ctrlProp" Target="../ctrlProps/ctrlProp597.xml"/><Relationship Id="rId3" Type="http://schemas.openxmlformats.org/officeDocument/2006/relationships/vmlDrawing" Target="../drawings/vmlDrawing14.vml"/><Relationship Id="rId21" Type="http://schemas.openxmlformats.org/officeDocument/2006/relationships/ctrlProp" Target="../ctrlProps/ctrlProp579.xml"/><Relationship Id="rId34" Type="http://schemas.openxmlformats.org/officeDocument/2006/relationships/ctrlProp" Target="../ctrlProps/ctrlProp592.xml"/><Relationship Id="rId42" Type="http://schemas.openxmlformats.org/officeDocument/2006/relationships/ctrlProp" Target="../ctrlProps/ctrlProp600.xml"/><Relationship Id="rId47" Type="http://schemas.openxmlformats.org/officeDocument/2006/relationships/ctrlProp" Target="../ctrlProps/ctrlProp605.xml"/><Relationship Id="rId50" Type="http://schemas.openxmlformats.org/officeDocument/2006/relationships/ctrlProp" Target="../ctrlProps/ctrlProp608.xml"/><Relationship Id="rId7" Type="http://schemas.openxmlformats.org/officeDocument/2006/relationships/ctrlProp" Target="../ctrlProps/ctrlProp565.x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2" Type="http://schemas.openxmlformats.org/officeDocument/2006/relationships/drawing" Target="../drawings/drawing15.xml"/><Relationship Id="rId16" Type="http://schemas.openxmlformats.org/officeDocument/2006/relationships/ctrlProp" Target="../ctrlProps/ctrlProp574.xml"/><Relationship Id="rId20" Type="http://schemas.openxmlformats.org/officeDocument/2006/relationships/ctrlProp" Target="../ctrlProps/ctrlProp578.xml"/><Relationship Id="rId29" Type="http://schemas.openxmlformats.org/officeDocument/2006/relationships/ctrlProp" Target="../ctrlProps/ctrlProp587.xml"/><Relationship Id="rId41" Type="http://schemas.openxmlformats.org/officeDocument/2006/relationships/ctrlProp" Target="../ctrlProps/ctrlProp599.xml"/><Relationship Id="rId54" Type="http://schemas.openxmlformats.org/officeDocument/2006/relationships/ctrlProp" Target="../ctrlProps/ctrlProp612.xml"/><Relationship Id="rId1" Type="http://schemas.openxmlformats.org/officeDocument/2006/relationships/printerSettings" Target="../printerSettings/printerSettings19.bin"/><Relationship Id="rId6" Type="http://schemas.openxmlformats.org/officeDocument/2006/relationships/ctrlProp" Target="../ctrlProps/ctrlProp564.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45" Type="http://schemas.openxmlformats.org/officeDocument/2006/relationships/ctrlProp" Target="../ctrlProps/ctrlProp603.xml"/><Relationship Id="rId53" Type="http://schemas.openxmlformats.org/officeDocument/2006/relationships/ctrlProp" Target="../ctrlProps/ctrlProp611.xml"/><Relationship Id="rId5" Type="http://schemas.openxmlformats.org/officeDocument/2006/relationships/ctrlProp" Target="../ctrlProps/ctrlProp563.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10" Type="http://schemas.openxmlformats.org/officeDocument/2006/relationships/ctrlProp" Target="../ctrlProps/ctrlProp568.xml"/><Relationship Id="rId19" Type="http://schemas.openxmlformats.org/officeDocument/2006/relationships/ctrlProp" Target="../ctrlProps/ctrlProp577.xml"/><Relationship Id="rId31" Type="http://schemas.openxmlformats.org/officeDocument/2006/relationships/ctrlProp" Target="../ctrlProps/ctrlProp589.xml"/><Relationship Id="rId44" Type="http://schemas.openxmlformats.org/officeDocument/2006/relationships/ctrlProp" Target="../ctrlProps/ctrlProp602.xml"/><Relationship Id="rId52" Type="http://schemas.openxmlformats.org/officeDocument/2006/relationships/ctrlProp" Target="../ctrlProps/ctrlProp610.xml"/><Relationship Id="rId4" Type="http://schemas.openxmlformats.org/officeDocument/2006/relationships/ctrlProp" Target="../ctrlProps/ctrlProp562.xml"/><Relationship Id="rId9" Type="http://schemas.openxmlformats.org/officeDocument/2006/relationships/ctrlProp" Target="../ctrlProps/ctrlProp56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8" Type="http://schemas.openxmlformats.org/officeDocument/2006/relationships/ctrlProp" Target="../ctrlProps/ctrlProp566.xml"/><Relationship Id="rId51" Type="http://schemas.openxmlformats.org/officeDocument/2006/relationships/ctrlProp" Target="../ctrlProps/ctrlProp60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7.xml"/><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 Type="http://schemas.openxmlformats.org/officeDocument/2006/relationships/vmlDrawing" Target="../drawings/vmlDrawing15.vml"/><Relationship Id="rId21" Type="http://schemas.openxmlformats.org/officeDocument/2006/relationships/ctrlProp" Target="../ctrlProps/ctrlProp630.xml"/><Relationship Id="rId34" Type="http://schemas.openxmlformats.org/officeDocument/2006/relationships/comments" Target="../comments5.xml"/><Relationship Id="rId7" Type="http://schemas.openxmlformats.org/officeDocument/2006/relationships/ctrlProp" Target="../ctrlProps/ctrlProp616.x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2" Type="http://schemas.openxmlformats.org/officeDocument/2006/relationships/drawing" Target="../drawings/drawing16.xml"/><Relationship Id="rId16" Type="http://schemas.openxmlformats.org/officeDocument/2006/relationships/ctrlProp" Target="../ctrlProps/ctrlProp625.xml"/><Relationship Id="rId20" Type="http://schemas.openxmlformats.org/officeDocument/2006/relationships/ctrlProp" Target="../ctrlProps/ctrlProp629.xml"/><Relationship Id="rId29" Type="http://schemas.openxmlformats.org/officeDocument/2006/relationships/ctrlProp" Target="../ctrlProps/ctrlProp638.xml"/><Relationship Id="rId1" Type="http://schemas.openxmlformats.org/officeDocument/2006/relationships/printerSettings" Target="../printerSettings/printerSettings20.bin"/><Relationship Id="rId6" Type="http://schemas.openxmlformats.org/officeDocument/2006/relationships/ctrlProp" Target="../ctrlProps/ctrlProp615.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5" Type="http://schemas.openxmlformats.org/officeDocument/2006/relationships/ctrlProp" Target="../ctrlProps/ctrlProp614.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10" Type="http://schemas.openxmlformats.org/officeDocument/2006/relationships/ctrlProp" Target="../ctrlProps/ctrlProp619.xml"/><Relationship Id="rId19" Type="http://schemas.openxmlformats.org/officeDocument/2006/relationships/ctrlProp" Target="../ctrlProps/ctrlProp628.xml"/><Relationship Id="rId31" Type="http://schemas.openxmlformats.org/officeDocument/2006/relationships/ctrlProp" Target="../ctrlProps/ctrlProp640.xml"/><Relationship Id="rId4" Type="http://schemas.openxmlformats.org/officeDocument/2006/relationships/ctrlProp" Target="../ctrlProps/ctrlProp613.xml"/><Relationship Id="rId9" Type="http://schemas.openxmlformats.org/officeDocument/2006/relationships/ctrlProp" Target="../ctrlProps/ctrlProp61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7.xml"/><Relationship Id="rId13" Type="http://schemas.openxmlformats.org/officeDocument/2006/relationships/ctrlProp" Target="../ctrlProps/ctrlProp652.xml"/><Relationship Id="rId18" Type="http://schemas.openxmlformats.org/officeDocument/2006/relationships/ctrlProp" Target="../ctrlProps/ctrlProp657.xml"/><Relationship Id="rId3" Type="http://schemas.openxmlformats.org/officeDocument/2006/relationships/vmlDrawing" Target="../drawings/vmlDrawing16.vml"/><Relationship Id="rId21" Type="http://schemas.openxmlformats.org/officeDocument/2006/relationships/ctrlProp" Target="../ctrlProps/ctrlProp660.xml"/><Relationship Id="rId7" Type="http://schemas.openxmlformats.org/officeDocument/2006/relationships/ctrlProp" Target="../ctrlProps/ctrlProp646.xml"/><Relationship Id="rId12" Type="http://schemas.openxmlformats.org/officeDocument/2006/relationships/ctrlProp" Target="../ctrlProps/ctrlProp651.xml"/><Relationship Id="rId17" Type="http://schemas.openxmlformats.org/officeDocument/2006/relationships/ctrlProp" Target="../ctrlProps/ctrlProp656.xml"/><Relationship Id="rId2" Type="http://schemas.openxmlformats.org/officeDocument/2006/relationships/drawing" Target="../drawings/drawing17.xml"/><Relationship Id="rId16" Type="http://schemas.openxmlformats.org/officeDocument/2006/relationships/ctrlProp" Target="../ctrlProps/ctrlProp655.xml"/><Relationship Id="rId20" Type="http://schemas.openxmlformats.org/officeDocument/2006/relationships/ctrlProp" Target="../ctrlProps/ctrlProp659.xml"/><Relationship Id="rId1" Type="http://schemas.openxmlformats.org/officeDocument/2006/relationships/printerSettings" Target="../printerSettings/printerSettings21.bin"/><Relationship Id="rId6" Type="http://schemas.openxmlformats.org/officeDocument/2006/relationships/ctrlProp" Target="../ctrlProps/ctrlProp645.xml"/><Relationship Id="rId11" Type="http://schemas.openxmlformats.org/officeDocument/2006/relationships/ctrlProp" Target="../ctrlProps/ctrlProp650.xml"/><Relationship Id="rId24" Type="http://schemas.openxmlformats.org/officeDocument/2006/relationships/ctrlProp" Target="../ctrlProps/ctrlProp663.xml"/><Relationship Id="rId5" Type="http://schemas.openxmlformats.org/officeDocument/2006/relationships/ctrlProp" Target="../ctrlProps/ctrlProp644.xml"/><Relationship Id="rId15" Type="http://schemas.openxmlformats.org/officeDocument/2006/relationships/ctrlProp" Target="../ctrlProps/ctrlProp654.xml"/><Relationship Id="rId23" Type="http://schemas.openxmlformats.org/officeDocument/2006/relationships/ctrlProp" Target="../ctrlProps/ctrlProp662.xml"/><Relationship Id="rId10" Type="http://schemas.openxmlformats.org/officeDocument/2006/relationships/ctrlProp" Target="../ctrlProps/ctrlProp649.xml"/><Relationship Id="rId19" Type="http://schemas.openxmlformats.org/officeDocument/2006/relationships/ctrlProp" Target="../ctrlProps/ctrlProp658.xml"/><Relationship Id="rId4" Type="http://schemas.openxmlformats.org/officeDocument/2006/relationships/ctrlProp" Target="../ctrlProps/ctrlProp643.xml"/><Relationship Id="rId9" Type="http://schemas.openxmlformats.org/officeDocument/2006/relationships/ctrlProp" Target="../ctrlProps/ctrlProp648.xml"/><Relationship Id="rId14" Type="http://schemas.openxmlformats.org/officeDocument/2006/relationships/ctrlProp" Target="../ctrlProps/ctrlProp653.xml"/><Relationship Id="rId22" Type="http://schemas.openxmlformats.org/officeDocument/2006/relationships/ctrlProp" Target="../ctrlProps/ctrlProp66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3" Type="http://schemas.openxmlformats.org/officeDocument/2006/relationships/vmlDrawing" Target="../drawings/vmlDrawing17.vml"/><Relationship Id="rId7" Type="http://schemas.openxmlformats.org/officeDocument/2006/relationships/ctrlProp" Target="../ctrlProps/ctrlProp667.xml"/><Relationship Id="rId12" Type="http://schemas.openxmlformats.org/officeDocument/2006/relationships/ctrlProp" Target="../ctrlProps/ctrlProp672.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0" Type="http://schemas.openxmlformats.org/officeDocument/2006/relationships/ctrlProp" Target="../ctrlProps/ctrlProp670.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679.xml"/><Relationship Id="rId3" Type="http://schemas.openxmlformats.org/officeDocument/2006/relationships/vmlDrawing" Target="../drawings/vmlDrawing18.vml"/><Relationship Id="rId7" Type="http://schemas.openxmlformats.org/officeDocument/2006/relationships/ctrlProp" Target="../ctrlProps/ctrlProp678.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677.xml"/><Relationship Id="rId5" Type="http://schemas.openxmlformats.org/officeDocument/2006/relationships/ctrlProp" Target="../ctrlProps/ctrlProp676.xml"/><Relationship Id="rId10" Type="http://schemas.openxmlformats.org/officeDocument/2006/relationships/ctrlProp" Target="../ctrlProps/ctrlProp681.xml"/><Relationship Id="rId4" Type="http://schemas.openxmlformats.org/officeDocument/2006/relationships/ctrlProp" Target="../ctrlProps/ctrlProp675.xml"/><Relationship Id="rId9" Type="http://schemas.openxmlformats.org/officeDocument/2006/relationships/ctrlProp" Target="../ctrlProps/ctrlProp68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86.xml"/><Relationship Id="rId13" Type="http://schemas.openxmlformats.org/officeDocument/2006/relationships/ctrlProp" Target="../ctrlProps/ctrlProp691.xml"/><Relationship Id="rId18" Type="http://schemas.openxmlformats.org/officeDocument/2006/relationships/ctrlProp" Target="../ctrlProps/ctrlProp696.xml"/><Relationship Id="rId3" Type="http://schemas.openxmlformats.org/officeDocument/2006/relationships/vmlDrawing" Target="../drawings/vmlDrawing19.vml"/><Relationship Id="rId21" Type="http://schemas.openxmlformats.org/officeDocument/2006/relationships/ctrlProp" Target="../ctrlProps/ctrlProp699.xml"/><Relationship Id="rId7" Type="http://schemas.openxmlformats.org/officeDocument/2006/relationships/ctrlProp" Target="../ctrlProps/ctrlProp685.xml"/><Relationship Id="rId12" Type="http://schemas.openxmlformats.org/officeDocument/2006/relationships/ctrlProp" Target="../ctrlProps/ctrlProp690.xml"/><Relationship Id="rId17" Type="http://schemas.openxmlformats.org/officeDocument/2006/relationships/ctrlProp" Target="../ctrlProps/ctrlProp695.xml"/><Relationship Id="rId2" Type="http://schemas.openxmlformats.org/officeDocument/2006/relationships/drawing" Target="../drawings/drawing20.xml"/><Relationship Id="rId16" Type="http://schemas.openxmlformats.org/officeDocument/2006/relationships/ctrlProp" Target="../ctrlProps/ctrlProp694.xml"/><Relationship Id="rId20" Type="http://schemas.openxmlformats.org/officeDocument/2006/relationships/ctrlProp" Target="../ctrlProps/ctrlProp698.xml"/><Relationship Id="rId1" Type="http://schemas.openxmlformats.org/officeDocument/2006/relationships/printerSettings" Target="../printerSettings/printerSettings24.bin"/><Relationship Id="rId6" Type="http://schemas.openxmlformats.org/officeDocument/2006/relationships/ctrlProp" Target="../ctrlProps/ctrlProp684.xml"/><Relationship Id="rId11" Type="http://schemas.openxmlformats.org/officeDocument/2006/relationships/ctrlProp" Target="../ctrlProps/ctrlProp689.xml"/><Relationship Id="rId5" Type="http://schemas.openxmlformats.org/officeDocument/2006/relationships/ctrlProp" Target="../ctrlProps/ctrlProp683.xml"/><Relationship Id="rId15" Type="http://schemas.openxmlformats.org/officeDocument/2006/relationships/ctrlProp" Target="../ctrlProps/ctrlProp693.xml"/><Relationship Id="rId23" Type="http://schemas.openxmlformats.org/officeDocument/2006/relationships/ctrlProp" Target="../ctrlProps/ctrlProp701.xml"/><Relationship Id="rId10" Type="http://schemas.openxmlformats.org/officeDocument/2006/relationships/ctrlProp" Target="../ctrlProps/ctrlProp688.xml"/><Relationship Id="rId19" Type="http://schemas.openxmlformats.org/officeDocument/2006/relationships/ctrlProp" Target="../ctrlProps/ctrlProp697.xml"/><Relationship Id="rId4" Type="http://schemas.openxmlformats.org/officeDocument/2006/relationships/ctrlProp" Target="../ctrlProps/ctrlProp682.xml"/><Relationship Id="rId9" Type="http://schemas.openxmlformats.org/officeDocument/2006/relationships/ctrlProp" Target="../ctrlProps/ctrlProp687.xml"/><Relationship Id="rId14" Type="http://schemas.openxmlformats.org/officeDocument/2006/relationships/ctrlProp" Target="../ctrlProps/ctrlProp692.xml"/><Relationship Id="rId22" Type="http://schemas.openxmlformats.org/officeDocument/2006/relationships/ctrlProp" Target="../ctrlProps/ctrlProp70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06.xml"/><Relationship Id="rId13" Type="http://schemas.openxmlformats.org/officeDocument/2006/relationships/ctrlProp" Target="../ctrlProps/ctrlProp711.xml"/><Relationship Id="rId18" Type="http://schemas.openxmlformats.org/officeDocument/2006/relationships/ctrlProp" Target="../ctrlProps/ctrlProp716.xml"/><Relationship Id="rId26" Type="http://schemas.openxmlformats.org/officeDocument/2006/relationships/ctrlProp" Target="../ctrlProps/ctrlProp724.xml"/><Relationship Id="rId39" Type="http://schemas.openxmlformats.org/officeDocument/2006/relationships/ctrlProp" Target="../ctrlProps/ctrlProp737.xml"/><Relationship Id="rId3" Type="http://schemas.openxmlformats.org/officeDocument/2006/relationships/vmlDrawing" Target="../drawings/vmlDrawing20.vml"/><Relationship Id="rId21" Type="http://schemas.openxmlformats.org/officeDocument/2006/relationships/ctrlProp" Target="../ctrlProps/ctrlProp719.xml"/><Relationship Id="rId34" Type="http://schemas.openxmlformats.org/officeDocument/2006/relationships/ctrlProp" Target="../ctrlProps/ctrlProp732.xml"/><Relationship Id="rId42" Type="http://schemas.openxmlformats.org/officeDocument/2006/relationships/ctrlProp" Target="../ctrlProps/ctrlProp740.xml"/><Relationship Id="rId47" Type="http://schemas.openxmlformats.org/officeDocument/2006/relationships/ctrlProp" Target="../ctrlProps/ctrlProp745.xml"/><Relationship Id="rId7" Type="http://schemas.openxmlformats.org/officeDocument/2006/relationships/ctrlProp" Target="../ctrlProps/ctrlProp705.xml"/><Relationship Id="rId12" Type="http://schemas.openxmlformats.org/officeDocument/2006/relationships/ctrlProp" Target="../ctrlProps/ctrlProp710.xml"/><Relationship Id="rId17" Type="http://schemas.openxmlformats.org/officeDocument/2006/relationships/ctrlProp" Target="../ctrlProps/ctrlProp715.xml"/><Relationship Id="rId25" Type="http://schemas.openxmlformats.org/officeDocument/2006/relationships/ctrlProp" Target="../ctrlProps/ctrlProp723.xml"/><Relationship Id="rId33" Type="http://schemas.openxmlformats.org/officeDocument/2006/relationships/ctrlProp" Target="../ctrlProps/ctrlProp731.xml"/><Relationship Id="rId38" Type="http://schemas.openxmlformats.org/officeDocument/2006/relationships/ctrlProp" Target="../ctrlProps/ctrlProp736.xml"/><Relationship Id="rId46" Type="http://schemas.openxmlformats.org/officeDocument/2006/relationships/ctrlProp" Target="../ctrlProps/ctrlProp744.xml"/><Relationship Id="rId2" Type="http://schemas.openxmlformats.org/officeDocument/2006/relationships/drawing" Target="../drawings/drawing21.xml"/><Relationship Id="rId16" Type="http://schemas.openxmlformats.org/officeDocument/2006/relationships/ctrlProp" Target="../ctrlProps/ctrlProp714.xml"/><Relationship Id="rId20" Type="http://schemas.openxmlformats.org/officeDocument/2006/relationships/ctrlProp" Target="../ctrlProps/ctrlProp718.xml"/><Relationship Id="rId29" Type="http://schemas.openxmlformats.org/officeDocument/2006/relationships/ctrlProp" Target="../ctrlProps/ctrlProp727.xml"/><Relationship Id="rId41" Type="http://schemas.openxmlformats.org/officeDocument/2006/relationships/ctrlProp" Target="../ctrlProps/ctrlProp739.xml"/><Relationship Id="rId1" Type="http://schemas.openxmlformats.org/officeDocument/2006/relationships/printerSettings" Target="../printerSettings/printerSettings25.bin"/><Relationship Id="rId6" Type="http://schemas.openxmlformats.org/officeDocument/2006/relationships/ctrlProp" Target="../ctrlProps/ctrlProp704.xml"/><Relationship Id="rId11" Type="http://schemas.openxmlformats.org/officeDocument/2006/relationships/ctrlProp" Target="../ctrlProps/ctrlProp709.xml"/><Relationship Id="rId24" Type="http://schemas.openxmlformats.org/officeDocument/2006/relationships/ctrlProp" Target="../ctrlProps/ctrlProp722.xml"/><Relationship Id="rId32" Type="http://schemas.openxmlformats.org/officeDocument/2006/relationships/ctrlProp" Target="../ctrlProps/ctrlProp730.xml"/><Relationship Id="rId37" Type="http://schemas.openxmlformats.org/officeDocument/2006/relationships/ctrlProp" Target="../ctrlProps/ctrlProp735.xml"/><Relationship Id="rId40" Type="http://schemas.openxmlformats.org/officeDocument/2006/relationships/ctrlProp" Target="../ctrlProps/ctrlProp738.xml"/><Relationship Id="rId45" Type="http://schemas.openxmlformats.org/officeDocument/2006/relationships/ctrlProp" Target="../ctrlProps/ctrlProp743.xml"/><Relationship Id="rId5" Type="http://schemas.openxmlformats.org/officeDocument/2006/relationships/ctrlProp" Target="../ctrlProps/ctrlProp703.xml"/><Relationship Id="rId15" Type="http://schemas.openxmlformats.org/officeDocument/2006/relationships/ctrlProp" Target="../ctrlProps/ctrlProp713.xml"/><Relationship Id="rId23" Type="http://schemas.openxmlformats.org/officeDocument/2006/relationships/ctrlProp" Target="../ctrlProps/ctrlProp721.xml"/><Relationship Id="rId28" Type="http://schemas.openxmlformats.org/officeDocument/2006/relationships/ctrlProp" Target="../ctrlProps/ctrlProp726.xml"/><Relationship Id="rId36" Type="http://schemas.openxmlformats.org/officeDocument/2006/relationships/ctrlProp" Target="../ctrlProps/ctrlProp734.xml"/><Relationship Id="rId10" Type="http://schemas.openxmlformats.org/officeDocument/2006/relationships/ctrlProp" Target="../ctrlProps/ctrlProp708.xml"/><Relationship Id="rId19" Type="http://schemas.openxmlformats.org/officeDocument/2006/relationships/ctrlProp" Target="../ctrlProps/ctrlProp717.xml"/><Relationship Id="rId31" Type="http://schemas.openxmlformats.org/officeDocument/2006/relationships/ctrlProp" Target="../ctrlProps/ctrlProp729.xml"/><Relationship Id="rId44" Type="http://schemas.openxmlformats.org/officeDocument/2006/relationships/ctrlProp" Target="../ctrlProps/ctrlProp742.xml"/><Relationship Id="rId4" Type="http://schemas.openxmlformats.org/officeDocument/2006/relationships/ctrlProp" Target="../ctrlProps/ctrlProp702.xml"/><Relationship Id="rId9" Type="http://schemas.openxmlformats.org/officeDocument/2006/relationships/ctrlProp" Target="../ctrlProps/ctrlProp707.xml"/><Relationship Id="rId14" Type="http://schemas.openxmlformats.org/officeDocument/2006/relationships/ctrlProp" Target="../ctrlProps/ctrlProp712.xml"/><Relationship Id="rId22" Type="http://schemas.openxmlformats.org/officeDocument/2006/relationships/ctrlProp" Target="../ctrlProps/ctrlProp720.xml"/><Relationship Id="rId27" Type="http://schemas.openxmlformats.org/officeDocument/2006/relationships/ctrlProp" Target="../ctrlProps/ctrlProp725.xml"/><Relationship Id="rId30" Type="http://schemas.openxmlformats.org/officeDocument/2006/relationships/ctrlProp" Target="../ctrlProps/ctrlProp728.xml"/><Relationship Id="rId35" Type="http://schemas.openxmlformats.org/officeDocument/2006/relationships/ctrlProp" Target="../ctrlProps/ctrlProp733.xml"/><Relationship Id="rId43" Type="http://schemas.openxmlformats.org/officeDocument/2006/relationships/ctrlProp" Target="../ctrlProps/ctrlProp741.xml"/><Relationship Id="rId48" Type="http://schemas.openxmlformats.org/officeDocument/2006/relationships/ctrlProp" Target="../ctrlProps/ctrlProp74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751.xml"/><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 Type="http://schemas.openxmlformats.org/officeDocument/2006/relationships/vmlDrawing" Target="../drawings/vmlDrawing21.vml"/><Relationship Id="rId21" Type="http://schemas.openxmlformats.org/officeDocument/2006/relationships/ctrlProp" Target="../ctrlProps/ctrlProp764.xml"/><Relationship Id="rId34" Type="http://schemas.openxmlformats.org/officeDocument/2006/relationships/ctrlProp" Target="../ctrlProps/ctrlProp777.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2" Type="http://schemas.openxmlformats.org/officeDocument/2006/relationships/drawing" Target="../drawings/drawing22.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1" Type="http://schemas.openxmlformats.org/officeDocument/2006/relationships/printerSettings" Target="../printerSettings/printerSettings26.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37" Type="http://schemas.openxmlformats.org/officeDocument/2006/relationships/ctrlProp" Target="../ctrlProps/ctrlProp780.xml"/><Relationship Id="rId5" Type="http://schemas.openxmlformats.org/officeDocument/2006/relationships/ctrlProp" Target="../ctrlProps/ctrlProp748.xml"/><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36" Type="http://schemas.openxmlformats.org/officeDocument/2006/relationships/ctrlProp" Target="../ctrlProps/ctrlProp779.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 Type="http://schemas.openxmlformats.org/officeDocument/2006/relationships/ctrlProp" Target="../ctrlProps/ctrlProp747.xml"/><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790.xml"/><Relationship Id="rId18" Type="http://schemas.openxmlformats.org/officeDocument/2006/relationships/ctrlProp" Target="../ctrlProps/ctrlProp795.xml"/><Relationship Id="rId26" Type="http://schemas.openxmlformats.org/officeDocument/2006/relationships/ctrlProp" Target="../ctrlProps/ctrlProp803.xml"/><Relationship Id="rId39" Type="http://schemas.openxmlformats.org/officeDocument/2006/relationships/ctrlProp" Target="../ctrlProps/ctrlProp816.xml"/><Relationship Id="rId21" Type="http://schemas.openxmlformats.org/officeDocument/2006/relationships/ctrlProp" Target="../ctrlProps/ctrlProp798.xml"/><Relationship Id="rId34" Type="http://schemas.openxmlformats.org/officeDocument/2006/relationships/ctrlProp" Target="../ctrlProps/ctrlProp811.xml"/><Relationship Id="rId42" Type="http://schemas.openxmlformats.org/officeDocument/2006/relationships/ctrlProp" Target="../ctrlProps/ctrlProp819.xml"/><Relationship Id="rId47" Type="http://schemas.openxmlformats.org/officeDocument/2006/relationships/ctrlProp" Target="../ctrlProps/ctrlProp824.xml"/><Relationship Id="rId50" Type="http://schemas.openxmlformats.org/officeDocument/2006/relationships/ctrlProp" Target="../ctrlProps/ctrlProp827.xml"/><Relationship Id="rId55" Type="http://schemas.openxmlformats.org/officeDocument/2006/relationships/ctrlProp" Target="../ctrlProps/ctrlProp832.xml"/><Relationship Id="rId63" Type="http://schemas.openxmlformats.org/officeDocument/2006/relationships/ctrlProp" Target="../ctrlProps/ctrlProp840.xml"/><Relationship Id="rId68" Type="http://schemas.openxmlformats.org/officeDocument/2006/relationships/ctrlProp" Target="../ctrlProps/ctrlProp845.xml"/><Relationship Id="rId76" Type="http://schemas.openxmlformats.org/officeDocument/2006/relationships/ctrlProp" Target="../ctrlProps/ctrlProp853.xml"/><Relationship Id="rId7" Type="http://schemas.openxmlformats.org/officeDocument/2006/relationships/ctrlProp" Target="../ctrlProps/ctrlProp784.xml"/><Relationship Id="rId71" Type="http://schemas.openxmlformats.org/officeDocument/2006/relationships/ctrlProp" Target="../ctrlProps/ctrlProp848.xml"/><Relationship Id="rId2" Type="http://schemas.openxmlformats.org/officeDocument/2006/relationships/drawing" Target="../drawings/drawing23.xml"/><Relationship Id="rId16" Type="http://schemas.openxmlformats.org/officeDocument/2006/relationships/ctrlProp" Target="../ctrlProps/ctrlProp793.xml"/><Relationship Id="rId29" Type="http://schemas.openxmlformats.org/officeDocument/2006/relationships/ctrlProp" Target="../ctrlProps/ctrlProp806.xml"/><Relationship Id="rId11" Type="http://schemas.openxmlformats.org/officeDocument/2006/relationships/ctrlProp" Target="../ctrlProps/ctrlProp788.xml"/><Relationship Id="rId24" Type="http://schemas.openxmlformats.org/officeDocument/2006/relationships/ctrlProp" Target="../ctrlProps/ctrlProp801.xml"/><Relationship Id="rId32" Type="http://schemas.openxmlformats.org/officeDocument/2006/relationships/ctrlProp" Target="../ctrlProps/ctrlProp809.xml"/><Relationship Id="rId37" Type="http://schemas.openxmlformats.org/officeDocument/2006/relationships/ctrlProp" Target="../ctrlProps/ctrlProp814.xml"/><Relationship Id="rId40" Type="http://schemas.openxmlformats.org/officeDocument/2006/relationships/ctrlProp" Target="../ctrlProps/ctrlProp817.xml"/><Relationship Id="rId45" Type="http://schemas.openxmlformats.org/officeDocument/2006/relationships/ctrlProp" Target="../ctrlProps/ctrlProp822.xml"/><Relationship Id="rId53" Type="http://schemas.openxmlformats.org/officeDocument/2006/relationships/ctrlProp" Target="../ctrlProps/ctrlProp830.xml"/><Relationship Id="rId58" Type="http://schemas.openxmlformats.org/officeDocument/2006/relationships/ctrlProp" Target="../ctrlProps/ctrlProp835.xml"/><Relationship Id="rId66" Type="http://schemas.openxmlformats.org/officeDocument/2006/relationships/ctrlProp" Target="../ctrlProps/ctrlProp843.xml"/><Relationship Id="rId74" Type="http://schemas.openxmlformats.org/officeDocument/2006/relationships/ctrlProp" Target="../ctrlProps/ctrlProp851.xml"/><Relationship Id="rId5" Type="http://schemas.openxmlformats.org/officeDocument/2006/relationships/ctrlProp" Target="../ctrlProps/ctrlProp782.xml"/><Relationship Id="rId15" Type="http://schemas.openxmlformats.org/officeDocument/2006/relationships/ctrlProp" Target="../ctrlProps/ctrlProp792.xml"/><Relationship Id="rId23" Type="http://schemas.openxmlformats.org/officeDocument/2006/relationships/ctrlProp" Target="../ctrlProps/ctrlProp800.xml"/><Relationship Id="rId28" Type="http://schemas.openxmlformats.org/officeDocument/2006/relationships/ctrlProp" Target="../ctrlProps/ctrlProp805.xml"/><Relationship Id="rId36" Type="http://schemas.openxmlformats.org/officeDocument/2006/relationships/ctrlProp" Target="../ctrlProps/ctrlProp813.xml"/><Relationship Id="rId49" Type="http://schemas.openxmlformats.org/officeDocument/2006/relationships/ctrlProp" Target="../ctrlProps/ctrlProp826.xml"/><Relationship Id="rId57" Type="http://schemas.openxmlformats.org/officeDocument/2006/relationships/ctrlProp" Target="../ctrlProps/ctrlProp834.xml"/><Relationship Id="rId61" Type="http://schemas.openxmlformats.org/officeDocument/2006/relationships/ctrlProp" Target="../ctrlProps/ctrlProp838.xml"/><Relationship Id="rId10" Type="http://schemas.openxmlformats.org/officeDocument/2006/relationships/ctrlProp" Target="../ctrlProps/ctrlProp787.xml"/><Relationship Id="rId19" Type="http://schemas.openxmlformats.org/officeDocument/2006/relationships/ctrlProp" Target="../ctrlProps/ctrlProp796.xml"/><Relationship Id="rId31" Type="http://schemas.openxmlformats.org/officeDocument/2006/relationships/ctrlProp" Target="../ctrlProps/ctrlProp808.xml"/><Relationship Id="rId44" Type="http://schemas.openxmlformats.org/officeDocument/2006/relationships/ctrlProp" Target="../ctrlProps/ctrlProp821.xml"/><Relationship Id="rId52" Type="http://schemas.openxmlformats.org/officeDocument/2006/relationships/ctrlProp" Target="../ctrlProps/ctrlProp829.xml"/><Relationship Id="rId60" Type="http://schemas.openxmlformats.org/officeDocument/2006/relationships/ctrlProp" Target="../ctrlProps/ctrlProp837.xml"/><Relationship Id="rId65" Type="http://schemas.openxmlformats.org/officeDocument/2006/relationships/ctrlProp" Target="../ctrlProps/ctrlProp842.xml"/><Relationship Id="rId73" Type="http://schemas.openxmlformats.org/officeDocument/2006/relationships/ctrlProp" Target="../ctrlProps/ctrlProp850.xml"/><Relationship Id="rId78" Type="http://schemas.openxmlformats.org/officeDocument/2006/relationships/ctrlProp" Target="../ctrlProps/ctrlProp855.xml"/><Relationship Id="rId4" Type="http://schemas.openxmlformats.org/officeDocument/2006/relationships/ctrlProp" Target="../ctrlProps/ctrlProp781.xml"/><Relationship Id="rId9" Type="http://schemas.openxmlformats.org/officeDocument/2006/relationships/ctrlProp" Target="../ctrlProps/ctrlProp786.xml"/><Relationship Id="rId14" Type="http://schemas.openxmlformats.org/officeDocument/2006/relationships/ctrlProp" Target="../ctrlProps/ctrlProp791.xml"/><Relationship Id="rId22" Type="http://schemas.openxmlformats.org/officeDocument/2006/relationships/ctrlProp" Target="../ctrlProps/ctrlProp799.xml"/><Relationship Id="rId27" Type="http://schemas.openxmlformats.org/officeDocument/2006/relationships/ctrlProp" Target="../ctrlProps/ctrlProp804.xml"/><Relationship Id="rId30" Type="http://schemas.openxmlformats.org/officeDocument/2006/relationships/ctrlProp" Target="../ctrlProps/ctrlProp807.xml"/><Relationship Id="rId35" Type="http://schemas.openxmlformats.org/officeDocument/2006/relationships/ctrlProp" Target="../ctrlProps/ctrlProp812.xml"/><Relationship Id="rId43" Type="http://schemas.openxmlformats.org/officeDocument/2006/relationships/ctrlProp" Target="../ctrlProps/ctrlProp820.xml"/><Relationship Id="rId48" Type="http://schemas.openxmlformats.org/officeDocument/2006/relationships/ctrlProp" Target="../ctrlProps/ctrlProp825.xml"/><Relationship Id="rId56" Type="http://schemas.openxmlformats.org/officeDocument/2006/relationships/ctrlProp" Target="../ctrlProps/ctrlProp833.xml"/><Relationship Id="rId64" Type="http://schemas.openxmlformats.org/officeDocument/2006/relationships/ctrlProp" Target="../ctrlProps/ctrlProp841.xml"/><Relationship Id="rId69" Type="http://schemas.openxmlformats.org/officeDocument/2006/relationships/ctrlProp" Target="../ctrlProps/ctrlProp846.xml"/><Relationship Id="rId77" Type="http://schemas.openxmlformats.org/officeDocument/2006/relationships/ctrlProp" Target="../ctrlProps/ctrlProp854.xml"/><Relationship Id="rId8" Type="http://schemas.openxmlformats.org/officeDocument/2006/relationships/ctrlProp" Target="../ctrlProps/ctrlProp785.xml"/><Relationship Id="rId51" Type="http://schemas.openxmlformats.org/officeDocument/2006/relationships/ctrlProp" Target="../ctrlProps/ctrlProp828.xml"/><Relationship Id="rId72" Type="http://schemas.openxmlformats.org/officeDocument/2006/relationships/ctrlProp" Target="../ctrlProps/ctrlProp849.xml"/><Relationship Id="rId3" Type="http://schemas.openxmlformats.org/officeDocument/2006/relationships/vmlDrawing" Target="../drawings/vmlDrawing22.vml"/><Relationship Id="rId12" Type="http://schemas.openxmlformats.org/officeDocument/2006/relationships/ctrlProp" Target="../ctrlProps/ctrlProp789.xml"/><Relationship Id="rId17" Type="http://schemas.openxmlformats.org/officeDocument/2006/relationships/ctrlProp" Target="../ctrlProps/ctrlProp794.xml"/><Relationship Id="rId25" Type="http://schemas.openxmlformats.org/officeDocument/2006/relationships/ctrlProp" Target="../ctrlProps/ctrlProp802.xml"/><Relationship Id="rId33" Type="http://schemas.openxmlformats.org/officeDocument/2006/relationships/ctrlProp" Target="../ctrlProps/ctrlProp810.xml"/><Relationship Id="rId38" Type="http://schemas.openxmlformats.org/officeDocument/2006/relationships/ctrlProp" Target="../ctrlProps/ctrlProp815.xml"/><Relationship Id="rId46" Type="http://schemas.openxmlformats.org/officeDocument/2006/relationships/ctrlProp" Target="../ctrlProps/ctrlProp823.xml"/><Relationship Id="rId59" Type="http://schemas.openxmlformats.org/officeDocument/2006/relationships/ctrlProp" Target="../ctrlProps/ctrlProp836.xml"/><Relationship Id="rId67" Type="http://schemas.openxmlformats.org/officeDocument/2006/relationships/ctrlProp" Target="../ctrlProps/ctrlProp844.xml"/><Relationship Id="rId20" Type="http://schemas.openxmlformats.org/officeDocument/2006/relationships/ctrlProp" Target="../ctrlProps/ctrlProp797.xml"/><Relationship Id="rId41" Type="http://schemas.openxmlformats.org/officeDocument/2006/relationships/ctrlProp" Target="../ctrlProps/ctrlProp818.xml"/><Relationship Id="rId54" Type="http://schemas.openxmlformats.org/officeDocument/2006/relationships/ctrlProp" Target="../ctrlProps/ctrlProp831.xml"/><Relationship Id="rId62" Type="http://schemas.openxmlformats.org/officeDocument/2006/relationships/ctrlProp" Target="../ctrlProps/ctrlProp839.xml"/><Relationship Id="rId70" Type="http://schemas.openxmlformats.org/officeDocument/2006/relationships/ctrlProp" Target="../ctrlProps/ctrlProp847.xml"/><Relationship Id="rId75" Type="http://schemas.openxmlformats.org/officeDocument/2006/relationships/ctrlProp" Target="../ctrlProps/ctrlProp852.xml"/><Relationship Id="rId1" Type="http://schemas.openxmlformats.org/officeDocument/2006/relationships/printerSettings" Target="../printerSettings/printerSettings27.bin"/><Relationship Id="rId6" Type="http://schemas.openxmlformats.org/officeDocument/2006/relationships/ctrlProp" Target="../ctrlProps/ctrlProp78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33" Type="http://schemas.openxmlformats.org/officeDocument/2006/relationships/ctrlProp" Target="../ctrlProps/ctrlProp164.xml"/><Relationship Id="rId138" Type="http://schemas.openxmlformats.org/officeDocument/2006/relationships/ctrlProp" Target="../ctrlProps/ctrlProp169.xml"/><Relationship Id="rId154" Type="http://schemas.openxmlformats.org/officeDocument/2006/relationships/ctrlProp" Target="../ctrlProps/ctrlProp185.xml"/><Relationship Id="rId159" Type="http://schemas.openxmlformats.org/officeDocument/2006/relationships/ctrlProp" Target="../ctrlProps/ctrlProp190.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128" Type="http://schemas.openxmlformats.org/officeDocument/2006/relationships/ctrlProp" Target="../ctrlProps/ctrlProp159.xml"/><Relationship Id="rId144" Type="http://schemas.openxmlformats.org/officeDocument/2006/relationships/ctrlProp" Target="../ctrlProps/ctrlProp175.xml"/><Relationship Id="rId149" Type="http://schemas.openxmlformats.org/officeDocument/2006/relationships/ctrlProp" Target="../ctrlProps/ctrlProp180.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160" Type="http://schemas.openxmlformats.org/officeDocument/2006/relationships/ctrlProp" Target="../ctrlProps/ctrlProp191.xml"/><Relationship Id="rId165" Type="http://schemas.openxmlformats.org/officeDocument/2006/relationships/ctrlProp" Target="../ctrlProps/ctrlProp19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134" Type="http://schemas.openxmlformats.org/officeDocument/2006/relationships/ctrlProp" Target="../ctrlProps/ctrlProp165.xml"/><Relationship Id="rId139" Type="http://schemas.openxmlformats.org/officeDocument/2006/relationships/ctrlProp" Target="../ctrlProps/ctrlProp170.xml"/><Relationship Id="rId80" Type="http://schemas.openxmlformats.org/officeDocument/2006/relationships/ctrlProp" Target="../ctrlProps/ctrlProp111.xml"/><Relationship Id="rId85" Type="http://schemas.openxmlformats.org/officeDocument/2006/relationships/ctrlProp" Target="../ctrlProps/ctrlProp116.xml"/><Relationship Id="rId150" Type="http://schemas.openxmlformats.org/officeDocument/2006/relationships/ctrlProp" Target="../ctrlProps/ctrlProp181.xml"/><Relationship Id="rId155" Type="http://schemas.openxmlformats.org/officeDocument/2006/relationships/ctrlProp" Target="../ctrlProps/ctrlProp18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124" Type="http://schemas.openxmlformats.org/officeDocument/2006/relationships/ctrlProp" Target="../ctrlProps/ctrlProp155.xml"/><Relationship Id="rId129" Type="http://schemas.openxmlformats.org/officeDocument/2006/relationships/ctrlProp" Target="../ctrlProps/ctrlProp160.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40" Type="http://schemas.openxmlformats.org/officeDocument/2006/relationships/ctrlProp" Target="../ctrlProps/ctrlProp171.xml"/><Relationship Id="rId145" Type="http://schemas.openxmlformats.org/officeDocument/2006/relationships/ctrlProp" Target="../ctrlProps/ctrlProp176.xml"/><Relationship Id="rId161" Type="http://schemas.openxmlformats.org/officeDocument/2006/relationships/ctrlProp" Target="../ctrlProps/ctrlProp192.xml"/><Relationship Id="rId166" Type="http://schemas.openxmlformats.org/officeDocument/2006/relationships/comments" Target="../comments1.xml"/><Relationship Id="rId1" Type="http://schemas.openxmlformats.org/officeDocument/2006/relationships/printerSettings" Target="../printerSettings/printerSettings8.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14" Type="http://schemas.openxmlformats.org/officeDocument/2006/relationships/ctrlProp" Target="../ctrlProps/ctrlProp145.xml"/><Relationship Id="rId119" Type="http://schemas.openxmlformats.org/officeDocument/2006/relationships/ctrlProp" Target="../ctrlProps/ctrlProp150.xml"/><Relationship Id="rId127" Type="http://schemas.openxmlformats.org/officeDocument/2006/relationships/ctrlProp" Target="../ctrlProps/ctrlProp158.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 Id="rId130" Type="http://schemas.openxmlformats.org/officeDocument/2006/relationships/ctrlProp" Target="../ctrlProps/ctrlProp161.xml"/><Relationship Id="rId135" Type="http://schemas.openxmlformats.org/officeDocument/2006/relationships/ctrlProp" Target="../ctrlProps/ctrlProp166.xml"/><Relationship Id="rId143" Type="http://schemas.openxmlformats.org/officeDocument/2006/relationships/ctrlProp" Target="../ctrlProps/ctrlProp174.xml"/><Relationship Id="rId148" Type="http://schemas.openxmlformats.org/officeDocument/2006/relationships/ctrlProp" Target="../ctrlProps/ctrlProp179.xml"/><Relationship Id="rId151" Type="http://schemas.openxmlformats.org/officeDocument/2006/relationships/ctrlProp" Target="../ctrlProps/ctrlProp182.xml"/><Relationship Id="rId156" Type="http://schemas.openxmlformats.org/officeDocument/2006/relationships/ctrlProp" Target="../ctrlProps/ctrlProp187.xml"/><Relationship Id="rId164" Type="http://schemas.openxmlformats.org/officeDocument/2006/relationships/ctrlProp" Target="../ctrlProps/ctrlProp195.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125" Type="http://schemas.openxmlformats.org/officeDocument/2006/relationships/ctrlProp" Target="../ctrlProps/ctrlProp156.xml"/><Relationship Id="rId141" Type="http://schemas.openxmlformats.org/officeDocument/2006/relationships/ctrlProp" Target="../ctrlProps/ctrlProp172.xml"/><Relationship Id="rId146" Type="http://schemas.openxmlformats.org/officeDocument/2006/relationships/ctrlProp" Target="../ctrlProps/ctrlProp177.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162" Type="http://schemas.openxmlformats.org/officeDocument/2006/relationships/ctrlProp" Target="../ctrlProps/ctrlProp193.xml"/><Relationship Id="rId2" Type="http://schemas.openxmlformats.org/officeDocument/2006/relationships/drawing" Target="../drawings/drawing6.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131" Type="http://schemas.openxmlformats.org/officeDocument/2006/relationships/ctrlProp" Target="../ctrlProps/ctrlProp162.xml"/><Relationship Id="rId136" Type="http://schemas.openxmlformats.org/officeDocument/2006/relationships/ctrlProp" Target="../ctrlProps/ctrlProp167.xml"/><Relationship Id="rId157" Type="http://schemas.openxmlformats.org/officeDocument/2006/relationships/ctrlProp" Target="../ctrlProps/ctrlProp188.xml"/><Relationship Id="rId61" Type="http://schemas.openxmlformats.org/officeDocument/2006/relationships/ctrlProp" Target="../ctrlProps/ctrlProp92.xml"/><Relationship Id="rId82" Type="http://schemas.openxmlformats.org/officeDocument/2006/relationships/ctrlProp" Target="../ctrlProps/ctrlProp113.xml"/><Relationship Id="rId152" Type="http://schemas.openxmlformats.org/officeDocument/2006/relationships/ctrlProp" Target="../ctrlProps/ctrlProp18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126" Type="http://schemas.openxmlformats.org/officeDocument/2006/relationships/ctrlProp" Target="../ctrlProps/ctrlProp157.xml"/><Relationship Id="rId147" Type="http://schemas.openxmlformats.org/officeDocument/2006/relationships/ctrlProp" Target="../ctrlProps/ctrlProp178.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142" Type="http://schemas.openxmlformats.org/officeDocument/2006/relationships/ctrlProp" Target="../ctrlProps/ctrlProp173.xml"/><Relationship Id="rId163" Type="http://schemas.openxmlformats.org/officeDocument/2006/relationships/ctrlProp" Target="../ctrlProps/ctrlProp194.xml"/><Relationship Id="rId3" Type="http://schemas.openxmlformats.org/officeDocument/2006/relationships/vmlDrawing" Target="../drawings/vmlDrawing4.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137" Type="http://schemas.openxmlformats.org/officeDocument/2006/relationships/ctrlProp" Target="../ctrlProps/ctrlProp168.xml"/><Relationship Id="rId158" Type="http://schemas.openxmlformats.org/officeDocument/2006/relationships/ctrlProp" Target="../ctrlProps/ctrlProp189.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32" Type="http://schemas.openxmlformats.org/officeDocument/2006/relationships/ctrlProp" Target="../ctrlProps/ctrlProp163.xml"/><Relationship Id="rId153" Type="http://schemas.openxmlformats.org/officeDocument/2006/relationships/ctrlProp" Target="../ctrlProps/ctrlProp184.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219.xml"/><Relationship Id="rId117" Type="http://schemas.openxmlformats.org/officeDocument/2006/relationships/ctrlProp" Target="../ctrlProps/ctrlProp310.xml"/><Relationship Id="rId21" Type="http://schemas.openxmlformats.org/officeDocument/2006/relationships/ctrlProp" Target="../ctrlProps/ctrlProp214.xml"/><Relationship Id="rId42" Type="http://schemas.openxmlformats.org/officeDocument/2006/relationships/ctrlProp" Target="../ctrlProps/ctrlProp235.xml"/><Relationship Id="rId47" Type="http://schemas.openxmlformats.org/officeDocument/2006/relationships/ctrlProp" Target="../ctrlProps/ctrlProp240.xml"/><Relationship Id="rId63" Type="http://schemas.openxmlformats.org/officeDocument/2006/relationships/ctrlProp" Target="../ctrlProps/ctrlProp256.xml"/><Relationship Id="rId68" Type="http://schemas.openxmlformats.org/officeDocument/2006/relationships/ctrlProp" Target="../ctrlProps/ctrlProp261.xml"/><Relationship Id="rId84" Type="http://schemas.openxmlformats.org/officeDocument/2006/relationships/ctrlProp" Target="../ctrlProps/ctrlProp277.xml"/><Relationship Id="rId89" Type="http://schemas.openxmlformats.org/officeDocument/2006/relationships/ctrlProp" Target="../ctrlProps/ctrlProp282.xml"/><Relationship Id="rId112" Type="http://schemas.openxmlformats.org/officeDocument/2006/relationships/ctrlProp" Target="../ctrlProps/ctrlProp305.xml"/><Relationship Id="rId133" Type="http://schemas.openxmlformats.org/officeDocument/2006/relationships/ctrlProp" Target="../ctrlProps/ctrlProp326.xml"/><Relationship Id="rId138" Type="http://schemas.openxmlformats.org/officeDocument/2006/relationships/ctrlProp" Target="../ctrlProps/ctrlProp331.xml"/><Relationship Id="rId154" Type="http://schemas.openxmlformats.org/officeDocument/2006/relationships/ctrlProp" Target="../ctrlProps/ctrlProp347.xml"/><Relationship Id="rId159" Type="http://schemas.openxmlformats.org/officeDocument/2006/relationships/ctrlProp" Target="../ctrlProps/ctrlProp352.xml"/><Relationship Id="rId16" Type="http://schemas.openxmlformats.org/officeDocument/2006/relationships/ctrlProp" Target="../ctrlProps/ctrlProp209.xml"/><Relationship Id="rId107" Type="http://schemas.openxmlformats.org/officeDocument/2006/relationships/ctrlProp" Target="../ctrlProps/ctrlProp300.xml"/><Relationship Id="rId11" Type="http://schemas.openxmlformats.org/officeDocument/2006/relationships/ctrlProp" Target="../ctrlProps/ctrlProp204.xml"/><Relationship Id="rId32" Type="http://schemas.openxmlformats.org/officeDocument/2006/relationships/ctrlProp" Target="../ctrlProps/ctrlProp225.xml"/><Relationship Id="rId37" Type="http://schemas.openxmlformats.org/officeDocument/2006/relationships/ctrlProp" Target="../ctrlProps/ctrlProp230.xml"/><Relationship Id="rId53" Type="http://schemas.openxmlformats.org/officeDocument/2006/relationships/ctrlProp" Target="../ctrlProps/ctrlProp246.xml"/><Relationship Id="rId58" Type="http://schemas.openxmlformats.org/officeDocument/2006/relationships/ctrlProp" Target="../ctrlProps/ctrlProp251.xml"/><Relationship Id="rId74" Type="http://schemas.openxmlformats.org/officeDocument/2006/relationships/ctrlProp" Target="../ctrlProps/ctrlProp267.xml"/><Relationship Id="rId79" Type="http://schemas.openxmlformats.org/officeDocument/2006/relationships/ctrlProp" Target="../ctrlProps/ctrlProp272.xml"/><Relationship Id="rId102" Type="http://schemas.openxmlformats.org/officeDocument/2006/relationships/ctrlProp" Target="../ctrlProps/ctrlProp295.xml"/><Relationship Id="rId123" Type="http://schemas.openxmlformats.org/officeDocument/2006/relationships/ctrlProp" Target="../ctrlProps/ctrlProp316.xml"/><Relationship Id="rId128" Type="http://schemas.openxmlformats.org/officeDocument/2006/relationships/ctrlProp" Target="../ctrlProps/ctrlProp321.xml"/><Relationship Id="rId144" Type="http://schemas.openxmlformats.org/officeDocument/2006/relationships/ctrlProp" Target="../ctrlProps/ctrlProp337.xml"/><Relationship Id="rId149" Type="http://schemas.openxmlformats.org/officeDocument/2006/relationships/ctrlProp" Target="../ctrlProps/ctrlProp342.xml"/><Relationship Id="rId5" Type="http://schemas.openxmlformats.org/officeDocument/2006/relationships/ctrlProp" Target="../ctrlProps/ctrlProp198.xml"/><Relationship Id="rId90" Type="http://schemas.openxmlformats.org/officeDocument/2006/relationships/ctrlProp" Target="../ctrlProps/ctrlProp283.xml"/><Relationship Id="rId95" Type="http://schemas.openxmlformats.org/officeDocument/2006/relationships/ctrlProp" Target="../ctrlProps/ctrlProp288.xml"/><Relationship Id="rId160" Type="http://schemas.openxmlformats.org/officeDocument/2006/relationships/ctrlProp" Target="../ctrlProps/ctrlProp353.xml"/><Relationship Id="rId165" Type="http://schemas.openxmlformats.org/officeDocument/2006/relationships/ctrlProp" Target="../ctrlProps/ctrlProp358.xml"/><Relationship Id="rId22" Type="http://schemas.openxmlformats.org/officeDocument/2006/relationships/ctrlProp" Target="../ctrlProps/ctrlProp215.xml"/><Relationship Id="rId27" Type="http://schemas.openxmlformats.org/officeDocument/2006/relationships/ctrlProp" Target="../ctrlProps/ctrlProp220.xml"/><Relationship Id="rId43" Type="http://schemas.openxmlformats.org/officeDocument/2006/relationships/ctrlProp" Target="../ctrlProps/ctrlProp236.xml"/><Relationship Id="rId48" Type="http://schemas.openxmlformats.org/officeDocument/2006/relationships/ctrlProp" Target="../ctrlProps/ctrlProp241.xml"/><Relationship Id="rId64" Type="http://schemas.openxmlformats.org/officeDocument/2006/relationships/ctrlProp" Target="../ctrlProps/ctrlProp257.xml"/><Relationship Id="rId69" Type="http://schemas.openxmlformats.org/officeDocument/2006/relationships/ctrlProp" Target="../ctrlProps/ctrlProp262.xml"/><Relationship Id="rId113" Type="http://schemas.openxmlformats.org/officeDocument/2006/relationships/ctrlProp" Target="../ctrlProps/ctrlProp306.xml"/><Relationship Id="rId118" Type="http://schemas.openxmlformats.org/officeDocument/2006/relationships/ctrlProp" Target="../ctrlProps/ctrlProp311.xml"/><Relationship Id="rId134" Type="http://schemas.openxmlformats.org/officeDocument/2006/relationships/ctrlProp" Target="../ctrlProps/ctrlProp327.xml"/><Relationship Id="rId139" Type="http://schemas.openxmlformats.org/officeDocument/2006/relationships/ctrlProp" Target="../ctrlProps/ctrlProp332.xml"/><Relationship Id="rId80" Type="http://schemas.openxmlformats.org/officeDocument/2006/relationships/ctrlProp" Target="../ctrlProps/ctrlProp273.xml"/><Relationship Id="rId85" Type="http://schemas.openxmlformats.org/officeDocument/2006/relationships/ctrlProp" Target="../ctrlProps/ctrlProp278.xml"/><Relationship Id="rId150" Type="http://schemas.openxmlformats.org/officeDocument/2006/relationships/ctrlProp" Target="../ctrlProps/ctrlProp343.xml"/><Relationship Id="rId155" Type="http://schemas.openxmlformats.org/officeDocument/2006/relationships/ctrlProp" Target="../ctrlProps/ctrlProp348.xml"/><Relationship Id="rId12" Type="http://schemas.openxmlformats.org/officeDocument/2006/relationships/ctrlProp" Target="../ctrlProps/ctrlProp205.xml"/><Relationship Id="rId17" Type="http://schemas.openxmlformats.org/officeDocument/2006/relationships/ctrlProp" Target="../ctrlProps/ctrlProp210.xml"/><Relationship Id="rId33" Type="http://schemas.openxmlformats.org/officeDocument/2006/relationships/ctrlProp" Target="../ctrlProps/ctrlProp226.xml"/><Relationship Id="rId38" Type="http://schemas.openxmlformats.org/officeDocument/2006/relationships/ctrlProp" Target="../ctrlProps/ctrlProp231.xml"/><Relationship Id="rId59" Type="http://schemas.openxmlformats.org/officeDocument/2006/relationships/ctrlProp" Target="../ctrlProps/ctrlProp252.xml"/><Relationship Id="rId103" Type="http://schemas.openxmlformats.org/officeDocument/2006/relationships/ctrlProp" Target="../ctrlProps/ctrlProp296.xml"/><Relationship Id="rId108" Type="http://schemas.openxmlformats.org/officeDocument/2006/relationships/ctrlProp" Target="../ctrlProps/ctrlProp301.xml"/><Relationship Id="rId124" Type="http://schemas.openxmlformats.org/officeDocument/2006/relationships/ctrlProp" Target="../ctrlProps/ctrlProp317.xml"/><Relationship Id="rId129" Type="http://schemas.openxmlformats.org/officeDocument/2006/relationships/ctrlProp" Target="../ctrlProps/ctrlProp322.xml"/><Relationship Id="rId54" Type="http://schemas.openxmlformats.org/officeDocument/2006/relationships/ctrlProp" Target="../ctrlProps/ctrlProp247.xml"/><Relationship Id="rId70" Type="http://schemas.openxmlformats.org/officeDocument/2006/relationships/ctrlProp" Target="../ctrlProps/ctrlProp263.xml"/><Relationship Id="rId75" Type="http://schemas.openxmlformats.org/officeDocument/2006/relationships/ctrlProp" Target="../ctrlProps/ctrlProp268.xml"/><Relationship Id="rId91" Type="http://schemas.openxmlformats.org/officeDocument/2006/relationships/ctrlProp" Target="../ctrlProps/ctrlProp284.xml"/><Relationship Id="rId96" Type="http://schemas.openxmlformats.org/officeDocument/2006/relationships/ctrlProp" Target="../ctrlProps/ctrlProp289.xml"/><Relationship Id="rId140" Type="http://schemas.openxmlformats.org/officeDocument/2006/relationships/ctrlProp" Target="../ctrlProps/ctrlProp333.xml"/><Relationship Id="rId145" Type="http://schemas.openxmlformats.org/officeDocument/2006/relationships/ctrlProp" Target="../ctrlProps/ctrlProp338.xml"/><Relationship Id="rId161" Type="http://schemas.openxmlformats.org/officeDocument/2006/relationships/ctrlProp" Target="../ctrlProps/ctrlProp354.xml"/><Relationship Id="rId166" Type="http://schemas.openxmlformats.org/officeDocument/2006/relationships/comments" Target="../comments2.xml"/><Relationship Id="rId1" Type="http://schemas.openxmlformats.org/officeDocument/2006/relationships/printerSettings" Target="../printerSettings/printerSettings9.bin"/><Relationship Id="rId6" Type="http://schemas.openxmlformats.org/officeDocument/2006/relationships/ctrlProp" Target="../ctrlProps/ctrlProp199.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36" Type="http://schemas.openxmlformats.org/officeDocument/2006/relationships/ctrlProp" Target="../ctrlProps/ctrlProp229.xml"/><Relationship Id="rId49" Type="http://schemas.openxmlformats.org/officeDocument/2006/relationships/ctrlProp" Target="../ctrlProps/ctrlProp242.xml"/><Relationship Id="rId57" Type="http://schemas.openxmlformats.org/officeDocument/2006/relationships/ctrlProp" Target="../ctrlProps/ctrlProp250.xml"/><Relationship Id="rId106" Type="http://schemas.openxmlformats.org/officeDocument/2006/relationships/ctrlProp" Target="../ctrlProps/ctrlProp299.xml"/><Relationship Id="rId114" Type="http://schemas.openxmlformats.org/officeDocument/2006/relationships/ctrlProp" Target="../ctrlProps/ctrlProp307.xml"/><Relationship Id="rId119" Type="http://schemas.openxmlformats.org/officeDocument/2006/relationships/ctrlProp" Target="../ctrlProps/ctrlProp312.xml"/><Relationship Id="rId127" Type="http://schemas.openxmlformats.org/officeDocument/2006/relationships/ctrlProp" Target="../ctrlProps/ctrlProp320.xml"/><Relationship Id="rId10" Type="http://schemas.openxmlformats.org/officeDocument/2006/relationships/ctrlProp" Target="../ctrlProps/ctrlProp203.xml"/><Relationship Id="rId31" Type="http://schemas.openxmlformats.org/officeDocument/2006/relationships/ctrlProp" Target="../ctrlProps/ctrlProp224.xml"/><Relationship Id="rId44" Type="http://schemas.openxmlformats.org/officeDocument/2006/relationships/ctrlProp" Target="../ctrlProps/ctrlProp237.xml"/><Relationship Id="rId52" Type="http://schemas.openxmlformats.org/officeDocument/2006/relationships/ctrlProp" Target="../ctrlProps/ctrlProp245.xml"/><Relationship Id="rId60" Type="http://schemas.openxmlformats.org/officeDocument/2006/relationships/ctrlProp" Target="../ctrlProps/ctrlProp253.xml"/><Relationship Id="rId65" Type="http://schemas.openxmlformats.org/officeDocument/2006/relationships/ctrlProp" Target="../ctrlProps/ctrlProp258.xml"/><Relationship Id="rId73" Type="http://schemas.openxmlformats.org/officeDocument/2006/relationships/ctrlProp" Target="../ctrlProps/ctrlProp266.xml"/><Relationship Id="rId78" Type="http://schemas.openxmlformats.org/officeDocument/2006/relationships/ctrlProp" Target="../ctrlProps/ctrlProp271.xml"/><Relationship Id="rId81" Type="http://schemas.openxmlformats.org/officeDocument/2006/relationships/ctrlProp" Target="../ctrlProps/ctrlProp274.xml"/><Relationship Id="rId86" Type="http://schemas.openxmlformats.org/officeDocument/2006/relationships/ctrlProp" Target="../ctrlProps/ctrlProp279.xml"/><Relationship Id="rId94" Type="http://schemas.openxmlformats.org/officeDocument/2006/relationships/ctrlProp" Target="../ctrlProps/ctrlProp287.xml"/><Relationship Id="rId99" Type="http://schemas.openxmlformats.org/officeDocument/2006/relationships/ctrlProp" Target="../ctrlProps/ctrlProp292.xml"/><Relationship Id="rId101" Type="http://schemas.openxmlformats.org/officeDocument/2006/relationships/ctrlProp" Target="../ctrlProps/ctrlProp294.xml"/><Relationship Id="rId122" Type="http://schemas.openxmlformats.org/officeDocument/2006/relationships/ctrlProp" Target="../ctrlProps/ctrlProp315.xml"/><Relationship Id="rId130" Type="http://schemas.openxmlformats.org/officeDocument/2006/relationships/ctrlProp" Target="../ctrlProps/ctrlProp323.xml"/><Relationship Id="rId135" Type="http://schemas.openxmlformats.org/officeDocument/2006/relationships/ctrlProp" Target="../ctrlProps/ctrlProp328.xml"/><Relationship Id="rId143" Type="http://schemas.openxmlformats.org/officeDocument/2006/relationships/ctrlProp" Target="../ctrlProps/ctrlProp336.xml"/><Relationship Id="rId148" Type="http://schemas.openxmlformats.org/officeDocument/2006/relationships/ctrlProp" Target="../ctrlProps/ctrlProp341.xml"/><Relationship Id="rId151" Type="http://schemas.openxmlformats.org/officeDocument/2006/relationships/ctrlProp" Target="../ctrlProps/ctrlProp344.xml"/><Relationship Id="rId156" Type="http://schemas.openxmlformats.org/officeDocument/2006/relationships/ctrlProp" Target="../ctrlProps/ctrlProp349.xml"/><Relationship Id="rId164" Type="http://schemas.openxmlformats.org/officeDocument/2006/relationships/ctrlProp" Target="../ctrlProps/ctrlProp357.xml"/><Relationship Id="rId4" Type="http://schemas.openxmlformats.org/officeDocument/2006/relationships/ctrlProp" Target="../ctrlProps/ctrlProp197.xml"/><Relationship Id="rId9" Type="http://schemas.openxmlformats.org/officeDocument/2006/relationships/ctrlProp" Target="../ctrlProps/ctrlProp202.xml"/><Relationship Id="rId13" Type="http://schemas.openxmlformats.org/officeDocument/2006/relationships/ctrlProp" Target="../ctrlProps/ctrlProp206.xml"/><Relationship Id="rId18" Type="http://schemas.openxmlformats.org/officeDocument/2006/relationships/ctrlProp" Target="../ctrlProps/ctrlProp211.xml"/><Relationship Id="rId39" Type="http://schemas.openxmlformats.org/officeDocument/2006/relationships/ctrlProp" Target="../ctrlProps/ctrlProp232.xml"/><Relationship Id="rId109" Type="http://schemas.openxmlformats.org/officeDocument/2006/relationships/ctrlProp" Target="../ctrlProps/ctrlProp302.xml"/><Relationship Id="rId34" Type="http://schemas.openxmlformats.org/officeDocument/2006/relationships/ctrlProp" Target="../ctrlProps/ctrlProp227.xml"/><Relationship Id="rId50" Type="http://schemas.openxmlformats.org/officeDocument/2006/relationships/ctrlProp" Target="../ctrlProps/ctrlProp243.xml"/><Relationship Id="rId55" Type="http://schemas.openxmlformats.org/officeDocument/2006/relationships/ctrlProp" Target="../ctrlProps/ctrlProp248.xml"/><Relationship Id="rId76" Type="http://schemas.openxmlformats.org/officeDocument/2006/relationships/ctrlProp" Target="../ctrlProps/ctrlProp269.xml"/><Relationship Id="rId97" Type="http://schemas.openxmlformats.org/officeDocument/2006/relationships/ctrlProp" Target="../ctrlProps/ctrlProp290.xml"/><Relationship Id="rId104" Type="http://schemas.openxmlformats.org/officeDocument/2006/relationships/ctrlProp" Target="../ctrlProps/ctrlProp297.xml"/><Relationship Id="rId120" Type="http://schemas.openxmlformats.org/officeDocument/2006/relationships/ctrlProp" Target="../ctrlProps/ctrlProp313.xml"/><Relationship Id="rId125" Type="http://schemas.openxmlformats.org/officeDocument/2006/relationships/ctrlProp" Target="../ctrlProps/ctrlProp318.xml"/><Relationship Id="rId141" Type="http://schemas.openxmlformats.org/officeDocument/2006/relationships/ctrlProp" Target="../ctrlProps/ctrlProp334.xml"/><Relationship Id="rId146" Type="http://schemas.openxmlformats.org/officeDocument/2006/relationships/ctrlProp" Target="../ctrlProps/ctrlProp339.xml"/><Relationship Id="rId7" Type="http://schemas.openxmlformats.org/officeDocument/2006/relationships/ctrlProp" Target="../ctrlProps/ctrlProp200.xml"/><Relationship Id="rId71" Type="http://schemas.openxmlformats.org/officeDocument/2006/relationships/ctrlProp" Target="../ctrlProps/ctrlProp264.xml"/><Relationship Id="rId92" Type="http://schemas.openxmlformats.org/officeDocument/2006/relationships/ctrlProp" Target="../ctrlProps/ctrlProp285.xml"/><Relationship Id="rId162" Type="http://schemas.openxmlformats.org/officeDocument/2006/relationships/ctrlProp" Target="../ctrlProps/ctrlProp355.xml"/><Relationship Id="rId2" Type="http://schemas.openxmlformats.org/officeDocument/2006/relationships/drawing" Target="../drawings/drawing7.xml"/><Relationship Id="rId29" Type="http://schemas.openxmlformats.org/officeDocument/2006/relationships/ctrlProp" Target="../ctrlProps/ctrlProp222.xml"/><Relationship Id="rId24" Type="http://schemas.openxmlformats.org/officeDocument/2006/relationships/ctrlProp" Target="../ctrlProps/ctrlProp217.xml"/><Relationship Id="rId40" Type="http://schemas.openxmlformats.org/officeDocument/2006/relationships/ctrlProp" Target="../ctrlProps/ctrlProp233.xml"/><Relationship Id="rId45" Type="http://schemas.openxmlformats.org/officeDocument/2006/relationships/ctrlProp" Target="../ctrlProps/ctrlProp238.xml"/><Relationship Id="rId66" Type="http://schemas.openxmlformats.org/officeDocument/2006/relationships/ctrlProp" Target="../ctrlProps/ctrlProp259.xml"/><Relationship Id="rId87" Type="http://schemas.openxmlformats.org/officeDocument/2006/relationships/ctrlProp" Target="../ctrlProps/ctrlProp280.xml"/><Relationship Id="rId110" Type="http://schemas.openxmlformats.org/officeDocument/2006/relationships/ctrlProp" Target="../ctrlProps/ctrlProp303.xml"/><Relationship Id="rId115" Type="http://schemas.openxmlformats.org/officeDocument/2006/relationships/ctrlProp" Target="../ctrlProps/ctrlProp308.xml"/><Relationship Id="rId131" Type="http://schemas.openxmlformats.org/officeDocument/2006/relationships/ctrlProp" Target="../ctrlProps/ctrlProp324.xml"/><Relationship Id="rId136" Type="http://schemas.openxmlformats.org/officeDocument/2006/relationships/ctrlProp" Target="../ctrlProps/ctrlProp329.xml"/><Relationship Id="rId157" Type="http://schemas.openxmlformats.org/officeDocument/2006/relationships/ctrlProp" Target="../ctrlProps/ctrlProp350.xml"/><Relationship Id="rId61" Type="http://schemas.openxmlformats.org/officeDocument/2006/relationships/ctrlProp" Target="../ctrlProps/ctrlProp254.xml"/><Relationship Id="rId82" Type="http://schemas.openxmlformats.org/officeDocument/2006/relationships/ctrlProp" Target="../ctrlProps/ctrlProp275.xml"/><Relationship Id="rId152" Type="http://schemas.openxmlformats.org/officeDocument/2006/relationships/ctrlProp" Target="../ctrlProps/ctrlProp345.xml"/><Relationship Id="rId19" Type="http://schemas.openxmlformats.org/officeDocument/2006/relationships/ctrlProp" Target="../ctrlProps/ctrlProp212.xml"/><Relationship Id="rId14" Type="http://schemas.openxmlformats.org/officeDocument/2006/relationships/ctrlProp" Target="../ctrlProps/ctrlProp207.xml"/><Relationship Id="rId30" Type="http://schemas.openxmlformats.org/officeDocument/2006/relationships/ctrlProp" Target="../ctrlProps/ctrlProp223.xml"/><Relationship Id="rId35" Type="http://schemas.openxmlformats.org/officeDocument/2006/relationships/ctrlProp" Target="../ctrlProps/ctrlProp228.xml"/><Relationship Id="rId56" Type="http://schemas.openxmlformats.org/officeDocument/2006/relationships/ctrlProp" Target="../ctrlProps/ctrlProp249.xml"/><Relationship Id="rId77" Type="http://schemas.openxmlformats.org/officeDocument/2006/relationships/ctrlProp" Target="../ctrlProps/ctrlProp270.xml"/><Relationship Id="rId100" Type="http://schemas.openxmlformats.org/officeDocument/2006/relationships/ctrlProp" Target="../ctrlProps/ctrlProp293.xml"/><Relationship Id="rId105" Type="http://schemas.openxmlformats.org/officeDocument/2006/relationships/ctrlProp" Target="../ctrlProps/ctrlProp298.xml"/><Relationship Id="rId126" Type="http://schemas.openxmlformats.org/officeDocument/2006/relationships/ctrlProp" Target="../ctrlProps/ctrlProp319.xml"/><Relationship Id="rId147" Type="http://schemas.openxmlformats.org/officeDocument/2006/relationships/ctrlProp" Target="../ctrlProps/ctrlProp340.xml"/><Relationship Id="rId8" Type="http://schemas.openxmlformats.org/officeDocument/2006/relationships/ctrlProp" Target="../ctrlProps/ctrlProp201.xml"/><Relationship Id="rId51" Type="http://schemas.openxmlformats.org/officeDocument/2006/relationships/ctrlProp" Target="../ctrlProps/ctrlProp244.xml"/><Relationship Id="rId72" Type="http://schemas.openxmlformats.org/officeDocument/2006/relationships/ctrlProp" Target="../ctrlProps/ctrlProp265.xml"/><Relationship Id="rId93" Type="http://schemas.openxmlformats.org/officeDocument/2006/relationships/ctrlProp" Target="../ctrlProps/ctrlProp286.xml"/><Relationship Id="rId98" Type="http://schemas.openxmlformats.org/officeDocument/2006/relationships/ctrlProp" Target="../ctrlProps/ctrlProp291.xml"/><Relationship Id="rId121" Type="http://schemas.openxmlformats.org/officeDocument/2006/relationships/ctrlProp" Target="../ctrlProps/ctrlProp314.xml"/><Relationship Id="rId142" Type="http://schemas.openxmlformats.org/officeDocument/2006/relationships/ctrlProp" Target="../ctrlProps/ctrlProp335.xml"/><Relationship Id="rId163" Type="http://schemas.openxmlformats.org/officeDocument/2006/relationships/ctrlProp" Target="../ctrlProps/ctrlProp356.xml"/><Relationship Id="rId3" Type="http://schemas.openxmlformats.org/officeDocument/2006/relationships/vmlDrawing" Target="../drawings/vmlDrawing5.vml"/><Relationship Id="rId25" Type="http://schemas.openxmlformats.org/officeDocument/2006/relationships/ctrlProp" Target="../ctrlProps/ctrlProp218.xml"/><Relationship Id="rId46" Type="http://schemas.openxmlformats.org/officeDocument/2006/relationships/ctrlProp" Target="../ctrlProps/ctrlProp239.xml"/><Relationship Id="rId67" Type="http://schemas.openxmlformats.org/officeDocument/2006/relationships/ctrlProp" Target="../ctrlProps/ctrlProp260.xml"/><Relationship Id="rId116" Type="http://schemas.openxmlformats.org/officeDocument/2006/relationships/ctrlProp" Target="../ctrlProps/ctrlProp309.xml"/><Relationship Id="rId137" Type="http://schemas.openxmlformats.org/officeDocument/2006/relationships/ctrlProp" Target="../ctrlProps/ctrlProp330.xml"/><Relationship Id="rId158" Type="http://schemas.openxmlformats.org/officeDocument/2006/relationships/ctrlProp" Target="../ctrlProps/ctrlProp351.xml"/><Relationship Id="rId20" Type="http://schemas.openxmlformats.org/officeDocument/2006/relationships/ctrlProp" Target="../ctrlProps/ctrlProp213.xml"/><Relationship Id="rId41" Type="http://schemas.openxmlformats.org/officeDocument/2006/relationships/ctrlProp" Target="../ctrlProps/ctrlProp234.xml"/><Relationship Id="rId62" Type="http://schemas.openxmlformats.org/officeDocument/2006/relationships/ctrlProp" Target="../ctrlProps/ctrlProp255.xml"/><Relationship Id="rId83" Type="http://schemas.openxmlformats.org/officeDocument/2006/relationships/ctrlProp" Target="../ctrlProps/ctrlProp276.xml"/><Relationship Id="rId88" Type="http://schemas.openxmlformats.org/officeDocument/2006/relationships/ctrlProp" Target="../ctrlProps/ctrlProp281.xml"/><Relationship Id="rId111" Type="http://schemas.openxmlformats.org/officeDocument/2006/relationships/ctrlProp" Target="../ctrlProps/ctrlProp304.xml"/><Relationship Id="rId132" Type="http://schemas.openxmlformats.org/officeDocument/2006/relationships/ctrlProp" Target="../ctrlProps/ctrlProp325.xml"/><Relationship Id="rId153" Type="http://schemas.openxmlformats.org/officeDocument/2006/relationships/ctrlProp" Target="../ctrlProps/ctrlProp3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ettingSheet"/>
  <dimension ref="A1:C35"/>
  <sheetViews>
    <sheetView workbookViewId="0">
      <selection activeCell="E8" sqref="E8"/>
    </sheetView>
  </sheetViews>
  <sheetFormatPr defaultRowHeight="13.5" x14ac:dyDescent="0.15"/>
  <cols>
    <col min="1" max="1" width="11.875" style="2" bestFit="1" customWidth="1"/>
    <col min="2" max="2" width="17.25" style="2" bestFit="1" customWidth="1"/>
    <col min="3" max="16384" width="9" style="2"/>
  </cols>
  <sheetData>
    <row r="1" spans="1:2" x14ac:dyDescent="0.15">
      <c r="A1" s="9" t="s">
        <v>125</v>
      </c>
    </row>
    <row r="2" spans="1:2" x14ac:dyDescent="0.15">
      <c r="A2" s="10"/>
    </row>
    <row r="3" spans="1:2" x14ac:dyDescent="0.15">
      <c r="A3" s="11" t="s">
        <v>126</v>
      </c>
    </row>
    <row r="4" spans="1:2" x14ac:dyDescent="0.15">
      <c r="A4" s="10"/>
    </row>
    <row r="5" spans="1:2" x14ac:dyDescent="0.15">
      <c r="A5" s="12" t="s">
        <v>127</v>
      </c>
    </row>
    <row r="6" spans="1:2" x14ac:dyDescent="0.15">
      <c r="A6" s="18" t="s">
        <v>236</v>
      </c>
      <c r="B6" s="19" t="s">
        <v>240</v>
      </c>
    </row>
    <row r="8" spans="1:2" x14ac:dyDescent="0.15">
      <c r="A8" s="8" t="s">
        <v>128</v>
      </c>
      <c r="B8" s="8" t="s">
        <v>129</v>
      </c>
    </row>
    <row r="9" spans="1:2" x14ac:dyDescent="0.15">
      <c r="A9" s="1">
        <v>1</v>
      </c>
      <c r="B9" s="1" t="s">
        <v>130</v>
      </c>
    </row>
    <row r="10" spans="1:2" x14ac:dyDescent="0.15">
      <c r="A10" s="1">
        <v>2</v>
      </c>
      <c r="B10" s="1" t="s">
        <v>131</v>
      </c>
    </row>
    <row r="11" spans="1:2" x14ac:dyDescent="0.15">
      <c r="A11" s="1">
        <v>3</v>
      </c>
      <c r="B11" s="1" t="s">
        <v>132</v>
      </c>
    </row>
    <row r="12" spans="1:2" x14ac:dyDescent="0.15">
      <c r="A12" s="1">
        <v>4</v>
      </c>
      <c r="B12" s="1" t="s">
        <v>133</v>
      </c>
    </row>
    <row r="13" spans="1:2" x14ac:dyDescent="0.15">
      <c r="A13" s="1">
        <v>5</v>
      </c>
      <c r="B13" s="1" t="s">
        <v>134</v>
      </c>
    </row>
    <row r="14" spans="1:2" x14ac:dyDescent="0.15">
      <c r="A14" s="1">
        <v>6</v>
      </c>
      <c r="B14" s="1" t="s">
        <v>135</v>
      </c>
    </row>
    <row r="15" spans="1:2" x14ac:dyDescent="0.15">
      <c r="A15" s="1">
        <v>7</v>
      </c>
      <c r="B15" s="1" t="s">
        <v>136</v>
      </c>
    </row>
    <row r="17" spans="1:3" x14ac:dyDescent="0.15">
      <c r="A17" s="8" t="s">
        <v>54</v>
      </c>
      <c r="C17" s="8" t="s">
        <v>224</v>
      </c>
    </row>
    <row r="18" spans="1:3" x14ac:dyDescent="0.15">
      <c r="A18" s="1" t="s">
        <v>137</v>
      </c>
      <c r="C18" s="1" t="s">
        <v>225</v>
      </c>
    </row>
    <row r="19" spans="1:3" x14ac:dyDescent="0.15">
      <c r="A19" s="1" t="s">
        <v>138</v>
      </c>
      <c r="C19" s="1" t="s">
        <v>168</v>
      </c>
    </row>
    <row r="20" spans="1:3" x14ac:dyDescent="0.15">
      <c r="A20" s="1" t="s">
        <v>139</v>
      </c>
      <c r="C20" s="1" t="s">
        <v>198</v>
      </c>
    </row>
    <row r="21" spans="1:3" x14ac:dyDescent="0.15">
      <c r="A21" s="1" t="s">
        <v>140</v>
      </c>
    </row>
    <row r="23" spans="1:3" x14ac:dyDescent="0.15">
      <c r="A23" s="16" t="s">
        <v>141</v>
      </c>
    </row>
    <row r="24" spans="1:3" x14ac:dyDescent="0.15">
      <c r="A24" s="7" t="s">
        <v>142</v>
      </c>
    </row>
    <row r="25" spans="1:3" x14ac:dyDescent="0.15">
      <c r="A25" s="7" t="s">
        <v>143</v>
      </c>
    </row>
    <row r="27" spans="1:3" x14ac:dyDescent="0.15">
      <c r="A27" s="8" t="s">
        <v>164</v>
      </c>
    </row>
    <row r="28" spans="1:3" x14ac:dyDescent="0.15">
      <c r="A28" s="1" t="s">
        <v>83</v>
      </c>
    </row>
    <row r="29" spans="1:3" x14ac:dyDescent="0.15">
      <c r="A29" s="1" t="s">
        <v>182</v>
      </c>
    </row>
    <row r="31" spans="1:3" x14ac:dyDescent="0.15">
      <c r="A31" s="8" t="s">
        <v>200</v>
      </c>
    </row>
    <row r="32" spans="1:3" x14ac:dyDescent="0.15">
      <c r="A32" s="1" t="s">
        <v>238</v>
      </c>
    </row>
    <row r="33" spans="1:1" x14ac:dyDescent="0.15">
      <c r="A33" s="1" t="s">
        <v>82</v>
      </c>
    </row>
    <row r="34" spans="1:1" x14ac:dyDescent="0.15">
      <c r="A34" s="1" t="s">
        <v>203</v>
      </c>
    </row>
    <row r="35" spans="1:1" x14ac:dyDescent="0.15">
      <c r="A35" s="1" t="s">
        <v>204</v>
      </c>
    </row>
  </sheetData>
  <sheetProtection selectLockedCells="1"/>
  <phoneticPr fontId="3"/>
  <pageMargins left="0.70866141732283461" right="0.39370078740157483" top="0.39370078740157483" bottom="0.39370078740157483" header="0.39370078740157483" footer="0.31496062992125984"/>
  <pageSetup paperSize="9" orientation="landscape" blackAndWhite="1"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BH198"/>
  <sheetViews>
    <sheetView view="pageBreakPreview" zoomScale="93" zoomScaleNormal="73" zoomScaleSheetLayoutView="93" workbookViewId="0">
      <selection activeCell="AK2" sqref="AK2"/>
    </sheetView>
  </sheetViews>
  <sheetFormatPr defaultRowHeight="16.5" x14ac:dyDescent="0.3"/>
  <cols>
    <col min="1" max="56" width="4.375" style="422" customWidth="1"/>
    <col min="57" max="59" width="4.375" style="41" customWidth="1"/>
    <col min="60" max="60" width="9" style="41"/>
    <col min="257" max="315" width="4.375" customWidth="1"/>
    <col min="513" max="571" width="4.375" customWidth="1"/>
    <col min="769" max="827" width="4.375" customWidth="1"/>
    <col min="1025" max="1083" width="4.375" customWidth="1"/>
    <col min="1281" max="1339" width="4.375" customWidth="1"/>
    <col min="1537" max="1595" width="4.375" customWidth="1"/>
    <col min="1793" max="1851" width="4.375" customWidth="1"/>
    <col min="2049" max="2107" width="4.375" customWidth="1"/>
    <col min="2305" max="2363" width="4.375" customWidth="1"/>
    <col min="2561" max="2619" width="4.375" customWidth="1"/>
    <col min="2817" max="2875" width="4.375" customWidth="1"/>
    <col min="3073" max="3131" width="4.375" customWidth="1"/>
    <col min="3329" max="3387" width="4.375" customWidth="1"/>
    <col min="3585" max="3643" width="4.375" customWidth="1"/>
    <col min="3841" max="3899" width="4.375" customWidth="1"/>
    <col min="4097" max="4155" width="4.375" customWidth="1"/>
    <col min="4353" max="4411" width="4.375" customWidth="1"/>
    <col min="4609" max="4667" width="4.375" customWidth="1"/>
    <col min="4865" max="4923" width="4.375" customWidth="1"/>
    <col min="5121" max="5179" width="4.375" customWidth="1"/>
    <col min="5377" max="5435" width="4.375" customWidth="1"/>
    <col min="5633" max="5691" width="4.375" customWidth="1"/>
    <col min="5889" max="5947" width="4.375" customWidth="1"/>
    <col min="6145" max="6203" width="4.375" customWidth="1"/>
    <col min="6401" max="6459" width="4.375" customWidth="1"/>
    <col min="6657" max="6715" width="4.375" customWidth="1"/>
    <col min="6913" max="6971" width="4.375" customWidth="1"/>
    <col min="7169" max="7227" width="4.375" customWidth="1"/>
    <col min="7425" max="7483" width="4.375" customWidth="1"/>
    <col min="7681" max="7739" width="4.375" customWidth="1"/>
    <col min="7937" max="7995" width="4.375" customWidth="1"/>
    <col min="8193" max="8251" width="4.375" customWidth="1"/>
    <col min="8449" max="8507" width="4.375" customWidth="1"/>
    <col min="8705" max="8763" width="4.375" customWidth="1"/>
    <col min="8961" max="9019" width="4.375" customWidth="1"/>
    <col min="9217" max="9275" width="4.375" customWidth="1"/>
    <col min="9473" max="9531" width="4.375" customWidth="1"/>
    <col min="9729" max="9787" width="4.375" customWidth="1"/>
    <col min="9985" max="10043" width="4.375" customWidth="1"/>
    <col min="10241" max="10299" width="4.375" customWidth="1"/>
    <col min="10497" max="10555" width="4.375" customWidth="1"/>
    <col min="10753" max="10811" width="4.375" customWidth="1"/>
    <col min="11009" max="11067" width="4.375" customWidth="1"/>
    <col min="11265" max="11323" width="4.375" customWidth="1"/>
    <col min="11521" max="11579" width="4.375" customWidth="1"/>
    <col min="11777" max="11835" width="4.375" customWidth="1"/>
    <col min="12033" max="12091" width="4.375" customWidth="1"/>
    <col min="12289" max="12347" width="4.375" customWidth="1"/>
    <col min="12545" max="12603" width="4.375" customWidth="1"/>
    <col min="12801" max="12859" width="4.375" customWidth="1"/>
    <col min="13057" max="13115" width="4.375" customWidth="1"/>
    <col min="13313" max="13371" width="4.375" customWidth="1"/>
    <col min="13569" max="13627" width="4.375" customWidth="1"/>
    <col min="13825" max="13883" width="4.375" customWidth="1"/>
    <col min="14081" max="14139" width="4.375" customWidth="1"/>
    <col min="14337" max="14395" width="4.375" customWidth="1"/>
    <col min="14593" max="14651" width="4.375" customWidth="1"/>
    <col min="14849" max="14907" width="4.375" customWidth="1"/>
    <col min="15105" max="15163" width="4.375" customWidth="1"/>
    <col min="15361" max="15419" width="4.375" customWidth="1"/>
    <col min="15617" max="15675" width="4.375" customWidth="1"/>
    <col min="15873" max="15931" width="4.375" customWidth="1"/>
    <col min="16129" max="16187" width="4.375" customWidth="1"/>
  </cols>
  <sheetData>
    <row r="1" spans="1:35" ht="18" customHeight="1" x14ac:dyDescent="0.3">
      <c r="A1" s="204" t="s">
        <v>532</v>
      </c>
      <c r="B1" s="86"/>
      <c r="C1" s="86"/>
      <c r="D1" s="205"/>
      <c r="E1" s="205"/>
      <c r="F1" s="91"/>
      <c r="G1" s="205"/>
      <c r="H1" s="91"/>
      <c r="I1" s="205"/>
      <c r="J1" s="91"/>
      <c r="K1" s="86"/>
      <c r="L1" s="86"/>
      <c r="M1" s="86"/>
      <c r="N1" s="86"/>
      <c r="O1" s="86"/>
      <c r="P1" s="86"/>
      <c r="Q1" s="86"/>
      <c r="R1" s="86"/>
      <c r="S1" s="205"/>
      <c r="T1" s="205"/>
      <c r="U1" s="205"/>
      <c r="V1" s="205"/>
      <c r="W1" s="205"/>
      <c r="X1" s="205"/>
      <c r="Y1" s="205"/>
      <c r="Z1" s="205"/>
      <c r="AA1" s="205"/>
      <c r="AB1" s="205"/>
      <c r="AC1" s="205"/>
      <c r="AD1" s="205"/>
      <c r="AE1" s="205"/>
      <c r="AF1" s="205"/>
      <c r="AG1" s="205"/>
      <c r="AH1" s="205"/>
      <c r="AI1" s="205"/>
    </row>
    <row r="2" spans="1:35" ht="18" customHeight="1" x14ac:dyDescent="0.3">
      <c r="A2" s="87" t="s">
        <v>533</v>
      </c>
      <c r="B2" s="86"/>
      <c r="C2" s="86"/>
      <c r="D2" s="205"/>
      <c r="E2" s="205"/>
      <c r="F2" s="91"/>
      <c r="G2" s="205"/>
      <c r="H2" s="91"/>
      <c r="I2" s="205"/>
      <c r="J2" s="91"/>
      <c r="K2" s="86"/>
      <c r="L2" s="86"/>
      <c r="M2" s="86"/>
      <c r="N2" s="86"/>
      <c r="O2" s="86"/>
      <c r="P2" s="86"/>
      <c r="Q2" s="86"/>
      <c r="R2" s="86"/>
      <c r="S2" s="205"/>
      <c r="T2" s="205"/>
      <c r="U2" s="205"/>
      <c r="V2" s="205"/>
      <c r="W2" s="205"/>
      <c r="X2" s="205"/>
      <c r="Y2" s="205"/>
      <c r="Z2" s="206" t="s">
        <v>202</v>
      </c>
      <c r="AA2" s="207" t="s">
        <v>534</v>
      </c>
      <c r="AB2" s="205"/>
      <c r="AC2" s="205"/>
      <c r="AD2" s="205"/>
      <c r="AE2" s="205"/>
      <c r="AF2" s="205"/>
      <c r="AG2" s="205"/>
      <c r="AH2" s="205"/>
      <c r="AI2" s="205"/>
    </row>
    <row r="3" spans="1:35" ht="18" customHeight="1" thickBot="1" x14ac:dyDescent="0.35">
      <c r="A3" s="99" t="s">
        <v>949</v>
      </c>
      <c r="B3" s="86"/>
      <c r="C3" s="205"/>
      <c r="D3" s="205"/>
      <c r="E3" s="205"/>
      <c r="F3" s="124" t="s">
        <v>535</v>
      </c>
      <c r="G3" s="124"/>
      <c r="H3" s="124"/>
      <c r="I3" s="1423" t="s">
        <v>1135</v>
      </c>
      <c r="J3" s="1423"/>
      <c r="K3" s="1423"/>
      <c r="L3" s="1423"/>
      <c r="M3" s="1423"/>
      <c r="N3" s="1423"/>
      <c r="O3" s="1423"/>
      <c r="P3" s="1423"/>
      <c r="Q3" s="1423"/>
      <c r="R3" s="1423"/>
      <c r="S3" s="1423"/>
      <c r="T3" s="1423"/>
      <c r="U3" s="1423"/>
      <c r="V3" s="1423"/>
      <c r="W3" s="1423"/>
      <c r="X3" s="1423"/>
      <c r="Y3" s="1423"/>
      <c r="Z3" s="208" t="s">
        <v>233</v>
      </c>
      <c r="AA3" s="207" t="s">
        <v>536</v>
      </c>
      <c r="AB3" s="205"/>
      <c r="AC3" s="205"/>
      <c r="AD3" s="205"/>
      <c r="AE3" s="205"/>
      <c r="AF3" s="205"/>
      <c r="AG3" s="205"/>
      <c r="AH3" s="205"/>
      <c r="AI3" s="205"/>
    </row>
    <row r="4" spans="1:35" ht="18" customHeight="1" x14ac:dyDescent="0.3">
      <c r="A4" s="1424" t="s">
        <v>59</v>
      </c>
      <c r="B4" s="1425"/>
      <c r="C4" s="1425"/>
      <c r="D4" s="1425"/>
      <c r="E4" s="1426"/>
      <c r="F4" s="879" t="s">
        <v>226</v>
      </c>
      <c r="G4" s="879"/>
      <c r="H4" s="879"/>
      <c r="I4" s="1427" t="s">
        <v>953</v>
      </c>
      <c r="J4" s="1425"/>
      <c r="K4" s="1425"/>
      <c r="L4" s="1425"/>
      <c r="M4" s="1425"/>
      <c r="N4" s="1425"/>
      <c r="O4" s="1425"/>
      <c r="P4" s="1425"/>
      <c r="Q4" s="1426"/>
      <c r="R4" s="1427" t="s">
        <v>232</v>
      </c>
      <c r="S4" s="1425"/>
      <c r="T4" s="1426"/>
      <c r="U4" s="1427" t="s">
        <v>61</v>
      </c>
      <c r="V4" s="1425"/>
      <c r="W4" s="1426"/>
      <c r="X4" s="1428" t="s">
        <v>215</v>
      </c>
      <c r="Y4" s="1429"/>
      <c r="Z4" s="1430"/>
      <c r="AA4" s="1428" t="s">
        <v>216</v>
      </c>
      <c r="AB4" s="1429"/>
      <c r="AC4" s="1437"/>
      <c r="AD4" s="205"/>
      <c r="AE4" s="205"/>
      <c r="AF4" s="205"/>
      <c r="AG4" s="205"/>
      <c r="AH4" s="205"/>
      <c r="AI4" s="205"/>
    </row>
    <row r="5" spans="1:35" ht="18" customHeight="1" x14ac:dyDescent="0.3">
      <c r="A5" s="910"/>
      <c r="B5" s="911"/>
      <c r="C5" s="911"/>
      <c r="D5" s="911"/>
      <c r="E5" s="912"/>
      <c r="F5" s="881"/>
      <c r="G5" s="881"/>
      <c r="H5" s="881"/>
      <c r="I5" s="881" t="s">
        <v>537</v>
      </c>
      <c r="J5" s="881"/>
      <c r="K5" s="881"/>
      <c r="L5" s="881" t="s">
        <v>62</v>
      </c>
      <c r="M5" s="881"/>
      <c r="N5" s="881"/>
      <c r="O5" s="881" t="s">
        <v>63</v>
      </c>
      <c r="P5" s="881"/>
      <c r="Q5" s="881"/>
      <c r="R5" s="956"/>
      <c r="S5" s="911"/>
      <c r="T5" s="912"/>
      <c r="U5" s="956"/>
      <c r="V5" s="911"/>
      <c r="W5" s="912"/>
      <c r="X5" s="1431"/>
      <c r="Y5" s="1432"/>
      <c r="Z5" s="1433"/>
      <c r="AA5" s="1431"/>
      <c r="AB5" s="1432"/>
      <c r="AC5" s="1438"/>
      <c r="AD5" s="205"/>
      <c r="AE5" s="205"/>
      <c r="AF5" s="205"/>
      <c r="AG5" s="205"/>
      <c r="AH5" s="205"/>
      <c r="AI5" s="205"/>
    </row>
    <row r="6" spans="1:35" ht="18" customHeight="1" x14ac:dyDescent="0.3">
      <c r="A6" s="913"/>
      <c r="B6" s="914"/>
      <c r="C6" s="914"/>
      <c r="D6" s="914"/>
      <c r="E6" s="915"/>
      <c r="F6" s="881"/>
      <c r="G6" s="881"/>
      <c r="H6" s="881"/>
      <c r="I6" s="881"/>
      <c r="J6" s="881"/>
      <c r="K6" s="881"/>
      <c r="L6" s="881"/>
      <c r="M6" s="881"/>
      <c r="N6" s="881"/>
      <c r="O6" s="881"/>
      <c r="P6" s="881"/>
      <c r="Q6" s="881"/>
      <c r="R6" s="1010"/>
      <c r="S6" s="914"/>
      <c r="T6" s="915"/>
      <c r="U6" s="1010"/>
      <c r="V6" s="914"/>
      <c r="W6" s="915"/>
      <c r="X6" s="1434"/>
      <c r="Y6" s="1435"/>
      <c r="Z6" s="1436"/>
      <c r="AA6" s="1434"/>
      <c r="AB6" s="1435"/>
      <c r="AC6" s="1439"/>
      <c r="AD6" s="205"/>
      <c r="AE6" s="205"/>
      <c r="AF6" s="205"/>
      <c r="AG6" s="205"/>
      <c r="AH6" s="205"/>
      <c r="AI6" s="205"/>
    </row>
    <row r="7" spans="1:35" ht="17.25" customHeight="1" x14ac:dyDescent="0.3">
      <c r="A7" s="1440" t="s">
        <v>538</v>
      </c>
      <c r="B7" s="1443"/>
      <c r="C7" s="1443"/>
      <c r="D7" s="1443"/>
      <c r="E7" s="1444"/>
      <c r="F7" s="987"/>
      <c r="G7" s="988"/>
      <c r="H7" s="1447" t="s">
        <v>10</v>
      </c>
      <c r="I7" s="1449" t="str">
        <f>IF(IF(L7="",U7-R7,U7-R7-L7)=0,"",IF(L7="",U7-R7,U7-R7-L7))</f>
        <v/>
      </c>
      <c r="J7" s="1449"/>
      <c r="K7" s="1449"/>
      <c r="L7" s="1449" t="str">
        <f>IF(AA7-X7=0,"",AA7-X7)</f>
        <v/>
      </c>
      <c r="M7" s="1449"/>
      <c r="N7" s="1449"/>
      <c r="O7" s="1449" t="str">
        <f>IF(SUM(I7:N8)=0,"",SUM(I7:N8))</f>
        <v/>
      </c>
      <c r="P7" s="1449"/>
      <c r="Q7" s="1449"/>
      <c r="R7" s="1450"/>
      <c r="S7" s="1451"/>
      <c r="T7" s="1452"/>
      <c r="U7" s="1450"/>
      <c r="V7" s="1451"/>
      <c r="W7" s="1452"/>
      <c r="X7" s="1450"/>
      <c r="Y7" s="1451"/>
      <c r="Z7" s="1452"/>
      <c r="AA7" s="1456"/>
      <c r="AB7" s="1457"/>
      <c r="AC7" s="1458"/>
      <c r="AD7" s="205"/>
      <c r="AE7" s="205"/>
      <c r="AF7" s="205"/>
      <c r="AG7" s="205"/>
      <c r="AH7" s="205"/>
      <c r="AI7" s="205"/>
    </row>
    <row r="8" spans="1:35" ht="17.25" customHeight="1" x14ac:dyDescent="0.3">
      <c r="A8" s="1441"/>
      <c r="B8" s="1445"/>
      <c r="C8" s="1445"/>
      <c r="D8" s="1445"/>
      <c r="E8" s="1446"/>
      <c r="F8" s="993"/>
      <c r="G8" s="994"/>
      <c r="H8" s="1448"/>
      <c r="I8" s="1449"/>
      <c r="J8" s="1449"/>
      <c r="K8" s="1449"/>
      <c r="L8" s="1449"/>
      <c r="M8" s="1449"/>
      <c r="N8" s="1449"/>
      <c r="O8" s="1449"/>
      <c r="P8" s="1449"/>
      <c r="Q8" s="1449"/>
      <c r="R8" s="1453"/>
      <c r="S8" s="1454"/>
      <c r="T8" s="1455"/>
      <c r="U8" s="1453"/>
      <c r="V8" s="1454"/>
      <c r="W8" s="1455"/>
      <c r="X8" s="1453"/>
      <c r="Y8" s="1454"/>
      <c r="Z8" s="1455"/>
      <c r="AA8" s="1459"/>
      <c r="AB8" s="1460"/>
      <c r="AC8" s="1461"/>
      <c r="AD8" s="205"/>
      <c r="AE8" s="205"/>
      <c r="AF8" s="205"/>
      <c r="AG8" s="205"/>
      <c r="AH8" s="205"/>
      <c r="AI8" s="205"/>
    </row>
    <row r="9" spans="1:35" ht="17.25" customHeight="1" x14ac:dyDescent="0.3">
      <c r="A9" s="1441"/>
      <c r="B9" s="1443"/>
      <c r="C9" s="1443"/>
      <c r="D9" s="1443"/>
      <c r="E9" s="1444"/>
      <c r="F9" s="987"/>
      <c r="G9" s="988"/>
      <c r="H9" s="1447" t="s">
        <v>10</v>
      </c>
      <c r="I9" s="1449" t="str">
        <f t="shared" ref="I9" si="0">IF(IF(L9="",U9-R9,U9-R9-L9)=0,"",IF(L9="",U9-R9,U9-R9-L9))</f>
        <v/>
      </c>
      <c r="J9" s="1449"/>
      <c r="K9" s="1449"/>
      <c r="L9" s="1449" t="str">
        <f t="shared" ref="L9" si="1">IF(AA9-X9=0,"",AA9-X9)</f>
        <v/>
      </c>
      <c r="M9" s="1449"/>
      <c r="N9" s="1449"/>
      <c r="O9" s="1449" t="str">
        <f t="shared" ref="O9" si="2">IF(SUM(I9:N10)=0,"",SUM(I9:N10))</f>
        <v/>
      </c>
      <c r="P9" s="1449"/>
      <c r="Q9" s="1449"/>
      <c r="R9" s="1450"/>
      <c r="S9" s="1451"/>
      <c r="T9" s="1452"/>
      <c r="U9" s="1450"/>
      <c r="V9" s="1451"/>
      <c r="W9" s="1452"/>
      <c r="X9" s="1450"/>
      <c r="Y9" s="1451"/>
      <c r="Z9" s="1452"/>
      <c r="AA9" s="1456"/>
      <c r="AB9" s="1457"/>
      <c r="AC9" s="1458"/>
      <c r="AD9" s="205"/>
      <c r="AE9" s="205"/>
      <c r="AF9" s="205"/>
      <c r="AG9" s="205"/>
      <c r="AH9" s="205"/>
      <c r="AI9" s="205"/>
    </row>
    <row r="10" spans="1:35" ht="17.25" customHeight="1" x14ac:dyDescent="0.3">
      <c r="A10" s="1441"/>
      <c r="B10" s="1445"/>
      <c r="C10" s="1445"/>
      <c r="D10" s="1445"/>
      <c r="E10" s="1446"/>
      <c r="F10" s="993"/>
      <c r="G10" s="994"/>
      <c r="H10" s="1448"/>
      <c r="I10" s="1449"/>
      <c r="J10" s="1449"/>
      <c r="K10" s="1449"/>
      <c r="L10" s="1449"/>
      <c r="M10" s="1449"/>
      <c r="N10" s="1449"/>
      <c r="O10" s="1449"/>
      <c r="P10" s="1449"/>
      <c r="Q10" s="1449"/>
      <c r="R10" s="1453"/>
      <c r="S10" s="1454"/>
      <c r="T10" s="1455"/>
      <c r="U10" s="1453"/>
      <c r="V10" s="1454"/>
      <c r="W10" s="1455"/>
      <c r="X10" s="1453"/>
      <c r="Y10" s="1454"/>
      <c r="Z10" s="1455"/>
      <c r="AA10" s="1459"/>
      <c r="AB10" s="1460"/>
      <c r="AC10" s="1461"/>
      <c r="AD10" s="205"/>
      <c r="AE10" s="205"/>
      <c r="AF10" s="205"/>
      <c r="AG10" s="205"/>
      <c r="AH10" s="205"/>
      <c r="AI10" s="205"/>
    </row>
    <row r="11" spans="1:35" ht="17.25" customHeight="1" x14ac:dyDescent="0.3">
      <c r="A11" s="1441"/>
      <c r="B11" s="1443"/>
      <c r="C11" s="1443"/>
      <c r="D11" s="1443"/>
      <c r="E11" s="1444"/>
      <c r="F11" s="987"/>
      <c r="G11" s="988"/>
      <c r="H11" s="1447" t="s">
        <v>10</v>
      </c>
      <c r="I11" s="1449" t="str">
        <f t="shared" ref="I11" si="3">IF(IF(L11="",U11-R11,U11-R11-L11)=0,"",IF(L11="",U11-R11,U11-R11-L11))</f>
        <v/>
      </c>
      <c r="J11" s="1449"/>
      <c r="K11" s="1449"/>
      <c r="L11" s="1449" t="str">
        <f t="shared" ref="L11" si="4">IF(AA11-X11=0,"",AA11-X11)</f>
        <v/>
      </c>
      <c r="M11" s="1449"/>
      <c r="N11" s="1449"/>
      <c r="O11" s="1449" t="str">
        <f t="shared" ref="O11" si="5">IF(SUM(I11:N12)=0,"",SUM(I11:N12))</f>
        <v/>
      </c>
      <c r="P11" s="1449"/>
      <c r="Q11" s="1449"/>
      <c r="R11" s="1450"/>
      <c r="S11" s="1451"/>
      <c r="T11" s="1452"/>
      <c r="U11" s="1450"/>
      <c r="V11" s="1451"/>
      <c r="W11" s="1452"/>
      <c r="X11" s="1450"/>
      <c r="Y11" s="1451"/>
      <c r="Z11" s="1452"/>
      <c r="AA11" s="1456"/>
      <c r="AB11" s="1457"/>
      <c r="AC11" s="1458"/>
      <c r="AD11" s="205"/>
      <c r="AE11" s="205"/>
      <c r="AF11" s="205"/>
      <c r="AG11" s="205"/>
      <c r="AH11" s="205"/>
      <c r="AI11" s="205"/>
    </row>
    <row r="12" spans="1:35" ht="17.25" customHeight="1" x14ac:dyDescent="0.3">
      <c r="A12" s="1441"/>
      <c r="B12" s="1445"/>
      <c r="C12" s="1445"/>
      <c r="D12" s="1445"/>
      <c r="E12" s="1446"/>
      <c r="F12" s="993"/>
      <c r="G12" s="994"/>
      <c r="H12" s="1448"/>
      <c r="I12" s="1449"/>
      <c r="J12" s="1449"/>
      <c r="K12" s="1449"/>
      <c r="L12" s="1449"/>
      <c r="M12" s="1449"/>
      <c r="N12" s="1449"/>
      <c r="O12" s="1449"/>
      <c r="P12" s="1449"/>
      <c r="Q12" s="1449"/>
      <c r="R12" s="1453"/>
      <c r="S12" s="1454"/>
      <c r="T12" s="1455"/>
      <c r="U12" s="1453"/>
      <c r="V12" s="1454"/>
      <c r="W12" s="1455"/>
      <c r="X12" s="1453"/>
      <c r="Y12" s="1454"/>
      <c r="Z12" s="1455"/>
      <c r="AA12" s="1459"/>
      <c r="AB12" s="1460"/>
      <c r="AC12" s="1461"/>
      <c r="AD12" s="205"/>
      <c r="AE12" s="205"/>
      <c r="AF12" s="205"/>
      <c r="AG12" s="205"/>
      <c r="AH12" s="205"/>
      <c r="AI12" s="205"/>
    </row>
    <row r="13" spans="1:35" ht="17.25" customHeight="1" x14ac:dyDescent="0.3">
      <c r="A13" s="1441"/>
      <c r="B13" s="1443"/>
      <c r="C13" s="1443"/>
      <c r="D13" s="1443"/>
      <c r="E13" s="1444"/>
      <c r="F13" s="987"/>
      <c r="G13" s="988"/>
      <c r="H13" s="1447" t="s">
        <v>10</v>
      </c>
      <c r="I13" s="1449" t="str">
        <f t="shared" ref="I13" si="6">IF(IF(L13="",U13-R13,U13-R13-L13)=0,"",IF(L13="",U13-R13,U13-R13-L13))</f>
        <v/>
      </c>
      <c r="J13" s="1449"/>
      <c r="K13" s="1449"/>
      <c r="L13" s="1449" t="str">
        <f t="shared" ref="L13" si="7">IF(AA13-X13=0,"",AA13-X13)</f>
        <v/>
      </c>
      <c r="M13" s="1449"/>
      <c r="N13" s="1449"/>
      <c r="O13" s="1449" t="str">
        <f t="shared" ref="O13" si="8">IF(SUM(I13:N14)=0,"",SUM(I13:N14))</f>
        <v/>
      </c>
      <c r="P13" s="1449"/>
      <c r="Q13" s="1449"/>
      <c r="R13" s="1450"/>
      <c r="S13" s="1451"/>
      <c r="T13" s="1452"/>
      <c r="U13" s="1450"/>
      <c r="V13" s="1451"/>
      <c r="W13" s="1452"/>
      <c r="X13" s="1450"/>
      <c r="Y13" s="1451"/>
      <c r="Z13" s="1452"/>
      <c r="AA13" s="1456"/>
      <c r="AB13" s="1457"/>
      <c r="AC13" s="1458"/>
      <c r="AD13" s="205"/>
      <c r="AE13" s="205"/>
      <c r="AF13" s="205"/>
      <c r="AG13" s="205"/>
      <c r="AH13" s="205"/>
      <c r="AI13" s="205"/>
    </row>
    <row r="14" spans="1:35" ht="17.25" customHeight="1" x14ac:dyDescent="0.3">
      <c r="A14" s="1441"/>
      <c r="B14" s="1445"/>
      <c r="C14" s="1445"/>
      <c r="D14" s="1445"/>
      <c r="E14" s="1446"/>
      <c r="F14" s="993"/>
      <c r="G14" s="994"/>
      <c r="H14" s="1448"/>
      <c r="I14" s="1449"/>
      <c r="J14" s="1449"/>
      <c r="K14" s="1449"/>
      <c r="L14" s="1449"/>
      <c r="M14" s="1449"/>
      <c r="N14" s="1449"/>
      <c r="O14" s="1449"/>
      <c r="P14" s="1449"/>
      <c r="Q14" s="1449"/>
      <c r="R14" s="1453"/>
      <c r="S14" s="1454"/>
      <c r="T14" s="1455"/>
      <c r="U14" s="1453"/>
      <c r="V14" s="1454"/>
      <c r="W14" s="1455"/>
      <c r="X14" s="1453"/>
      <c r="Y14" s="1454"/>
      <c r="Z14" s="1455"/>
      <c r="AA14" s="1459"/>
      <c r="AB14" s="1460"/>
      <c r="AC14" s="1461"/>
      <c r="AD14" s="205"/>
      <c r="AE14" s="205"/>
      <c r="AF14" s="205"/>
      <c r="AG14" s="205"/>
      <c r="AH14" s="205"/>
      <c r="AI14" s="205"/>
    </row>
    <row r="15" spans="1:35" ht="17.25" customHeight="1" x14ac:dyDescent="0.3">
      <c r="A15" s="1441"/>
      <c r="B15" s="1443"/>
      <c r="C15" s="1443"/>
      <c r="D15" s="1443"/>
      <c r="E15" s="1444"/>
      <c r="F15" s="987"/>
      <c r="G15" s="988"/>
      <c r="H15" s="1447" t="s">
        <v>10</v>
      </c>
      <c r="I15" s="1449" t="str">
        <f t="shared" ref="I15" si="9">IF(IF(L15="",U15-R15,U15-R15-L15)=0,"",IF(L15="",U15-R15,U15-R15-L15))</f>
        <v/>
      </c>
      <c r="J15" s="1449"/>
      <c r="K15" s="1449"/>
      <c r="L15" s="1449" t="str">
        <f t="shared" ref="L15" si="10">IF(AA15-X15=0,"",AA15-X15)</f>
        <v/>
      </c>
      <c r="M15" s="1449"/>
      <c r="N15" s="1449"/>
      <c r="O15" s="1449" t="str">
        <f t="shared" ref="O15" si="11">IF(SUM(I15:N16)=0,"",SUM(I15:N16))</f>
        <v/>
      </c>
      <c r="P15" s="1449"/>
      <c r="Q15" s="1449"/>
      <c r="R15" s="1450"/>
      <c r="S15" s="1451"/>
      <c r="T15" s="1452"/>
      <c r="U15" s="1450"/>
      <c r="V15" s="1451"/>
      <c r="W15" s="1452"/>
      <c r="X15" s="1450"/>
      <c r="Y15" s="1451"/>
      <c r="Z15" s="1452"/>
      <c r="AA15" s="1456"/>
      <c r="AB15" s="1457"/>
      <c r="AC15" s="1458"/>
      <c r="AD15" s="205"/>
      <c r="AE15" s="205"/>
      <c r="AF15" s="205"/>
      <c r="AG15" s="205"/>
      <c r="AH15" s="205"/>
      <c r="AI15" s="205"/>
    </row>
    <row r="16" spans="1:35" ht="17.25" customHeight="1" x14ac:dyDescent="0.3">
      <c r="A16" s="1442"/>
      <c r="B16" s="1445"/>
      <c r="C16" s="1445"/>
      <c r="D16" s="1445"/>
      <c r="E16" s="1446"/>
      <c r="F16" s="993"/>
      <c r="G16" s="994"/>
      <c r="H16" s="1448"/>
      <c r="I16" s="1449"/>
      <c r="J16" s="1449"/>
      <c r="K16" s="1449"/>
      <c r="L16" s="1449"/>
      <c r="M16" s="1449"/>
      <c r="N16" s="1449"/>
      <c r="O16" s="1449"/>
      <c r="P16" s="1449"/>
      <c r="Q16" s="1449"/>
      <c r="R16" s="1453"/>
      <c r="S16" s="1454"/>
      <c r="T16" s="1455"/>
      <c r="U16" s="1453"/>
      <c r="V16" s="1454"/>
      <c r="W16" s="1455"/>
      <c r="X16" s="1453"/>
      <c r="Y16" s="1454"/>
      <c r="Z16" s="1455"/>
      <c r="AA16" s="1459"/>
      <c r="AB16" s="1460"/>
      <c r="AC16" s="1461"/>
      <c r="AD16" s="205"/>
      <c r="AE16" s="205"/>
      <c r="AF16" s="205"/>
      <c r="AG16" s="205"/>
      <c r="AH16" s="205"/>
      <c r="AI16" s="205"/>
    </row>
    <row r="17" spans="1:35" ht="17.25" customHeight="1" x14ac:dyDescent="0.3">
      <c r="A17" s="1440" t="s">
        <v>258</v>
      </c>
      <c r="B17" s="1443"/>
      <c r="C17" s="1443"/>
      <c r="D17" s="1443"/>
      <c r="E17" s="1444"/>
      <c r="F17" s="987"/>
      <c r="G17" s="988"/>
      <c r="H17" s="1447" t="s">
        <v>10</v>
      </c>
      <c r="I17" s="1449" t="str">
        <f t="shared" ref="I17" si="12">IF(IF(L17="",U17-R17,U17-R17-L17)=0,"",IF(L17="",U17-R17,U17-R17-L17))</f>
        <v/>
      </c>
      <c r="J17" s="1449"/>
      <c r="K17" s="1449"/>
      <c r="L17" s="1449" t="str">
        <f t="shared" ref="L17" si="13">IF(AA17-X17=0,"",AA17-X17)</f>
        <v/>
      </c>
      <c r="M17" s="1449"/>
      <c r="N17" s="1449"/>
      <c r="O17" s="1449" t="str">
        <f t="shared" ref="O17" si="14">IF(SUM(I17:N18)=0,"",SUM(I17:N18))</f>
        <v/>
      </c>
      <c r="P17" s="1449"/>
      <c r="Q17" s="1449"/>
      <c r="R17" s="1450"/>
      <c r="S17" s="1451"/>
      <c r="T17" s="1452"/>
      <c r="U17" s="1450"/>
      <c r="V17" s="1451"/>
      <c r="W17" s="1452"/>
      <c r="X17" s="1450"/>
      <c r="Y17" s="1451"/>
      <c r="Z17" s="1452"/>
      <c r="AA17" s="1456"/>
      <c r="AB17" s="1457"/>
      <c r="AC17" s="1458"/>
      <c r="AD17" s="205"/>
      <c r="AE17" s="205"/>
      <c r="AF17" s="205"/>
      <c r="AG17" s="205"/>
      <c r="AH17" s="205"/>
      <c r="AI17" s="205"/>
    </row>
    <row r="18" spans="1:35" ht="17.25" customHeight="1" x14ac:dyDescent="0.3">
      <c r="A18" s="1441"/>
      <c r="B18" s="1445"/>
      <c r="C18" s="1445"/>
      <c r="D18" s="1445"/>
      <c r="E18" s="1446"/>
      <c r="F18" s="993"/>
      <c r="G18" s="994"/>
      <c r="H18" s="1448"/>
      <c r="I18" s="1449"/>
      <c r="J18" s="1449"/>
      <c r="K18" s="1449"/>
      <c r="L18" s="1449"/>
      <c r="M18" s="1449"/>
      <c r="N18" s="1449"/>
      <c r="O18" s="1449"/>
      <c r="P18" s="1449"/>
      <c r="Q18" s="1449"/>
      <c r="R18" s="1453"/>
      <c r="S18" s="1454"/>
      <c r="T18" s="1455"/>
      <c r="U18" s="1453"/>
      <c r="V18" s="1454"/>
      <c r="W18" s="1455"/>
      <c r="X18" s="1453"/>
      <c r="Y18" s="1454"/>
      <c r="Z18" s="1455"/>
      <c r="AA18" s="1459"/>
      <c r="AB18" s="1460"/>
      <c r="AC18" s="1461"/>
      <c r="AD18" s="205"/>
      <c r="AE18" s="205"/>
      <c r="AF18" s="205"/>
      <c r="AG18" s="205"/>
      <c r="AH18" s="205"/>
      <c r="AI18" s="205"/>
    </row>
    <row r="19" spans="1:35" ht="17.25" customHeight="1" x14ac:dyDescent="0.3">
      <c r="A19" s="1441"/>
      <c r="B19" s="1443"/>
      <c r="C19" s="1443"/>
      <c r="D19" s="1443"/>
      <c r="E19" s="1444"/>
      <c r="F19" s="987"/>
      <c r="G19" s="988"/>
      <c r="H19" s="1447" t="s">
        <v>10</v>
      </c>
      <c r="I19" s="1449" t="str">
        <f t="shared" ref="I19" si="15">IF(IF(L19="",U19-R19,U19-R19-L19)=0,"",IF(L19="",U19-R19,U19-R19-L19))</f>
        <v/>
      </c>
      <c r="J19" s="1449"/>
      <c r="K19" s="1449"/>
      <c r="L19" s="1449" t="str">
        <f t="shared" ref="L19" si="16">IF(AA19-X19=0,"",AA19-X19)</f>
        <v/>
      </c>
      <c r="M19" s="1449"/>
      <c r="N19" s="1449"/>
      <c r="O19" s="1449" t="str">
        <f t="shared" ref="O19" si="17">IF(SUM(I19:N20)=0,"",SUM(I19:N20))</f>
        <v/>
      </c>
      <c r="P19" s="1449"/>
      <c r="Q19" s="1449"/>
      <c r="R19" s="1450"/>
      <c r="S19" s="1451"/>
      <c r="T19" s="1452"/>
      <c r="U19" s="1450"/>
      <c r="V19" s="1451"/>
      <c r="W19" s="1452"/>
      <c r="X19" s="1450"/>
      <c r="Y19" s="1451"/>
      <c r="Z19" s="1452"/>
      <c r="AA19" s="1456"/>
      <c r="AB19" s="1457"/>
      <c r="AC19" s="1458"/>
      <c r="AD19" s="205"/>
      <c r="AE19" s="205"/>
      <c r="AF19" s="205"/>
      <c r="AG19" s="205"/>
      <c r="AH19" s="205"/>
      <c r="AI19" s="205"/>
    </row>
    <row r="20" spans="1:35" ht="17.25" customHeight="1" x14ac:dyDescent="0.3">
      <c r="A20" s="1441"/>
      <c r="B20" s="1445"/>
      <c r="C20" s="1445"/>
      <c r="D20" s="1445"/>
      <c r="E20" s="1446"/>
      <c r="F20" s="993"/>
      <c r="G20" s="994"/>
      <c r="H20" s="1448"/>
      <c r="I20" s="1449"/>
      <c r="J20" s="1449"/>
      <c r="K20" s="1449"/>
      <c r="L20" s="1449"/>
      <c r="M20" s="1449"/>
      <c r="N20" s="1449"/>
      <c r="O20" s="1449"/>
      <c r="P20" s="1449"/>
      <c r="Q20" s="1449"/>
      <c r="R20" s="1453"/>
      <c r="S20" s="1454"/>
      <c r="T20" s="1455"/>
      <c r="U20" s="1453"/>
      <c r="V20" s="1454"/>
      <c r="W20" s="1455"/>
      <c r="X20" s="1453"/>
      <c r="Y20" s="1454"/>
      <c r="Z20" s="1455"/>
      <c r="AA20" s="1459"/>
      <c r="AB20" s="1460"/>
      <c r="AC20" s="1461"/>
      <c r="AD20" s="205"/>
      <c r="AE20" s="205"/>
      <c r="AF20" s="205"/>
      <c r="AG20" s="205"/>
      <c r="AH20" s="205"/>
      <c r="AI20" s="205"/>
    </row>
    <row r="21" spans="1:35" ht="17.25" customHeight="1" x14ac:dyDescent="0.3">
      <c r="A21" s="1441"/>
      <c r="B21" s="1443"/>
      <c r="C21" s="1443"/>
      <c r="D21" s="1443"/>
      <c r="E21" s="1444"/>
      <c r="F21" s="987"/>
      <c r="G21" s="988"/>
      <c r="H21" s="1447" t="s">
        <v>10</v>
      </c>
      <c r="I21" s="1449" t="str">
        <f t="shared" ref="I21" si="18">IF(IF(L21="",U21-R21,U21-R21-L21)=0,"",IF(L21="",U21-R21,U21-R21-L21))</f>
        <v/>
      </c>
      <c r="J21" s="1449"/>
      <c r="K21" s="1449"/>
      <c r="L21" s="1449" t="str">
        <f t="shared" ref="L21" si="19">IF(AA21-X21=0,"",AA21-X21)</f>
        <v/>
      </c>
      <c r="M21" s="1449"/>
      <c r="N21" s="1449"/>
      <c r="O21" s="1449" t="str">
        <f t="shared" ref="O21" si="20">IF(SUM(I21:N22)=0,"",SUM(I21:N22))</f>
        <v/>
      </c>
      <c r="P21" s="1449"/>
      <c r="Q21" s="1449"/>
      <c r="R21" s="1450"/>
      <c r="S21" s="1451"/>
      <c r="T21" s="1452"/>
      <c r="U21" s="1450"/>
      <c r="V21" s="1451"/>
      <c r="W21" s="1452"/>
      <c r="X21" s="1450"/>
      <c r="Y21" s="1451"/>
      <c r="Z21" s="1452"/>
      <c r="AA21" s="1456"/>
      <c r="AB21" s="1457"/>
      <c r="AC21" s="1458"/>
      <c r="AD21" s="205"/>
      <c r="AE21" s="205"/>
      <c r="AF21" s="205"/>
      <c r="AG21" s="205"/>
      <c r="AH21" s="205"/>
      <c r="AI21" s="205"/>
    </row>
    <row r="22" spans="1:35" ht="17.25" customHeight="1" x14ac:dyDescent="0.3">
      <c r="A22" s="1441"/>
      <c r="B22" s="1445"/>
      <c r="C22" s="1445"/>
      <c r="D22" s="1445"/>
      <c r="E22" s="1446"/>
      <c r="F22" s="993"/>
      <c r="G22" s="994"/>
      <c r="H22" s="1448"/>
      <c r="I22" s="1449"/>
      <c r="J22" s="1449"/>
      <c r="K22" s="1449"/>
      <c r="L22" s="1449"/>
      <c r="M22" s="1449"/>
      <c r="N22" s="1449"/>
      <c r="O22" s="1449"/>
      <c r="P22" s="1449"/>
      <c r="Q22" s="1449"/>
      <c r="R22" s="1453"/>
      <c r="S22" s="1454"/>
      <c r="T22" s="1455"/>
      <c r="U22" s="1453"/>
      <c r="V22" s="1454"/>
      <c r="W22" s="1455"/>
      <c r="X22" s="1453"/>
      <c r="Y22" s="1454"/>
      <c r="Z22" s="1455"/>
      <c r="AA22" s="1459"/>
      <c r="AB22" s="1460"/>
      <c r="AC22" s="1461"/>
      <c r="AD22" s="205"/>
      <c r="AE22" s="205"/>
      <c r="AF22" s="205"/>
      <c r="AG22" s="205"/>
      <c r="AH22" s="205"/>
      <c r="AI22" s="205"/>
    </row>
    <row r="23" spans="1:35" ht="17.25" customHeight="1" x14ac:dyDescent="0.3">
      <c r="A23" s="1441"/>
      <c r="B23" s="1443"/>
      <c r="C23" s="1443"/>
      <c r="D23" s="1443"/>
      <c r="E23" s="1444"/>
      <c r="F23" s="987"/>
      <c r="G23" s="988"/>
      <c r="H23" s="1447" t="s">
        <v>10</v>
      </c>
      <c r="I23" s="1449" t="str">
        <f t="shared" ref="I23" si="21">IF(IF(L23="",U23-R23,U23-R23-L23)=0,"",IF(L23="",U23-R23,U23-R23-L23))</f>
        <v/>
      </c>
      <c r="J23" s="1449"/>
      <c r="K23" s="1449"/>
      <c r="L23" s="1449" t="str">
        <f t="shared" ref="L23" si="22">IF(AA23-X23=0,"",AA23-X23)</f>
        <v/>
      </c>
      <c r="M23" s="1449"/>
      <c r="N23" s="1449"/>
      <c r="O23" s="1449" t="str">
        <f t="shared" ref="O23" si="23">IF(SUM(I23:N24)=0,"",SUM(I23:N24))</f>
        <v/>
      </c>
      <c r="P23" s="1449"/>
      <c r="Q23" s="1449"/>
      <c r="R23" s="1450"/>
      <c r="S23" s="1451"/>
      <c r="T23" s="1452"/>
      <c r="U23" s="1450"/>
      <c r="V23" s="1451"/>
      <c r="W23" s="1452"/>
      <c r="X23" s="1450"/>
      <c r="Y23" s="1451"/>
      <c r="Z23" s="1452"/>
      <c r="AA23" s="1456"/>
      <c r="AB23" s="1457"/>
      <c r="AC23" s="1458"/>
      <c r="AD23" s="205"/>
      <c r="AE23" s="205"/>
      <c r="AF23" s="205"/>
      <c r="AG23" s="205"/>
      <c r="AH23" s="205"/>
      <c r="AI23" s="205"/>
    </row>
    <row r="24" spans="1:35" ht="17.25" customHeight="1" x14ac:dyDescent="0.3">
      <c r="A24" s="1441"/>
      <c r="B24" s="1445"/>
      <c r="C24" s="1445"/>
      <c r="D24" s="1445"/>
      <c r="E24" s="1446"/>
      <c r="F24" s="993"/>
      <c r="G24" s="994"/>
      <c r="H24" s="1448"/>
      <c r="I24" s="1449"/>
      <c r="J24" s="1449"/>
      <c r="K24" s="1449"/>
      <c r="L24" s="1449"/>
      <c r="M24" s="1449"/>
      <c r="N24" s="1449"/>
      <c r="O24" s="1449"/>
      <c r="P24" s="1449"/>
      <c r="Q24" s="1449"/>
      <c r="R24" s="1453"/>
      <c r="S24" s="1454"/>
      <c r="T24" s="1455"/>
      <c r="U24" s="1453"/>
      <c r="V24" s="1454"/>
      <c r="W24" s="1455"/>
      <c r="X24" s="1453"/>
      <c r="Y24" s="1454"/>
      <c r="Z24" s="1455"/>
      <c r="AA24" s="1459"/>
      <c r="AB24" s="1460"/>
      <c r="AC24" s="1461"/>
      <c r="AD24" s="205"/>
      <c r="AE24" s="205"/>
      <c r="AF24" s="205"/>
      <c r="AG24" s="205"/>
      <c r="AH24" s="205"/>
      <c r="AI24" s="205"/>
    </row>
    <row r="25" spans="1:35" ht="17.25" customHeight="1" x14ac:dyDescent="0.3">
      <c r="A25" s="1441"/>
      <c r="B25" s="1443"/>
      <c r="C25" s="1443"/>
      <c r="D25" s="1443"/>
      <c r="E25" s="1444"/>
      <c r="F25" s="987"/>
      <c r="G25" s="988"/>
      <c r="H25" s="1447" t="s">
        <v>10</v>
      </c>
      <c r="I25" s="1449" t="str">
        <f t="shared" ref="I25" si="24">IF(IF(L25="",U25-R25,U25-R25-L25)=0,"",IF(L25="",U25-R25,U25-R25-L25))</f>
        <v/>
      </c>
      <c r="J25" s="1449"/>
      <c r="K25" s="1449"/>
      <c r="L25" s="1449" t="str">
        <f t="shared" ref="L25" si="25">IF(AA25-X25=0,"",AA25-X25)</f>
        <v/>
      </c>
      <c r="M25" s="1449"/>
      <c r="N25" s="1449"/>
      <c r="O25" s="1449" t="str">
        <f t="shared" ref="O25" si="26">IF(SUM(I25:N26)=0,"",SUM(I25:N26))</f>
        <v/>
      </c>
      <c r="P25" s="1449"/>
      <c r="Q25" s="1449"/>
      <c r="R25" s="1450"/>
      <c r="S25" s="1451"/>
      <c r="T25" s="1452"/>
      <c r="U25" s="1450"/>
      <c r="V25" s="1451"/>
      <c r="W25" s="1452"/>
      <c r="X25" s="1450"/>
      <c r="Y25" s="1451"/>
      <c r="Z25" s="1452"/>
      <c r="AA25" s="1456"/>
      <c r="AB25" s="1457"/>
      <c r="AC25" s="1458"/>
      <c r="AD25" s="205"/>
      <c r="AE25" s="205"/>
      <c r="AF25" s="205"/>
      <c r="AG25" s="205"/>
      <c r="AH25" s="205"/>
      <c r="AI25" s="205"/>
    </row>
    <row r="26" spans="1:35" ht="17.25" customHeight="1" thickBot="1" x14ac:dyDescent="0.35">
      <c r="A26" s="1441"/>
      <c r="B26" s="1470"/>
      <c r="C26" s="1470"/>
      <c r="D26" s="1470"/>
      <c r="E26" s="1471"/>
      <c r="F26" s="990"/>
      <c r="G26" s="991"/>
      <c r="H26" s="1472"/>
      <c r="I26" s="1449"/>
      <c r="J26" s="1449"/>
      <c r="K26" s="1449"/>
      <c r="L26" s="1449"/>
      <c r="M26" s="1449"/>
      <c r="N26" s="1449"/>
      <c r="O26" s="1449"/>
      <c r="P26" s="1449"/>
      <c r="Q26" s="1473"/>
      <c r="R26" s="1462"/>
      <c r="S26" s="1463"/>
      <c r="T26" s="1464"/>
      <c r="U26" s="1462"/>
      <c r="V26" s="1463"/>
      <c r="W26" s="1464"/>
      <c r="X26" s="1462"/>
      <c r="Y26" s="1463"/>
      <c r="Z26" s="1464"/>
      <c r="AA26" s="1465"/>
      <c r="AB26" s="1466"/>
      <c r="AC26" s="1467"/>
      <c r="AD26" s="205"/>
      <c r="AE26" s="205"/>
      <c r="AF26" s="205"/>
      <c r="AG26" s="205"/>
      <c r="AH26" s="205"/>
      <c r="AI26" s="205"/>
    </row>
    <row r="27" spans="1:35" ht="18" customHeight="1" x14ac:dyDescent="0.3">
      <c r="A27" s="209" t="s">
        <v>539</v>
      </c>
      <c r="B27" s="210"/>
      <c r="C27" s="210"/>
      <c r="D27" s="210"/>
      <c r="E27" s="211"/>
      <c r="F27" s="211"/>
      <c r="G27" s="211"/>
      <c r="H27" s="210"/>
      <c r="I27" s="210"/>
      <c r="J27" s="212" t="s">
        <v>65</v>
      </c>
      <c r="K27" s="211"/>
      <c r="L27" s="211"/>
      <c r="M27" s="211"/>
      <c r="N27" s="211"/>
      <c r="O27" s="211"/>
      <c r="P27" s="213"/>
      <c r="Q27" s="234"/>
      <c r="R27" s="235"/>
      <c r="S27" s="235"/>
      <c r="T27" s="235"/>
      <c r="U27" s="235"/>
      <c r="V27" s="235"/>
      <c r="W27" s="235"/>
      <c r="X27" s="235"/>
      <c r="Y27" s="235"/>
      <c r="Z27" s="235"/>
      <c r="AA27" s="235"/>
      <c r="AB27" s="235"/>
      <c r="AC27" s="235"/>
      <c r="AD27" s="205"/>
      <c r="AE27" s="205"/>
      <c r="AF27" s="205"/>
      <c r="AG27" s="205"/>
      <c r="AH27" s="205"/>
      <c r="AI27" s="205"/>
    </row>
    <row r="28" spans="1:35" ht="18" customHeight="1" thickBot="1" x14ac:dyDescent="0.35">
      <c r="A28" s="214"/>
      <c r="B28" s="124" t="s">
        <v>246</v>
      </c>
      <c r="C28" s="1468"/>
      <c r="D28" s="1468"/>
      <c r="E28" s="127" t="s">
        <v>247</v>
      </c>
      <c r="F28" s="1469"/>
      <c r="G28" s="1469"/>
      <c r="H28" s="127" t="s">
        <v>212</v>
      </c>
      <c r="I28" s="215"/>
      <c r="J28" s="993"/>
      <c r="K28" s="994"/>
      <c r="L28" s="216" t="s">
        <v>540</v>
      </c>
      <c r="M28" s="216"/>
      <c r="N28" s="994"/>
      <c r="O28" s="994"/>
      <c r="P28" s="428" t="s">
        <v>212</v>
      </c>
      <c r="Q28" s="205"/>
      <c r="R28" s="205"/>
      <c r="S28" s="205"/>
      <c r="T28" s="205"/>
      <c r="U28" s="217" t="s">
        <v>277</v>
      </c>
      <c r="V28" s="218"/>
      <c r="W28" s="218"/>
      <c r="X28" s="218"/>
      <c r="Y28" s="218"/>
      <c r="Z28" s="218"/>
      <c r="AA28" s="218"/>
      <c r="AB28" s="218"/>
      <c r="AC28" s="218"/>
      <c r="AD28" s="205"/>
      <c r="AE28" s="205"/>
      <c r="AF28" s="205"/>
      <c r="AG28" s="205"/>
      <c r="AH28" s="205"/>
      <c r="AI28" s="205"/>
    </row>
    <row r="29" spans="1:35" ht="18" customHeight="1" x14ac:dyDescent="0.3">
      <c r="A29" s="214"/>
      <c r="B29" s="127" t="s">
        <v>248</v>
      </c>
      <c r="C29" s="1468"/>
      <c r="D29" s="1468"/>
      <c r="E29" s="127" t="s">
        <v>247</v>
      </c>
      <c r="F29" s="1469"/>
      <c r="G29" s="1469"/>
      <c r="H29" s="127" t="s">
        <v>212</v>
      </c>
      <c r="I29" s="215"/>
      <c r="J29" s="219" t="s">
        <v>541</v>
      </c>
      <c r="K29" s="220"/>
      <c r="L29" s="220"/>
      <c r="M29" s="220"/>
      <c r="N29" s="220"/>
      <c r="O29" s="220"/>
      <c r="P29" s="221"/>
      <c r="Q29" s="205"/>
      <c r="R29" s="205"/>
      <c r="S29" s="205"/>
      <c r="T29" s="205"/>
      <c r="U29" s="1474" t="s">
        <v>119</v>
      </c>
      <c r="V29" s="1475"/>
      <c r="W29" s="1475"/>
      <c r="X29" s="1475"/>
      <c r="Y29" s="1475"/>
      <c r="Z29" s="1475" t="s">
        <v>60</v>
      </c>
      <c r="AA29" s="1475"/>
      <c r="AB29" s="1475"/>
      <c r="AC29" s="1475"/>
      <c r="AD29" s="1475"/>
      <c r="AE29" s="1475"/>
      <c r="AF29" s="1475"/>
      <c r="AG29" s="1475"/>
      <c r="AH29" s="1475"/>
      <c r="AI29" s="1476"/>
    </row>
    <row r="30" spans="1:35" ht="18" customHeight="1" thickBot="1" x14ac:dyDescent="0.35">
      <c r="A30" s="222"/>
      <c r="B30" s="223"/>
      <c r="C30" s="224"/>
      <c r="D30" s="224"/>
      <c r="E30" s="224"/>
      <c r="F30" s="224"/>
      <c r="G30" s="223"/>
      <c r="H30" s="225"/>
      <c r="I30" s="225"/>
      <c r="J30" s="226"/>
      <c r="K30" s="227" t="s">
        <v>249</v>
      </c>
      <c r="L30" s="1486"/>
      <c r="M30" s="1486"/>
      <c r="N30" s="473" t="s">
        <v>542</v>
      </c>
      <c r="O30" s="228"/>
      <c r="P30" s="229" t="s">
        <v>251</v>
      </c>
      <c r="Q30" s="205"/>
      <c r="R30" s="205"/>
      <c r="S30" s="205"/>
      <c r="T30" s="205"/>
      <c r="U30" s="1477" t="s">
        <v>950</v>
      </c>
      <c r="V30" s="1478"/>
      <c r="W30" s="1478"/>
      <c r="X30" s="1478"/>
      <c r="Y30" s="1478"/>
      <c r="Z30" s="1479"/>
      <c r="AA30" s="1480"/>
      <c r="AB30" s="524" t="s">
        <v>193</v>
      </c>
      <c r="AC30" s="1481"/>
      <c r="AD30" s="1480"/>
      <c r="AE30" s="524" t="s">
        <v>194</v>
      </c>
      <c r="AF30" s="1482"/>
      <c r="AG30" s="1483"/>
      <c r="AH30" s="1484" t="s">
        <v>213</v>
      </c>
      <c r="AI30" s="1485"/>
    </row>
    <row r="31" spans="1:35" ht="18" customHeight="1" x14ac:dyDescent="0.3">
      <c r="A31" s="206" t="s">
        <v>202</v>
      </c>
      <c r="B31" s="230" t="s">
        <v>543</v>
      </c>
      <c r="C31" s="207"/>
      <c r="D31" s="231"/>
      <c r="E31" s="86"/>
      <c r="F31" s="86"/>
      <c r="G31" s="86"/>
      <c r="H31" s="86"/>
      <c r="I31" s="86"/>
      <c r="J31" s="86"/>
      <c r="K31" s="86"/>
      <c r="L31" s="86"/>
      <c r="M31" s="86"/>
      <c r="N31" s="86"/>
      <c r="O31" s="86"/>
      <c r="P31" s="86"/>
      <c r="Q31" s="86"/>
      <c r="R31" s="205"/>
      <c r="S31" s="205"/>
      <c r="T31" s="205"/>
      <c r="U31" s="1477"/>
      <c r="V31" s="1478"/>
      <c r="W31" s="1478"/>
      <c r="X31" s="1478"/>
      <c r="Y31" s="1478"/>
      <c r="Z31" s="1479"/>
      <c r="AA31" s="1480"/>
      <c r="AB31" s="524" t="s">
        <v>193</v>
      </c>
      <c r="AC31" s="1481"/>
      <c r="AD31" s="1480"/>
      <c r="AE31" s="524" t="s">
        <v>194</v>
      </c>
      <c r="AF31" s="1482"/>
      <c r="AG31" s="1483"/>
      <c r="AH31" s="1487" t="s">
        <v>214</v>
      </c>
      <c r="AI31" s="1488"/>
    </row>
    <row r="32" spans="1:35" ht="18" customHeight="1" x14ac:dyDescent="0.3">
      <c r="A32" s="232"/>
      <c r="B32" s="99" t="s">
        <v>544</v>
      </c>
      <c r="C32" s="207"/>
      <c r="D32" s="205"/>
      <c r="E32" s="205"/>
      <c r="F32" s="205"/>
      <c r="G32" s="205"/>
      <c r="H32" s="205"/>
      <c r="I32" s="205"/>
      <c r="J32" s="205"/>
      <c r="K32" s="205"/>
      <c r="L32" s="205"/>
      <c r="M32" s="205"/>
      <c r="N32" s="205"/>
      <c r="O32" s="205"/>
      <c r="P32" s="205"/>
      <c r="Q32" s="205"/>
      <c r="R32" s="205"/>
      <c r="S32" s="205"/>
      <c r="T32" s="205"/>
      <c r="U32" s="1477" t="s">
        <v>951</v>
      </c>
      <c r="V32" s="1478"/>
      <c r="W32" s="1478"/>
      <c r="X32" s="1478"/>
      <c r="Y32" s="1478"/>
      <c r="Z32" s="1479"/>
      <c r="AA32" s="1480"/>
      <c r="AB32" s="524" t="s">
        <v>193</v>
      </c>
      <c r="AC32" s="1481"/>
      <c r="AD32" s="1480"/>
      <c r="AE32" s="524" t="s">
        <v>194</v>
      </c>
      <c r="AF32" s="1482"/>
      <c r="AG32" s="1483"/>
      <c r="AH32" s="1484" t="s">
        <v>213</v>
      </c>
      <c r="AI32" s="1485"/>
    </row>
    <row r="33" spans="1:35" ht="18" customHeight="1" x14ac:dyDescent="0.3">
      <c r="A33" s="205"/>
      <c r="B33" s="233"/>
      <c r="C33" s="205"/>
      <c r="D33" s="205"/>
      <c r="E33" s="205"/>
      <c r="F33" s="205"/>
      <c r="G33" s="205"/>
      <c r="H33" s="205"/>
      <c r="I33" s="205"/>
      <c r="J33" s="205"/>
      <c r="K33" s="205"/>
      <c r="L33" s="205"/>
      <c r="M33" s="205"/>
      <c r="N33" s="205"/>
      <c r="O33" s="205"/>
      <c r="P33" s="205"/>
      <c r="Q33" s="205"/>
      <c r="R33" s="205"/>
      <c r="S33" s="205"/>
      <c r="T33" s="205"/>
      <c r="U33" s="1477"/>
      <c r="V33" s="1478"/>
      <c r="W33" s="1478"/>
      <c r="X33" s="1478"/>
      <c r="Y33" s="1478"/>
      <c r="Z33" s="1479"/>
      <c r="AA33" s="1480"/>
      <c r="AB33" s="524" t="s">
        <v>193</v>
      </c>
      <c r="AC33" s="1481"/>
      <c r="AD33" s="1480"/>
      <c r="AE33" s="524" t="s">
        <v>194</v>
      </c>
      <c r="AF33" s="1482"/>
      <c r="AG33" s="1483"/>
      <c r="AH33" s="1487" t="s">
        <v>214</v>
      </c>
      <c r="AI33" s="1488"/>
    </row>
    <row r="34" spans="1:35" ht="18" customHeight="1" x14ac:dyDescent="0.3">
      <c r="A34" s="205"/>
      <c r="B34" s="205"/>
      <c r="C34" s="205"/>
      <c r="D34" s="205"/>
      <c r="E34" s="205"/>
      <c r="F34" s="205"/>
      <c r="G34" s="205"/>
      <c r="H34" s="205"/>
      <c r="I34" s="205"/>
      <c r="J34" s="205"/>
      <c r="K34" s="205"/>
      <c r="L34" s="205"/>
      <c r="M34" s="205"/>
      <c r="N34" s="205"/>
      <c r="O34" s="205"/>
      <c r="P34" s="205"/>
      <c r="Q34" s="205"/>
      <c r="R34" s="205"/>
      <c r="S34" s="205"/>
      <c r="T34" s="205"/>
      <c r="U34" s="1498" t="s">
        <v>952</v>
      </c>
      <c r="V34" s="1499"/>
      <c r="W34" s="1499"/>
      <c r="X34" s="1499"/>
      <c r="Y34" s="1499"/>
      <c r="Z34" s="1500"/>
      <c r="AA34" s="1501"/>
      <c r="AB34" s="642" t="s">
        <v>193</v>
      </c>
      <c r="AC34" s="1502"/>
      <c r="AD34" s="1501"/>
      <c r="AE34" s="642" t="s">
        <v>194</v>
      </c>
      <c r="AF34" s="1503"/>
      <c r="AG34" s="1504"/>
      <c r="AH34" s="1505" t="s">
        <v>213</v>
      </c>
      <c r="AI34" s="1506"/>
    </row>
    <row r="35" spans="1:35" ht="18" customHeight="1" thickBot="1" x14ac:dyDescent="0.35">
      <c r="U35" s="1489" t="s">
        <v>1094</v>
      </c>
      <c r="V35" s="1490"/>
      <c r="W35" s="1490"/>
      <c r="X35" s="1490"/>
      <c r="Y35" s="1490"/>
      <c r="Z35" s="1491"/>
      <c r="AA35" s="1492"/>
      <c r="AB35" s="656" t="s">
        <v>193</v>
      </c>
      <c r="AC35" s="1493"/>
      <c r="AD35" s="1492"/>
      <c r="AE35" s="656" t="s">
        <v>194</v>
      </c>
      <c r="AF35" s="1494"/>
      <c r="AG35" s="1495"/>
      <c r="AH35" s="1496" t="s">
        <v>213</v>
      </c>
      <c r="AI35" s="1497"/>
    </row>
    <row r="36" spans="1:35" ht="18" customHeight="1" x14ac:dyDescent="0.3"/>
    <row r="37" spans="1:35" ht="18" customHeight="1" x14ac:dyDescent="0.3"/>
    <row r="38" spans="1:35" ht="18" customHeight="1" x14ac:dyDescent="0.3"/>
    <row r="39" spans="1:35" ht="18" customHeight="1" x14ac:dyDescent="0.3"/>
    <row r="40" spans="1:35" ht="18" customHeight="1" x14ac:dyDescent="0.3"/>
    <row r="41" spans="1:35" ht="18" customHeight="1" x14ac:dyDescent="0.3"/>
    <row r="42" spans="1:35" ht="18" customHeight="1" x14ac:dyDescent="0.3"/>
    <row r="43" spans="1:35" ht="18" customHeight="1" x14ac:dyDescent="0.3"/>
    <row r="44" spans="1:35" ht="18" customHeight="1" x14ac:dyDescent="0.3"/>
    <row r="45" spans="1:35" ht="18" customHeight="1" x14ac:dyDescent="0.3"/>
    <row r="46" spans="1:35" ht="18" customHeight="1" x14ac:dyDescent="0.3"/>
    <row r="47" spans="1:35" ht="18" customHeight="1" x14ac:dyDescent="0.3"/>
    <row r="48" spans="1:35" ht="18" customHeight="1" x14ac:dyDescent="0.3"/>
    <row r="49" ht="18" customHeight="1" x14ac:dyDescent="0.3"/>
    <row r="50" ht="18" customHeight="1" x14ac:dyDescent="0.3"/>
    <row r="51" ht="18" customHeight="1" x14ac:dyDescent="0.3"/>
    <row r="52" ht="18" customHeight="1" x14ac:dyDescent="0.3"/>
    <row r="53" ht="18" customHeight="1" x14ac:dyDescent="0.3"/>
    <row r="54" ht="18" customHeight="1" x14ac:dyDescent="0.3"/>
    <row r="55" ht="18" customHeight="1" x14ac:dyDescent="0.3"/>
    <row r="56" ht="18" customHeight="1" x14ac:dyDescent="0.3"/>
    <row r="57" ht="18" customHeight="1" x14ac:dyDescent="0.3"/>
    <row r="58" ht="18" customHeight="1" x14ac:dyDescent="0.3"/>
    <row r="59" ht="18" customHeight="1" x14ac:dyDescent="0.3"/>
    <row r="60" ht="18" customHeight="1" x14ac:dyDescent="0.3"/>
    <row r="61" ht="18" customHeight="1" x14ac:dyDescent="0.3"/>
    <row r="62" ht="18" customHeight="1" x14ac:dyDescent="0.3"/>
    <row r="63" ht="18" customHeight="1" x14ac:dyDescent="0.3"/>
    <row r="64" ht="18" customHeight="1" x14ac:dyDescent="0.3"/>
    <row r="65" ht="18" customHeight="1" x14ac:dyDescent="0.3"/>
    <row r="66" ht="18" customHeight="1" x14ac:dyDescent="0.3"/>
    <row r="67" ht="18"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row r="86" ht="18" customHeight="1" x14ac:dyDescent="0.3"/>
    <row r="87" ht="18" customHeight="1" x14ac:dyDescent="0.3"/>
    <row r="88" ht="18" customHeight="1" x14ac:dyDescent="0.3"/>
    <row r="89" ht="18" customHeight="1" x14ac:dyDescent="0.3"/>
    <row r="90" ht="18" customHeight="1" x14ac:dyDescent="0.3"/>
    <row r="91" ht="18" customHeight="1" x14ac:dyDescent="0.3"/>
    <row r="92" ht="18" customHeight="1" x14ac:dyDescent="0.3"/>
    <row r="93" ht="18" customHeight="1" x14ac:dyDescent="0.3"/>
    <row r="94" ht="18" customHeight="1" x14ac:dyDescent="0.3"/>
    <row r="95" ht="18" customHeight="1" x14ac:dyDescent="0.3"/>
    <row r="96" ht="18" customHeight="1" x14ac:dyDescent="0.3"/>
    <row r="97" ht="18" customHeight="1" x14ac:dyDescent="0.3"/>
    <row r="98" ht="18" customHeight="1" x14ac:dyDescent="0.3"/>
    <row r="99" ht="18" customHeight="1" x14ac:dyDescent="0.3"/>
    <row r="100" ht="18" customHeight="1" x14ac:dyDescent="0.3"/>
    <row r="101" ht="18" customHeight="1" x14ac:dyDescent="0.3"/>
    <row r="102" ht="18" customHeight="1" x14ac:dyDescent="0.3"/>
    <row r="103" ht="18" customHeight="1" x14ac:dyDescent="0.3"/>
    <row r="104" ht="18" customHeight="1" x14ac:dyDescent="0.3"/>
    <row r="105" ht="18" customHeight="1" x14ac:dyDescent="0.3"/>
    <row r="106" ht="18" customHeight="1" x14ac:dyDescent="0.3"/>
    <row r="107" ht="18" customHeight="1" x14ac:dyDescent="0.3"/>
    <row r="108" ht="18" customHeight="1" x14ac:dyDescent="0.3"/>
    <row r="109" ht="18" customHeight="1" x14ac:dyDescent="0.3"/>
    <row r="110" ht="18" customHeight="1" x14ac:dyDescent="0.3"/>
    <row r="111" ht="18" customHeight="1" x14ac:dyDescent="0.3"/>
    <row r="112" ht="18" customHeight="1" x14ac:dyDescent="0.3"/>
    <row r="113" ht="18" customHeight="1" x14ac:dyDescent="0.3"/>
    <row r="114" ht="18" customHeight="1" x14ac:dyDescent="0.3"/>
    <row r="115" ht="18" customHeight="1" x14ac:dyDescent="0.3"/>
    <row r="116" ht="18" customHeight="1" x14ac:dyDescent="0.3"/>
    <row r="117" ht="18" customHeight="1" x14ac:dyDescent="0.3"/>
    <row r="118" ht="18" customHeight="1" x14ac:dyDescent="0.3"/>
    <row r="119" ht="18" customHeight="1" x14ac:dyDescent="0.3"/>
    <row r="120" ht="18" customHeight="1" x14ac:dyDescent="0.3"/>
    <row r="121" ht="18" customHeight="1" x14ac:dyDescent="0.3"/>
    <row r="122" ht="18" customHeight="1" x14ac:dyDescent="0.3"/>
    <row r="123" ht="18" customHeight="1" x14ac:dyDescent="0.3"/>
    <row r="124" ht="18" customHeight="1" x14ac:dyDescent="0.3"/>
    <row r="125" ht="18" customHeight="1" x14ac:dyDescent="0.3"/>
    <row r="126" ht="18" customHeight="1" x14ac:dyDescent="0.3"/>
    <row r="127" ht="18" customHeight="1" x14ac:dyDescent="0.3"/>
    <row r="128" ht="18" customHeight="1" x14ac:dyDescent="0.3"/>
    <row r="129" ht="18" customHeight="1" x14ac:dyDescent="0.3"/>
    <row r="130" ht="18" customHeight="1" x14ac:dyDescent="0.3"/>
    <row r="131" ht="18" customHeight="1" x14ac:dyDescent="0.3"/>
    <row r="132" ht="18" customHeight="1" x14ac:dyDescent="0.3"/>
    <row r="133" ht="18" customHeight="1" x14ac:dyDescent="0.3"/>
    <row r="134" ht="18" customHeight="1" x14ac:dyDescent="0.3"/>
    <row r="135" ht="18" customHeight="1" x14ac:dyDescent="0.3"/>
    <row r="136" ht="18" customHeight="1" x14ac:dyDescent="0.3"/>
    <row r="137" ht="18" customHeight="1" x14ac:dyDescent="0.3"/>
    <row r="138" ht="18" customHeight="1" x14ac:dyDescent="0.3"/>
    <row r="139" ht="18" customHeight="1" x14ac:dyDescent="0.3"/>
    <row r="140" ht="18" customHeight="1" x14ac:dyDescent="0.3"/>
    <row r="141" ht="18" customHeight="1" x14ac:dyDescent="0.3"/>
    <row r="142" ht="18" customHeight="1" x14ac:dyDescent="0.3"/>
    <row r="143" ht="18" customHeight="1" x14ac:dyDescent="0.3"/>
    <row r="144" ht="18" customHeight="1" x14ac:dyDescent="0.3"/>
    <row r="145" ht="18" customHeight="1" x14ac:dyDescent="0.3"/>
    <row r="146" ht="18" customHeight="1" x14ac:dyDescent="0.3"/>
    <row r="147" ht="18" customHeight="1" x14ac:dyDescent="0.3"/>
    <row r="148" ht="18" customHeight="1" x14ac:dyDescent="0.3"/>
    <row r="149" ht="18" customHeight="1" x14ac:dyDescent="0.3"/>
    <row r="150" ht="18" customHeight="1" x14ac:dyDescent="0.3"/>
    <row r="151" ht="18" customHeight="1" x14ac:dyDescent="0.3"/>
    <row r="152" ht="18" customHeight="1" x14ac:dyDescent="0.3"/>
    <row r="153" ht="18" customHeight="1" x14ac:dyDescent="0.3"/>
    <row r="154" ht="18" customHeight="1" x14ac:dyDescent="0.3"/>
    <row r="155" ht="18" customHeight="1" x14ac:dyDescent="0.3"/>
    <row r="156" ht="18" customHeight="1" x14ac:dyDescent="0.3"/>
    <row r="157" ht="18" customHeight="1" x14ac:dyDescent="0.3"/>
    <row r="158" ht="18" customHeight="1" x14ac:dyDescent="0.3"/>
    <row r="159" ht="18" customHeight="1" x14ac:dyDescent="0.3"/>
    <row r="160" ht="18" customHeight="1" x14ac:dyDescent="0.3"/>
    <row r="161" ht="18" customHeight="1" x14ac:dyDescent="0.3"/>
    <row r="162" ht="18" customHeight="1" x14ac:dyDescent="0.3"/>
    <row r="163" ht="18" customHeight="1" x14ac:dyDescent="0.3"/>
    <row r="164" ht="18" customHeight="1" x14ac:dyDescent="0.3"/>
    <row r="165" ht="18" customHeight="1" x14ac:dyDescent="0.3"/>
    <row r="166" ht="18" customHeight="1" x14ac:dyDescent="0.3"/>
    <row r="167" ht="18" customHeight="1" x14ac:dyDescent="0.3"/>
    <row r="168" ht="18" customHeight="1" x14ac:dyDescent="0.3"/>
    <row r="169" ht="18" customHeight="1" x14ac:dyDescent="0.3"/>
    <row r="170" ht="18" customHeight="1" x14ac:dyDescent="0.3"/>
    <row r="171" ht="18" customHeight="1" x14ac:dyDescent="0.3"/>
    <row r="172" ht="18" customHeight="1" x14ac:dyDescent="0.3"/>
    <row r="173" ht="18" customHeight="1" x14ac:dyDescent="0.3"/>
    <row r="174" ht="18" customHeight="1" x14ac:dyDescent="0.3"/>
    <row r="175" ht="18" customHeight="1" x14ac:dyDescent="0.3"/>
    <row r="176" ht="18" customHeight="1" x14ac:dyDescent="0.3"/>
    <row r="177" ht="18" customHeight="1" x14ac:dyDescent="0.3"/>
    <row r="178" ht="18" customHeight="1" x14ac:dyDescent="0.3"/>
    <row r="179" ht="18" customHeight="1" x14ac:dyDescent="0.3"/>
    <row r="180" ht="18" customHeight="1" x14ac:dyDescent="0.3"/>
    <row r="181" ht="18" customHeight="1" x14ac:dyDescent="0.3"/>
    <row r="182" ht="18" customHeight="1" x14ac:dyDescent="0.3"/>
    <row r="183" ht="18" customHeight="1" x14ac:dyDescent="0.3"/>
    <row r="184" ht="18" customHeight="1" x14ac:dyDescent="0.3"/>
    <row r="185" ht="18" customHeight="1" x14ac:dyDescent="0.3"/>
    <row r="186" ht="18" customHeight="1" x14ac:dyDescent="0.3"/>
    <row r="187" ht="18" customHeight="1" x14ac:dyDescent="0.3"/>
    <row r="188" ht="18" customHeight="1" x14ac:dyDescent="0.3"/>
    <row r="189" ht="18" customHeight="1" x14ac:dyDescent="0.3"/>
    <row r="190" ht="18" customHeight="1" x14ac:dyDescent="0.3"/>
    <row r="191" ht="18" customHeight="1" x14ac:dyDescent="0.3"/>
    <row r="192" ht="18" customHeight="1" x14ac:dyDescent="0.3"/>
    <row r="193" ht="18" customHeight="1" x14ac:dyDescent="0.3"/>
    <row r="194" ht="18" customHeight="1" x14ac:dyDescent="0.3"/>
    <row r="195" ht="18" customHeight="1" x14ac:dyDescent="0.3"/>
    <row r="196" ht="18" customHeight="1" x14ac:dyDescent="0.3"/>
    <row r="197" ht="18" customHeight="1" x14ac:dyDescent="0.3"/>
    <row r="198" ht="18" customHeight="1" x14ac:dyDescent="0.3"/>
  </sheetData>
  <mergeCells count="150">
    <mergeCell ref="U32:Y33"/>
    <mergeCell ref="Z32:AA32"/>
    <mergeCell ref="AC32:AD32"/>
    <mergeCell ref="AF32:AG32"/>
    <mergeCell ref="AH32:AI32"/>
    <mergeCell ref="Z33:AA33"/>
    <mergeCell ref="AC33:AD33"/>
    <mergeCell ref="U35:Y35"/>
    <mergeCell ref="Z35:AA35"/>
    <mergeCell ref="AC35:AD35"/>
    <mergeCell ref="AF35:AG35"/>
    <mergeCell ref="AH35:AI35"/>
    <mergeCell ref="AF33:AG33"/>
    <mergeCell ref="AH33:AI33"/>
    <mergeCell ref="U34:Y34"/>
    <mergeCell ref="Z34:AA34"/>
    <mergeCell ref="AC34:AD34"/>
    <mergeCell ref="AF34:AG34"/>
    <mergeCell ref="AH34:AI34"/>
    <mergeCell ref="C29:D29"/>
    <mergeCell ref="F29:G29"/>
    <mergeCell ref="U29:Y29"/>
    <mergeCell ref="Z29:AI29"/>
    <mergeCell ref="U30:Y31"/>
    <mergeCell ref="Z30:AA30"/>
    <mergeCell ref="AC30:AD30"/>
    <mergeCell ref="AF30:AG30"/>
    <mergeCell ref="AH30:AI30"/>
    <mergeCell ref="Z31:AA31"/>
    <mergeCell ref="L30:M30"/>
    <mergeCell ref="AC31:AD31"/>
    <mergeCell ref="AF31:AG31"/>
    <mergeCell ref="AH31:AI31"/>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L19:N20"/>
    <mergeCell ref="O19:Q20"/>
    <mergeCell ref="R21:T22"/>
    <mergeCell ref="U21:W22"/>
    <mergeCell ref="X21:Z22"/>
    <mergeCell ref="AA21:AC22"/>
    <mergeCell ref="B23:E24"/>
    <mergeCell ref="F23:G24"/>
    <mergeCell ref="H23:H24"/>
    <mergeCell ref="I23:K24"/>
    <mergeCell ref="L23:N24"/>
    <mergeCell ref="O23:Q24"/>
    <mergeCell ref="AA17:AC18"/>
    <mergeCell ref="O15:Q16"/>
    <mergeCell ref="R15:T16"/>
    <mergeCell ref="U15:W16"/>
    <mergeCell ref="X15:Z16"/>
    <mergeCell ref="AA15:AC16"/>
    <mergeCell ref="R19:T20"/>
    <mergeCell ref="U19:W20"/>
    <mergeCell ref="X19:Z20"/>
    <mergeCell ref="AA19:AC20"/>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X7:Z8"/>
    <mergeCell ref="AA7:AC8"/>
    <mergeCell ref="B9:E10"/>
    <mergeCell ref="F9:G10"/>
    <mergeCell ref="H9:H10"/>
    <mergeCell ref="I9:K10"/>
    <mergeCell ref="L9:N10"/>
    <mergeCell ref="O9:Q10"/>
    <mergeCell ref="R9:T10"/>
    <mergeCell ref="U9:W10"/>
    <mergeCell ref="X9:Z10"/>
    <mergeCell ref="AA9:AC10"/>
    <mergeCell ref="A7:A16"/>
    <mergeCell ref="B7:E8"/>
    <mergeCell ref="F7:G8"/>
    <mergeCell ref="H7:H8"/>
    <mergeCell ref="I7:K8"/>
    <mergeCell ref="L7:N8"/>
    <mergeCell ref="O7:Q8"/>
    <mergeCell ref="R7:T8"/>
    <mergeCell ref="U7:W8"/>
    <mergeCell ref="B11:E12"/>
    <mergeCell ref="F11:G12"/>
    <mergeCell ref="H11:H12"/>
    <mergeCell ref="I11:K12"/>
    <mergeCell ref="L11:N12"/>
    <mergeCell ref="I3:Y3"/>
    <mergeCell ref="A4:E6"/>
    <mergeCell ref="F4:H6"/>
    <mergeCell ref="I4:Q4"/>
    <mergeCell ref="R4:T6"/>
    <mergeCell ref="U4:W6"/>
    <mergeCell ref="X4:Z6"/>
    <mergeCell ref="AA4:AC6"/>
    <mergeCell ref="I5:K6"/>
    <mergeCell ref="L5:N6"/>
    <mergeCell ref="O5:Q6"/>
  </mergeCells>
  <phoneticPr fontId="3"/>
  <printOptions horizontalCentered="1" verticalCentered="1"/>
  <pageMargins left="0.70866141732283472" right="0.19685039370078741" top="0.39370078740157483" bottom="0.39370078740157483" header="0.39370078740157483" footer="0"/>
  <pageSetup paperSize="9" scale="92" orientation="landscape" blackAndWhite="1" r:id="rId1"/>
  <headerFooter scaleWithDoc="0">
    <oddFooter>&amp;C&amp;"游ゴシック,標準"8/25&amp;R&amp;"游ゴシック,標準"&amp;F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Check Box 1">
              <controlPr defaultSize="0" autoFill="0" autoLine="0" autoPict="0">
                <anchor moveWithCells="1">
                  <from>
                    <xdr:col>9</xdr:col>
                    <xdr:colOff>85725</xdr:colOff>
                    <xdr:row>28</xdr:row>
                    <xdr:rowOff>228600</xdr:rowOff>
                  </from>
                  <to>
                    <xdr:col>9</xdr:col>
                    <xdr:colOff>314325</xdr:colOff>
                    <xdr:row>30</xdr:row>
                    <xdr:rowOff>19050</xdr:rowOff>
                  </to>
                </anchor>
              </controlPr>
            </control>
          </mc:Choice>
        </mc:AlternateContent>
        <mc:AlternateContent xmlns:mc="http://schemas.openxmlformats.org/markup-compatibility/2006">
          <mc:Choice Requires="x14">
            <control shapeId="208898" r:id="rId5" name="Check Box 2">
              <controlPr defaultSize="0" autoFill="0" autoLine="0" autoPict="0">
                <anchor moveWithCells="1">
                  <from>
                    <xdr:col>14</xdr:col>
                    <xdr:colOff>66675</xdr:colOff>
                    <xdr:row>29</xdr:row>
                    <xdr:rowOff>0</xdr:rowOff>
                  </from>
                  <to>
                    <xdr:col>14</xdr:col>
                    <xdr:colOff>304800</xdr:colOff>
                    <xdr:row>30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CM161"/>
  <sheetViews>
    <sheetView view="pageBreakPreview" zoomScale="65" zoomScaleNormal="53" zoomScaleSheetLayoutView="65" workbookViewId="0">
      <selection activeCell="BD2" sqref="BD2"/>
    </sheetView>
  </sheetViews>
  <sheetFormatPr defaultRowHeight="16.5" x14ac:dyDescent="0.3"/>
  <cols>
    <col min="1" max="74" width="4.375" style="41" customWidth="1"/>
    <col min="75" max="87" width="9" style="41"/>
    <col min="257" max="330" width="4.375" customWidth="1"/>
    <col min="513" max="586" width="4.375" customWidth="1"/>
    <col min="769" max="842" width="4.375" customWidth="1"/>
    <col min="1025" max="1098" width="4.375" customWidth="1"/>
    <col min="1281" max="1354" width="4.375" customWidth="1"/>
    <col min="1537" max="1610" width="4.375" customWidth="1"/>
    <col min="1793" max="1866" width="4.375" customWidth="1"/>
    <col min="2049" max="2122" width="4.375" customWidth="1"/>
    <col min="2305" max="2378" width="4.375" customWidth="1"/>
    <col min="2561" max="2634" width="4.375" customWidth="1"/>
    <col min="2817" max="2890" width="4.375" customWidth="1"/>
    <col min="3073" max="3146" width="4.375" customWidth="1"/>
    <col min="3329" max="3402" width="4.375" customWidth="1"/>
    <col min="3585" max="3658" width="4.375" customWidth="1"/>
    <col min="3841" max="3914" width="4.375" customWidth="1"/>
    <col min="4097" max="4170" width="4.375" customWidth="1"/>
    <col min="4353" max="4426" width="4.375" customWidth="1"/>
    <col min="4609" max="4682" width="4.375" customWidth="1"/>
    <col min="4865" max="4938" width="4.375" customWidth="1"/>
    <col min="5121" max="5194" width="4.375" customWidth="1"/>
    <col min="5377" max="5450" width="4.375" customWidth="1"/>
    <col min="5633" max="5706" width="4.375" customWidth="1"/>
    <col min="5889" max="5962" width="4.375" customWidth="1"/>
    <col min="6145" max="6218" width="4.375" customWidth="1"/>
    <col min="6401" max="6474" width="4.375" customWidth="1"/>
    <col min="6657" max="6730" width="4.375" customWidth="1"/>
    <col min="6913" max="6986" width="4.375" customWidth="1"/>
    <col min="7169" max="7242" width="4.375" customWidth="1"/>
    <col min="7425" max="7498" width="4.375" customWidth="1"/>
    <col min="7681" max="7754" width="4.375" customWidth="1"/>
    <col min="7937" max="8010" width="4.375" customWidth="1"/>
    <col min="8193" max="8266" width="4.375" customWidth="1"/>
    <col min="8449" max="8522" width="4.375" customWidth="1"/>
    <col min="8705" max="8778" width="4.375" customWidth="1"/>
    <col min="8961" max="9034" width="4.375" customWidth="1"/>
    <col min="9217" max="9290" width="4.375" customWidth="1"/>
    <col min="9473" max="9546" width="4.375" customWidth="1"/>
    <col min="9729" max="9802" width="4.375" customWidth="1"/>
    <col min="9985" max="10058" width="4.375" customWidth="1"/>
    <col min="10241" max="10314" width="4.375" customWidth="1"/>
    <col min="10497" max="10570" width="4.375" customWidth="1"/>
    <col min="10753" max="10826" width="4.375" customWidth="1"/>
    <col min="11009" max="11082" width="4.375" customWidth="1"/>
    <col min="11265" max="11338" width="4.375" customWidth="1"/>
    <col min="11521" max="11594" width="4.375" customWidth="1"/>
    <col min="11777" max="11850" width="4.375" customWidth="1"/>
    <col min="12033" max="12106" width="4.375" customWidth="1"/>
    <col min="12289" max="12362" width="4.375" customWidth="1"/>
    <col min="12545" max="12618" width="4.375" customWidth="1"/>
    <col min="12801" max="12874" width="4.375" customWidth="1"/>
    <col min="13057" max="13130" width="4.375" customWidth="1"/>
    <col min="13313" max="13386" width="4.375" customWidth="1"/>
    <col min="13569" max="13642" width="4.375" customWidth="1"/>
    <col min="13825" max="13898" width="4.375" customWidth="1"/>
    <col min="14081" max="14154" width="4.375" customWidth="1"/>
    <col min="14337" max="14410" width="4.375" customWidth="1"/>
    <col min="14593" max="14666" width="4.375" customWidth="1"/>
    <col min="14849" max="14922" width="4.375" customWidth="1"/>
    <col min="15105" max="15178" width="4.375" customWidth="1"/>
    <col min="15361" max="15434" width="4.375" customWidth="1"/>
    <col min="15617" max="15690" width="4.375" customWidth="1"/>
    <col min="15873" max="15946" width="4.375" customWidth="1"/>
    <col min="16129" max="16202" width="4.375" customWidth="1"/>
  </cols>
  <sheetData>
    <row r="1" spans="1:91" ht="18.75" customHeight="1" x14ac:dyDescent="0.15">
      <c r="A1" s="236" t="s">
        <v>278</v>
      </c>
      <c r="B1" s="237"/>
      <c r="C1" s="237"/>
      <c r="D1" s="237"/>
      <c r="E1" s="237"/>
      <c r="F1" s="238"/>
      <c r="G1" s="238"/>
      <c r="H1" s="238"/>
      <c r="I1" s="238"/>
      <c r="J1" s="238"/>
      <c r="K1" s="238"/>
      <c r="L1" s="238"/>
      <c r="M1" s="238"/>
      <c r="N1" s="238"/>
      <c r="O1" s="238"/>
      <c r="P1" s="238"/>
      <c r="Q1" s="238"/>
      <c r="R1" s="238"/>
      <c r="S1" s="238"/>
      <c r="T1" s="238"/>
      <c r="U1" s="238"/>
      <c r="V1" s="238"/>
      <c r="W1" s="238"/>
      <c r="X1" s="238"/>
      <c r="Y1" s="238"/>
      <c r="Z1" s="238"/>
      <c r="AA1" s="238"/>
      <c r="AB1" s="238"/>
      <c r="AC1" s="239"/>
      <c r="AD1" s="239"/>
      <c r="AE1" s="239"/>
      <c r="AF1" s="240"/>
      <c r="AG1" s="239"/>
      <c r="AH1" s="239"/>
      <c r="AI1" s="239"/>
      <c r="AJ1" s="240"/>
      <c r="AK1" s="240"/>
      <c r="AL1" s="240"/>
      <c r="AM1" s="240"/>
      <c r="AN1" s="240"/>
      <c r="AO1" s="240"/>
      <c r="AP1" s="240"/>
      <c r="AQ1" s="240"/>
      <c r="AR1" s="240"/>
      <c r="AS1" s="240"/>
      <c r="AT1" s="240"/>
      <c r="AU1" s="240"/>
      <c r="AV1" s="240"/>
      <c r="AW1" s="240"/>
      <c r="AX1" s="240"/>
      <c r="AY1" s="240"/>
      <c r="AZ1" s="240"/>
      <c r="BA1" s="240"/>
      <c r="BB1" s="240"/>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1"/>
      <c r="CK1" s="21"/>
      <c r="CL1" s="21"/>
      <c r="CM1" s="21"/>
    </row>
    <row r="2" spans="1:91" ht="18.75" customHeight="1" x14ac:dyDescent="0.15">
      <c r="A2" s="237" t="s">
        <v>955</v>
      </c>
      <c r="B2" s="237"/>
      <c r="C2" s="237"/>
      <c r="D2" s="237"/>
      <c r="E2" s="237"/>
      <c r="F2" s="238"/>
      <c r="G2" s="239"/>
      <c r="H2" s="239"/>
      <c r="I2" s="238"/>
      <c r="J2" s="238"/>
      <c r="K2" s="238"/>
      <c r="L2" s="238"/>
      <c r="M2" s="238"/>
      <c r="N2" s="238"/>
      <c r="O2" s="238"/>
      <c r="P2" s="238"/>
      <c r="Q2" s="238"/>
      <c r="R2" s="238"/>
      <c r="S2" s="238"/>
      <c r="T2" s="238"/>
      <c r="U2" s="238"/>
      <c r="V2" s="238"/>
      <c r="W2" s="238"/>
      <c r="X2" s="238"/>
      <c r="Y2" s="238"/>
      <c r="Z2" s="238"/>
      <c r="AA2" s="238"/>
      <c r="AB2" s="238"/>
      <c r="AC2" s="239"/>
      <c r="AD2" s="239"/>
      <c r="AE2" s="239"/>
      <c r="AF2" s="240"/>
      <c r="AG2" s="239"/>
      <c r="AH2" s="239"/>
      <c r="AI2" s="239"/>
      <c r="AJ2" s="240"/>
      <c r="AK2" s="240"/>
      <c r="AL2" s="240"/>
      <c r="AM2" s="240"/>
      <c r="AN2" s="240"/>
      <c r="AO2" s="240"/>
      <c r="AP2" s="240"/>
      <c r="AQ2" s="240"/>
      <c r="AR2" s="240"/>
      <c r="AS2" s="240"/>
      <c r="AT2" s="240"/>
      <c r="AU2" s="240"/>
      <c r="AV2" s="240"/>
      <c r="AW2" s="240"/>
      <c r="AX2" s="240"/>
      <c r="AY2" s="240"/>
      <c r="AZ2" s="240"/>
      <c r="BA2" s="240"/>
      <c r="BB2" s="240"/>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1"/>
      <c r="CK2" s="21"/>
      <c r="CL2" s="21"/>
      <c r="CM2" s="21"/>
    </row>
    <row r="3" spans="1:91" ht="18.75" customHeight="1" x14ac:dyDescent="0.15">
      <c r="A3" s="241"/>
      <c r="B3" s="242" t="s">
        <v>202</v>
      </c>
      <c r="C3" s="243" t="s">
        <v>956</v>
      </c>
      <c r="D3" s="244"/>
      <c r="E3" s="245"/>
      <c r="F3" s="246"/>
      <c r="G3" s="246"/>
      <c r="H3" s="246"/>
      <c r="I3" s="246"/>
      <c r="J3" s="246"/>
      <c r="K3" s="246"/>
      <c r="L3" s="246"/>
      <c r="M3" s="246"/>
      <c r="N3" s="247"/>
      <c r="O3" s="246"/>
      <c r="P3" s="246"/>
      <c r="Q3" s="246"/>
      <c r="R3" s="246"/>
      <c r="S3" s="246"/>
      <c r="T3" s="246"/>
      <c r="U3" s="246"/>
      <c r="V3" s="246"/>
      <c r="W3" s="246"/>
      <c r="X3" s="246"/>
      <c r="Y3" s="247"/>
      <c r="Z3" s="247"/>
      <c r="AA3" s="247"/>
      <c r="AB3" s="247"/>
      <c r="AC3" s="248"/>
      <c r="AD3" s="248"/>
      <c r="AE3" s="248"/>
      <c r="AF3" s="240"/>
      <c r="AG3" s="248"/>
      <c r="AH3" s="248"/>
      <c r="AI3" s="248"/>
      <c r="AJ3" s="240"/>
      <c r="AK3" s="240"/>
      <c r="AL3" s="240"/>
      <c r="AM3" s="240"/>
      <c r="AN3" s="240"/>
      <c r="AO3" s="240"/>
      <c r="AP3" s="240"/>
      <c r="AQ3" s="240"/>
      <c r="AR3" s="240"/>
      <c r="AS3" s="240"/>
      <c r="AT3" s="240"/>
      <c r="AU3" s="240"/>
      <c r="AV3" s="240"/>
      <c r="AW3" s="240"/>
      <c r="AX3" s="240"/>
      <c r="AY3" s="240"/>
      <c r="AZ3" s="240"/>
      <c r="BA3" s="240"/>
      <c r="BB3" s="240"/>
      <c r="BC3" s="239"/>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0"/>
      <c r="CK3" s="20"/>
      <c r="CL3" s="20"/>
      <c r="CM3" s="20"/>
    </row>
    <row r="4" spans="1:91" ht="18.75" customHeight="1" x14ac:dyDescent="0.15">
      <c r="A4" s="240" t="s">
        <v>545</v>
      </c>
      <c r="B4" s="240"/>
      <c r="C4" s="240"/>
      <c r="D4" s="240"/>
      <c r="E4" s="240"/>
      <c r="F4" s="240"/>
      <c r="G4" s="240"/>
      <c r="H4" s="240"/>
      <c r="I4" s="249" t="s">
        <v>546</v>
      </c>
      <c r="J4" s="1678"/>
      <c r="K4" s="1678"/>
      <c r="L4" s="250" t="s">
        <v>166</v>
      </c>
      <c r="M4" s="251"/>
      <c r="N4" s="252" t="s">
        <v>1060</v>
      </c>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0"/>
      <c r="CK4" s="20"/>
      <c r="CL4" s="20"/>
      <c r="CM4" s="20"/>
    </row>
    <row r="5" spans="1:91" ht="18.75" customHeight="1" thickBot="1" x14ac:dyDescent="0.2">
      <c r="A5" s="1507" t="s">
        <v>323</v>
      </c>
      <c r="B5" s="1508"/>
      <c r="C5" s="1508"/>
      <c r="D5" s="1508"/>
      <c r="E5" s="1508"/>
      <c r="F5" s="1508"/>
      <c r="G5" s="1509"/>
      <c r="H5" s="1514" t="s">
        <v>957</v>
      </c>
      <c r="I5" s="1514"/>
      <c r="J5" s="1514"/>
      <c r="K5" s="1514"/>
      <c r="L5" s="1514"/>
      <c r="M5" s="1514"/>
      <c r="N5" s="1515"/>
      <c r="O5" s="1514" t="s">
        <v>958</v>
      </c>
      <c r="P5" s="1514"/>
      <c r="Q5" s="1514"/>
      <c r="R5" s="1514"/>
      <c r="S5" s="1514"/>
      <c r="T5" s="1514"/>
      <c r="U5" s="1514"/>
      <c r="V5" s="1516" t="s">
        <v>959</v>
      </c>
      <c r="W5" s="1514"/>
      <c r="X5" s="1514"/>
      <c r="Y5" s="1514"/>
      <c r="Z5" s="1514"/>
      <c r="AA5" s="1514"/>
      <c r="AB5" s="1515"/>
      <c r="AC5" s="1514" t="s">
        <v>960</v>
      </c>
      <c r="AD5" s="1514"/>
      <c r="AE5" s="1514"/>
      <c r="AF5" s="1514"/>
      <c r="AG5" s="1514"/>
      <c r="AH5" s="1514"/>
      <c r="AI5" s="1514"/>
      <c r="AJ5" s="1516" t="s">
        <v>961</v>
      </c>
      <c r="AK5" s="1514"/>
      <c r="AL5" s="1515"/>
      <c r="AM5" s="1529" t="s">
        <v>962</v>
      </c>
      <c r="AN5" s="1530"/>
      <c r="AO5" s="1531"/>
      <c r="AP5" s="1532" t="s">
        <v>324</v>
      </c>
      <c r="AQ5" s="1532"/>
      <c r="AR5" s="1532"/>
      <c r="AS5" s="1529"/>
      <c r="AT5" s="1529"/>
      <c r="AU5" s="1533" t="s">
        <v>325</v>
      </c>
      <c r="AV5" s="1533"/>
      <c r="AW5" s="1533"/>
      <c r="AX5" s="1529" t="s">
        <v>547</v>
      </c>
      <c r="AY5" s="1529"/>
      <c r="AZ5" s="1529"/>
      <c r="BA5" s="1529"/>
      <c r="BB5" s="1529"/>
      <c r="BC5" s="1535" t="s">
        <v>326</v>
      </c>
      <c r="BD5" s="1536"/>
      <c r="BE5" s="1536"/>
      <c r="BF5" s="1536"/>
      <c r="BG5" s="1536"/>
      <c r="BH5" s="1536"/>
      <c r="BI5" s="1536"/>
      <c r="BJ5" s="1536"/>
      <c r="BK5" s="1537"/>
      <c r="BL5" s="1535" t="s">
        <v>327</v>
      </c>
      <c r="BM5" s="1536"/>
      <c r="BN5" s="1536"/>
      <c r="BO5" s="1536"/>
      <c r="BP5" s="1536"/>
      <c r="BQ5" s="1536"/>
      <c r="BR5" s="1536"/>
      <c r="BS5" s="1536"/>
      <c r="BT5" s="1537"/>
      <c r="BU5" s="248"/>
      <c r="BV5" s="248"/>
      <c r="BW5" s="248"/>
      <c r="BX5" s="248"/>
      <c r="BY5" s="248"/>
      <c r="BZ5" s="248"/>
      <c r="CA5" s="248"/>
      <c r="CB5" s="248"/>
      <c r="CC5" s="248"/>
      <c r="CD5" s="248"/>
      <c r="CE5" s="248"/>
      <c r="CF5" s="248"/>
      <c r="CG5" s="248"/>
      <c r="CH5" s="248"/>
      <c r="CI5" s="248"/>
      <c r="CJ5" s="20"/>
      <c r="CK5" s="20"/>
      <c r="CL5" s="20"/>
      <c r="CM5" s="20"/>
    </row>
    <row r="6" spans="1:91" ht="18.75" customHeight="1" thickTop="1" x14ac:dyDescent="0.15">
      <c r="A6" s="1510"/>
      <c r="B6" s="1511"/>
      <c r="C6" s="1511"/>
      <c r="D6" s="1511"/>
      <c r="E6" s="1511"/>
      <c r="F6" s="1511"/>
      <c r="G6" s="1511"/>
      <c r="H6" s="1517" t="s">
        <v>328</v>
      </c>
      <c r="I6" s="1519" t="s">
        <v>329</v>
      </c>
      <c r="J6" s="1519" t="s">
        <v>330</v>
      </c>
      <c r="K6" s="1519" t="s">
        <v>331</v>
      </c>
      <c r="L6" s="1519" t="s">
        <v>332</v>
      </c>
      <c r="M6" s="1519" t="s">
        <v>333</v>
      </c>
      <c r="N6" s="1525" t="s">
        <v>334</v>
      </c>
      <c r="O6" s="1527" t="s">
        <v>335</v>
      </c>
      <c r="P6" s="1519" t="s">
        <v>336</v>
      </c>
      <c r="Q6" s="1519" t="s">
        <v>337</v>
      </c>
      <c r="R6" s="1519" t="s">
        <v>338</v>
      </c>
      <c r="S6" s="1519" t="s">
        <v>339</v>
      </c>
      <c r="T6" s="1519" t="s">
        <v>340</v>
      </c>
      <c r="U6" s="1521" t="s">
        <v>341</v>
      </c>
      <c r="V6" s="1523" t="s">
        <v>342</v>
      </c>
      <c r="W6" s="1519" t="s">
        <v>343</v>
      </c>
      <c r="X6" s="1519" t="s">
        <v>344</v>
      </c>
      <c r="Y6" s="1519" t="s">
        <v>345</v>
      </c>
      <c r="Z6" s="1519" t="s">
        <v>346</v>
      </c>
      <c r="AA6" s="1519" t="s">
        <v>347</v>
      </c>
      <c r="AB6" s="1525" t="s">
        <v>348</v>
      </c>
      <c r="AC6" s="1527" t="s">
        <v>349</v>
      </c>
      <c r="AD6" s="1519" t="s">
        <v>350</v>
      </c>
      <c r="AE6" s="1519" t="s">
        <v>351</v>
      </c>
      <c r="AF6" s="1519" t="s">
        <v>352</v>
      </c>
      <c r="AG6" s="1519" t="s">
        <v>353</v>
      </c>
      <c r="AH6" s="1519" t="s">
        <v>354</v>
      </c>
      <c r="AI6" s="1521" t="s">
        <v>355</v>
      </c>
      <c r="AJ6" s="1523" t="s">
        <v>356</v>
      </c>
      <c r="AK6" s="1519" t="s">
        <v>357</v>
      </c>
      <c r="AL6" s="1570" t="s">
        <v>358</v>
      </c>
      <c r="AM6" s="1532"/>
      <c r="AN6" s="1530"/>
      <c r="AO6" s="1531"/>
      <c r="AP6" s="1532"/>
      <c r="AQ6" s="1532"/>
      <c r="AR6" s="1532"/>
      <c r="AS6" s="1529"/>
      <c r="AT6" s="1529"/>
      <c r="AU6" s="1534"/>
      <c r="AV6" s="1534"/>
      <c r="AW6" s="1534"/>
      <c r="AX6" s="1529"/>
      <c r="AY6" s="1529"/>
      <c r="AZ6" s="1529"/>
      <c r="BA6" s="1529"/>
      <c r="BB6" s="1529"/>
      <c r="BC6" s="1550" t="str">
        <f>AE42</f>
        <v>Ａ</v>
      </c>
      <c r="BD6" s="1538" t="str">
        <f>AE44</f>
        <v>Ｂ</v>
      </c>
      <c r="BE6" s="1553" t="str">
        <f>AE46</f>
        <v>C</v>
      </c>
      <c r="BF6" s="1538" t="str">
        <f>AM42</f>
        <v>D</v>
      </c>
      <c r="BG6" s="1538" t="str">
        <f>AM44</f>
        <v>E</v>
      </c>
      <c r="BH6" s="1538" t="str">
        <f>AM46</f>
        <v>F</v>
      </c>
      <c r="BI6" s="1538" t="str">
        <f>AU42</f>
        <v>G</v>
      </c>
      <c r="BJ6" s="1538" t="str">
        <f>AU44</f>
        <v>H</v>
      </c>
      <c r="BK6" s="1541" t="str">
        <f>AU46</f>
        <v>I</v>
      </c>
      <c r="BL6" s="1550" t="str">
        <f t="shared" ref="BL6:BT6" si="0">BC6</f>
        <v>Ａ</v>
      </c>
      <c r="BM6" s="1538" t="str">
        <f t="shared" si="0"/>
        <v>Ｂ</v>
      </c>
      <c r="BN6" s="1538" t="str">
        <f t="shared" si="0"/>
        <v>C</v>
      </c>
      <c r="BO6" s="1538" t="str">
        <f t="shared" si="0"/>
        <v>D</v>
      </c>
      <c r="BP6" s="1538" t="str">
        <f t="shared" si="0"/>
        <v>E</v>
      </c>
      <c r="BQ6" s="1538" t="str">
        <f t="shared" si="0"/>
        <v>F</v>
      </c>
      <c r="BR6" s="1538" t="str">
        <f t="shared" si="0"/>
        <v>G</v>
      </c>
      <c r="BS6" s="1538" t="str">
        <f t="shared" si="0"/>
        <v>H</v>
      </c>
      <c r="BT6" s="1541" t="str">
        <f t="shared" si="0"/>
        <v>I</v>
      </c>
      <c r="BU6" s="248" t="str">
        <f>AE42</f>
        <v>Ａ</v>
      </c>
      <c r="BV6" s="248"/>
      <c r="BW6" s="248"/>
      <c r="BX6" s="248"/>
      <c r="BY6" s="248"/>
      <c r="BZ6" s="248"/>
      <c r="CA6" s="248"/>
      <c r="CB6" s="248"/>
      <c r="CC6" s="248"/>
      <c r="CD6" s="248"/>
      <c r="CE6" s="248"/>
      <c r="CF6" s="248"/>
      <c r="CG6" s="248"/>
      <c r="CH6" s="248"/>
      <c r="CI6" s="248"/>
      <c r="CJ6" s="20"/>
      <c r="CK6" s="20"/>
      <c r="CL6" s="20"/>
      <c r="CM6" s="20"/>
    </row>
    <row r="7" spans="1:91" ht="18.75" customHeight="1" x14ac:dyDescent="0.15">
      <c r="A7" s="1510"/>
      <c r="B7" s="1511"/>
      <c r="C7" s="1511"/>
      <c r="D7" s="1511"/>
      <c r="E7" s="1511"/>
      <c r="F7" s="1511"/>
      <c r="G7" s="1511"/>
      <c r="H7" s="1518"/>
      <c r="I7" s="1520"/>
      <c r="J7" s="1520"/>
      <c r="K7" s="1520"/>
      <c r="L7" s="1520"/>
      <c r="M7" s="1520"/>
      <c r="N7" s="1526"/>
      <c r="O7" s="1528"/>
      <c r="P7" s="1520"/>
      <c r="Q7" s="1520"/>
      <c r="R7" s="1520"/>
      <c r="S7" s="1520"/>
      <c r="T7" s="1520"/>
      <c r="U7" s="1522"/>
      <c r="V7" s="1524"/>
      <c r="W7" s="1520"/>
      <c r="X7" s="1520"/>
      <c r="Y7" s="1520"/>
      <c r="Z7" s="1520"/>
      <c r="AA7" s="1520"/>
      <c r="AB7" s="1526"/>
      <c r="AC7" s="1528"/>
      <c r="AD7" s="1520"/>
      <c r="AE7" s="1520"/>
      <c r="AF7" s="1520"/>
      <c r="AG7" s="1520"/>
      <c r="AH7" s="1520"/>
      <c r="AI7" s="1522"/>
      <c r="AJ7" s="1524"/>
      <c r="AK7" s="1520"/>
      <c r="AL7" s="1571"/>
      <c r="AM7" s="1532"/>
      <c r="AN7" s="1530"/>
      <c r="AO7" s="1531"/>
      <c r="AP7" s="1532"/>
      <c r="AQ7" s="1532"/>
      <c r="AR7" s="1532"/>
      <c r="AS7" s="1529"/>
      <c r="AT7" s="1529"/>
      <c r="AU7" s="1544" t="s">
        <v>359</v>
      </c>
      <c r="AV7" s="1545"/>
      <c r="AW7" s="1546"/>
      <c r="AX7" s="1529"/>
      <c r="AY7" s="1529"/>
      <c r="AZ7" s="1529"/>
      <c r="BA7" s="1529"/>
      <c r="BB7" s="1529"/>
      <c r="BC7" s="1551"/>
      <c r="BD7" s="1539"/>
      <c r="BE7" s="1554"/>
      <c r="BF7" s="1539"/>
      <c r="BG7" s="1539"/>
      <c r="BH7" s="1539"/>
      <c r="BI7" s="1539"/>
      <c r="BJ7" s="1539"/>
      <c r="BK7" s="1542"/>
      <c r="BL7" s="1551"/>
      <c r="BM7" s="1539"/>
      <c r="BN7" s="1539"/>
      <c r="BO7" s="1539"/>
      <c r="BP7" s="1539"/>
      <c r="BQ7" s="1539"/>
      <c r="BR7" s="1539"/>
      <c r="BS7" s="1539"/>
      <c r="BT7" s="1542"/>
      <c r="BU7" s="248" t="str">
        <f>AE44</f>
        <v>Ｂ</v>
      </c>
      <c r="BV7" s="248"/>
      <c r="BW7" s="248"/>
      <c r="BX7" s="248"/>
      <c r="BY7" s="248"/>
      <c r="BZ7" s="248"/>
      <c r="CA7" s="248"/>
      <c r="CB7" s="248"/>
      <c r="CC7" s="248"/>
      <c r="CD7" s="248"/>
      <c r="CE7" s="248"/>
      <c r="CF7" s="248"/>
      <c r="CG7" s="248"/>
      <c r="CH7" s="248"/>
      <c r="CI7" s="248"/>
      <c r="CJ7" s="20"/>
      <c r="CK7" s="20"/>
      <c r="CL7" s="20"/>
      <c r="CM7" s="20"/>
    </row>
    <row r="8" spans="1:91" ht="18.75" customHeight="1" x14ac:dyDescent="0.15">
      <c r="A8" s="1512"/>
      <c r="B8" s="1513"/>
      <c r="C8" s="1513"/>
      <c r="D8" s="1513"/>
      <c r="E8" s="1513"/>
      <c r="F8" s="1513"/>
      <c r="G8" s="1513"/>
      <c r="H8" s="253"/>
      <c r="I8" s="254"/>
      <c r="J8" s="254"/>
      <c r="K8" s="254"/>
      <c r="L8" s="254"/>
      <c r="M8" s="254"/>
      <c r="N8" s="255"/>
      <c r="O8" s="256"/>
      <c r="P8" s="254"/>
      <c r="Q8" s="254"/>
      <c r="R8" s="254"/>
      <c r="S8" s="254"/>
      <c r="T8" s="254"/>
      <c r="U8" s="257"/>
      <c r="V8" s="258"/>
      <c r="W8" s="254"/>
      <c r="X8" s="254"/>
      <c r="Y8" s="254"/>
      <c r="Z8" s="254"/>
      <c r="AA8" s="254"/>
      <c r="AB8" s="255"/>
      <c r="AC8" s="256"/>
      <c r="AD8" s="254"/>
      <c r="AE8" s="254"/>
      <c r="AF8" s="254"/>
      <c r="AG8" s="254"/>
      <c r="AH8" s="254"/>
      <c r="AI8" s="257"/>
      <c r="AJ8" s="258"/>
      <c r="AK8" s="259"/>
      <c r="AL8" s="260"/>
      <c r="AM8" s="1532"/>
      <c r="AN8" s="1530"/>
      <c r="AO8" s="1531"/>
      <c r="AP8" s="1532"/>
      <c r="AQ8" s="1532"/>
      <c r="AR8" s="1532"/>
      <c r="AS8" s="1529"/>
      <c r="AT8" s="1529"/>
      <c r="AU8" s="1547"/>
      <c r="AV8" s="1548"/>
      <c r="AW8" s="1549"/>
      <c r="AX8" s="1529"/>
      <c r="AY8" s="1529"/>
      <c r="AZ8" s="1529"/>
      <c r="BA8" s="1529"/>
      <c r="BB8" s="1529"/>
      <c r="BC8" s="1552"/>
      <c r="BD8" s="1540"/>
      <c r="BE8" s="1555"/>
      <c r="BF8" s="1540"/>
      <c r="BG8" s="1540"/>
      <c r="BH8" s="1540"/>
      <c r="BI8" s="1540"/>
      <c r="BJ8" s="1540"/>
      <c r="BK8" s="1543"/>
      <c r="BL8" s="1552"/>
      <c r="BM8" s="1540"/>
      <c r="BN8" s="1540"/>
      <c r="BO8" s="1540"/>
      <c r="BP8" s="1540"/>
      <c r="BQ8" s="1540"/>
      <c r="BR8" s="1540"/>
      <c r="BS8" s="1540"/>
      <c r="BT8" s="1543"/>
      <c r="BU8" s="248" t="str">
        <f>AE46</f>
        <v>C</v>
      </c>
      <c r="BV8" s="248"/>
      <c r="BW8" s="248"/>
      <c r="BX8" s="248"/>
      <c r="BY8" s="248"/>
      <c r="BZ8" s="248"/>
      <c r="CA8" s="248"/>
      <c r="CB8" s="248"/>
      <c r="CC8" s="248"/>
      <c r="CD8" s="248"/>
      <c r="CE8" s="248"/>
      <c r="CF8" s="248"/>
      <c r="CG8" s="248"/>
      <c r="CH8" s="248"/>
      <c r="CI8" s="248"/>
      <c r="CJ8" s="20"/>
      <c r="CK8" s="20"/>
      <c r="CL8" s="20"/>
      <c r="CM8" s="20"/>
    </row>
    <row r="9" spans="1:91" ht="18.75" customHeight="1" x14ac:dyDescent="0.15">
      <c r="A9" s="1556" t="s">
        <v>80</v>
      </c>
      <c r="B9" s="1557"/>
      <c r="C9" s="1560"/>
      <c r="D9" s="1561"/>
      <c r="E9" s="1561"/>
      <c r="F9" s="1561"/>
      <c r="G9" s="1561"/>
      <c r="H9" s="1564"/>
      <c r="I9" s="1567"/>
      <c r="J9" s="1567"/>
      <c r="K9" s="1567"/>
      <c r="L9" s="1567"/>
      <c r="M9" s="1567"/>
      <c r="N9" s="1572"/>
      <c r="O9" s="1575"/>
      <c r="P9" s="1567"/>
      <c r="Q9" s="1567"/>
      <c r="R9" s="1567"/>
      <c r="S9" s="1567"/>
      <c r="T9" s="1567"/>
      <c r="U9" s="1572"/>
      <c r="V9" s="1575"/>
      <c r="W9" s="1567"/>
      <c r="X9" s="1567"/>
      <c r="Y9" s="1567"/>
      <c r="Z9" s="1567"/>
      <c r="AA9" s="1567"/>
      <c r="AB9" s="1572"/>
      <c r="AC9" s="1575"/>
      <c r="AD9" s="1567"/>
      <c r="AE9" s="1567"/>
      <c r="AF9" s="1567"/>
      <c r="AG9" s="1567"/>
      <c r="AH9" s="1567"/>
      <c r="AI9" s="1572"/>
      <c r="AJ9" s="1575"/>
      <c r="AK9" s="1567"/>
      <c r="AL9" s="1581"/>
      <c r="AM9" s="1584">
        <f>SUM(BL9:BT10)</f>
        <v>0</v>
      </c>
      <c r="AN9" s="1585"/>
      <c r="AO9" s="1586"/>
      <c r="AP9" s="1593"/>
      <c r="AQ9" s="1594"/>
      <c r="AR9" s="1594"/>
      <c r="AS9" s="1594"/>
      <c r="AT9" s="1595"/>
      <c r="AU9" s="1602" t="s">
        <v>548</v>
      </c>
      <c r="AV9" s="1603"/>
      <c r="AW9" s="1604"/>
      <c r="AX9" s="1626"/>
      <c r="AY9" s="1627"/>
      <c r="AZ9" s="1627"/>
      <c r="BA9" s="1627"/>
      <c r="BB9" s="1628"/>
      <c r="BC9" s="1623">
        <f t="shared" ref="BC9:BK9" si="1">COUNTIF($H9:$AL10,BC$6)</f>
        <v>0</v>
      </c>
      <c r="BD9" s="1578">
        <f t="shared" si="1"/>
        <v>0</v>
      </c>
      <c r="BE9" s="1578">
        <f t="shared" si="1"/>
        <v>0</v>
      </c>
      <c r="BF9" s="1578">
        <f t="shared" si="1"/>
        <v>0</v>
      </c>
      <c r="BG9" s="1578">
        <f t="shared" si="1"/>
        <v>0</v>
      </c>
      <c r="BH9" s="1578">
        <f t="shared" si="1"/>
        <v>0</v>
      </c>
      <c r="BI9" s="1578">
        <f t="shared" si="1"/>
        <v>0</v>
      </c>
      <c r="BJ9" s="1578">
        <f t="shared" si="1"/>
        <v>0</v>
      </c>
      <c r="BK9" s="1608">
        <f t="shared" si="1"/>
        <v>0</v>
      </c>
      <c r="BL9" s="1623">
        <f t="shared" ref="BL9:BT9" si="2">BC9*BC$42*24</f>
        <v>0</v>
      </c>
      <c r="BM9" s="1578">
        <f t="shared" si="2"/>
        <v>0</v>
      </c>
      <c r="BN9" s="1578">
        <f t="shared" si="2"/>
        <v>0</v>
      </c>
      <c r="BO9" s="1578">
        <f t="shared" si="2"/>
        <v>0</v>
      </c>
      <c r="BP9" s="1578">
        <f t="shared" si="2"/>
        <v>0</v>
      </c>
      <c r="BQ9" s="1578">
        <f t="shared" si="2"/>
        <v>0</v>
      </c>
      <c r="BR9" s="1578">
        <f t="shared" si="2"/>
        <v>0</v>
      </c>
      <c r="BS9" s="1578">
        <f t="shared" si="2"/>
        <v>0</v>
      </c>
      <c r="BT9" s="1608">
        <f t="shared" si="2"/>
        <v>0</v>
      </c>
      <c r="BU9" s="248" t="str">
        <f>AM42</f>
        <v>D</v>
      </c>
      <c r="BV9" s="248"/>
      <c r="BW9" s="248"/>
      <c r="BX9" s="248"/>
      <c r="BY9" s="248"/>
      <c r="BZ9" s="248"/>
      <c r="CA9" s="248"/>
      <c r="CB9" s="248"/>
      <c r="CC9" s="248"/>
      <c r="CD9" s="248"/>
      <c r="CE9" s="248"/>
      <c r="CF9" s="248"/>
      <c r="CG9" s="248"/>
      <c r="CH9" s="248"/>
      <c r="CI9" s="248"/>
      <c r="CJ9" s="20"/>
      <c r="CK9" s="20"/>
      <c r="CL9" s="20"/>
      <c r="CM9" s="20"/>
    </row>
    <row r="10" spans="1:91" ht="18.75" customHeight="1" x14ac:dyDescent="0.15">
      <c r="A10" s="1558"/>
      <c r="B10" s="1559"/>
      <c r="C10" s="1562"/>
      <c r="D10" s="1563"/>
      <c r="E10" s="1563"/>
      <c r="F10" s="1563"/>
      <c r="G10" s="1563"/>
      <c r="H10" s="1565"/>
      <c r="I10" s="1568"/>
      <c r="J10" s="1568"/>
      <c r="K10" s="1568"/>
      <c r="L10" s="1568"/>
      <c r="M10" s="1568"/>
      <c r="N10" s="1573"/>
      <c r="O10" s="1576"/>
      <c r="P10" s="1568"/>
      <c r="Q10" s="1568"/>
      <c r="R10" s="1568"/>
      <c r="S10" s="1568"/>
      <c r="T10" s="1568"/>
      <c r="U10" s="1573"/>
      <c r="V10" s="1576"/>
      <c r="W10" s="1568"/>
      <c r="X10" s="1568"/>
      <c r="Y10" s="1568"/>
      <c r="Z10" s="1568"/>
      <c r="AA10" s="1568"/>
      <c r="AB10" s="1573"/>
      <c r="AC10" s="1576"/>
      <c r="AD10" s="1568"/>
      <c r="AE10" s="1568"/>
      <c r="AF10" s="1568"/>
      <c r="AG10" s="1568"/>
      <c r="AH10" s="1568"/>
      <c r="AI10" s="1573"/>
      <c r="AJ10" s="1576"/>
      <c r="AK10" s="1568"/>
      <c r="AL10" s="1582"/>
      <c r="AM10" s="1587"/>
      <c r="AN10" s="1588"/>
      <c r="AO10" s="1589"/>
      <c r="AP10" s="1596"/>
      <c r="AQ10" s="1597"/>
      <c r="AR10" s="1597"/>
      <c r="AS10" s="1597"/>
      <c r="AT10" s="1598"/>
      <c r="AU10" s="1605"/>
      <c r="AV10" s="1606"/>
      <c r="AW10" s="1607"/>
      <c r="AX10" s="1629"/>
      <c r="AY10" s="1630"/>
      <c r="AZ10" s="1630"/>
      <c r="BA10" s="1630"/>
      <c r="BB10" s="1631"/>
      <c r="BC10" s="1624"/>
      <c r="BD10" s="1579"/>
      <c r="BE10" s="1579"/>
      <c r="BF10" s="1579"/>
      <c r="BG10" s="1579"/>
      <c r="BH10" s="1579"/>
      <c r="BI10" s="1579"/>
      <c r="BJ10" s="1579"/>
      <c r="BK10" s="1609"/>
      <c r="BL10" s="1624"/>
      <c r="BM10" s="1579"/>
      <c r="BN10" s="1579"/>
      <c r="BO10" s="1579"/>
      <c r="BP10" s="1579"/>
      <c r="BQ10" s="1579"/>
      <c r="BR10" s="1579"/>
      <c r="BS10" s="1579"/>
      <c r="BT10" s="1609"/>
      <c r="BU10" s="248" t="str">
        <f>AM44</f>
        <v>E</v>
      </c>
      <c r="BV10" s="248"/>
      <c r="BW10" s="248"/>
      <c r="BX10" s="248"/>
      <c r="BY10" s="248"/>
      <c r="BZ10" s="248"/>
      <c r="CA10" s="248"/>
      <c r="CB10" s="248"/>
      <c r="CC10" s="248"/>
      <c r="CD10" s="248"/>
      <c r="CE10" s="248"/>
      <c r="CF10" s="248"/>
      <c r="CG10" s="248"/>
      <c r="CH10" s="248"/>
      <c r="CI10" s="248"/>
      <c r="CJ10" s="20"/>
      <c r="CK10" s="20"/>
      <c r="CL10" s="20"/>
      <c r="CM10" s="20"/>
    </row>
    <row r="11" spans="1:91" ht="18.75" customHeight="1" x14ac:dyDescent="0.15">
      <c r="A11" s="1611" t="s">
        <v>79</v>
      </c>
      <c r="B11" s="1612"/>
      <c r="C11" s="1615"/>
      <c r="D11" s="1616"/>
      <c r="E11" s="1616"/>
      <c r="F11" s="1616"/>
      <c r="G11" s="1616"/>
      <c r="H11" s="1565"/>
      <c r="I11" s="1568"/>
      <c r="J11" s="1568"/>
      <c r="K11" s="1568"/>
      <c r="L11" s="1568"/>
      <c r="M11" s="1568"/>
      <c r="N11" s="1573"/>
      <c r="O11" s="1576"/>
      <c r="P11" s="1568"/>
      <c r="Q11" s="1568"/>
      <c r="R11" s="1568"/>
      <c r="S11" s="1568"/>
      <c r="T11" s="1568"/>
      <c r="U11" s="1573"/>
      <c r="V11" s="1576"/>
      <c r="W11" s="1568"/>
      <c r="X11" s="1568"/>
      <c r="Y11" s="1568"/>
      <c r="Z11" s="1568"/>
      <c r="AA11" s="1568"/>
      <c r="AB11" s="1573"/>
      <c r="AC11" s="1576"/>
      <c r="AD11" s="1568"/>
      <c r="AE11" s="1568"/>
      <c r="AF11" s="1568"/>
      <c r="AG11" s="1568"/>
      <c r="AH11" s="1568"/>
      <c r="AI11" s="1573"/>
      <c r="AJ11" s="1576"/>
      <c r="AK11" s="1568"/>
      <c r="AL11" s="1582"/>
      <c r="AM11" s="1587"/>
      <c r="AN11" s="1588"/>
      <c r="AO11" s="1589"/>
      <c r="AP11" s="1596"/>
      <c r="AQ11" s="1597"/>
      <c r="AR11" s="1597"/>
      <c r="AS11" s="1597"/>
      <c r="AT11" s="1598"/>
      <c r="AU11" s="1619"/>
      <c r="AV11" s="1620"/>
      <c r="AW11" s="261" t="s">
        <v>166</v>
      </c>
      <c r="AX11" s="1629"/>
      <c r="AY11" s="1630"/>
      <c r="AZ11" s="1630"/>
      <c r="BA11" s="1630"/>
      <c r="BB11" s="1631"/>
      <c r="BC11" s="1624"/>
      <c r="BD11" s="1579"/>
      <c r="BE11" s="1579"/>
      <c r="BF11" s="1579"/>
      <c r="BG11" s="1579"/>
      <c r="BH11" s="1579"/>
      <c r="BI11" s="1579"/>
      <c r="BJ11" s="1579"/>
      <c r="BK11" s="1609"/>
      <c r="BL11" s="1624"/>
      <c r="BM11" s="1579"/>
      <c r="BN11" s="1579"/>
      <c r="BO11" s="1579"/>
      <c r="BP11" s="1579"/>
      <c r="BQ11" s="1579"/>
      <c r="BR11" s="1579"/>
      <c r="BS11" s="1579"/>
      <c r="BT11" s="1609"/>
      <c r="BU11" s="248" t="str">
        <f>AM46</f>
        <v>F</v>
      </c>
      <c r="BV11" s="248"/>
      <c r="BW11" s="248"/>
      <c r="BX11" s="248"/>
      <c r="BY11" s="248"/>
      <c r="BZ11" s="248"/>
      <c r="CA11" s="248"/>
      <c r="CB11" s="248"/>
      <c r="CC11" s="248"/>
      <c r="CD11" s="248"/>
      <c r="CE11" s="248"/>
      <c r="CF11" s="248"/>
      <c r="CG11" s="248"/>
      <c r="CH11" s="248"/>
      <c r="CI11" s="248"/>
      <c r="CJ11" s="20"/>
      <c r="CK11" s="20"/>
      <c r="CL11" s="20"/>
      <c r="CM11" s="20"/>
    </row>
    <row r="12" spans="1:91" ht="18.75" customHeight="1" x14ac:dyDescent="0.15">
      <c r="A12" s="1613"/>
      <c r="B12" s="1614"/>
      <c r="C12" s="1617"/>
      <c r="D12" s="1618"/>
      <c r="E12" s="1618"/>
      <c r="F12" s="1618"/>
      <c r="G12" s="1618"/>
      <c r="H12" s="1566"/>
      <c r="I12" s="1569"/>
      <c r="J12" s="1569"/>
      <c r="K12" s="1569"/>
      <c r="L12" s="1569"/>
      <c r="M12" s="1569"/>
      <c r="N12" s="1574"/>
      <c r="O12" s="1577"/>
      <c r="P12" s="1569"/>
      <c r="Q12" s="1569"/>
      <c r="R12" s="1569"/>
      <c r="S12" s="1569"/>
      <c r="T12" s="1569"/>
      <c r="U12" s="1574"/>
      <c r="V12" s="1577"/>
      <c r="W12" s="1569"/>
      <c r="X12" s="1569"/>
      <c r="Y12" s="1569"/>
      <c r="Z12" s="1569"/>
      <c r="AA12" s="1569"/>
      <c r="AB12" s="1574"/>
      <c r="AC12" s="1577"/>
      <c r="AD12" s="1569"/>
      <c r="AE12" s="1569"/>
      <c r="AF12" s="1569"/>
      <c r="AG12" s="1569"/>
      <c r="AH12" s="1569"/>
      <c r="AI12" s="1574"/>
      <c r="AJ12" s="1577"/>
      <c r="AK12" s="1569"/>
      <c r="AL12" s="1583"/>
      <c r="AM12" s="1590"/>
      <c r="AN12" s="1591"/>
      <c r="AO12" s="1592"/>
      <c r="AP12" s="1599"/>
      <c r="AQ12" s="1600"/>
      <c r="AR12" s="1600"/>
      <c r="AS12" s="1600"/>
      <c r="AT12" s="1601"/>
      <c r="AU12" s="1621"/>
      <c r="AV12" s="1622"/>
      <c r="AW12" s="262" t="s">
        <v>316</v>
      </c>
      <c r="AX12" s="1632"/>
      <c r="AY12" s="1633"/>
      <c r="AZ12" s="1633"/>
      <c r="BA12" s="1633"/>
      <c r="BB12" s="1634"/>
      <c r="BC12" s="1625"/>
      <c r="BD12" s="1580"/>
      <c r="BE12" s="1580"/>
      <c r="BF12" s="1580"/>
      <c r="BG12" s="1580"/>
      <c r="BH12" s="1580"/>
      <c r="BI12" s="1580"/>
      <c r="BJ12" s="1580"/>
      <c r="BK12" s="1610"/>
      <c r="BL12" s="1625"/>
      <c r="BM12" s="1580"/>
      <c r="BN12" s="1580"/>
      <c r="BO12" s="1580"/>
      <c r="BP12" s="1580"/>
      <c r="BQ12" s="1580"/>
      <c r="BR12" s="1580"/>
      <c r="BS12" s="1580"/>
      <c r="BT12" s="1610"/>
      <c r="BU12" s="248" t="str">
        <f>AU42</f>
        <v>G</v>
      </c>
      <c r="BV12" s="248"/>
      <c r="BW12" s="248"/>
      <c r="BX12" s="248"/>
      <c r="BY12" s="248"/>
      <c r="BZ12" s="248"/>
      <c r="CA12" s="248"/>
      <c r="CB12" s="248"/>
      <c r="CC12" s="248"/>
      <c r="CD12" s="248"/>
      <c r="CE12" s="248"/>
      <c r="CF12" s="248"/>
      <c r="CG12" s="248"/>
      <c r="CH12" s="248"/>
      <c r="CI12" s="248"/>
      <c r="CJ12" s="20"/>
      <c r="CK12" s="20"/>
      <c r="CL12" s="20"/>
      <c r="CM12" s="20"/>
    </row>
    <row r="13" spans="1:91" ht="18.75" customHeight="1" x14ac:dyDescent="0.15">
      <c r="A13" s="1556" t="s">
        <v>80</v>
      </c>
      <c r="B13" s="1557"/>
      <c r="C13" s="1560"/>
      <c r="D13" s="1561"/>
      <c r="E13" s="1561"/>
      <c r="F13" s="1561"/>
      <c r="G13" s="1561"/>
      <c r="H13" s="1564"/>
      <c r="I13" s="1567"/>
      <c r="J13" s="1567"/>
      <c r="K13" s="1567"/>
      <c r="L13" s="1567"/>
      <c r="M13" s="1567"/>
      <c r="N13" s="1572"/>
      <c r="O13" s="1575"/>
      <c r="P13" s="1567"/>
      <c r="Q13" s="1567"/>
      <c r="R13" s="1567"/>
      <c r="S13" s="1567"/>
      <c r="T13" s="1567"/>
      <c r="U13" s="1572"/>
      <c r="V13" s="1575"/>
      <c r="W13" s="1567"/>
      <c r="X13" s="1567"/>
      <c r="Y13" s="1567"/>
      <c r="Z13" s="1567"/>
      <c r="AA13" s="1567"/>
      <c r="AB13" s="1572"/>
      <c r="AC13" s="1575"/>
      <c r="AD13" s="1567"/>
      <c r="AE13" s="1567"/>
      <c r="AF13" s="1567"/>
      <c r="AG13" s="1567"/>
      <c r="AH13" s="1567"/>
      <c r="AI13" s="1572"/>
      <c r="AJ13" s="1575"/>
      <c r="AK13" s="1567"/>
      <c r="AL13" s="1581"/>
      <c r="AM13" s="1584">
        <f>SUM(BL13:BT14)</f>
        <v>0</v>
      </c>
      <c r="AN13" s="1585"/>
      <c r="AO13" s="1586"/>
      <c r="AP13" s="1593"/>
      <c r="AQ13" s="1594"/>
      <c r="AR13" s="1594"/>
      <c r="AS13" s="1594"/>
      <c r="AT13" s="1595"/>
      <c r="AU13" s="1602" t="s">
        <v>548</v>
      </c>
      <c r="AV13" s="1603"/>
      <c r="AW13" s="1604"/>
      <c r="AX13" s="1626"/>
      <c r="AY13" s="1627"/>
      <c r="AZ13" s="1627"/>
      <c r="BA13" s="1627"/>
      <c r="BB13" s="1628"/>
      <c r="BC13" s="1623">
        <f t="shared" ref="BC13:BK13" si="3">COUNTIF($H13:$AL14,BC$6)</f>
        <v>0</v>
      </c>
      <c r="BD13" s="1578">
        <f t="shared" si="3"/>
        <v>0</v>
      </c>
      <c r="BE13" s="1578">
        <f t="shared" si="3"/>
        <v>0</v>
      </c>
      <c r="BF13" s="1578">
        <f t="shared" si="3"/>
        <v>0</v>
      </c>
      <c r="BG13" s="1578">
        <f t="shared" si="3"/>
        <v>0</v>
      </c>
      <c r="BH13" s="1578">
        <f t="shared" si="3"/>
        <v>0</v>
      </c>
      <c r="BI13" s="1578">
        <f t="shared" si="3"/>
        <v>0</v>
      </c>
      <c r="BJ13" s="1578">
        <f t="shared" si="3"/>
        <v>0</v>
      </c>
      <c r="BK13" s="1608">
        <f t="shared" si="3"/>
        <v>0</v>
      </c>
      <c r="BL13" s="1623">
        <f t="shared" ref="BL13:BT13" si="4">BC13*BC$42*24</f>
        <v>0</v>
      </c>
      <c r="BM13" s="1578">
        <f t="shared" si="4"/>
        <v>0</v>
      </c>
      <c r="BN13" s="1578">
        <f t="shared" si="4"/>
        <v>0</v>
      </c>
      <c r="BO13" s="1578">
        <f t="shared" si="4"/>
        <v>0</v>
      </c>
      <c r="BP13" s="1578">
        <f t="shared" si="4"/>
        <v>0</v>
      </c>
      <c r="BQ13" s="1578">
        <f t="shared" si="4"/>
        <v>0</v>
      </c>
      <c r="BR13" s="1578">
        <f t="shared" si="4"/>
        <v>0</v>
      </c>
      <c r="BS13" s="1578">
        <f t="shared" si="4"/>
        <v>0</v>
      </c>
      <c r="BT13" s="1608">
        <f t="shared" si="4"/>
        <v>0</v>
      </c>
      <c r="BU13" s="248" t="str">
        <f>AU44</f>
        <v>H</v>
      </c>
      <c r="BV13" s="248"/>
      <c r="BW13" s="248"/>
      <c r="BX13" s="248"/>
      <c r="BY13" s="248"/>
      <c r="BZ13" s="248"/>
      <c r="CA13" s="248"/>
      <c r="CB13" s="248"/>
      <c r="CC13" s="248"/>
      <c r="CD13" s="248"/>
      <c r="CE13" s="248"/>
      <c r="CF13" s="248"/>
      <c r="CG13" s="248"/>
      <c r="CH13" s="248"/>
      <c r="CI13" s="248"/>
      <c r="CJ13" s="20"/>
      <c r="CK13" s="20"/>
      <c r="CL13" s="20"/>
      <c r="CM13" s="20"/>
    </row>
    <row r="14" spans="1:91" ht="18.75" customHeight="1" x14ac:dyDescent="0.15">
      <c r="A14" s="1558"/>
      <c r="B14" s="1559"/>
      <c r="C14" s="1562"/>
      <c r="D14" s="1563"/>
      <c r="E14" s="1563"/>
      <c r="F14" s="1563"/>
      <c r="G14" s="1563"/>
      <c r="H14" s="1565"/>
      <c r="I14" s="1568"/>
      <c r="J14" s="1568"/>
      <c r="K14" s="1568"/>
      <c r="L14" s="1568"/>
      <c r="M14" s="1568"/>
      <c r="N14" s="1573"/>
      <c r="O14" s="1576"/>
      <c r="P14" s="1568"/>
      <c r="Q14" s="1568"/>
      <c r="R14" s="1568"/>
      <c r="S14" s="1568"/>
      <c r="T14" s="1568"/>
      <c r="U14" s="1573"/>
      <c r="V14" s="1576"/>
      <c r="W14" s="1568"/>
      <c r="X14" s="1568"/>
      <c r="Y14" s="1568"/>
      <c r="Z14" s="1568"/>
      <c r="AA14" s="1568"/>
      <c r="AB14" s="1573"/>
      <c r="AC14" s="1576"/>
      <c r="AD14" s="1568"/>
      <c r="AE14" s="1568"/>
      <c r="AF14" s="1568"/>
      <c r="AG14" s="1568"/>
      <c r="AH14" s="1568"/>
      <c r="AI14" s="1573"/>
      <c r="AJ14" s="1576"/>
      <c r="AK14" s="1568"/>
      <c r="AL14" s="1582"/>
      <c r="AM14" s="1587"/>
      <c r="AN14" s="1588"/>
      <c r="AO14" s="1589"/>
      <c r="AP14" s="1596"/>
      <c r="AQ14" s="1597"/>
      <c r="AR14" s="1597"/>
      <c r="AS14" s="1597"/>
      <c r="AT14" s="1598"/>
      <c r="AU14" s="1605"/>
      <c r="AV14" s="1606"/>
      <c r="AW14" s="1607"/>
      <c r="AX14" s="1629"/>
      <c r="AY14" s="1630"/>
      <c r="AZ14" s="1630"/>
      <c r="BA14" s="1630"/>
      <c r="BB14" s="1631"/>
      <c r="BC14" s="1624"/>
      <c r="BD14" s="1579"/>
      <c r="BE14" s="1579"/>
      <c r="BF14" s="1579"/>
      <c r="BG14" s="1579"/>
      <c r="BH14" s="1579"/>
      <c r="BI14" s="1579"/>
      <c r="BJ14" s="1579"/>
      <c r="BK14" s="1609"/>
      <c r="BL14" s="1624"/>
      <c r="BM14" s="1579"/>
      <c r="BN14" s="1579"/>
      <c r="BO14" s="1579"/>
      <c r="BP14" s="1579"/>
      <c r="BQ14" s="1579"/>
      <c r="BR14" s="1579"/>
      <c r="BS14" s="1579"/>
      <c r="BT14" s="1609"/>
      <c r="BU14" s="248" t="str">
        <f>AU46</f>
        <v>I</v>
      </c>
      <c r="BV14" s="248"/>
      <c r="BW14" s="248"/>
      <c r="BX14" s="248"/>
      <c r="BY14" s="248"/>
      <c r="BZ14" s="248"/>
      <c r="CA14" s="248"/>
      <c r="CB14" s="248"/>
      <c r="CC14" s="248"/>
      <c r="CD14" s="248"/>
      <c r="CE14" s="248"/>
      <c r="CF14" s="248"/>
      <c r="CG14" s="248"/>
      <c r="CH14" s="248"/>
      <c r="CI14" s="248"/>
      <c r="CJ14" s="20"/>
      <c r="CK14" s="20"/>
      <c r="CL14" s="20"/>
      <c r="CM14" s="20"/>
    </row>
    <row r="15" spans="1:91" ht="18.75" customHeight="1" x14ac:dyDescent="0.15">
      <c r="A15" s="1635" t="s">
        <v>79</v>
      </c>
      <c r="B15" s="1636"/>
      <c r="C15" s="1615"/>
      <c r="D15" s="1616"/>
      <c r="E15" s="1616"/>
      <c r="F15" s="1616"/>
      <c r="G15" s="1616"/>
      <c r="H15" s="1565"/>
      <c r="I15" s="1568"/>
      <c r="J15" s="1568"/>
      <c r="K15" s="1568"/>
      <c r="L15" s="1568"/>
      <c r="M15" s="1568"/>
      <c r="N15" s="1573"/>
      <c r="O15" s="1576"/>
      <c r="P15" s="1568"/>
      <c r="Q15" s="1568"/>
      <c r="R15" s="1568"/>
      <c r="S15" s="1568"/>
      <c r="T15" s="1568"/>
      <c r="U15" s="1573"/>
      <c r="V15" s="1576"/>
      <c r="W15" s="1568"/>
      <c r="X15" s="1568"/>
      <c r="Y15" s="1568"/>
      <c r="Z15" s="1568"/>
      <c r="AA15" s="1568"/>
      <c r="AB15" s="1573"/>
      <c r="AC15" s="1576"/>
      <c r="AD15" s="1568"/>
      <c r="AE15" s="1568"/>
      <c r="AF15" s="1568"/>
      <c r="AG15" s="1568"/>
      <c r="AH15" s="1568"/>
      <c r="AI15" s="1573"/>
      <c r="AJ15" s="1576"/>
      <c r="AK15" s="1568"/>
      <c r="AL15" s="1582"/>
      <c r="AM15" s="1587"/>
      <c r="AN15" s="1588"/>
      <c r="AO15" s="1589"/>
      <c r="AP15" s="1596"/>
      <c r="AQ15" s="1597"/>
      <c r="AR15" s="1597"/>
      <c r="AS15" s="1597"/>
      <c r="AT15" s="1598"/>
      <c r="AU15" s="1619"/>
      <c r="AV15" s="1620"/>
      <c r="AW15" s="261" t="s">
        <v>166</v>
      </c>
      <c r="AX15" s="1629"/>
      <c r="AY15" s="1630"/>
      <c r="AZ15" s="1630"/>
      <c r="BA15" s="1630"/>
      <c r="BB15" s="1631"/>
      <c r="BC15" s="1624"/>
      <c r="BD15" s="1579"/>
      <c r="BE15" s="1579"/>
      <c r="BF15" s="1579"/>
      <c r="BG15" s="1579"/>
      <c r="BH15" s="1579"/>
      <c r="BI15" s="1579"/>
      <c r="BJ15" s="1579"/>
      <c r="BK15" s="1609"/>
      <c r="BL15" s="1624"/>
      <c r="BM15" s="1579"/>
      <c r="BN15" s="1579"/>
      <c r="BO15" s="1579"/>
      <c r="BP15" s="1579"/>
      <c r="BQ15" s="1579"/>
      <c r="BR15" s="1579"/>
      <c r="BS15" s="1579"/>
      <c r="BT15" s="1609"/>
      <c r="BU15" s="248"/>
      <c r="BV15" s="248"/>
      <c r="BW15" s="248"/>
      <c r="BX15" s="248"/>
      <c r="BY15" s="248"/>
      <c r="BZ15" s="248"/>
      <c r="CA15" s="248"/>
      <c r="CB15" s="248"/>
      <c r="CC15" s="248"/>
      <c r="CD15" s="248"/>
      <c r="CE15" s="248"/>
      <c r="CF15" s="248"/>
      <c r="CG15" s="248"/>
      <c r="CH15" s="248"/>
      <c r="CI15" s="248"/>
      <c r="CJ15" s="20"/>
      <c r="CK15" s="20"/>
      <c r="CL15" s="20"/>
      <c r="CM15" s="20"/>
    </row>
    <row r="16" spans="1:91" ht="18.75" customHeight="1" x14ac:dyDescent="0.15">
      <c r="A16" s="1613"/>
      <c r="B16" s="1614"/>
      <c r="C16" s="1617"/>
      <c r="D16" s="1618"/>
      <c r="E16" s="1618"/>
      <c r="F16" s="1618"/>
      <c r="G16" s="1618"/>
      <c r="H16" s="1566"/>
      <c r="I16" s="1569"/>
      <c r="J16" s="1569"/>
      <c r="K16" s="1569"/>
      <c r="L16" s="1569"/>
      <c r="M16" s="1569"/>
      <c r="N16" s="1574"/>
      <c r="O16" s="1577"/>
      <c r="P16" s="1569"/>
      <c r="Q16" s="1569"/>
      <c r="R16" s="1569"/>
      <c r="S16" s="1569"/>
      <c r="T16" s="1569"/>
      <c r="U16" s="1574"/>
      <c r="V16" s="1577"/>
      <c r="W16" s="1569"/>
      <c r="X16" s="1569"/>
      <c r="Y16" s="1569"/>
      <c r="Z16" s="1569"/>
      <c r="AA16" s="1569"/>
      <c r="AB16" s="1574"/>
      <c r="AC16" s="1577"/>
      <c r="AD16" s="1569"/>
      <c r="AE16" s="1569"/>
      <c r="AF16" s="1569"/>
      <c r="AG16" s="1569"/>
      <c r="AH16" s="1569"/>
      <c r="AI16" s="1574"/>
      <c r="AJ16" s="1577"/>
      <c r="AK16" s="1569"/>
      <c r="AL16" s="1583"/>
      <c r="AM16" s="1590"/>
      <c r="AN16" s="1591"/>
      <c r="AO16" s="1592"/>
      <c r="AP16" s="1599"/>
      <c r="AQ16" s="1600"/>
      <c r="AR16" s="1600"/>
      <c r="AS16" s="1600"/>
      <c r="AT16" s="1601"/>
      <c r="AU16" s="1621"/>
      <c r="AV16" s="1622"/>
      <c r="AW16" s="262" t="s">
        <v>316</v>
      </c>
      <c r="AX16" s="1632"/>
      <c r="AY16" s="1633"/>
      <c r="AZ16" s="1633"/>
      <c r="BA16" s="1633"/>
      <c r="BB16" s="1634"/>
      <c r="BC16" s="1625"/>
      <c r="BD16" s="1580"/>
      <c r="BE16" s="1580"/>
      <c r="BF16" s="1580"/>
      <c r="BG16" s="1580"/>
      <c r="BH16" s="1580"/>
      <c r="BI16" s="1580"/>
      <c r="BJ16" s="1580"/>
      <c r="BK16" s="1610"/>
      <c r="BL16" s="1625"/>
      <c r="BM16" s="1580"/>
      <c r="BN16" s="1580"/>
      <c r="BO16" s="1580"/>
      <c r="BP16" s="1580"/>
      <c r="BQ16" s="1580"/>
      <c r="BR16" s="1580"/>
      <c r="BS16" s="1580"/>
      <c r="BT16" s="1610"/>
      <c r="BU16" s="248"/>
      <c r="BV16" s="248"/>
      <c r="BW16" s="248"/>
      <c r="BX16" s="248"/>
      <c r="BY16" s="248"/>
      <c r="BZ16" s="248"/>
      <c r="CA16" s="248"/>
      <c r="CB16" s="248"/>
      <c r="CC16" s="248"/>
      <c r="CD16" s="248"/>
      <c r="CE16" s="248"/>
      <c r="CF16" s="248"/>
      <c r="CG16" s="248"/>
      <c r="CH16" s="248"/>
      <c r="CI16" s="248"/>
      <c r="CJ16" s="20"/>
      <c r="CK16" s="20"/>
      <c r="CL16" s="20"/>
      <c r="CM16" s="20"/>
    </row>
    <row r="17" spans="1:91" ht="18.75" customHeight="1" x14ac:dyDescent="0.15">
      <c r="A17" s="1556" t="s">
        <v>80</v>
      </c>
      <c r="B17" s="1557"/>
      <c r="C17" s="1560"/>
      <c r="D17" s="1561"/>
      <c r="E17" s="1561"/>
      <c r="F17" s="1561"/>
      <c r="G17" s="1561"/>
      <c r="H17" s="1564"/>
      <c r="I17" s="1567"/>
      <c r="J17" s="1567"/>
      <c r="K17" s="1567"/>
      <c r="L17" s="1567"/>
      <c r="M17" s="1567"/>
      <c r="N17" s="1572"/>
      <c r="O17" s="1575"/>
      <c r="P17" s="1567"/>
      <c r="Q17" s="1567"/>
      <c r="R17" s="1567"/>
      <c r="S17" s="1567"/>
      <c r="T17" s="1567"/>
      <c r="U17" s="1572"/>
      <c r="V17" s="1575"/>
      <c r="W17" s="1567"/>
      <c r="X17" s="1567"/>
      <c r="Y17" s="1567"/>
      <c r="Z17" s="1567"/>
      <c r="AA17" s="1567"/>
      <c r="AB17" s="1572"/>
      <c r="AC17" s="1575"/>
      <c r="AD17" s="1567"/>
      <c r="AE17" s="1567"/>
      <c r="AF17" s="1567"/>
      <c r="AG17" s="1567"/>
      <c r="AH17" s="1567"/>
      <c r="AI17" s="1572"/>
      <c r="AJ17" s="1575"/>
      <c r="AK17" s="1567"/>
      <c r="AL17" s="1581"/>
      <c r="AM17" s="1584">
        <f>SUM(BL17:BT18)</f>
        <v>0</v>
      </c>
      <c r="AN17" s="1585"/>
      <c r="AO17" s="1586"/>
      <c r="AP17" s="1593"/>
      <c r="AQ17" s="1594"/>
      <c r="AR17" s="1594"/>
      <c r="AS17" s="1594"/>
      <c r="AT17" s="1595"/>
      <c r="AU17" s="1602" t="s">
        <v>549</v>
      </c>
      <c r="AV17" s="1603"/>
      <c r="AW17" s="1604"/>
      <c r="AX17" s="1626"/>
      <c r="AY17" s="1627"/>
      <c r="AZ17" s="1627"/>
      <c r="BA17" s="1627"/>
      <c r="BB17" s="1628"/>
      <c r="BC17" s="1623">
        <f t="shared" ref="BC17:BK17" si="5">COUNTIF($H17:$AL18,BC$6)</f>
        <v>0</v>
      </c>
      <c r="BD17" s="1578">
        <f t="shared" si="5"/>
        <v>0</v>
      </c>
      <c r="BE17" s="1578">
        <f t="shared" si="5"/>
        <v>0</v>
      </c>
      <c r="BF17" s="1578">
        <f t="shared" si="5"/>
        <v>0</v>
      </c>
      <c r="BG17" s="1578">
        <f t="shared" si="5"/>
        <v>0</v>
      </c>
      <c r="BH17" s="1578">
        <f t="shared" si="5"/>
        <v>0</v>
      </c>
      <c r="BI17" s="1578">
        <f t="shared" si="5"/>
        <v>0</v>
      </c>
      <c r="BJ17" s="1578">
        <f t="shared" si="5"/>
        <v>0</v>
      </c>
      <c r="BK17" s="1608">
        <f t="shared" si="5"/>
        <v>0</v>
      </c>
      <c r="BL17" s="1623">
        <f t="shared" ref="BL17:BT17" si="6">BC17*BC$42*24</f>
        <v>0</v>
      </c>
      <c r="BM17" s="1578">
        <f t="shared" si="6"/>
        <v>0</v>
      </c>
      <c r="BN17" s="1578">
        <f t="shared" si="6"/>
        <v>0</v>
      </c>
      <c r="BO17" s="1578">
        <f t="shared" si="6"/>
        <v>0</v>
      </c>
      <c r="BP17" s="1578">
        <f t="shared" si="6"/>
        <v>0</v>
      </c>
      <c r="BQ17" s="1578">
        <f t="shared" si="6"/>
        <v>0</v>
      </c>
      <c r="BR17" s="1578">
        <f t="shared" si="6"/>
        <v>0</v>
      </c>
      <c r="BS17" s="1578">
        <f t="shared" si="6"/>
        <v>0</v>
      </c>
      <c r="BT17" s="1608">
        <f t="shared" si="6"/>
        <v>0</v>
      </c>
      <c r="BU17" s="248"/>
      <c r="BV17" s="248"/>
      <c r="BW17" s="248"/>
      <c r="BX17" s="248"/>
      <c r="BY17" s="248"/>
      <c r="BZ17" s="248"/>
      <c r="CA17" s="248"/>
      <c r="CB17" s="248"/>
      <c r="CC17" s="248"/>
      <c r="CD17" s="248"/>
      <c r="CE17" s="248"/>
      <c r="CF17" s="248"/>
      <c r="CG17" s="248"/>
      <c r="CH17" s="248"/>
      <c r="CI17" s="248"/>
      <c r="CJ17" s="20"/>
      <c r="CK17" s="20"/>
      <c r="CL17" s="20"/>
      <c r="CM17" s="20"/>
    </row>
    <row r="18" spans="1:91" ht="18.75" customHeight="1" x14ac:dyDescent="0.15">
      <c r="A18" s="1558"/>
      <c r="B18" s="1559"/>
      <c r="C18" s="1562"/>
      <c r="D18" s="1563"/>
      <c r="E18" s="1563"/>
      <c r="F18" s="1563"/>
      <c r="G18" s="1563"/>
      <c r="H18" s="1565"/>
      <c r="I18" s="1568"/>
      <c r="J18" s="1568"/>
      <c r="K18" s="1568"/>
      <c r="L18" s="1568"/>
      <c r="M18" s="1568"/>
      <c r="N18" s="1573"/>
      <c r="O18" s="1576"/>
      <c r="P18" s="1568"/>
      <c r="Q18" s="1568"/>
      <c r="R18" s="1568"/>
      <c r="S18" s="1568"/>
      <c r="T18" s="1568"/>
      <c r="U18" s="1573"/>
      <c r="V18" s="1576"/>
      <c r="W18" s="1568"/>
      <c r="X18" s="1568"/>
      <c r="Y18" s="1568"/>
      <c r="Z18" s="1568"/>
      <c r="AA18" s="1568"/>
      <c r="AB18" s="1573"/>
      <c r="AC18" s="1576"/>
      <c r="AD18" s="1568"/>
      <c r="AE18" s="1568"/>
      <c r="AF18" s="1568"/>
      <c r="AG18" s="1568"/>
      <c r="AH18" s="1568"/>
      <c r="AI18" s="1573"/>
      <c r="AJ18" s="1576"/>
      <c r="AK18" s="1568"/>
      <c r="AL18" s="1582"/>
      <c r="AM18" s="1587"/>
      <c r="AN18" s="1588"/>
      <c r="AO18" s="1589"/>
      <c r="AP18" s="1596"/>
      <c r="AQ18" s="1597"/>
      <c r="AR18" s="1597"/>
      <c r="AS18" s="1597"/>
      <c r="AT18" s="1598"/>
      <c r="AU18" s="1605"/>
      <c r="AV18" s="1606"/>
      <c r="AW18" s="1607"/>
      <c r="AX18" s="1629"/>
      <c r="AY18" s="1630"/>
      <c r="AZ18" s="1630"/>
      <c r="BA18" s="1630"/>
      <c r="BB18" s="1631"/>
      <c r="BC18" s="1624"/>
      <c r="BD18" s="1579"/>
      <c r="BE18" s="1579"/>
      <c r="BF18" s="1579"/>
      <c r="BG18" s="1579"/>
      <c r="BH18" s="1579"/>
      <c r="BI18" s="1579"/>
      <c r="BJ18" s="1579"/>
      <c r="BK18" s="1609"/>
      <c r="BL18" s="1624"/>
      <c r="BM18" s="1579"/>
      <c r="BN18" s="1579"/>
      <c r="BO18" s="1579"/>
      <c r="BP18" s="1579"/>
      <c r="BQ18" s="1579"/>
      <c r="BR18" s="1579"/>
      <c r="BS18" s="1579"/>
      <c r="BT18" s="1609"/>
      <c r="BU18" s="248"/>
      <c r="BV18" s="248"/>
      <c r="BW18" s="248"/>
      <c r="BX18" s="248"/>
      <c r="BY18" s="248"/>
      <c r="BZ18" s="248"/>
      <c r="CA18" s="248"/>
      <c r="CB18" s="248"/>
      <c r="CC18" s="248"/>
      <c r="CD18" s="248"/>
      <c r="CE18" s="248"/>
      <c r="CF18" s="248"/>
      <c r="CG18" s="248"/>
      <c r="CH18" s="248"/>
      <c r="CI18" s="248"/>
      <c r="CJ18" s="20"/>
      <c r="CK18" s="20"/>
      <c r="CL18" s="20"/>
      <c r="CM18" s="20"/>
    </row>
    <row r="19" spans="1:91" ht="18.75" customHeight="1" x14ac:dyDescent="0.15">
      <c r="A19" s="1611" t="s">
        <v>79</v>
      </c>
      <c r="B19" s="1612"/>
      <c r="C19" s="1615"/>
      <c r="D19" s="1616"/>
      <c r="E19" s="1616"/>
      <c r="F19" s="1616"/>
      <c r="G19" s="1616"/>
      <c r="H19" s="1565"/>
      <c r="I19" s="1568"/>
      <c r="J19" s="1568"/>
      <c r="K19" s="1568"/>
      <c r="L19" s="1568"/>
      <c r="M19" s="1568"/>
      <c r="N19" s="1573"/>
      <c r="O19" s="1576"/>
      <c r="P19" s="1568"/>
      <c r="Q19" s="1568"/>
      <c r="R19" s="1568"/>
      <c r="S19" s="1568"/>
      <c r="T19" s="1568"/>
      <c r="U19" s="1573"/>
      <c r="V19" s="1576"/>
      <c r="W19" s="1568"/>
      <c r="X19" s="1568"/>
      <c r="Y19" s="1568"/>
      <c r="Z19" s="1568"/>
      <c r="AA19" s="1568"/>
      <c r="AB19" s="1573"/>
      <c r="AC19" s="1576"/>
      <c r="AD19" s="1568"/>
      <c r="AE19" s="1568"/>
      <c r="AF19" s="1568"/>
      <c r="AG19" s="1568"/>
      <c r="AH19" s="1568"/>
      <c r="AI19" s="1573"/>
      <c r="AJ19" s="1576"/>
      <c r="AK19" s="1568"/>
      <c r="AL19" s="1582"/>
      <c r="AM19" s="1587"/>
      <c r="AN19" s="1588"/>
      <c r="AO19" s="1589"/>
      <c r="AP19" s="1596"/>
      <c r="AQ19" s="1597"/>
      <c r="AR19" s="1597"/>
      <c r="AS19" s="1597"/>
      <c r="AT19" s="1598"/>
      <c r="AU19" s="1619"/>
      <c r="AV19" s="1620"/>
      <c r="AW19" s="261" t="s">
        <v>166</v>
      </c>
      <c r="AX19" s="1629"/>
      <c r="AY19" s="1630"/>
      <c r="AZ19" s="1630"/>
      <c r="BA19" s="1630"/>
      <c r="BB19" s="1631"/>
      <c r="BC19" s="1624"/>
      <c r="BD19" s="1579"/>
      <c r="BE19" s="1579"/>
      <c r="BF19" s="1579"/>
      <c r="BG19" s="1579"/>
      <c r="BH19" s="1579"/>
      <c r="BI19" s="1579"/>
      <c r="BJ19" s="1579"/>
      <c r="BK19" s="1609"/>
      <c r="BL19" s="1624"/>
      <c r="BM19" s="1579"/>
      <c r="BN19" s="1579"/>
      <c r="BO19" s="1579"/>
      <c r="BP19" s="1579"/>
      <c r="BQ19" s="1579"/>
      <c r="BR19" s="1579"/>
      <c r="BS19" s="1579"/>
      <c r="BT19" s="1609"/>
      <c r="BU19" s="248"/>
      <c r="BV19" s="248"/>
      <c r="BW19" s="248"/>
      <c r="BX19" s="248"/>
      <c r="BY19" s="248"/>
      <c r="BZ19" s="248"/>
      <c r="CA19" s="248"/>
      <c r="CB19" s="248"/>
      <c r="CC19" s="248"/>
      <c r="CD19" s="248"/>
      <c r="CE19" s="248"/>
      <c r="CF19" s="248"/>
      <c r="CG19" s="248"/>
      <c r="CH19" s="248"/>
      <c r="CI19" s="248"/>
      <c r="CJ19" s="20"/>
      <c r="CK19" s="20"/>
      <c r="CL19" s="20"/>
      <c r="CM19" s="20"/>
    </row>
    <row r="20" spans="1:91" ht="18.75" customHeight="1" x14ac:dyDescent="0.15">
      <c r="A20" s="1613"/>
      <c r="B20" s="1614"/>
      <c r="C20" s="1617"/>
      <c r="D20" s="1618"/>
      <c r="E20" s="1618"/>
      <c r="F20" s="1618"/>
      <c r="G20" s="1618"/>
      <c r="H20" s="1566"/>
      <c r="I20" s="1569"/>
      <c r="J20" s="1569"/>
      <c r="K20" s="1569"/>
      <c r="L20" s="1569"/>
      <c r="M20" s="1569"/>
      <c r="N20" s="1574"/>
      <c r="O20" s="1577"/>
      <c r="P20" s="1569"/>
      <c r="Q20" s="1569"/>
      <c r="R20" s="1569"/>
      <c r="S20" s="1569"/>
      <c r="T20" s="1569"/>
      <c r="U20" s="1574"/>
      <c r="V20" s="1577"/>
      <c r="W20" s="1569"/>
      <c r="X20" s="1569"/>
      <c r="Y20" s="1569"/>
      <c r="Z20" s="1569"/>
      <c r="AA20" s="1569"/>
      <c r="AB20" s="1574"/>
      <c r="AC20" s="1577"/>
      <c r="AD20" s="1569"/>
      <c r="AE20" s="1569"/>
      <c r="AF20" s="1569"/>
      <c r="AG20" s="1569"/>
      <c r="AH20" s="1569"/>
      <c r="AI20" s="1574"/>
      <c r="AJ20" s="1577"/>
      <c r="AK20" s="1569"/>
      <c r="AL20" s="1583"/>
      <c r="AM20" s="1590"/>
      <c r="AN20" s="1591"/>
      <c r="AO20" s="1592"/>
      <c r="AP20" s="1599"/>
      <c r="AQ20" s="1600"/>
      <c r="AR20" s="1600"/>
      <c r="AS20" s="1600"/>
      <c r="AT20" s="1601"/>
      <c r="AU20" s="1621"/>
      <c r="AV20" s="1622"/>
      <c r="AW20" s="262" t="s">
        <v>316</v>
      </c>
      <c r="AX20" s="1632"/>
      <c r="AY20" s="1633"/>
      <c r="AZ20" s="1633"/>
      <c r="BA20" s="1633"/>
      <c r="BB20" s="1634"/>
      <c r="BC20" s="1625"/>
      <c r="BD20" s="1580"/>
      <c r="BE20" s="1580"/>
      <c r="BF20" s="1580"/>
      <c r="BG20" s="1580"/>
      <c r="BH20" s="1580"/>
      <c r="BI20" s="1580"/>
      <c r="BJ20" s="1580"/>
      <c r="BK20" s="1610"/>
      <c r="BL20" s="1625"/>
      <c r="BM20" s="1580"/>
      <c r="BN20" s="1580"/>
      <c r="BO20" s="1580"/>
      <c r="BP20" s="1580"/>
      <c r="BQ20" s="1580"/>
      <c r="BR20" s="1580"/>
      <c r="BS20" s="1580"/>
      <c r="BT20" s="1610"/>
      <c r="BU20" s="248"/>
      <c r="BV20" s="248"/>
      <c r="BW20" s="248"/>
      <c r="BX20" s="248"/>
      <c r="BY20" s="248"/>
      <c r="BZ20" s="248"/>
      <c r="CA20" s="248"/>
      <c r="CB20" s="248"/>
      <c r="CC20" s="248"/>
      <c r="CD20" s="248"/>
      <c r="CE20" s="248"/>
      <c r="CF20" s="248"/>
      <c r="CG20" s="248"/>
      <c r="CH20" s="248"/>
      <c r="CI20" s="248"/>
      <c r="CJ20" s="20"/>
      <c r="CK20" s="20"/>
      <c r="CL20" s="20"/>
      <c r="CM20" s="20"/>
    </row>
    <row r="21" spans="1:91" ht="18.75" customHeight="1" x14ac:dyDescent="0.15">
      <c r="A21" s="1556" t="s">
        <v>80</v>
      </c>
      <c r="B21" s="1557"/>
      <c r="C21" s="1560"/>
      <c r="D21" s="1561"/>
      <c r="E21" s="1561"/>
      <c r="F21" s="1561"/>
      <c r="G21" s="1561"/>
      <c r="H21" s="1564"/>
      <c r="I21" s="1567"/>
      <c r="J21" s="1567"/>
      <c r="K21" s="1567"/>
      <c r="L21" s="1567"/>
      <c r="M21" s="1567"/>
      <c r="N21" s="1572"/>
      <c r="O21" s="1575"/>
      <c r="P21" s="1567"/>
      <c r="Q21" s="1567"/>
      <c r="R21" s="1567"/>
      <c r="S21" s="1567"/>
      <c r="T21" s="1567"/>
      <c r="U21" s="1572"/>
      <c r="V21" s="1575"/>
      <c r="W21" s="1567"/>
      <c r="X21" s="1567"/>
      <c r="Y21" s="1567"/>
      <c r="Z21" s="1567"/>
      <c r="AA21" s="1567"/>
      <c r="AB21" s="1572"/>
      <c r="AC21" s="1575"/>
      <c r="AD21" s="1567"/>
      <c r="AE21" s="1567"/>
      <c r="AF21" s="1567"/>
      <c r="AG21" s="1567"/>
      <c r="AH21" s="1567"/>
      <c r="AI21" s="1572"/>
      <c r="AJ21" s="1575"/>
      <c r="AK21" s="1567"/>
      <c r="AL21" s="1581"/>
      <c r="AM21" s="1584">
        <f>SUM(BL21:BT22)</f>
        <v>0</v>
      </c>
      <c r="AN21" s="1585"/>
      <c r="AO21" s="1586"/>
      <c r="AP21" s="1593"/>
      <c r="AQ21" s="1594"/>
      <c r="AR21" s="1594"/>
      <c r="AS21" s="1594"/>
      <c r="AT21" s="1595"/>
      <c r="AU21" s="1602" t="s">
        <v>548</v>
      </c>
      <c r="AV21" s="1603"/>
      <c r="AW21" s="1604"/>
      <c r="AX21" s="1626"/>
      <c r="AY21" s="1627"/>
      <c r="AZ21" s="1627"/>
      <c r="BA21" s="1627"/>
      <c r="BB21" s="1628"/>
      <c r="BC21" s="1623">
        <f t="shared" ref="BC21:BK21" si="7">COUNTIF($H21:$AL22,BC$6)</f>
        <v>0</v>
      </c>
      <c r="BD21" s="1578">
        <f t="shared" si="7"/>
        <v>0</v>
      </c>
      <c r="BE21" s="1578">
        <f t="shared" si="7"/>
        <v>0</v>
      </c>
      <c r="BF21" s="1578">
        <f t="shared" si="7"/>
        <v>0</v>
      </c>
      <c r="BG21" s="1578">
        <f t="shared" si="7"/>
        <v>0</v>
      </c>
      <c r="BH21" s="1578">
        <f t="shared" si="7"/>
        <v>0</v>
      </c>
      <c r="BI21" s="1578">
        <f t="shared" si="7"/>
        <v>0</v>
      </c>
      <c r="BJ21" s="1578">
        <f t="shared" si="7"/>
        <v>0</v>
      </c>
      <c r="BK21" s="1608">
        <f t="shared" si="7"/>
        <v>0</v>
      </c>
      <c r="BL21" s="1623">
        <f t="shared" ref="BL21:BT21" si="8">BC21*BC$42*24</f>
        <v>0</v>
      </c>
      <c r="BM21" s="1578">
        <f t="shared" si="8"/>
        <v>0</v>
      </c>
      <c r="BN21" s="1578">
        <f t="shared" si="8"/>
        <v>0</v>
      </c>
      <c r="BO21" s="1578">
        <f t="shared" si="8"/>
        <v>0</v>
      </c>
      <c r="BP21" s="1578">
        <f t="shared" si="8"/>
        <v>0</v>
      </c>
      <c r="BQ21" s="1578">
        <f t="shared" si="8"/>
        <v>0</v>
      </c>
      <c r="BR21" s="1578">
        <f t="shared" si="8"/>
        <v>0</v>
      </c>
      <c r="BS21" s="1578">
        <f t="shared" si="8"/>
        <v>0</v>
      </c>
      <c r="BT21" s="1608">
        <f t="shared" si="8"/>
        <v>0</v>
      </c>
      <c r="BU21" s="248"/>
      <c r="BV21" s="248"/>
      <c r="BW21" s="248"/>
      <c r="BX21" s="248"/>
      <c r="BY21" s="248"/>
      <c r="BZ21" s="248"/>
      <c r="CA21" s="248"/>
      <c r="CB21" s="248"/>
      <c r="CC21" s="248"/>
      <c r="CD21" s="248"/>
      <c r="CE21" s="248"/>
      <c r="CF21" s="248"/>
      <c r="CG21" s="248"/>
      <c r="CH21" s="248"/>
      <c r="CI21" s="248"/>
      <c r="CJ21" s="20"/>
      <c r="CK21" s="20"/>
      <c r="CL21" s="20"/>
      <c r="CM21" s="20"/>
    </row>
    <row r="22" spans="1:91" ht="18.75" customHeight="1" x14ac:dyDescent="0.15">
      <c r="A22" s="1558"/>
      <c r="B22" s="1559"/>
      <c r="C22" s="1562"/>
      <c r="D22" s="1563"/>
      <c r="E22" s="1563"/>
      <c r="F22" s="1563"/>
      <c r="G22" s="1563"/>
      <c r="H22" s="1565"/>
      <c r="I22" s="1568"/>
      <c r="J22" s="1568"/>
      <c r="K22" s="1568"/>
      <c r="L22" s="1568"/>
      <c r="M22" s="1568"/>
      <c r="N22" s="1573"/>
      <c r="O22" s="1576"/>
      <c r="P22" s="1568"/>
      <c r="Q22" s="1568"/>
      <c r="R22" s="1568"/>
      <c r="S22" s="1568"/>
      <c r="T22" s="1568"/>
      <c r="U22" s="1573"/>
      <c r="V22" s="1576"/>
      <c r="W22" s="1568"/>
      <c r="X22" s="1568"/>
      <c r="Y22" s="1568"/>
      <c r="Z22" s="1568"/>
      <c r="AA22" s="1568"/>
      <c r="AB22" s="1573"/>
      <c r="AC22" s="1576"/>
      <c r="AD22" s="1568"/>
      <c r="AE22" s="1568"/>
      <c r="AF22" s="1568"/>
      <c r="AG22" s="1568"/>
      <c r="AH22" s="1568"/>
      <c r="AI22" s="1573"/>
      <c r="AJ22" s="1576"/>
      <c r="AK22" s="1568"/>
      <c r="AL22" s="1582"/>
      <c r="AM22" s="1587"/>
      <c r="AN22" s="1588"/>
      <c r="AO22" s="1589"/>
      <c r="AP22" s="1596"/>
      <c r="AQ22" s="1597"/>
      <c r="AR22" s="1597"/>
      <c r="AS22" s="1597"/>
      <c r="AT22" s="1598"/>
      <c r="AU22" s="1605"/>
      <c r="AV22" s="1606"/>
      <c r="AW22" s="1607"/>
      <c r="AX22" s="1629"/>
      <c r="AY22" s="1630"/>
      <c r="AZ22" s="1630"/>
      <c r="BA22" s="1630"/>
      <c r="BB22" s="1631"/>
      <c r="BC22" s="1624"/>
      <c r="BD22" s="1579"/>
      <c r="BE22" s="1579"/>
      <c r="BF22" s="1579"/>
      <c r="BG22" s="1579"/>
      <c r="BH22" s="1579"/>
      <c r="BI22" s="1579"/>
      <c r="BJ22" s="1579"/>
      <c r="BK22" s="1609"/>
      <c r="BL22" s="1624"/>
      <c r="BM22" s="1579"/>
      <c r="BN22" s="1579"/>
      <c r="BO22" s="1579"/>
      <c r="BP22" s="1579"/>
      <c r="BQ22" s="1579"/>
      <c r="BR22" s="1579"/>
      <c r="BS22" s="1579"/>
      <c r="BT22" s="1609"/>
      <c r="BU22" s="248"/>
      <c r="BV22" s="248"/>
      <c r="BW22" s="248"/>
      <c r="BX22" s="248"/>
      <c r="BY22" s="248"/>
      <c r="BZ22" s="248"/>
      <c r="CA22" s="248"/>
      <c r="CB22" s="248"/>
      <c r="CC22" s="248"/>
      <c r="CD22" s="248"/>
      <c r="CE22" s="248"/>
      <c r="CF22" s="248"/>
      <c r="CG22" s="248"/>
      <c r="CH22" s="248"/>
      <c r="CI22" s="248"/>
      <c r="CJ22" s="20"/>
      <c r="CK22" s="20"/>
      <c r="CL22" s="20"/>
      <c r="CM22" s="20"/>
    </row>
    <row r="23" spans="1:91" ht="18.75" customHeight="1" x14ac:dyDescent="0.15">
      <c r="A23" s="1611" t="s">
        <v>79</v>
      </c>
      <c r="B23" s="1612"/>
      <c r="C23" s="1615"/>
      <c r="D23" s="1616"/>
      <c r="E23" s="1616"/>
      <c r="F23" s="1616"/>
      <c r="G23" s="1616"/>
      <c r="H23" s="1565"/>
      <c r="I23" s="1568"/>
      <c r="J23" s="1568"/>
      <c r="K23" s="1568"/>
      <c r="L23" s="1568"/>
      <c r="M23" s="1568"/>
      <c r="N23" s="1573"/>
      <c r="O23" s="1576"/>
      <c r="P23" s="1568"/>
      <c r="Q23" s="1568"/>
      <c r="R23" s="1568"/>
      <c r="S23" s="1568"/>
      <c r="T23" s="1568"/>
      <c r="U23" s="1573"/>
      <c r="V23" s="1576"/>
      <c r="W23" s="1568"/>
      <c r="X23" s="1568"/>
      <c r="Y23" s="1568"/>
      <c r="Z23" s="1568"/>
      <c r="AA23" s="1568"/>
      <c r="AB23" s="1573"/>
      <c r="AC23" s="1576"/>
      <c r="AD23" s="1568"/>
      <c r="AE23" s="1568"/>
      <c r="AF23" s="1568"/>
      <c r="AG23" s="1568"/>
      <c r="AH23" s="1568"/>
      <c r="AI23" s="1573"/>
      <c r="AJ23" s="1576"/>
      <c r="AK23" s="1568"/>
      <c r="AL23" s="1582"/>
      <c r="AM23" s="1587"/>
      <c r="AN23" s="1588"/>
      <c r="AO23" s="1589"/>
      <c r="AP23" s="1596"/>
      <c r="AQ23" s="1597"/>
      <c r="AR23" s="1597"/>
      <c r="AS23" s="1597"/>
      <c r="AT23" s="1598"/>
      <c r="AU23" s="1619"/>
      <c r="AV23" s="1620"/>
      <c r="AW23" s="261" t="s">
        <v>166</v>
      </c>
      <c r="AX23" s="1629"/>
      <c r="AY23" s="1630"/>
      <c r="AZ23" s="1630"/>
      <c r="BA23" s="1630"/>
      <c r="BB23" s="1631"/>
      <c r="BC23" s="1624"/>
      <c r="BD23" s="1579"/>
      <c r="BE23" s="1579"/>
      <c r="BF23" s="1579"/>
      <c r="BG23" s="1579"/>
      <c r="BH23" s="1579"/>
      <c r="BI23" s="1579"/>
      <c r="BJ23" s="1579"/>
      <c r="BK23" s="1609"/>
      <c r="BL23" s="1624"/>
      <c r="BM23" s="1579"/>
      <c r="BN23" s="1579"/>
      <c r="BO23" s="1579"/>
      <c r="BP23" s="1579"/>
      <c r="BQ23" s="1579"/>
      <c r="BR23" s="1579"/>
      <c r="BS23" s="1579"/>
      <c r="BT23" s="1609"/>
      <c r="BU23" s="248"/>
      <c r="BV23" s="248"/>
      <c r="BW23" s="248"/>
      <c r="BX23" s="248"/>
      <c r="BY23" s="248"/>
      <c r="BZ23" s="248"/>
      <c r="CA23" s="248"/>
      <c r="CB23" s="248"/>
      <c r="CC23" s="248"/>
      <c r="CD23" s="248"/>
      <c r="CE23" s="248"/>
      <c r="CF23" s="248"/>
      <c r="CG23" s="248"/>
      <c r="CH23" s="248"/>
      <c r="CI23" s="248"/>
      <c r="CJ23" s="20"/>
      <c r="CK23" s="20"/>
      <c r="CL23" s="20"/>
      <c r="CM23" s="20"/>
    </row>
    <row r="24" spans="1:91" ht="18.75" customHeight="1" x14ac:dyDescent="0.15">
      <c r="A24" s="1613"/>
      <c r="B24" s="1614"/>
      <c r="C24" s="1617"/>
      <c r="D24" s="1618"/>
      <c r="E24" s="1618"/>
      <c r="F24" s="1618"/>
      <c r="G24" s="1618"/>
      <c r="H24" s="1566"/>
      <c r="I24" s="1569"/>
      <c r="J24" s="1569"/>
      <c r="K24" s="1569"/>
      <c r="L24" s="1569"/>
      <c r="M24" s="1569"/>
      <c r="N24" s="1574"/>
      <c r="O24" s="1577"/>
      <c r="P24" s="1569"/>
      <c r="Q24" s="1569"/>
      <c r="R24" s="1569"/>
      <c r="S24" s="1569"/>
      <c r="T24" s="1569"/>
      <c r="U24" s="1574"/>
      <c r="V24" s="1577"/>
      <c r="W24" s="1569"/>
      <c r="X24" s="1569"/>
      <c r="Y24" s="1569"/>
      <c r="Z24" s="1569"/>
      <c r="AA24" s="1569"/>
      <c r="AB24" s="1574"/>
      <c r="AC24" s="1577"/>
      <c r="AD24" s="1569"/>
      <c r="AE24" s="1569"/>
      <c r="AF24" s="1569"/>
      <c r="AG24" s="1569"/>
      <c r="AH24" s="1569"/>
      <c r="AI24" s="1574"/>
      <c r="AJ24" s="1577"/>
      <c r="AK24" s="1569"/>
      <c r="AL24" s="1583"/>
      <c r="AM24" s="1590"/>
      <c r="AN24" s="1591"/>
      <c r="AO24" s="1592"/>
      <c r="AP24" s="1599"/>
      <c r="AQ24" s="1600"/>
      <c r="AR24" s="1600"/>
      <c r="AS24" s="1600"/>
      <c r="AT24" s="1601"/>
      <c r="AU24" s="1621"/>
      <c r="AV24" s="1622"/>
      <c r="AW24" s="262" t="s">
        <v>316</v>
      </c>
      <c r="AX24" s="1632"/>
      <c r="AY24" s="1633"/>
      <c r="AZ24" s="1633"/>
      <c r="BA24" s="1633"/>
      <c r="BB24" s="1634"/>
      <c r="BC24" s="1625"/>
      <c r="BD24" s="1580"/>
      <c r="BE24" s="1580"/>
      <c r="BF24" s="1580"/>
      <c r="BG24" s="1580"/>
      <c r="BH24" s="1580"/>
      <c r="BI24" s="1580"/>
      <c r="BJ24" s="1580"/>
      <c r="BK24" s="1610"/>
      <c r="BL24" s="1625"/>
      <c r="BM24" s="1580"/>
      <c r="BN24" s="1580"/>
      <c r="BO24" s="1580"/>
      <c r="BP24" s="1580"/>
      <c r="BQ24" s="1580"/>
      <c r="BR24" s="1580"/>
      <c r="BS24" s="1580"/>
      <c r="BT24" s="1610"/>
      <c r="BU24" s="248"/>
      <c r="BV24" s="248"/>
      <c r="BW24" s="248"/>
      <c r="BX24" s="248"/>
      <c r="BY24" s="248"/>
      <c r="BZ24" s="248"/>
      <c r="CA24" s="248"/>
      <c r="CB24" s="248"/>
      <c r="CC24" s="248"/>
      <c r="CD24" s="248"/>
      <c r="CE24" s="248"/>
      <c r="CF24" s="248"/>
      <c r="CG24" s="248"/>
      <c r="CH24" s="248"/>
      <c r="CI24" s="248"/>
      <c r="CJ24" s="20"/>
      <c r="CK24" s="20"/>
      <c r="CL24" s="20"/>
      <c r="CM24" s="20"/>
    </row>
    <row r="25" spans="1:91" ht="18.75" customHeight="1" x14ac:dyDescent="0.15">
      <c r="A25" s="1556" t="s">
        <v>80</v>
      </c>
      <c r="B25" s="1557"/>
      <c r="C25" s="1560"/>
      <c r="D25" s="1561"/>
      <c r="E25" s="1561"/>
      <c r="F25" s="1561"/>
      <c r="G25" s="1561"/>
      <c r="H25" s="1564"/>
      <c r="I25" s="1567"/>
      <c r="J25" s="1567"/>
      <c r="K25" s="1567"/>
      <c r="L25" s="1567"/>
      <c r="M25" s="1567"/>
      <c r="N25" s="1572"/>
      <c r="O25" s="1575"/>
      <c r="P25" s="1567"/>
      <c r="Q25" s="1567"/>
      <c r="R25" s="1567"/>
      <c r="S25" s="1567"/>
      <c r="T25" s="1567"/>
      <c r="U25" s="1572"/>
      <c r="V25" s="1575"/>
      <c r="W25" s="1567"/>
      <c r="X25" s="1567"/>
      <c r="Y25" s="1567"/>
      <c r="Z25" s="1567"/>
      <c r="AA25" s="1567"/>
      <c r="AB25" s="1572"/>
      <c r="AC25" s="1575"/>
      <c r="AD25" s="1567"/>
      <c r="AE25" s="1567"/>
      <c r="AF25" s="1567"/>
      <c r="AG25" s="1567"/>
      <c r="AH25" s="1567"/>
      <c r="AI25" s="1572"/>
      <c r="AJ25" s="1575"/>
      <c r="AK25" s="1567"/>
      <c r="AL25" s="1581"/>
      <c r="AM25" s="1584">
        <f>SUM(BL25:BT26)</f>
        <v>0</v>
      </c>
      <c r="AN25" s="1585"/>
      <c r="AO25" s="1586"/>
      <c r="AP25" s="1593"/>
      <c r="AQ25" s="1594"/>
      <c r="AR25" s="1594"/>
      <c r="AS25" s="1594"/>
      <c r="AT25" s="1595"/>
      <c r="AU25" s="1602" t="s">
        <v>550</v>
      </c>
      <c r="AV25" s="1603"/>
      <c r="AW25" s="1604"/>
      <c r="AX25" s="1626"/>
      <c r="AY25" s="1627"/>
      <c r="AZ25" s="1627"/>
      <c r="BA25" s="1627"/>
      <c r="BB25" s="1628"/>
      <c r="BC25" s="1623">
        <f t="shared" ref="BC25:BK25" si="9">COUNTIF($H25:$AL26,BC$6)</f>
        <v>0</v>
      </c>
      <c r="BD25" s="1578">
        <f t="shared" si="9"/>
        <v>0</v>
      </c>
      <c r="BE25" s="1578">
        <f t="shared" si="9"/>
        <v>0</v>
      </c>
      <c r="BF25" s="1578">
        <f t="shared" si="9"/>
        <v>0</v>
      </c>
      <c r="BG25" s="1578">
        <f t="shared" si="9"/>
        <v>0</v>
      </c>
      <c r="BH25" s="1578">
        <f t="shared" si="9"/>
        <v>0</v>
      </c>
      <c r="BI25" s="1578">
        <f t="shared" si="9"/>
        <v>0</v>
      </c>
      <c r="BJ25" s="1578">
        <f t="shared" si="9"/>
        <v>0</v>
      </c>
      <c r="BK25" s="1608">
        <f t="shared" si="9"/>
        <v>0</v>
      </c>
      <c r="BL25" s="1623">
        <f t="shared" ref="BL25:BT25" si="10">BC25*BC$42*24</f>
        <v>0</v>
      </c>
      <c r="BM25" s="1578">
        <f t="shared" si="10"/>
        <v>0</v>
      </c>
      <c r="BN25" s="1578">
        <f t="shared" si="10"/>
        <v>0</v>
      </c>
      <c r="BO25" s="1578">
        <f t="shared" si="10"/>
        <v>0</v>
      </c>
      <c r="BP25" s="1578">
        <f t="shared" si="10"/>
        <v>0</v>
      </c>
      <c r="BQ25" s="1578">
        <f t="shared" si="10"/>
        <v>0</v>
      </c>
      <c r="BR25" s="1578">
        <f t="shared" si="10"/>
        <v>0</v>
      </c>
      <c r="BS25" s="1578">
        <f t="shared" si="10"/>
        <v>0</v>
      </c>
      <c r="BT25" s="1608">
        <f t="shared" si="10"/>
        <v>0</v>
      </c>
      <c r="BU25" s="248">
        <f>AM58</f>
        <v>0</v>
      </c>
      <c r="BV25" s="248"/>
      <c r="BW25" s="248"/>
      <c r="BX25" s="248"/>
      <c r="BY25" s="248"/>
      <c r="BZ25" s="248"/>
      <c r="CA25" s="248"/>
      <c r="CB25" s="248"/>
      <c r="CC25" s="248"/>
      <c r="CD25" s="248"/>
      <c r="CE25" s="248"/>
      <c r="CF25" s="248"/>
      <c r="CG25" s="248"/>
      <c r="CH25" s="248"/>
      <c r="CI25" s="248"/>
      <c r="CJ25" s="20"/>
      <c r="CK25" s="20"/>
      <c r="CL25" s="20"/>
      <c r="CM25" s="20"/>
    </row>
    <row r="26" spans="1:91" ht="18.75" customHeight="1" x14ac:dyDescent="0.15">
      <c r="A26" s="1558"/>
      <c r="B26" s="1559"/>
      <c r="C26" s="1562"/>
      <c r="D26" s="1563"/>
      <c r="E26" s="1563"/>
      <c r="F26" s="1563"/>
      <c r="G26" s="1563"/>
      <c r="H26" s="1565"/>
      <c r="I26" s="1568"/>
      <c r="J26" s="1568"/>
      <c r="K26" s="1568"/>
      <c r="L26" s="1568"/>
      <c r="M26" s="1568"/>
      <c r="N26" s="1573"/>
      <c r="O26" s="1576"/>
      <c r="P26" s="1568"/>
      <c r="Q26" s="1568"/>
      <c r="R26" s="1568"/>
      <c r="S26" s="1568"/>
      <c r="T26" s="1568"/>
      <c r="U26" s="1573"/>
      <c r="V26" s="1576"/>
      <c r="W26" s="1568"/>
      <c r="X26" s="1568"/>
      <c r="Y26" s="1568"/>
      <c r="Z26" s="1568"/>
      <c r="AA26" s="1568"/>
      <c r="AB26" s="1573"/>
      <c r="AC26" s="1576"/>
      <c r="AD26" s="1568"/>
      <c r="AE26" s="1568"/>
      <c r="AF26" s="1568"/>
      <c r="AG26" s="1568"/>
      <c r="AH26" s="1568"/>
      <c r="AI26" s="1573"/>
      <c r="AJ26" s="1576"/>
      <c r="AK26" s="1568"/>
      <c r="AL26" s="1582"/>
      <c r="AM26" s="1587"/>
      <c r="AN26" s="1588"/>
      <c r="AO26" s="1589"/>
      <c r="AP26" s="1596"/>
      <c r="AQ26" s="1597"/>
      <c r="AR26" s="1597"/>
      <c r="AS26" s="1597"/>
      <c r="AT26" s="1598"/>
      <c r="AU26" s="1605"/>
      <c r="AV26" s="1606"/>
      <c r="AW26" s="1607"/>
      <c r="AX26" s="1629"/>
      <c r="AY26" s="1630"/>
      <c r="AZ26" s="1630"/>
      <c r="BA26" s="1630"/>
      <c r="BB26" s="1631"/>
      <c r="BC26" s="1624"/>
      <c r="BD26" s="1579"/>
      <c r="BE26" s="1579"/>
      <c r="BF26" s="1579"/>
      <c r="BG26" s="1579"/>
      <c r="BH26" s="1579"/>
      <c r="BI26" s="1579"/>
      <c r="BJ26" s="1579"/>
      <c r="BK26" s="1609"/>
      <c r="BL26" s="1624"/>
      <c r="BM26" s="1579"/>
      <c r="BN26" s="1579"/>
      <c r="BO26" s="1579"/>
      <c r="BP26" s="1579"/>
      <c r="BQ26" s="1579"/>
      <c r="BR26" s="1579"/>
      <c r="BS26" s="1579"/>
      <c r="BT26" s="1609"/>
      <c r="BU26" s="248">
        <f>AM59</f>
        <v>0</v>
      </c>
      <c r="BV26" s="248"/>
      <c r="BW26" s="248"/>
      <c r="BX26" s="248"/>
      <c r="BY26" s="248"/>
      <c r="BZ26" s="248"/>
      <c r="CA26" s="248"/>
      <c r="CB26" s="248"/>
      <c r="CC26" s="248"/>
      <c r="CD26" s="248"/>
      <c r="CE26" s="248"/>
      <c r="CF26" s="248"/>
      <c r="CG26" s="248"/>
      <c r="CH26" s="248"/>
      <c r="CI26" s="248"/>
      <c r="CJ26" s="20"/>
      <c r="CK26" s="20"/>
      <c r="CL26" s="20"/>
      <c r="CM26" s="20"/>
    </row>
    <row r="27" spans="1:91" ht="18.75" customHeight="1" x14ac:dyDescent="0.15">
      <c r="A27" s="1611" t="s">
        <v>79</v>
      </c>
      <c r="B27" s="1612"/>
      <c r="C27" s="1615"/>
      <c r="D27" s="1616"/>
      <c r="E27" s="1616"/>
      <c r="F27" s="1616"/>
      <c r="G27" s="1616"/>
      <c r="H27" s="1565"/>
      <c r="I27" s="1568"/>
      <c r="J27" s="1568"/>
      <c r="K27" s="1568"/>
      <c r="L27" s="1568"/>
      <c r="M27" s="1568"/>
      <c r="N27" s="1573"/>
      <c r="O27" s="1576"/>
      <c r="P27" s="1568"/>
      <c r="Q27" s="1568"/>
      <c r="R27" s="1568"/>
      <c r="S27" s="1568"/>
      <c r="T27" s="1568"/>
      <c r="U27" s="1573"/>
      <c r="V27" s="1576"/>
      <c r="W27" s="1568"/>
      <c r="X27" s="1568"/>
      <c r="Y27" s="1568"/>
      <c r="Z27" s="1568"/>
      <c r="AA27" s="1568"/>
      <c r="AB27" s="1573"/>
      <c r="AC27" s="1576"/>
      <c r="AD27" s="1568"/>
      <c r="AE27" s="1568"/>
      <c r="AF27" s="1568"/>
      <c r="AG27" s="1568"/>
      <c r="AH27" s="1568"/>
      <c r="AI27" s="1573"/>
      <c r="AJ27" s="1576"/>
      <c r="AK27" s="1568"/>
      <c r="AL27" s="1582"/>
      <c r="AM27" s="1587"/>
      <c r="AN27" s="1588"/>
      <c r="AO27" s="1589"/>
      <c r="AP27" s="1596"/>
      <c r="AQ27" s="1597"/>
      <c r="AR27" s="1597"/>
      <c r="AS27" s="1597"/>
      <c r="AT27" s="1598"/>
      <c r="AU27" s="1619"/>
      <c r="AV27" s="1620"/>
      <c r="AW27" s="261" t="s">
        <v>166</v>
      </c>
      <c r="AX27" s="1629"/>
      <c r="AY27" s="1630"/>
      <c r="AZ27" s="1630"/>
      <c r="BA27" s="1630"/>
      <c r="BB27" s="1631"/>
      <c r="BC27" s="1624"/>
      <c r="BD27" s="1579"/>
      <c r="BE27" s="1579"/>
      <c r="BF27" s="1579"/>
      <c r="BG27" s="1579"/>
      <c r="BH27" s="1579"/>
      <c r="BI27" s="1579"/>
      <c r="BJ27" s="1579"/>
      <c r="BK27" s="1609"/>
      <c r="BL27" s="1624"/>
      <c r="BM27" s="1579"/>
      <c r="BN27" s="1579"/>
      <c r="BO27" s="1579"/>
      <c r="BP27" s="1579"/>
      <c r="BQ27" s="1579"/>
      <c r="BR27" s="1579"/>
      <c r="BS27" s="1579"/>
      <c r="BT27" s="1609"/>
      <c r="BU27" s="248">
        <f>AM60</f>
        <v>0</v>
      </c>
      <c r="BV27" s="248"/>
      <c r="BW27" s="248"/>
      <c r="BX27" s="248"/>
      <c r="BY27" s="248"/>
      <c r="BZ27" s="248"/>
      <c r="CA27" s="248"/>
      <c r="CB27" s="248"/>
      <c r="CC27" s="248"/>
      <c r="CD27" s="248"/>
      <c r="CE27" s="248"/>
      <c r="CF27" s="248"/>
      <c r="CG27" s="248"/>
      <c r="CH27" s="248"/>
      <c r="CI27" s="248"/>
      <c r="CJ27" s="20"/>
      <c r="CK27" s="20"/>
      <c r="CL27" s="20"/>
      <c r="CM27" s="20"/>
    </row>
    <row r="28" spans="1:91" ht="18.75" customHeight="1" x14ac:dyDescent="0.15">
      <c r="A28" s="1613"/>
      <c r="B28" s="1614"/>
      <c r="C28" s="1617"/>
      <c r="D28" s="1618"/>
      <c r="E28" s="1618"/>
      <c r="F28" s="1618"/>
      <c r="G28" s="1618"/>
      <c r="H28" s="1566"/>
      <c r="I28" s="1569"/>
      <c r="J28" s="1569"/>
      <c r="K28" s="1569"/>
      <c r="L28" s="1569"/>
      <c r="M28" s="1569"/>
      <c r="N28" s="1574"/>
      <c r="O28" s="1577"/>
      <c r="P28" s="1569"/>
      <c r="Q28" s="1569"/>
      <c r="R28" s="1569"/>
      <c r="S28" s="1569"/>
      <c r="T28" s="1569"/>
      <c r="U28" s="1574"/>
      <c r="V28" s="1577"/>
      <c r="W28" s="1569"/>
      <c r="X28" s="1569"/>
      <c r="Y28" s="1569"/>
      <c r="Z28" s="1569"/>
      <c r="AA28" s="1569"/>
      <c r="AB28" s="1574"/>
      <c r="AC28" s="1577"/>
      <c r="AD28" s="1569"/>
      <c r="AE28" s="1569"/>
      <c r="AF28" s="1569"/>
      <c r="AG28" s="1569"/>
      <c r="AH28" s="1569"/>
      <c r="AI28" s="1574"/>
      <c r="AJ28" s="1577"/>
      <c r="AK28" s="1569"/>
      <c r="AL28" s="1583"/>
      <c r="AM28" s="1590"/>
      <c r="AN28" s="1591"/>
      <c r="AO28" s="1592"/>
      <c r="AP28" s="1599"/>
      <c r="AQ28" s="1600"/>
      <c r="AR28" s="1600"/>
      <c r="AS28" s="1600"/>
      <c r="AT28" s="1601"/>
      <c r="AU28" s="1621"/>
      <c r="AV28" s="1622"/>
      <c r="AW28" s="262" t="s">
        <v>316</v>
      </c>
      <c r="AX28" s="1632"/>
      <c r="AY28" s="1633"/>
      <c r="AZ28" s="1633"/>
      <c r="BA28" s="1633"/>
      <c r="BB28" s="1634"/>
      <c r="BC28" s="1625"/>
      <c r="BD28" s="1580"/>
      <c r="BE28" s="1580"/>
      <c r="BF28" s="1580"/>
      <c r="BG28" s="1580"/>
      <c r="BH28" s="1580"/>
      <c r="BI28" s="1580"/>
      <c r="BJ28" s="1580"/>
      <c r="BK28" s="1610"/>
      <c r="BL28" s="1625"/>
      <c r="BM28" s="1580"/>
      <c r="BN28" s="1580"/>
      <c r="BO28" s="1580"/>
      <c r="BP28" s="1580"/>
      <c r="BQ28" s="1580"/>
      <c r="BR28" s="1580"/>
      <c r="BS28" s="1580"/>
      <c r="BT28" s="1610"/>
      <c r="BU28" s="248">
        <f>AU58</f>
        <v>0</v>
      </c>
      <c r="BV28" s="248"/>
      <c r="BW28" s="248"/>
      <c r="BX28" s="248"/>
      <c r="BY28" s="248"/>
      <c r="BZ28" s="248"/>
      <c r="CA28" s="248"/>
      <c r="CB28" s="248"/>
      <c r="CC28" s="248"/>
      <c r="CD28" s="248"/>
      <c r="CE28" s="248"/>
      <c r="CF28" s="248"/>
      <c r="CG28" s="248"/>
      <c r="CH28" s="248"/>
      <c r="CI28" s="248"/>
      <c r="CJ28" s="20"/>
      <c r="CK28" s="20"/>
      <c r="CL28" s="20"/>
      <c r="CM28" s="20"/>
    </row>
    <row r="29" spans="1:91" ht="18.75" customHeight="1" x14ac:dyDescent="0.15">
      <c r="A29" s="1556" t="s">
        <v>80</v>
      </c>
      <c r="B29" s="1557"/>
      <c r="C29" s="1560"/>
      <c r="D29" s="1561"/>
      <c r="E29" s="1561"/>
      <c r="F29" s="1561"/>
      <c r="G29" s="1561"/>
      <c r="H29" s="1564"/>
      <c r="I29" s="1567"/>
      <c r="J29" s="1567"/>
      <c r="K29" s="1567"/>
      <c r="L29" s="1567"/>
      <c r="M29" s="1567"/>
      <c r="N29" s="1572"/>
      <c r="O29" s="1575"/>
      <c r="P29" s="1567"/>
      <c r="Q29" s="1567"/>
      <c r="R29" s="1567"/>
      <c r="S29" s="1567"/>
      <c r="T29" s="1567"/>
      <c r="U29" s="1572"/>
      <c r="V29" s="1575"/>
      <c r="W29" s="1567"/>
      <c r="X29" s="1567"/>
      <c r="Y29" s="1567"/>
      <c r="Z29" s="1567"/>
      <c r="AA29" s="1567"/>
      <c r="AB29" s="1572"/>
      <c r="AC29" s="1575"/>
      <c r="AD29" s="1567"/>
      <c r="AE29" s="1567"/>
      <c r="AF29" s="1567"/>
      <c r="AG29" s="1567"/>
      <c r="AH29" s="1567"/>
      <c r="AI29" s="1572"/>
      <c r="AJ29" s="1575"/>
      <c r="AK29" s="1567"/>
      <c r="AL29" s="1581"/>
      <c r="AM29" s="1584">
        <f>SUM(BL29:BT30)</f>
        <v>0</v>
      </c>
      <c r="AN29" s="1585"/>
      <c r="AO29" s="1586"/>
      <c r="AP29" s="1593"/>
      <c r="AQ29" s="1594"/>
      <c r="AR29" s="1594"/>
      <c r="AS29" s="1594"/>
      <c r="AT29" s="1595"/>
      <c r="AU29" s="1602" t="s">
        <v>551</v>
      </c>
      <c r="AV29" s="1603"/>
      <c r="AW29" s="1604"/>
      <c r="AX29" s="1626"/>
      <c r="AY29" s="1627"/>
      <c r="AZ29" s="1627"/>
      <c r="BA29" s="1627"/>
      <c r="BB29" s="1628"/>
      <c r="BC29" s="1623">
        <f t="shared" ref="BC29:BK29" si="11">COUNTIF($H29:$AL30,BC$6)</f>
        <v>0</v>
      </c>
      <c r="BD29" s="1578">
        <f t="shared" si="11"/>
        <v>0</v>
      </c>
      <c r="BE29" s="1578">
        <f t="shared" si="11"/>
        <v>0</v>
      </c>
      <c r="BF29" s="1578">
        <f t="shared" si="11"/>
        <v>0</v>
      </c>
      <c r="BG29" s="1578">
        <f t="shared" si="11"/>
        <v>0</v>
      </c>
      <c r="BH29" s="1578">
        <f t="shared" si="11"/>
        <v>0</v>
      </c>
      <c r="BI29" s="1578">
        <f t="shared" si="11"/>
        <v>0</v>
      </c>
      <c r="BJ29" s="1578">
        <f t="shared" si="11"/>
        <v>0</v>
      </c>
      <c r="BK29" s="1608">
        <f t="shared" si="11"/>
        <v>0</v>
      </c>
      <c r="BL29" s="1623">
        <f t="shared" ref="BL29:BT29" si="12">BC29*BC$42*24</f>
        <v>0</v>
      </c>
      <c r="BM29" s="1578">
        <f t="shared" si="12"/>
        <v>0</v>
      </c>
      <c r="BN29" s="1578">
        <f t="shared" si="12"/>
        <v>0</v>
      </c>
      <c r="BO29" s="1578">
        <f t="shared" si="12"/>
        <v>0</v>
      </c>
      <c r="BP29" s="1578">
        <f t="shared" si="12"/>
        <v>0</v>
      </c>
      <c r="BQ29" s="1578">
        <f t="shared" si="12"/>
        <v>0</v>
      </c>
      <c r="BR29" s="1578">
        <f t="shared" si="12"/>
        <v>0</v>
      </c>
      <c r="BS29" s="1578">
        <f t="shared" si="12"/>
        <v>0</v>
      </c>
      <c r="BT29" s="1608">
        <f t="shared" si="12"/>
        <v>0</v>
      </c>
      <c r="BU29" s="248">
        <f>AU59</f>
        <v>0</v>
      </c>
      <c r="BV29" s="248"/>
      <c r="BW29" s="248"/>
      <c r="BX29" s="248"/>
      <c r="BY29" s="248"/>
      <c r="BZ29" s="248"/>
      <c r="CA29" s="248"/>
      <c r="CB29" s="248"/>
      <c r="CC29" s="248"/>
      <c r="CD29" s="248"/>
      <c r="CE29" s="248"/>
      <c r="CF29" s="248"/>
      <c r="CG29" s="248"/>
      <c r="CH29" s="248"/>
      <c r="CI29" s="248"/>
      <c r="CJ29" s="20"/>
      <c r="CK29" s="20"/>
      <c r="CL29" s="20"/>
      <c r="CM29" s="20"/>
    </row>
    <row r="30" spans="1:91" ht="18.75" customHeight="1" x14ac:dyDescent="0.15">
      <c r="A30" s="1558"/>
      <c r="B30" s="1559"/>
      <c r="C30" s="1562"/>
      <c r="D30" s="1563"/>
      <c r="E30" s="1563"/>
      <c r="F30" s="1563"/>
      <c r="G30" s="1563"/>
      <c r="H30" s="1565"/>
      <c r="I30" s="1568"/>
      <c r="J30" s="1568"/>
      <c r="K30" s="1568"/>
      <c r="L30" s="1568"/>
      <c r="M30" s="1568"/>
      <c r="N30" s="1573"/>
      <c r="O30" s="1576"/>
      <c r="P30" s="1568"/>
      <c r="Q30" s="1568"/>
      <c r="R30" s="1568"/>
      <c r="S30" s="1568"/>
      <c r="T30" s="1568"/>
      <c r="U30" s="1573"/>
      <c r="V30" s="1576"/>
      <c r="W30" s="1568"/>
      <c r="X30" s="1568"/>
      <c r="Y30" s="1568"/>
      <c r="Z30" s="1568"/>
      <c r="AA30" s="1568"/>
      <c r="AB30" s="1573"/>
      <c r="AC30" s="1576"/>
      <c r="AD30" s="1568"/>
      <c r="AE30" s="1568"/>
      <c r="AF30" s="1568"/>
      <c r="AG30" s="1568"/>
      <c r="AH30" s="1568"/>
      <c r="AI30" s="1573"/>
      <c r="AJ30" s="1576"/>
      <c r="AK30" s="1568"/>
      <c r="AL30" s="1582"/>
      <c r="AM30" s="1587"/>
      <c r="AN30" s="1588"/>
      <c r="AO30" s="1589"/>
      <c r="AP30" s="1596"/>
      <c r="AQ30" s="1597"/>
      <c r="AR30" s="1597"/>
      <c r="AS30" s="1597"/>
      <c r="AT30" s="1598"/>
      <c r="AU30" s="1605"/>
      <c r="AV30" s="1606"/>
      <c r="AW30" s="1607"/>
      <c r="AX30" s="1629"/>
      <c r="AY30" s="1630"/>
      <c r="AZ30" s="1630"/>
      <c r="BA30" s="1630"/>
      <c r="BB30" s="1631"/>
      <c r="BC30" s="1624"/>
      <c r="BD30" s="1579"/>
      <c r="BE30" s="1579"/>
      <c r="BF30" s="1579"/>
      <c r="BG30" s="1579"/>
      <c r="BH30" s="1579"/>
      <c r="BI30" s="1579"/>
      <c r="BJ30" s="1579"/>
      <c r="BK30" s="1609"/>
      <c r="BL30" s="1624"/>
      <c r="BM30" s="1579"/>
      <c r="BN30" s="1579"/>
      <c r="BO30" s="1579"/>
      <c r="BP30" s="1579"/>
      <c r="BQ30" s="1579"/>
      <c r="BR30" s="1579"/>
      <c r="BS30" s="1579"/>
      <c r="BT30" s="1609"/>
      <c r="BU30" s="248">
        <f>AU60</f>
        <v>0</v>
      </c>
      <c r="BV30" s="248"/>
      <c r="BW30" s="248"/>
      <c r="BX30" s="248"/>
      <c r="BY30" s="248"/>
      <c r="BZ30" s="248"/>
      <c r="CA30" s="248"/>
      <c r="CB30" s="248"/>
      <c r="CC30" s="248"/>
      <c r="CD30" s="248"/>
      <c r="CE30" s="248"/>
      <c r="CF30" s="248"/>
      <c r="CG30" s="248"/>
      <c r="CH30" s="248"/>
      <c r="CI30" s="248"/>
      <c r="CJ30" s="20"/>
      <c r="CK30" s="20"/>
      <c r="CL30" s="20"/>
      <c r="CM30" s="20"/>
    </row>
    <row r="31" spans="1:91" ht="18.75" customHeight="1" x14ac:dyDescent="0.15">
      <c r="A31" s="1611" t="s">
        <v>79</v>
      </c>
      <c r="B31" s="1612"/>
      <c r="C31" s="1615"/>
      <c r="D31" s="1616"/>
      <c r="E31" s="1616"/>
      <c r="F31" s="1616"/>
      <c r="G31" s="1616"/>
      <c r="H31" s="1565"/>
      <c r="I31" s="1568"/>
      <c r="J31" s="1568"/>
      <c r="K31" s="1568"/>
      <c r="L31" s="1568"/>
      <c r="M31" s="1568"/>
      <c r="N31" s="1573"/>
      <c r="O31" s="1576"/>
      <c r="P31" s="1568"/>
      <c r="Q31" s="1568"/>
      <c r="R31" s="1568"/>
      <c r="S31" s="1568"/>
      <c r="T31" s="1568"/>
      <c r="U31" s="1573"/>
      <c r="V31" s="1576"/>
      <c r="W31" s="1568"/>
      <c r="X31" s="1568"/>
      <c r="Y31" s="1568"/>
      <c r="Z31" s="1568"/>
      <c r="AA31" s="1568"/>
      <c r="AB31" s="1573"/>
      <c r="AC31" s="1576"/>
      <c r="AD31" s="1568"/>
      <c r="AE31" s="1568"/>
      <c r="AF31" s="1568"/>
      <c r="AG31" s="1568"/>
      <c r="AH31" s="1568"/>
      <c r="AI31" s="1573"/>
      <c r="AJ31" s="1576"/>
      <c r="AK31" s="1568"/>
      <c r="AL31" s="1582"/>
      <c r="AM31" s="1587"/>
      <c r="AN31" s="1588"/>
      <c r="AO31" s="1589"/>
      <c r="AP31" s="1596"/>
      <c r="AQ31" s="1597"/>
      <c r="AR31" s="1597"/>
      <c r="AS31" s="1597"/>
      <c r="AT31" s="1598"/>
      <c r="AU31" s="1619"/>
      <c r="AV31" s="1620"/>
      <c r="AW31" s="261" t="s">
        <v>166</v>
      </c>
      <c r="AX31" s="1629"/>
      <c r="AY31" s="1630"/>
      <c r="AZ31" s="1630"/>
      <c r="BA31" s="1630"/>
      <c r="BB31" s="1631"/>
      <c r="BC31" s="1624"/>
      <c r="BD31" s="1579"/>
      <c r="BE31" s="1579"/>
      <c r="BF31" s="1579"/>
      <c r="BG31" s="1579"/>
      <c r="BH31" s="1579"/>
      <c r="BI31" s="1579"/>
      <c r="BJ31" s="1579"/>
      <c r="BK31" s="1609"/>
      <c r="BL31" s="1624"/>
      <c r="BM31" s="1579"/>
      <c r="BN31" s="1579"/>
      <c r="BO31" s="1579"/>
      <c r="BP31" s="1579"/>
      <c r="BQ31" s="1579"/>
      <c r="BR31" s="1579"/>
      <c r="BS31" s="1579"/>
      <c r="BT31" s="1609"/>
      <c r="BU31" s="248"/>
      <c r="BV31" s="248"/>
      <c r="BW31" s="248"/>
      <c r="BX31" s="248"/>
      <c r="BY31" s="248"/>
      <c r="BZ31" s="248"/>
      <c r="CA31" s="248"/>
      <c r="CB31" s="248"/>
      <c r="CC31" s="248"/>
      <c r="CD31" s="248"/>
      <c r="CE31" s="248"/>
      <c r="CF31" s="248"/>
      <c r="CG31" s="248"/>
      <c r="CH31" s="248"/>
      <c r="CI31" s="248"/>
      <c r="CJ31" s="20"/>
      <c r="CK31" s="20"/>
      <c r="CL31" s="20"/>
      <c r="CM31" s="20"/>
    </row>
    <row r="32" spans="1:91" ht="18.75" customHeight="1" x14ac:dyDescent="0.15">
      <c r="A32" s="1613"/>
      <c r="B32" s="1614"/>
      <c r="C32" s="1617"/>
      <c r="D32" s="1618"/>
      <c r="E32" s="1618"/>
      <c r="F32" s="1618"/>
      <c r="G32" s="1618"/>
      <c r="H32" s="1566"/>
      <c r="I32" s="1569"/>
      <c r="J32" s="1569"/>
      <c r="K32" s="1569"/>
      <c r="L32" s="1569"/>
      <c r="M32" s="1569"/>
      <c r="N32" s="1574"/>
      <c r="O32" s="1577"/>
      <c r="P32" s="1569"/>
      <c r="Q32" s="1569"/>
      <c r="R32" s="1569"/>
      <c r="S32" s="1569"/>
      <c r="T32" s="1569"/>
      <c r="U32" s="1574"/>
      <c r="V32" s="1577"/>
      <c r="W32" s="1569"/>
      <c r="X32" s="1569"/>
      <c r="Y32" s="1569"/>
      <c r="Z32" s="1569"/>
      <c r="AA32" s="1569"/>
      <c r="AB32" s="1574"/>
      <c r="AC32" s="1577"/>
      <c r="AD32" s="1569"/>
      <c r="AE32" s="1569"/>
      <c r="AF32" s="1569"/>
      <c r="AG32" s="1569"/>
      <c r="AH32" s="1569"/>
      <c r="AI32" s="1574"/>
      <c r="AJ32" s="1577"/>
      <c r="AK32" s="1569"/>
      <c r="AL32" s="1583"/>
      <c r="AM32" s="1590"/>
      <c r="AN32" s="1591"/>
      <c r="AO32" s="1592"/>
      <c r="AP32" s="1599"/>
      <c r="AQ32" s="1600"/>
      <c r="AR32" s="1600"/>
      <c r="AS32" s="1600"/>
      <c r="AT32" s="1601"/>
      <c r="AU32" s="1621"/>
      <c r="AV32" s="1622"/>
      <c r="AW32" s="262" t="s">
        <v>316</v>
      </c>
      <c r="AX32" s="1632"/>
      <c r="AY32" s="1633"/>
      <c r="AZ32" s="1633"/>
      <c r="BA32" s="1633"/>
      <c r="BB32" s="1634"/>
      <c r="BC32" s="1625"/>
      <c r="BD32" s="1580"/>
      <c r="BE32" s="1580"/>
      <c r="BF32" s="1580"/>
      <c r="BG32" s="1580"/>
      <c r="BH32" s="1580"/>
      <c r="BI32" s="1580"/>
      <c r="BJ32" s="1580"/>
      <c r="BK32" s="1610"/>
      <c r="BL32" s="1625"/>
      <c r="BM32" s="1580"/>
      <c r="BN32" s="1580"/>
      <c r="BO32" s="1580"/>
      <c r="BP32" s="1580"/>
      <c r="BQ32" s="1580"/>
      <c r="BR32" s="1580"/>
      <c r="BS32" s="1580"/>
      <c r="BT32" s="1610"/>
      <c r="BU32" s="248"/>
      <c r="BV32" s="248"/>
      <c r="BW32" s="248"/>
      <c r="BX32" s="248"/>
      <c r="BY32" s="248"/>
      <c r="BZ32" s="248"/>
      <c r="CA32" s="248"/>
      <c r="CB32" s="248"/>
      <c r="CC32" s="248"/>
      <c r="CD32" s="248"/>
      <c r="CE32" s="248"/>
      <c r="CF32" s="248"/>
      <c r="CG32" s="248"/>
      <c r="CH32" s="248"/>
      <c r="CI32" s="248"/>
      <c r="CJ32" s="20"/>
      <c r="CK32" s="20"/>
      <c r="CL32" s="20"/>
      <c r="CM32" s="20"/>
    </row>
    <row r="33" spans="1:91" ht="18.75" customHeight="1" x14ac:dyDescent="0.15">
      <c r="A33" s="1556" t="s">
        <v>80</v>
      </c>
      <c r="B33" s="1557"/>
      <c r="C33" s="1560"/>
      <c r="D33" s="1561"/>
      <c r="E33" s="1561"/>
      <c r="F33" s="1561"/>
      <c r="G33" s="1561"/>
      <c r="H33" s="1564"/>
      <c r="I33" s="1567"/>
      <c r="J33" s="1567"/>
      <c r="K33" s="1567"/>
      <c r="L33" s="1567"/>
      <c r="M33" s="1567"/>
      <c r="N33" s="1572"/>
      <c r="O33" s="1575"/>
      <c r="P33" s="1567"/>
      <c r="Q33" s="1567"/>
      <c r="R33" s="1567"/>
      <c r="S33" s="1567"/>
      <c r="T33" s="1567"/>
      <c r="U33" s="1572"/>
      <c r="V33" s="1575"/>
      <c r="W33" s="1567"/>
      <c r="X33" s="1567"/>
      <c r="Y33" s="1567"/>
      <c r="Z33" s="1567"/>
      <c r="AA33" s="1567"/>
      <c r="AB33" s="1572"/>
      <c r="AC33" s="1575"/>
      <c r="AD33" s="1567"/>
      <c r="AE33" s="1567"/>
      <c r="AF33" s="1567"/>
      <c r="AG33" s="1567"/>
      <c r="AH33" s="1567"/>
      <c r="AI33" s="1572"/>
      <c r="AJ33" s="1575"/>
      <c r="AK33" s="1567"/>
      <c r="AL33" s="1581"/>
      <c r="AM33" s="1584">
        <f>SUM(BL33:BT34)</f>
        <v>0</v>
      </c>
      <c r="AN33" s="1585"/>
      <c r="AO33" s="1586"/>
      <c r="AP33" s="1593"/>
      <c r="AQ33" s="1594"/>
      <c r="AR33" s="1594"/>
      <c r="AS33" s="1594"/>
      <c r="AT33" s="1595"/>
      <c r="AU33" s="1602" t="s">
        <v>550</v>
      </c>
      <c r="AV33" s="1603"/>
      <c r="AW33" s="1604"/>
      <c r="AX33" s="1626"/>
      <c r="AY33" s="1627"/>
      <c r="AZ33" s="1627"/>
      <c r="BA33" s="1627"/>
      <c r="BB33" s="1628"/>
      <c r="BC33" s="1623">
        <f t="shared" ref="BC33:BK33" si="13">COUNTIF($H33:$AL34,BC$6)</f>
        <v>0</v>
      </c>
      <c r="BD33" s="1578">
        <f t="shared" si="13"/>
        <v>0</v>
      </c>
      <c r="BE33" s="1578">
        <f t="shared" si="13"/>
        <v>0</v>
      </c>
      <c r="BF33" s="1578">
        <f t="shared" si="13"/>
        <v>0</v>
      </c>
      <c r="BG33" s="1578">
        <f t="shared" si="13"/>
        <v>0</v>
      </c>
      <c r="BH33" s="1578">
        <f t="shared" si="13"/>
        <v>0</v>
      </c>
      <c r="BI33" s="1578">
        <f t="shared" si="13"/>
        <v>0</v>
      </c>
      <c r="BJ33" s="1578">
        <f t="shared" si="13"/>
        <v>0</v>
      </c>
      <c r="BK33" s="1608">
        <f t="shared" si="13"/>
        <v>0</v>
      </c>
      <c r="BL33" s="1623">
        <f t="shared" ref="BL33:BT33" si="14">BC33*BC$42*24</f>
        <v>0</v>
      </c>
      <c r="BM33" s="1578">
        <f t="shared" si="14"/>
        <v>0</v>
      </c>
      <c r="BN33" s="1578">
        <f t="shared" si="14"/>
        <v>0</v>
      </c>
      <c r="BO33" s="1578">
        <f t="shared" si="14"/>
        <v>0</v>
      </c>
      <c r="BP33" s="1578">
        <f t="shared" si="14"/>
        <v>0</v>
      </c>
      <c r="BQ33" s="1578">
        <f t="shared" si="14"/>
        <v>0</v>
      </c>
      <c r="BR33" s="1578">
        <f t="shared" si="14"/>
        <v>0</v>
      </c>
      <c r="BS33" s="1578">
        <f t="shared" si="14"/>
        <v>0</v>
      </c>
      <c r="BT33" s="1608">
        <f t="shared" si="14"/>
        <v>0</v>
      </c>
      <c r="BU33" s="248"/>
      <c r="BV33" s="248"/>
      <c r="BW33" s="248"/>
      <c r="BX33" s="248"/>
      <c r="BY33" s="248"/>
      <c r="BZ33" s="248"/>
      <c r="CA33" s="248"/>
      <c r="CB33" s="248"/>
      <c r="CC33" s="248"/>
      <c r="CD33" s="248"/>
      <c r="CE33" s="248"/>
      <c r="CF33" s="248"/>
      <c r="CG33" s="248"/>
      <c r="CH33" s="248"/>
      <c r="CI33" s="248"/>
      <c r="CJ33" s="20"/>
      <c r="CK33" s="20"/>
      <c r="CL33" s="20"/>
      <c r="CM33" s="20"/>
    </row>
    <row r="34" spans="1:91" ht="18.75" customHeight="1" x14ac:dyDescent="0.15">
      <c r="A34" s="1558"/>
      <c r="B34" s="1559"/>
      <c r="C34" s="1562"/>
      <c r="D34" s="1563"/>
      <c r="E34" s="1563"/>
      <c r="F34" s="1563"/>
      <c r="G34" s="1563"/>
      <c r="H34" s="1565"/>
      <c r="I34" s="1568"/>
      <c r="J34" s="1568"/>
      <c r="K34" s="1568"/>
      <c r="L34" s="1568"/>
      <c r="M34" s="1568"/>
      <c r="N34" s="1573"/>
      <c r="O34" s="1576"/>
      <c r="P34" s="1568"/>
      <c r="Q34" s="1568"/>
      <c r="R34" s="1568"/>
      <c r="S34" s="1568"/>
      <c r="T34" s="1568"/>
      <c r="U34" s="1573"/>
      <c r="V34" s="1576"/>
      <c r="W34" s="1568"/>
      <c r="X34" s="1568"/>
      <c r="Y34" s="1568"/>
      <c r="Z34" s="1568"/>
      <c r="AA34" s="1568"/>
      <c r="AB34" s="1573"/>
      <c r="AC34" s="1576"/>
      <c r="AD34" s="1568"/>
      <c r="AE34" s="1568"/>
      <c r="AF34" s="1568"/>
      <c r="AG34" s="1568"/>
      <c r="AH34" s="1568"/>
      <c r="AI34" s="1573"/>
      <c r="AJ34" s="1576"/>
      <c r="AK34" s="1568"/>
      <c r="AL34" s="1582"/>
      <c r="AM34" s="1587"/>
      <c r="AN34" s="1588"/>
      <c r="AO34" s="1589"/>
      <c r="AP34" s="1596"/>
      <c r="AQ34" s="1597"/>
      <c r="AR34" s="1597"/>
      <c r="AS34" s="1597"/>
      <c r="AT34" s="1598"/>
      <c r="AU34" s="1605"/>
      <c r="AV34" s="1606"/>
      <c r="AW34" s="1607"/>
      <c r="AX34" s="1629"/>
      <c r="AY34" s="1630"/>
      <c r="AZ34" s="1630"/>
      <c r="BA34" s="1630"/>
      <c r="BB34" s="1631"/>
      <c r="BC34" s="1624"/>
      <c r="BD34" s="1579"/>
      <c r="BE34" s="1579"/>
      <c r="BF34" s="1579"/>
      <c r="BG34" s="1579"/>
      <c r="BH34" s="1579"/>
      <c r="BI34" s="1579"/>
      <c r="BJ34" s="1579"/>
      <c r="BK34" s="1609"/>
      <c r="BL34" s="1624"/>
      <c r="BM34" s="1579"/>
      <c r="BN34" s="1579"/>
      <c r="BO34" s="1579"/>
      <c r="BP34" s="1579"/>
      <c r="BQ34" s="1579"/>
      <c r="BR34" s="1579"/>
      <c r="BS34" s="1579"/>
      <c r="BT34" s="1609"/>
      <c r="BU34" s="248"/>
      <c r="BV34" s="248"/>
      <c r="BW34" s="248"/>
      <c r="BX34" s="248"/>
      <c r="BY34" s="248"/>
      <c r="BZ34" s="248"/>
      <c r="CA34" s="248"/>
      <c r="CB34" s="248"/>
      <c r="CC34" s="248"/>
      <c r="CD34" s="248"/>
      <c r="CE34" s="248"/>
      <c r="CF34" s="248"/>
      <c r="CG34" s="248"/>
      <c r="CH34" s="248"/>
      <c r="CI34" s="248"/>
      <c r="CJ34" s="20"/>
      <c r="CK34" s="20"/>
      <c r="CL34" s="20"/>
      <c r="CM34" s="20"/>
    </row>
    <row r="35" spans="1:91" ht="18.75" customHeight="1" x14ac:dyDescent="0.15">
      <c r="A35" s="1611" t="s">
        <v>79</v>
      </c>
      <c r="B35" s="1612"/>
      <c r="C35" s="1615"/>
      <c r="D35" s="1616"/>
      <c r="E35" s="1616"/>
      <c r="F35" s="1616"/>
      <c r="G35" s="1616"/>
      <c r="H35" s="1565"/>
      <c r="I35" s="1568"/>
      <c r="J35" s="1568"/>
      <c r="K35" s="1568"/>
      <c r="L35" s="1568"/>
      <c r="M35" s="1568"/>
      <c r="N35" s="1573"/>
      <c r="O35" s="1576"/>
      <c r="P35" s="1568"/>
      <c r="Q35" s="1568"/>
      <c r="R35" s="1568"/>
      <c r="S35" s="1568"/>
      <c r="T35" s="1568"/>
      <c r="U35" s="1573"/>
      <c r="V35" s="1576"/>
      <c r="W35" s="1568"/>
      <c r="X35" s="1568"/>
      <c r="Y35" s="1568"/>
      <c r="Z35" s="1568"/>
      <c r="AA35" s="1568"/>
      <c r="AB35" s="1573"/>
      <c r="AC35" s="1576"/>
      <c r="AD35" s="1568"/>
      <c r="AE35" s="1568"/>
      <c r="AF35" s="1568"/>
      <c r="AG35" s="1568"/>
      <c r="AH35" s="1568"/>
      <c r="AI35" s="1573"/>
      <c r="AJ35" s="1576"/>
      <c r="AK35" s="1568"/>
      <c r="AL35" s="1582"/>
      <c r="AM35" s="1587"/>
      <c r="AN35" s="1588"/>
      <c r="AO35" s="1589"/>
      <c r="AP35" s="1596"/>
      <c r="AQ35" s="1597"/>
      <c r="AR35" s="1597"/>
      <c r="AS35" s="1597"/>
      <c r="AT35" s="1598"/>
      <c r="AU35" s="1619"/>
      <c r="AV35" s="1620"/>
      <c r="AW35" s="261" t="s">
        <v>166</v>
      </c>
      <c r="AX35" s="1629"/>
      <c r="AY35" s="1630"/>
      <c r="AZ35" s="1630"/>
      <c r="BA35" s="1630"/>
      <c r="BB35" s="1631"/>
      <c r="BC35" s="1624"/>
      <c r="BD35" s="1579"/>
      <c r="BE35" s="1579"/>
      <c r="BF35" s="1579"/>
      <c r="BG35" s="1579"/>
      <c r="BH35" s="1579"/>
      <c r="BI35" s="1579"/>
      <c r="BJ35" s="1579"/>
      <c r="BK35" s="1609"/>
      <c r="BL35" s="1624"/>
      <c r="BM35" s="1579"/>
      <c r="BN35" s="1579"/>
      <c r="BO35" s="1579"/>
      <c r="BP35" s="1579"/>
      <c r="BQ35" s="1579"/>
      <c r="BR35" s="1579"/>
      <c r="BS35" s="1579"/>
      <c r="BT35" s="1609"/>
      <c r="BU35" s="248"/>
      <c r="BV35" s="248"/>
      <c r="BW35" s="248"/>
      <c r="BX35" s="248"/>
      <c r="BY35" s="248"/>
      <c r="BZ35" s="248"/>
      <c r="CA35" s="248"/>
      <c r="CB35" s="248"/>
      <c r="CC35" s="248"/>
      <c r="CD35" s="248"/>
      <c r="CE35" s="248"/>
      <c r="CF35" s="248"/>
      <c r="CG35" s="248"/>
      <c r="CH35" s="248"/>
      <c r="CI35" s="248"/>
      <c r="CJ35" s="20"/>
      <c r="CK35" s="20"/>
      <c r="CL35" s="20"/>
      <c r="CM35" s="20"/>
    </row>
    <row r="36" spans="1:91" ht="18.75" customHeight="1" x14ac:dyDescent="0.15">
      <c r="A36" s="1613"/>
      <c r="B36" s="1614"/>
      <c r="C36" s="1617"/>
      <c r="D36" s="1618"/>
      <c r="E36" s="1618"/>
      <c r="F36" s="1618"/>
      <c r="G36" s="1618"/>
      <c r="H36" s="1566"/>
      <c r="I36" s="1569"/>
      <c r="J36" s="1569"/>
      <c r="K36" s="1569"/>
      <c r="L36" s="1569"/>
      <c r="M36" s="1569"/>
      <c r="N36" s="1574"/>
      <c r="O36" s="1577"/>
      <c r="P36" s="1569"/>
      <c r="Q36" s="1569"/>
      <c r="R36" s="1569"/>
      <c r="S36" s="1569"/>
      <c r="T36" s="1569"/>
      <c r="U36" s="1574"/>
      <c r="V36" s="1577"/>
      <c r="W36" s="1569"/>
      <c r="X36" s="1569"/>
      <c r="Y36" s="1569"/>
      <c r="Z36" s="1569"/>
      <c r="AA36" s="1569"/>
      <c r="AB36" s="1574"/>
      <c r="AC36" s="1577"/>
      <c r="AD36" s="1569"/>
      <c r="AE36" s="1569"/>
      <c r="AF36" s="1569"/>
      <c r="AG36" s="1569"/>
      <c r="AH36" s="1569"/>
      <c r="AI36" s="1574"/>
      <c r="AJ36" s="1577"/>
      <c r="AK36" s="1569"/>
      <c r="AL36" s="1583"/>
      <c r="AM36" s="1590"/>
      <c r="AN36" s="1591"/>
      <c r="AO36" s="1592"/>
      <c r="AP36" s="1599"/>
      <c r="AQ36" s="1600"/>
      <c r="AR36" s="1600"/>
      <c r="AS36" s="1600"/>
      <c r="AT36" s="1601"/>
      <c r="AU36" s="1621"/>
      <c r="AV36" s="1622"/>
      <c r="AW36" s="262" t="s">
        <v>316</v>
      </c>
      <c r="AX36" s="1632"/>
      <c r="AY36" s="1633"/>
      <c r="AZ36" s="1633"/>
      <c r="BA36" s="1633"/>
      <c r="BB36" s="1634"/>
      <c r="BC36" s="1625"/>
      <c r="BD36" s="1580"/>
      <c r="BE36" s="1580"/>
      <c r="BF36" s="1580"/>
      <c r="BG36" s="1580"/>
      <c r="BH36" s="1580"/>
      <c r="BI36" s="1580"/>
      <c r="BJ36" s="1580"/>
      <c r="BK36" s="1610"/>
      <c r="BL36" s="1625"/>
      <c r="BM36" s="1580"/>
      <c r="BN36" s="1580"/>
      <c r="BO36" s="1580"/>
      <c r="BP36" s="1580"/>
      <c r="BQ36" s="1580"/>
      <c r="BR36" s="1580"/>
      <c r="BS36" s="1580"/>
      <c r="BT36" s="1610"/>
      <c r="BU36" s="248"/>
      <c r="BV36" s="248"/>
      <c r="BW36" s="248"/>
      <c r="BX36" s="248"/>
      <c r="BY36" s="248"/>
      <c r="BZ36" s="248"/>
      <c r="CA36" s="248"/>
      <c r="CB36" s="248"/>
      <c r="CC36" s="248"/>
      <c r="CD36" s="248"/>
      <c r="CE36" s="248"/>
      <c r="CF36" s="248"/>
      <c r="CG36" s="248"/>
      <c r="CH36" s="248"/>
      <c r="CI36" s="248"/>
      <c r="CJ36" s="20"/>
      <c r="CK36" s="20"/>
      <c r="CL36" s="20"/>
      <c r="CM36" s="20"/>
    </row>
    <row r="37" spans="1:91" ht="18.75" customHeight="1" x14ac:dyDescent="0.15">
      <c r="A37" s="1556" t="s">
        <v>80</v>
      </c>
      <c r="B37" s="1557"/>
      <c r="C37" s="1560"/>
      <c r="D37" s="1561"/>
      <c r="E37" s="1561"/>
      <c r="F37" s="1561"/>
      <c r="G37" s="1561"/>
      <c r="H37" s="1564"/>
      <c r="I37" s="1567"/>
      <c r="J37" s="1567"/>
      <c r="K37" s="1567"/>
      <c r="L37" s="1567"/>
      <c r="M37" s="1567"/>
      <c r="N37" s="1572"/>
      <c r="O37" s="1575"/>
      <c r="P37" s="1567"/>
      <c r="Q37" s="1567"/>
      <c r="R37" s="1567"/>
      <c r="S37" s="1567"/>
      <c r="T37" s="1567"/>
      <c r="U37" s="1572"/>
      <c r="V37" s="1575"/>
      <c r="W37" s="1567"/>
      <c r="X37" s="1567"/>
      <c r="Y37" s="1567"/>
      <c r="Z37" s="1567"/>
      <c r="AA37" s="1567"/>
      <c r="AB37" s="1572"/>
      <c r="AC37" s="1575"/>
      <c r="AD37" s="1567"/>
      <c r="AE37" s="1567"/>
      <c r="AF37" s="1567"/>
      <c r="AG37" s="1567"/>
      <c r="AH37" s="1567"/>
      <c r="AI37" s="1572"/>
      <c r="AJ37" s="1575"/>
      <c r="AK37" s="1567"/>
      <c r="AL37" s="1581"/>
      <c r="AM37" s="1584">
        <f>SUM(BL37:BT38)</f>
        <v>0</v>
      </c>
      <c r="AN37" s="1585"/>
      <c r="AO37" s="1586"/>
      <c r="AP37" s="1593"/>
      <c r="AQ37" s="1594"/>
      <c r="AR37" s="1594"/>
      <c r="AS37" s="1594"/>
      <c r="AT37" s="1595"/>
      <c r="AU37" s="1602" t="s">
        <v>550</v>
      </c>
      <c r="AV37" s="1603"/>
      <c r="AW37" s="1604"/>
      <c r="AX37" s="1626"/>
      <c r="AY37" s="1627"/>
      <c r="AZ37" s="1627"/>
      <c r="BA37" s="1627"/>
      <c r="BB37" s="1628"/>
      <c r="BC37" s="1623">
        <f t="shared" ref="BC37:BK37" si="15">COUNTIF($H37:$AL38,BC$6)</f>
        <v>0</v>
      </c>
      <c r="BD37" s="1578">
        <f t="shared" si="15"/>
        <v>0</v>
      </c>
      <c r="BE37" s="1578">
        <f t="shared" si="15"/>
        <v>0</v>
      </c>
      <c r="BF37" s="1578">
        <f t="shared" si="15"/>
        <v>0</v>
      </c>
      <c r="BG37" s="1578">
        <f t="shared" si="15"/>
        <v>0</v>
      </c>
      <c r="BH37" s="1578">
        <f t="shared" si="15"/>
        <v>0</v>
      </c>
      <c r="BI37" s="1578">
        <f t="shared" si="15"/>
        <v>0</v>
      </c>
      <c r="BJ37" s="1578">
        <f t="shared" si="15"/>
        <v>0</v>
      </c>
      <c r="BK37" s="1608">
        <f t="shared" si="15"/>
        <v>0</v>
      </c>
      <c r="BL37" s="1623">
        <f t="shared" ref="BL37:BT37" si="16">BC37*BC$42*24</f>
        <v>0</v>
      </c>
      <c r="BM37" s="1578">
        <f t="shared" si="16"/>
        <v>0</v>
      </c>
      <c r="BN37" s="1578">
        <f t="shared" si="16"/>
        <v>0</v>
      </c>
      <c r="BO37" s="1578">
        <f t="shared" si="16"/>
        <v>0</v>
      </c>
      <c r="BP37" s="1578">
        <f t="shared" si="16"/>
        <v>0</v>
      </c>
      <c r="BQ37" s="1578">
        <f t="shared" si="16"/>
        <v>0</v>
      </c>
      <c r="BR37" s="1578">
        <f t="shared" si="16"/>
        <v>0</v>
      </c>
      <c r="BS37" s="1578">
        <f t="shared" si="16"/>
        <v>0</v>
      </c>
      <c r="BT37" s="1608">
        <f t="shared" si="16"/>
        <v>0</v>
      </c>
      <c r="BU37" s="248"/>
      <c r="BV37" s="248"/>
      <c r="BW37" s="248"/>
      <c r="BX37" s="248"/>
      <c r="BY37" s="248"/>
      <c r="BZ37" s="248"/>
      <c r="CA37" s="248"/>
      <c r="CB37" s="248"/>
      <c r="CC37" s="248"/>
      <c r="CD37" s="248"/>
      <c r="CE37" s="248"/>
      <c r="CF37" s="248"/>
      <c r="CG37" s="248"/>
      <c r="CH37" s="248"/>
      <c r="CI37" s="248"/>
      <c r="CJ37" s="20"/>
      <c r="CK37" s="20"/>
      <c r="CL37" s="20"/>
      <c r="CM37" s="20"/>
    </row>
    <row r="38" spans="1:91" ht="18.75" customHeight="1" x14ac:dyDescent="0.15">
      <c r="A38" s="1558"/>
      <c r="B38" s="1559"/>
      <c r="C38" s="1562"/>
      <c r="D38" s="1563"/>
      <c r="E38" s="1563"/>
      <c r="F38" s="1563"/>
      <c r="G38" s="1563"/>
      <c r="H38" s="1565"/>
      <c r="I38" s="1568"/>
      <c r="J38" s="1568"/>
      <c r="K38" s="1568"/>
      <c r="L38" s="1568"/>
      <c r="M38" s="1568"/>
      <c r="N38" s="1573"/>
      <c r="O38" s="1576"/>
      <c r="P38" s="1568"/>
      <c r="Q38" s="1568"/>
      <c r="R38" s="1568"/>
      <c r="S38" s="1568"/>
      <c r="T38" s="1568"/>
      <c r="U38" s="1573"/>
      <c r="V38" s="1576"/>
      <c r="W38" s="1568"/>
      <c r="X38" s="1568"/>
      <c r="Y38" s="1568"/>
      <c r="Z38" s="1568"/>
      <c r="AA38" s="1568"/>
      <c r="AB38" s="1573"/>
      <c r="AC38" s="1576"/>
      <c r="AD38" s="1568"/>
      <c r="AE38" s="1568"/>
      <c r="AF38" s="1568"/>
      <c r="AG38" s="1568"/>
      <c r="AH38" s="1568"/>
      <c r="AI38" s="1573"/>
      <c r="AJ38" s="1576"/>
      <c r="AK38" s="1568"/>
      <c r="AL38" s="1582"/>
      <c r="AM38" s="1587"/>
      <c r="AN38" s="1588"/>
      <c r="AO38" s="1589"/>
      <c r="AP38" s="1596"/>
      <c r="AQ38" s="1597"/>
      <c r="AR38" s="1597"/>
      <c r="AS38" s="1597"/>
      <c r="AT38" s="1598"/>
      <c r="AU38" s="1605"/>
      <c r="AV38" s="1606"/>
      <c r="AW38" s="1607"/>
      <c r="AX38" s="1629"/>
      <c r="AY38" s="1630"/>
      <c r="AZ38" s="1630"/>
      <c r="BA38" s="1630"/>
      <c r="BB38" s="1631"/>
      <c r="BC38" s="1624"/>
      <c r="BD38" s="1579"/>
      <c r="BE38" s="1579"/>
      <c r="BF38" s="1579"/>
      <c r="BG38" s="1579"/>
      <c r="BH38" s="1579"/>
      <c r="BI38" s="1579"/>
      <c r="BJ38" s="1579"/>
      <c r="BK38" s="1609"/>
      <c r="BL38" s="1624"/>
      <c r="BM38" s="1579"/>
      <c r="BN38" s="1579"/>
      <c r="BO38" s="1579"/>
      <c r="BP38" s="1579"/>
      <c r="BQ38" s="1579"/>
      <c r="BR38" s="1579"/>
      <c r="BS38" s="1579"/>
      <c r="BT38" s="1609"/>
      <c r="BU38" s="248"/>
      <c r="BV38" s="248"/>
      <c r="BW38" s="248"/>
      <c r="BX38" s="248"/>
      <c r="BY38" s="248"/>
      <c r="BZ38" s="248"/>
      <c r="CA38" s="248"/>
      <c r="CB38" s="248"/>
      <c r="CC38" s="248"/>
      <c r="CD38" s="248"/>
      <c r="CE38" s="248"/>
      <c r="CF38" s="248"/>
      <c r="CG38" s="248"/>
      <c r="CH38" s="248"/>
      <c r="CI38" s="248"/>
      <c r="CJ38" s="20"/>
      <c r="CK38" s="20"/>
      <c r="CL38" s="20"/>
      <c r="CM38" s="20"/>
    </row>
    <row r="39" spans="1:91" ht="18.75" customHeight="1" x14ac:dyDescent="0.15">
      <c r="A39" s="1611" t="s">
        <v>79</v>
      </c>
      <c r="B39" s="1612"/>
      <c r="C39" s="1615"/>
      <c r="D39" s="1616"/>
      <c r="E39" s="1616"/>
      <c r="F39" s="1616"/>
      <c r="G39" s="1616"/>
      <c r="H39" s="1565"/>
      <c r="I39" s="1568"/>
      <c r="J39" s="1568"/>
      <c r="K39" s="1568"/>
      <c r="L39" s="1568"/>
      <c r="M39" s="1568"/>
      <c r="N39" s="1573"/>
      <c r="O39" s="1576"/>
      <c r="P39" s="1568"/>
      <c r="Q39" s="1568"/>
      <c r="R39" s="1568"/>
      <c r="S39" s="1568"/>
      <c r="T39" s="1568"/>
      <c r="U39" s="1573"/>
      <c r="V39" s="1576"/>
      <c r="W39" s="1568"/>
      <c r="X39" s="1568"/>
      <c r="Y39" s="1568"/>
      <c r="Z39" s="1568"/>
      <c r="AA39" s="1568"/>
      <c r="AB39" s="1573"/>
      <c r="AC39" s="1576"/>
      <c r="AD39" s="1568"/>
      <c r="AE39" s="1568"/>
      <c r="AF39" s="1568"/>
      <c r="AG39" s="1568"/>
      <c r="AH39" s="1568"/>
      <c r="AI39" s="1573"/>
      <c r="AJ39" s="1576"/>
      <c r="AK39" s="1568"/>
      <c r="AL39" s="1582"/>
      <c r="AM39" s="1587"/>
      <c r="AN39" s="1588"/>
      <c r="AO39" s="1589"/>
      <c r="AP39" s="1596"/>
      <c r="AQ39" s="1597"/>
      <c r="AR39" s="1597"/>
      <c r="AS39" s="1597"/>
      <c r="AT39" s="1598"/>
      <c r="AU39" s="1645"/>
      <c r="AV39" s="1646"/>
      <c r="AW39" s="261" t="s">
        <v>166</v>
      </c>
      <c r="AX39" s="1629"/>
      <c r="AY39" s="1630"/>
      <c r="AZ39" s="1630"/>
      <c r="BA39" s="1630"/>
      <c r="BB39" s="1631"/>
      <c r="BC39" s="1624"/>
      <c r="BD39" s="1579"/>
      <c r="BE39" s="1579"/>
      <c r="BF39" s="1579"/>
      <c r="BG39" s="1579"/>
      <c r="BH39" s="1579"/>
      <c r="BI39" s="1579"/>
      <c r="BJ39" s="1579"/>
      <c r="BK39" s="1609"/>
      <c r="BL39" s="1624"/>
      <c r="BM39" s="1579"/>
      <c r="BN39" s="1579"/>
      <c r="BO39" s="1579"/>
      <c r="BP39" s="1579"/>
      <c r="BQ39" s="1579"/>
      <c r="BR39" s="1579"/>
      <c r="BS39" s="1579"/>
      <c r="BT39" s="1609"/>
      <c r="BU39" s="248"/>
      <c r="BV39" s="248"/>
      <c r="BW39" s="248"/>
      <c r="BX39" s="248"/>
      <c r="BY39" s="248"/>
      <c r="BZ39" s="248"/>
      <c r="CA39" s="248"/>
      <c r="CB39" s="248"/>
      <c r="CC39" s="248"/>
      <c r="CD39" s="248"/>
      <c r="CE39" s="248"/>
      <c r="CF39" s="248"/>
      <c r="CG39" s="248"/>
      <c r="CH39" s="248"/>
      <c r="CI39" s="248"/>
      <c r="CJ39" s="20"/>
      <c r="CK39" s="20"/>
      <c r="CL39" s="20"/>
      <c r="CM39" s="20"/>
    </row>
    <row r="40" spans="1:91" ht="18.75" customHeight="1" x14ac:dyDescent="0.15">
      <c r="A40" s="1613"/>
      <c r="B40" s="1614"/>
      <c r="C40" s="1617"/>
      <c r="D40" s="1618"/>
      <c r="E40" s="1618"/>
      <c r="F40" s="1618"/>
      <c r="G40" s="1618"/>
      <c r="H40" s="1566"/>
      <c r="I40" s="1569"/>
      <c r="J40" s="1569"/>
      <c r="K40" s="1569"/>
      <c r="L40" s="1569"/>
      <c r="M40" s="1569"/>
      <c r="N40" s="1574"/>
      <c r="O40" s="1577"/>
      <c r="P40" s="1569"/>
      <c r="Q40" s="1569"/>
      <c r="R40" s="1569"/>
      <c r="S40" s="1569"/>
      <c r="T40" s="1569"/>
      <c r="U40" s="1574"/>
      <c r="V40" s="1577"/>
      <c r="W40" s="1569"/>
      <c r="X40" s="1569"/>
      <c r="Y40" s="1569"/>
      <c r="Z40" s="1569"/>
      <c r="AA40" s="1569"/>
      <c r="AB40" s="1574"/>
      <c r="AC40" s="1577"/>
      <c r="AD40" s="1569"/>
      <c r="AE40" s="1569"/>
      <c r="AF40" s="1569"/>
      <c r="AG40" s="1569"/>
      <c r="AH40" s="1569"/>
      <c r="AI40" s="1574"/>
      <c r="AJ40" s="1577"/>
      <c r="AK40" s="1569"/>
      <c r="AL40" s="1583"/>
      <c r="AM40" s="1590"/>
      <c r="AN40" s="1591"/>
      <c r="AO40" s="1592"/>
      <c r="AP40" s="1599"/>
      <c r="AQ40" s="1600"/>
      <c r="AR40" s="1600"/>
      <c r="AS40" s="1600"/>
      <c r="AT40" s="1601"/>
      <c r="AU40" s="1647"/>
      <c r="AV40" s="1648"/>
      <c r="AW40" s="262" t="s">
        <v>316</v>
      </c>
      <c r="AX40" s="1632"/>
      <c r="AY40" s="1633"/>
      <c r="AZ40" s="1633"/>
      <c r="BA40" s="1633"/>
      <c r="BB40" s="1634"/>
      <c r="BC40" s="1625"/>
      <c r="BD40" s="1580"/>
      <c r="BE40" s="1580"/>
      <c r="BF40" s="1580"/>
      <c r="BG40" s="1580"/>
      <c r="BH40" s="1580"/>
      <c r="BI40" s="1580"/>
      <c r="BJ40" s="1580"/>
      <c r="BK40" s="1610"/>
      <c r="BL40" s="1625"/>
      <c r="BM40" s="1580"/>
      <c r="BN40" s="1580"/>
      <c r="BO40" s="1580"/>
      <c r="BP40" s="1580"/>
      <c r="BQ40" s="1580"/>
      <c r="BR40" s="1580"/>
      <c r="BS40" s="1580"/>
      <c r="BT40" s="1610"/>
      <c r="BU40" s="248"/>
      <c r="BV40" s="248"/>
      <c r="BW40" s="248"/>
      <c r="BX40" s="248"/>
      <c r="BY40" s="248"/>
      <c r="BZ40" s="248"/>
      <c r="CA40" s="248"/>
      <c r="CB40" s="248"/>
      <c r="CC40" s="248"/>
      <c r="CD40" s="248"/>
      <c r="CE40" s="248"/>
      <c r="CF40" s="248"/>
      <c r="CG40" s="248"/>
      <c r="CH40" s="248"/>
      <c r="CI40" s="248"/>
      <c r="CJ40" s="20"/>
      <c r="CK40" s="20"/>
      <c r="CL40" s="20"/>
      <c r="CM40" s="20"/>
    </row>
    <row r="41" spans="1:91" ht="18.75" customHeight="1" thickBot="1" x14ac:dyDescent="0.2">
      <c r="A41" s="1637" t="s">
        <v>360</v>
      </c>
      <c r="B41" s="1638"/>
      <c r="C41" s="1638"/>
      <c r="D41" s="1638"/>
      <c r="E41" s="1638"/>
      <c r="F41" s="1638"/>
      <c r="G41" s="1638"/>
      <c r="H41" s="263">
        <v>1</v>
      </c>
      <c r="I41" s="264">
        <v>2</v>
      </c>
      <c r="J41" s="264">
        <v>3</v>
      </c>
      <c r="K41" s="264">
        <v>4</v>
      </c>
      <c r="L41" s="264">
        <v>5</v>
      </c>
      <c r="M41" s="264">
        <v>6</v>
      </c>
      <c r="N41" s="265">
        <v>7</v>
      </c>
      <c r="O41" s="266">
        <v>8</v>
      </c>
      <c r="P41" s="264">
        <v>9</v>
      </c>
      <c r="Q41" s="264">
        <v>10</v>
      </c>
      <c r="R41" s="264">
        <v>11</v>
      </c>
      <c r="S41" s="264">
        <v>12</v>
      </c>
      <c r="T41" s="264">
        <v>13</v>
      </c>
      <c r="U41" s="267">
        <v>14</v>
      </c>
      <c r="V41" s="268">
        <v>15</v>
      </c>
      <c r="W41" s="264">
        <v>16</v>
      </c>
      <c r="X41" s="264">
        <v>17</v>
      </c>
      <c r="Y41" s="264">
        <v>18</v>
      </c>
      <c r="Z41" s="264">
        <v>19</v>
      </c>
      <c r="AA41" s="269">
        <v>20</v>
      </c>
      <c r="AB41" s="270">
        <v>21</v>
      </c>
      <c r="AC41" s="271">
        <v>22</v>
      </c>
      <c r="AD41" s="269">
        <v>23</v>
      </c>
      <c r="AE41" s="269">
        <v>24</v>
      </c>
      <c r="AF41" s="269">
        <v>25</v>
      </c>
      <c r="AG41" s="269">
        <v>26</v>
      </c>
      <c r="AH41" s="269">
        <v>27</v>
      </c>
      <c r="AI41" s="272">
        <v>28</v>
      </c>
      <c r="AJ41" s="273">
        <v>29</v>
      </c>
      <c r="AK41" s="269">
        <v>30</v>
      </c>
      <c r="AL41" s="274">
        <v>31</v>
      </c>
      <c r="AM41" s="1639" t="s">
        <v>81</v>
      </c>
      <c r="AN41" s="1640"/>
      <c r="AO41" s="1641"/>
      <c r="AP41" s="1639" t="s">
        <v>324</v>
      </c>
      <c r="AQ41" s="1639"/>
      <c r="AR41" s="1639"/>
      <c r="AS41" s="1642"/>
      <c r="AT41" s="1642"/>
      <c r="AU41" s="1642" t="s">
        <v>361</v>
      </c>
      <c r="AV41" s="1642"/>
      <c r="AW41" s="1642"/>
      <c r="AX41" s="1643" t="s">
        <v>255</v>
      </c>
      <c r="AY41" s="1643"/>
      <c r="AZ41" s="1643"/>
      <c r="BA41" s="1643"/>
      <c r="BB41" s="1643"/>
      <c r="BC41" s="1637" t="s">
        <v>326</v>
      </c>
      <c r="BD41" s="1638"/>
      <c r="BE41" s="1638"/>
      <c r="BF41" s="1638"/>
      <c r="BG41" s="1638"/>
      <c r="BH41" s="1638"/>
      <c r="BI41" s="1638"/>
      <c r="BJ41" s="1638"/>
      <c r="BK41" s="1644"/>
      <c r="BL41" s="1637" t="s">
        <v>362</v>
      </c>
      <c r="BM41" s="1638"/>
      <c r="BN41" s="1638"/>
      <c r="BO41" s="1638"/>
      <c r="BP41" s="1638"/>
      <c r="BQ41" s="1638"/>
      <c r="BR41" s="1638"/>
      <c r="BS41" s="1638"/>
      <c r="BT41" s="1644"/>
      <c r="BU41" s="248"/>
      <c r="BV41" s="248"/>
      <c r="BW41" s="248"/>
      <c r="BX41" s="248"/>
      <c r="BY41" s="248"/>
      <c r="BZ41" s="248"/>
      <c r="CA41" s="248"/>
      <c r="CB41" s="248"/>
      <c r="CC41" s="248"/>
      <c r="CD41" s="248"/>
      <c r="CE41" s="248"/>
      <c r="CF41" s="248"/>
      <c r="CG41" s="248"/>
      <c r="CH41" s="248"/>
      <c r="CI41" s="248"/>
      <c r="CJ41" s="20"/>
      <c r="CK41" s="20"/>
      <c r="CL41" s="20"/>
      <c r="CM41" s="20"/>
    </row>
    <row r="42" spans="1:91" ht="18.75" customHeight="1" thickTop="1" x14ac:dyDescent="0.15">
      <c r="A42" s="275" t="s">
        <v>202</v>
      </c>
      <c r="B42" s="237" t="s">
        <v>552</v>
      </c>
      <c r="C42" s="276"/>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1649" t="s">
        <v>363</v>
      </c>
      <c r="AB42" s="1650"/>
      <c r="AC42" s="1650"/>
      <c r="AD42" s="1651"/>
      <c r="AE42" s="1658" t="s">
        <v>553</v>
      </c>
      <c r="AF42" s="1660" t="s">
        <v>554</v>
      </c>
      <c r="AG42" s="1662"/>
      <c r="AH42" s="1662"/>
      <c r="AI42" s="1664" t="s">
        <v>555</v>
      </c>
      <c r="AJ42" s="1666"/>
      <c r="AK42" s="1666"/>
      <c r="AL42" s="1668" t="s">
        <v>556</v>
      </c>
      <c r="AM42" s="1658" t="s">
        <v>557</v>
      </c>
      <c r="AN42" s="1660" t="s">
        <v>554</v>
      </c>
      <c r="AO42" s="1662"/>
      <c r="AP42" s="1662"/>
      <c r="AQ42" s="1664" t="s">
        <v>558</v>
      </c>
      <c r="AR42" s="1666"/>
      <c r="AS42" s="1666"/>
      <c r="AT42" s="1668" t="s">
        <v>559</v>
      </c>
      <c r="AU42" s="1658" t="s">
        <v>560</v>
      </c>
      <c r="AV42" s="1660" t="s">
        <v>554</v>
      </c>
      <c r="AW42" s="1662"/>
      <c r="AX42" s="1662"/>
      <c r="AY42" s="1664" t="s">
        <v>555</v>
      </c>
      <c r="AZ42" s="1666"/>
      <c r="BA42" s="1666"/>
      <c r="BB42" s="1670" t="s">
        <v>561</v>
      </c>
      <c r="BC42" s="248">
        <f>IF($AJ$42&gt;$AG$42,$AJ$42-$AG$42,$AJ$42+1-$AG$42)</f>
        <v>1</v>
      </c>
      <c r="BD42" s="248">
        <f>IF($AJ$44&gt;$AG$44,$AJ$44-$AG$44,$AJ$44+1-$AG$44)</f>
        <v>1</v>
      </c>
      <c r="BE42" s="248">
        <f>IF($AJ$46&gt;$AG$46,$AJ$46-$AG$46,$AJ$46+1-$AG$46)</f>
        <v>1</v>
      </c>
      <c r="BF42" s="248">
        <f>IF($AR$42&gt;$AO$42,$AR$42-$AO$42,$AR$42+1-$AO$42)</f>
        <v>1</v>
      </c>
      <c r="BG42" s="248">
        <f>IF($AR$44&gt;$AO$44,$AR$44-$AO$44,$AR$44+1-$AO$44)</f>
        <v>1</v>
      </c>
      <c r="BH42" s="248">
        <f>IF($AR$46&gt;$AO$46,$AR$46-$AO$46,$AR$46+1-$AO$46)</f>
        <v>1</v>
      </c>
      <c r="BI42" s="248">
        <f>IF($AZ$42&gt;$AW$42,$AZ$42-$AW$42,$AZ$42+1-$AW$42)</f>
        <v>1</v>
      </c>
      <c r="BJ42" s="248">
        <f>IF($AZ$44&gt;$AW$44,$AZ$44-$AW$44,$AZ$44+1-$AW$44)</f>
        <v>1</v>
      </c>
      <c r="BK42" s="248">
        <f>IF($AZ$46&gt;$AW$46,$AZ$46-$AW$46,$AZ$46+1-$AW$46)</f>
        <v>1</v>
      </c>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0"/>
      <c r="CK42" s="20"/>
      <c r="CL42" s="20"/>
      <c r="CM42" s="20"/>
    </row>
    <row r="43" spans="1:91" ht="18.75" customHeight="1" x14ac:dyDescent="0.15">
      <c r="A43" s="276"/>
      <c r="B43" s="277" t="s">
        <v>954</v>
      </c>
      <c r="C43" s="278"/>
      <c r="D43" s="279"/>
      <c r="E43" s="279"/>
      <c r="F43" s="279"/>
      <c r="G43" s="279"/>
      <c r="H43" s="279"/>
      <c r="I43" s="279"/>
      <c r="J43" s="279"/>
      <c r="K43" s="279"/>
      <c r="L43" s="279"/>
      <c r="M43" s="279"/>
      <c r="N43" s="279"/>
      <c r="O43" s="279"/>
      <c r="P43" s="279"/>
      <c r="Q43" s="279"/>
      <c r="R43" s="279"/>
      <c r="S43" s="279"/>
      <c r="T43" s="280"/>
      <c r="U43" s="280"/>
      <c r="V43" s="280"/>
      <c r="W43" s="280"/>
      <c r="X43" s="280"/>
      <c r="Y43" s="281"/>
      <c r="Z43" s="281"/>
      <c r="AA43" s="1652"/>
      <c r="AB43" s="1653"/>
      <c r="AC43" s="1653"/>
      <c r="AD43" s="1654"/>
      <c r="AE43" s="1659"/>
      <c r="AF43" s="1661"/>
      <c r="AG43" s="1663"/>
      <c r="AH43" s="1663"/>
      <c r="AI43" s="1665"/>
      <c r="AJ43" s="1667"/>
      <c r="AK43" s="1667"/>
      <c r="AL43" s="1669"/>
      <c r="AM43" s="1659"/>
      <c r="AN43" s="1661"/>
      <c r="AO43" s="1663"/>
      <c r="AP43" s="1663"/>
      <c r="AQ43" s="1665"/>
      <c r="AR43" s="1667"/>
      <c r="AS43" s="1667"/>
      <c r="AT43" s="1669"/>
      <c r="AU43" s="1659"/>
      <c r="AV43" s="1661"/>
      <c r="AW43" s="1663"/>
      <c r="AX43" s="1663"/>
      <c r="AY43" s="1665"/>
      <c r="AZ43" s="1667"/>
      <c r="BA43" s="1667"/>
      <c r="BB43" s="1671"/>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0"/>
      <c r="CK43" s="20"/>
      <c r="CL43" s="20"/>
      <c r="CM43" s="20"/>
    </row>
    <row r="44" spans="1:91" ht="18.75" customHeight="1" x14ac:dyDescent="0.15">
      <c r="A44" s="278"/>
      <c r="B44" s="277" t="s">
        <v>562</v>
      </c>
      <c r="C44" s="278"/>
      <c r="D44" s="279"/>
      <c r="E44" s="279"/>
      <c r="F44" s="279"/>
      <c r="G44" s="279"/>
      <c r="H44" s="279"/>
      <c r="I44" s="279"/>
      <c r="J44" s="279"/>
      <c r="K44" s="279"/>
      <c r="L44" s="279"/>
      <c r="M44" s="279"/>
      <c r="N44" s="279"/>
      <c r="O44" s="279"/>
      <c r="P44" s="279"/>
      <c r="Q44" s="279"/>
      <c r="R44" s="279"/>
      <c r="S44" s="279"/>
      <c r="T44" s="280"/>
      <c r="U44" s="280"/>
      <c r="V44" s="280"/>
      <c r="W44" s="280"/>
      <c r="X44" s="280"/>
      <c r="Y44" s="282"/>
      <c r="Z44" s="282"/>
      <c r="AA44" s="1652"/>
      <c r="AB44" s="1653"/>
      <c r="AC44" s="1653"/>
      <c r="AD44" s="1654"/>
      <c r="AE44" s="1672" t="s">
        <v>563</v>
      </c>
      <c r="AF44" s="1673" t="s">
        <v>564</v>
      </c>
      <c r="AG44" s="1674"/>
      <c r="AH44" s="1674"/>
      <c r="AI44" s="1673" t="s">
        <v>555</v>
      </c>
      <c r="AJ44" s="1675"/>
      <c r="AK44" s="1675"/>
      <c r="AL44" s="1676" t="s">
        <v>559</v>
      </c>
      <c r="AM44" s="1672" t="s">
        <v>565</v>
      </c>
      <c r="AN44" s="1673" t="s">
        <v>554</v>
      </c>
      <c r="AO44" s="1674"/>
      <c r="AP44" s="1674"/>
      <c r="AQ44" s="1673" t="s">
        <v>566</v>
      </c>
      <c r="AR44" s="1675"/>
      <c r="AS44" s="1675"/>
      <c r="AT44" s="1676" t="s">
        <v>556</v>
      </c>
      <c r="AU44" s="1672" t="s">
        <v>567</v>
      </c>
      <c r="AV44" s="1673" t="s">
        <v>554</v>
      </c>
      <c r="AW44" s="1674"/>
      <c r="AX44" s="1674"/>
      <c r="AY44" s="1673" t="s">
        <v>555</v>
      </c>
      <c r="AZ44" s="1675"/>
      <c r="BA44" s="1675"/>
      <c r="BB44" s="1677" t="s">
        <v>559</v>
      </c>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0"/>
      <c r="CK44" s="20"/>
      <c r="CL44" s="20"/>
      <c r="CM44" s="20"/>
    </row>
    <row r="45" spans="1:91" ht="18.75" customHeight="1" x14ac:dyDescent="0.15">
      <c r="A45" s="283"/>
      <c r="B45" s="276" t="s">
        <v>859</v>
      </c>
      <c r="C45" s="284"/>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1652"/>
      <c r="AB45" s="1653"/>
      <c r="AC45" s="1653"/>
      <c r="AD45" s="1654"/>
      <c r="AE45" s="1659"/>
      <c r="AF45" s="1665"/>
      <c r="AG45" s="1663"/>
      <c r="AH45" s="1663"/>
      <c r="AI45" s="1665"/>
      <c r="AJ45" s="1667"/>
      <c r="AK45" s="1667"/>
      <c r="AL45" s="1669"/>
      <c r="AM45" s="1659"/>
      <c r="AN45" s="1665"/>
      <c r="AO45" s="1663"/>
      <c r="AP45" s="1663"/>
      <c r="AQ45" s="1665"/>
      <c r="AR45" s="1667"/>
      <c r="AS45" s="1667"/>
      <c r="AT45" s="1669"/>
      <c r="AU45" s="1659"/>
      <c r="AV45" s="1665"/>
      <c r="AW45" s="1663"/>
      <c r="AX45" s="1663"/>
      <c r="AY45" s="1665"/>
      <c r="AZ45" s="1667"/>
      <c r="BA45" s="1667"/>
      <c r="BB45" s="1671"/>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0"/>
      <c r="CK45" s="20"/>
      <c r="CL45" s="20"/>
      <c r="CM45" s="20"/>
    </row>
    <row r="46" spans="1:91" ht="18.75" customHeight="1" x14ac:dyDescent="0.15">
      <c r="A46" s="285"/>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1652"/>
      <c r="AB46" s="1653"/>
      <c r="AC46" s="1653"/>
      <c r="AD46" s="1654"/>
      <c r="AE46" s="1672" t="s">
        <v>568</v>
      </c>
      <c r="AF46" s="1673" t="s">
        <v>569</v>
      </c>
      <c r="AG46" s="1674"/>
      <c r="AH46" s="1674"/>
      <c r="AI46" s="1673" t="s">
        <v>566</v>
      </c>
      <c r="AJ46" s="1675"/>
      <c r="AK46" s="1675"/>
      <c r="AL46" s="1676" t="s">
        <v>556</v>
      </c>
      <c r="AM46" s="1672" t="s">
        <v>570</v>
      </c>
      <c r="AN46" s="1673" t="s">
        <v>554</v>
      </c>
      <c r="AO46" s="1674"/>
      <c r="AP46" s="1674"/>
      <c r="AQ46" s="1673" t="s">
        <v>558</v>
      </c>
      <c r="AR46" s="1675"/>
      <c r="AS46" s="1675"/>
      <c r="AT46" s="1676" t="s">
        <v>559</v>
      </c>
      <c r="AU46" s="1672" t="s">
        <v>571</v>
      </c>
      <c r="AV46" s="1673" t="s">
        <v>572</v>
      </c>
      <c r="AW46" s="1674"/>
      <c r="AX46" s="1674"/>
      <c r="AY46" s="1673" t="s">
        <v>566</v>
      </c>
      <c r="AZ46" s="1675"/>
      <c r="BA46" s="1675"/>
      <c r="BB46" s="1677" t="s">
        <v>556</v>
      </c>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0"/>
      <c r="CK46" s="20"/>
      <c r="CL46" s="20"/>
      <c r="CM46" s="20"/>
    </row>
    <row r="47" spans="1:91" ht="18.75" customHeight="1" thickBot="1" x14ac:dyDescent="0.2">
      <c r="A47" s="239"/>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1655"/>
      <c r="AB47" s="1656"/>
      <c r="AC47" s="1656"/>
      <c r="AD47" s="1657"/>
      <c r="AE47" s="1680"/>
      <c r="AF47" s="1681"/>
      <c r="AG47" s="1682"/>
      <c r="AH47" s="1682"/>
      <c r="AI47" s="1681"/>
      <c r="AJ47" s="1683"/>
      <c r="AK47" s="1683"/>
      <c r="AL47" s="1685"/>
      <c r="AM47" s="1680"/>
      <c r="AN47" s="1681"/>
      <c r="AO47" s="1682"/>
      <c r="AP47" s="1682"/>
      <c r="AQ47" s="1681"/>
      <c r="AR47" s="1683"/>
      <c r="AS47" s="1683"/>
      <c r="AT47" s="1685"/>
      <c r="AU47" s="1680"/>
      <c r="AV47" s="1681"/>
      <c r="AW47" s="1682"/>
      <c r="AX47" s="1682"/>
      <c r="AY47" s="1681"/>
      <c r="AZ47" s="1683"/>
      <c r="BA47" s="1683"/>
      <c r="BB47" s="1684"/>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0"/>
      <c r="CK47" s="20"/>
      <c r="CL47" s="20"/>
      <c r="CM47" s="20"/>
    </row>
    <row r="48" spans="1:91" ht="18.75" customHeight="1" thickTop="1" x14ac:dyDescent="0.15">
      <c r="A48" s="239"/>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0"/>
      <c r="CK48" s="20"/>
      <c r="CL48" s="20"/>
      <c r="CM48" s="20"/>
    </row>
    <row r="49" spans="1:91" ht="18.75" customHeight="1" x14ac:dyDescent="0.15">
      <c r="A49" s="239"/>
      <c r="B49" s="248"/>
      <c r="C49" s="248"/>
      <c r="D49" s="248"/>
      <c r="E49" s="248"/>
      <c r="F49" s="248"/>
      <c r="G49" s="248"/>
      <c r="H49" s="248"/>
      <c r="I49" s="248"/>
      <c r="J49" s="248"/>
      <c r="K49" s="248"/>
      <c r="L49" s="1679"/>
      <c r="M49" s="1679"/>
      <c r="N49" s="1679"/>
      <c r="O49" s="1679"/>
      <c r="P49" s="1679"/>
      <c r="Q49" s="1679"/>
      <c r="R49" s="1679"/>
      <c r="S49" s="1679"/>
      <c r="T49" s="1679"/>
      <c r="U49" s="1679"/>
      <c r="V49" s="1679"/>
      <c r="W49" s="1679"/>
      <c r="X49" s="1679"/>
      <c r="Y49" s="1679"/>
      <c r="Z49" s="1679"/>
      <c r="AA49" s="1679"/>
      <c r="AB49" s="1679"/>
      <c r="AC49" s="1679"/>
      <c r="AD49" s="1679"/>
      <c r="AE49" s="1679"/>
      <c r="AF49" s="1679"/>
      <c r="AG49" s="1679"/>
      <c r="AH49" s="1679"/>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0"/>
      <c r="CK49" s="20"/>
      <c r="CL49" s="20"/>
      <c r="CM49" s="20"/>
    </row>
    <row r="50" spans="1:91" ht="18.75" customHeight="1" x14ac:dyDescent="0.15">
      <c r="A50" s="239"/>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0"/>
      <c r="CK50" s="20"/>
      <c r="CL50" s="20"/>
      <c r="CM50" s="20"/>
    </row>
    <row r="51" spans="1:91" ht="18.75" customHeight="1" x14ac:dyDescent="0.15">
      <c r="A51" s="239"/>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0"/>
      <c r="CK51" s="20"/>
      <c r="CL51" s="20"/>
      <c r="CM51" s="20"/>
    </row>
    <row r="52" spans="1:91" ht="18.75" customHeight="1" x14ac:dyDescent="0.15">
      <c r="A52" s="239"/>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0"/>
      <c r="CK52" s="20"/>
      <c r="CL52" s="20"/>
      <c r="CM52" s="20"/>
    </row>
    <row r="53" spans="1:91" ht="18.75" customHeight="1" x14ac:dyDescent="0.15">
      <c r="A53" s="239"/>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0"/>
      <c r="CK53" s="20"/>
      <c r="CL53" s="20"/>
      <c r="CM53" s="20"/>
    </row>
    <row r="54" spans="1:91" ht="18.75" customHeight="1" x14ac:dyDescent="0.15">
      <c r="A54" s="239"/>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0"/>
      <c r="CK54" s="20"/>
      <c r="CL54" s="20"/>
      <c r="CM54" s="20"/>
    </row>
    <row r="55" spans="1:91" ht="18.75" customHeight="1" x14ac:dyDescent="0.15">
      <c r="A55" s="239"/>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0"/>
      <c r="CK55" s="20"/>
      <c r="CL55" s="20"/>
      <c r="CM55" s="20"/>
    </row>
    <row r="56" spans="1:91" ht="18.75" customHeight="1" x14ac:dyDescent="0.15">
      <c r="A56" s="239"/>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0"/>
      <c r="CK56" s="20"/>
      <c r="CL56" s="20"/>
      <c r="CM56" s="20"/>
    </row>
    <row r="57" spans="1:91" ht="18.75" customHeight="1" x14ac:dyDescent="0.15">
      <c r="A57" s="239"/>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0"/>
      <c r="CK57" s="20"/>
      <c r="CL57" s="20"/>
      <c r="CM57" s="20"/>
    </row>
    <row r="58" spans="1:91" ht="18.75" customHeight="1" x14ac:dyDescent="0.15">
      <c r="A58" s="239"/>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0"/>
      <c r="CK58" s="20"/>
      <c r="CL58" s="20"/>
      <c r="CM58" s="20"/>
    </row>
    <row r="59" spans="1:91" ht="18.75" customHeight="1" x14ac:dyDescent="0.15">
      <c r="A59" s="239"/>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0"/>
      <c r="CK59" s="20"/>
      <c r="CL59" s="20"/>
      <c r="CM59" s="20"/>
    </row>
    <row r="60" spans="1:91" ht="18.75" customHeight="1" x14ac:dyDescent="0.15">
      <c r="A60" s="239"/>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0"/>
      <c r="CK60" s="20"/>
      <c r="CL60" s="20"/>
      <c r="CM60" s="20"/>
    </row>
    <row r="61" spans="1:91" ht="18.75" customHeight="1" x14ac:dyDescent="0.15">
      <c r="A61" s="239"/>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0"/>
      <c r="CK61" s="20"/>
      <c r="CL61" s="20"/>
      <c r="CM61" s="20"/>
    </row>
    <row r="62" spans="1:91" ht="18.75" customHeight="1" x14ac:dyDescent="0.15">
      <c r="A62" s="239"/>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0"/>
      <c r="CK62" s="20"/>
      <c r="CL62" s="20"/>
      <c r="CM62" s="20"/>
    </row>
    <row r="63" spans="1:91" ht="18.75" customHeight="1" x14ac:dyDescent="0.15">
      <c r="A63" s="239"/>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0"/>
      <c r="CK63" s="20"/>
      <c r="CL63" s="20"/>
      <c r="CM63" s="20"/>
    </row>
    <row r="64" spans="1:91" ht="18.75" customHeight="1" x14ac:dyDescent="0.15">
      <c r="A64" s="239"/>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0"/>
      <c r="CK64" s="20"/>
      <c r="CL64" s="20"/>
      <c r="CM64" s="20"/>
    </row>
    <row r="65" spans="1:91" ht="18.75" customHeight="1" x14ac:dyDescent="0.15">
      <c r="A65" s="239"/>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39"/>
      <c r="BW65" s="239"/>
      <c r="BX65" s="239"/>
      <c r="BY65" s="239"/>
      <c r="BZ65" s="239"/>
      <c r="CA65" s="239"/>
      <c r="CB65" s="239"/>
      <c r="CC65" s="239"/>
      <c r="CD65" s="239"/>
      <c r="CE65" s="239"/>
      <c r="CF65" s="239"/>
      <c r="CG65" s="239"/>
      <c r="CH65" s="239"/>
      <c r="CI65" s="239"/>
      <c r="CJ65" s="21"/>
      <c r="CK65" s="21"/>
      <c r="CL65" s="21"/>
      <c r="CM65" s="21"/>
    </row>
    <row r="66" spans="1:91" ht="18.75" customHeight="1" x14ac:dyDescent="0.15">
      <c r="A66" s="239"/>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39"/>
      <c r="BW66" s="239"/>
      <c r="BX66" s="239"/>
      <c r="BY66" s="239"/>
      <c r="BZ66" s="239"/>
      <c r="CA66" s="239"/>
      <c r="CB66" s="239"/>
      <c r="CC66" s="239"/>
      <c r="CD66" s="239"/>
      <c r="CE66" s="239"/>
      <c r="CF66" s="239"/>
      <c r="CG66" s="239"/>
      <c r="CH66" s="239"/>
      <c r="CI66" s="239"/>
      <c r="CJ66" s="21"/>
      <c r="CK66" s="21"/>
      <c r="CL66" s="21"/>
      <c r="CM66" s="21"/>
    </row>
    <row r="67" spans="1:91" ht="18.75" customHeight="1" x14ac:dyDescent="0.15">
      <c r="A67" s="239"/>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39"/>
      <c r="BW67" s="239"/>
      <c r="BX67" s="239"/>
      <c r="BY67" s="239"/>
      <c r="BZ67" s="239"/>
      <c r="CA67" s="239"/>
      <c r="CB67" s="239"/>
      <c r="CC67" s="239"/>
      <c r="CD67" s="239"/>
      <c r="CE67" s="239"/>
      <c r="CF67" s="239"/>
      <c r="CG67" s="239"/>
      <c r="CH67" s="239"/>
      <c r="CI67" s="239"/>
      <c r="CJ67" s="21"/>
      <c r="CK67" s="21"/>
      <c r="CL67" s="21"/>
      <c r="CM67" s="21"/>
    </row>
    <row r="68" spans="1:91" ht="18.75" customHeight="1" x14ac:dyDescent="0.15">
      <c r="A68" s="239"/>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39"/>
      <c r="BW68" s="239"/>
      <c r="BX68" s="239"/>
      <c r="BY68" s="239"/>
      <c r="BZ68" s="239"/>
      <c r="CA68" s="239"/>
      <c r="CB68" s="239"/>
      <c r="CC68" s="239"/>
      <c r="CD68" s="239"/>
      <c r="CE68" s="239"/>
      <c r="CF68" s="239"/>
      <c r="CG68" s="239"/>
      <c r="CH68" s="239"/>
      <c r="CI68" s="239"/>
      <c r="CJ68" s="21"/>
      <c r="CK68" s="21"/>
      <c r="CL68" s="21"/>
      <c r="CM68" s="21"/>
    </row>
    <row r="69" spans="1:91" ht="18.75" customHeight="1" x14ac:dyDescent="0.15">
      <c r="A69" s="239"/>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39"/>
      <c r="BW69" s="239"/>
      <c r="BX69" s="239"/>
      <c r="BY69" s="239"/>
      <c r="BZ69" s="239"/>
      <c r="CA69" s="239"/>
      <c r="CB69" s="239"/>
      <c r="CC69" s="239"/>
      <c r="CD69" s="239"/>
      <c r="CE69" s="239"/>
      <c r="CF69" s="239"/>
      <c r="CG69" s="239"/>
      <c r="CH69" s="239"/>
      <c r="CI69" s="239"/>
      <c r="CJ69" s="21"/>
      <c r="CK69" s="21"/>
      <c r="CL69" s="21"/>
      <c r="CM69" s="21"/>
    </row>
    <row r="70" spans="1:91" ht="18.75" customHeight="1" x14ac:dyDescent="0.15">
      <c r="A70" s="239"/>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39"/>
      <c r="BW70" s="239"/>
      <c r="BX70" s="239"/>
      <c r="BY70" s="239"/>
      <c r="BZ70" s="239"/>
      <c r="CA70" s="239"/>
      <c r="CB70" s="239"/>
      <c r="CC70" s="239"/>
      <c r="CD70" s="239"/>
      <c r="CE70" s="239"/>
      <c r="CF70" s="239"/>
      <c r="CG70" s="239"/>
      <c r="CH70" s="239"/>
      <c r="CI70" s="239"/>
      <c r="CJ70" s="21"/>
      <c r="CK70" s="21"/>
      <c r="CL70" s="21"/>
      <c r="CM70" s="21"/>
    </row>
    <row r="71" spans="1:91" ht="18.75" customHeight="1" x14ac:dyDescent="0.15">
      <c r="A71" s="239"/>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39"/>
      <c r="BW71" s="239"/>
      <c r="BX71" s="239"/>
      <c r="BY71" s="239"/>
      <c r="BZ71" s="239"/>
      <c r="CA71" s="239"/>
      <c r="CB71" s="239"/>
      <c r="CC71" s="239"/>
      <c r="CD71" s="239"/>
      <c r="CE71" s="239"/>
      <c r="CF71" s="239"/>
      <c r="CG71" s="239"/>
      <c r="CH71" s="239"/>
      <c r="CI71" s="239"/>
      <c r="CJ71" s="21"/>
      <c r="CK71" s="21"/>
      <c r="CL71" s="21"/>
      <c r="CM71" s="21"/>
    </row>
    <row r="72" spans="1:91" ht="18.75" customHeight="1" x14ac:dyDescent="0.15">
      <c r="A72" s="239"/>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39"/>
      <c r="BW72" s="239"/>
      <c r="BX72" s="239"/>
      <c r="BY72" s="239"/>
      <c r="BZ72" s="239"/>
      <c r="CA72" s="239"/>
      <c r="CB72" s="239"/>
      <c r="CC72" s="239"/>
      <c r="CD72" s="239"/>
      <c r="CE72" s="239"/>
      <c r="CF72" s="239"/>
      <c r="CG72" s="239"/>
      <c r="CH72" s="239"/>
      <c r="CI72" s="239"/>
      <c r="CJ72" s="21"/>
      <c r="CK72" s="21"/>
      <c r="CL72" s="21"/>
      <c r="CM72" s="21"/>
    </row>
    <row r="73" spans="1:91" ht="18.75" customHeight="1" x14ac:dyDescent="0.15">
      <c r="A73" s="239"/>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39"/>
      <c r="BW73" s="239"/>
      <c r="BX73" s="239"/>
      <c r="BY73" s="239"/>
      <c r="BZ73" s="239"/>
      <c r="CA73" s="239"/>
      <c r="CB73" s="239"/>
      <c r="CC73" s="239"/>
      <c r="CD73" s="239"/>
      <c r="CE73" s="239"/>
      <c r="CF73" s="239"/>
      <c r="CG73" s="239"/>
      <c r="CH73" s="239"/>
      <c r="CI73" s="239"/>
      <c r="CJ73" s="21"/>
      <c r="CK73" s="21"/>
      <c r="CL73" s="21"/>
      <c r="CM73" s="21"/>
    </row>
    <row r="74" spans="1:91" ht="18.75" customHeight="1" x14ac:dyDescent="0.15">
      <c r="A74" s="239"/>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39"/>
      <c r="BW74" s="239"/>
      <c r="BX74" s="239"/>
      <c r="BY74" s="239"/>
      <c r="BZ74" s="239"/>
      <c r="CA74" s="239"/>
      <c r="CB74" s="239"/>
      <c r="CC74" s="239"/>
      <c r="CD74" s="239"/>
      <c r="CE74" s="239"/>
      <c r="CF74" s="239"/>
      <c r="CG74" s="239"/>
      <c r="CH74" s="239"/>
      <c r="CI74" s="239"/>
      <c r="CJ74" s="21"/>
      <c r="CK74" s="21"/>
      <c r="CL74" s="21"/>
      <c r="CM74" s="21"/>
    </row>
    <row r="75" spans="1:91" ht="18.75" customHeight="1" x14ac:dyDescent="0.15">
      <c r="A75" s="239"/>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39"/>
      <c r="BW75" s="239"/>
      <c r="BX75" s="239"/>
      <c r="BY75" s="239"/>
      <c r="BZ75" s="239"/>
      <c r="CA75" s="239"/>
      <c r="CB75" s="239"/>
      <c r="CC75" s="239"/>
      <c r="CD75" s="239"/>
      <c r="CE75" s="239"/>
      <c r="CF75" s="239"/>
      <c r="CG75" s="239"/>
      <c r="CH75" s="239"/>
      <c r="CI75" s="239"/>
      <c r="CJ75" s="21"/>
      <c r="CK75" s="21"/>
      <c r="CL75" s="21"/>
      <c r="CM75" s="21"/>
    </row>
    <row r="76" spans="1:91" ht="18.75" customHeight="1" x14ac:dyDescent="0.15">
      <c r="A76" s="239"/>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39"/>
      <c r="BW76" s="239"/>
      <c r="BX76" s="239"/>
      <c r="BY76" s="239"/>
      <c r="BZ76" s="239"/>
      <c r="CA76" s="239"/>
      <c r="CB76" s="239"/>
      <c r="CC76" s="239"/>
      <c r="CD76" s="239"/>
      <c r="CE76" s="239"/>
      <c r="CF76" s="239"/>
      <c r="CG76" s="239"/>
      <c r="CH76" s="239"/>
      <c r="CI76" s="239"/>
      <c r="CJ76" s="21"/>
      <c r="CK76" s="21"/>
      <c r="CL76" s="21"/>
      <c r="CM76" s="21"/>
    </row>
    <row r="77" spans="1:91" ht="18.75" customHeight="1" x14ac:dyDescent="0.15">
      <c r="A77" s="239"/>
      <c r="B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39"/>
      <c r="BW77" s="239"/>
      <c r="BX77" s="239"/>
      <c r="BY77" s="239"/>
      <c r="BZ77" s="239"/>
      <c r="CA77" s="239"/>
      <c r="CB77" s="239"/>
      <c r="CC77" s="239"/>
      <c r="CD77" s="239"/>
      <c r="CE77" s="239"/>
      <c r="CF77" s="239"/>
      <c r="CG77" s="239"/>
      <c r="CH77" s="239"/>
      <c r="CI77" s="239"/>
      <c r="CJ77" s="21"/>
      <c r="CK77" s="21"/>
      <c r="CL77" s="21"/>
      <c r="CM77" s="21"/>
    </row>
    <row r="78" spans="1:91" ht="18.75" customHeight="1" x14ac:dyDescent="0.15">
      <c r="A78" s="239"/>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39"/>
      <c r="BW78" s="239"/>
      <c r="BX78" s="239"/>
      <c r="BY78" s="239"/>
      <c r="BZ78" s="239"/>
      <c r="CA78" s="239"/>
      <c r="CB78" s="239"/>
      <c r="CC78" s="239"/>
      <c r="CD78" s="239"/>
      <c r="CE78" s="239"/>
      <c r="CF78" s="239"/>
      <c r="CG78" s="239"/>
      <c r="CH78" s="239"/>
      <c r="CI78" s="239"/>
      <c r="CJ78" s="21"/>
      <c r="CK78" s="21"/>
      <c r="CL78" s="21"/>
      <c r="CM78" s="21"/>
    </row>
    <row r="79" spans="1:91" ht="18.75" customHeight="1" x14ac:dyDescent="0.15">
      <c r="A79" s="239"/>
      <c r="B79" s="248"/>
      <c r="C79" s="248"/>
      <c r="D79" s="248"/>
      <c r="E79" s="248"/>
      <c r="F79" s="248"/>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39"/>
      <c r="BW79" s="239"/>
      <c r="BX79" s="239"/>
      <c r="BY79" s="239"/>
      <c r="BZ79" s="239"/>
      <c r="CA79" s="239"/>
      <c r="CB79" s="239"/>
      <c r="CC79" s="239"/>
      <c r="CD79" s="239"/>
      <c r="CE79" s="239"/>
      <c r="CF79" s="239"/>
      <c r="CG79" s="239"/>
      <c r="CH79" s="239"/>
      <c r="CI79" s="239"/>
      <c r="CJ79" s="21"/>
      <c r="CK79" s="21"/>
      <c r="CL79" s="21"/>
      <c r="CM79" s="21"/>
    </row>
    <row r="80" spans="1:91" ht="18.75" customHeight="1" x14ac:dyDescent="0.15">
      <c r="A80" s="239"/>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39"/>
      <c r="BW80" s="239"/>
      <c r="BX80" s="239"/>
      <c r="BY80" s="239"/>
      <c r="BZ80" s="239"/>
      <c r="CA80" s="239"/>
      <c r="CB80" s="239"/>
      <c r="CC80" s="239"/>
      <c r="CD80" s="239"/>
      <c r="CE80" s="239"/>
      <c r="CF80" s="239"/>
      <c r="CG80" s="239"/>
      <c r="CH80" s="239"/>
      <c r="CI80" s="239"/>
      <c r="CJ80" s="21"/>
      <c r="CK80" s="21"/>
      <c r="CL80" s="21"/>
      <c r="CM80" s="21"/>
    </row>
    <row r="81" spans="1:91" ht="18.75" customHeight="1" x14ac:dyDescent="0.15">
      <c r="A81" s="239"/>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39"/>
      <c r="BW81" s="239"/>
      <c r="BX81" s="239"/>
      <c r="BY81" s="239"/>
      <c r="BZ81" s="239"/>
      <c r="CA81" s="239"/>
      <c r="CB81" s="239"/>
      <c r="CC81" s="239"/>
      <c r="CD81" s="239"/>
      <c r="CE81" s="239"/>
      <c r="CF81" s="239"/>
      <c r="CG81" s="239"/>
      <c r="CH81" s="239"/>
      <c r="CI81" s="239"/>
      <c r="CJ81" s="21"/>
      <c r="CK81" s="21"/>
      <c r="CL81" s="21"/>
      <c r="CM81" s="21"/>
    </row>
    <row r="82" spans="1:91" ht="18.75" customHeight="1" x14ac:dyDescent="0.15">
      <c r="A82" s="239"/>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39"/>
      <c r="BW82" s="239"/>
      <c r="BX82" s="239"/>
      <c r="BY82" s="239"/>
      <c r="BZ82" s="239"/>
      <c r="CA82" s="239"/>
      <c r="CB82" s="239"/>
      <c r="CC82" s="239"/>
      <c r="CD82" s="239"/>
      <c r="CE82" s="239"/>
      <c r="CF82" s="239"/>
      <c r="CG82" s="239"/>
      <c r="CH82" s="239"/>
      <c r="CI82" s="239"/>
      <c r="CJ82" s="21"/>
      <c r="CK82" s="21"/>
      <c r="CL82" s="21"/>
      <c r="CM82" s="21"/>
    </row>
    <row r="83" spans="1:91" ht="18.75" customHeight="1" x14ac:dyDescent="0.15">
      <c r="A83" s="239"/>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39"/>
      <c r="BW83" s="239"/>
      <c r="BX83" s="239"/>
      <c r="BY83" s="239"/>
      <c r="BZ83" s="239"/>
      <c r="CA83" s="239"/>
      <c r="CB83" s="239"/>
      <c r="CC83" s="239"/>
      <c r="CD83" s="239"/>
      <c r="CE83" s="239"/>
      <c r="CF83" s="239"/>
      <c r="CG83" s="239"/>
      <c r="CH83" s="239"/>
      <c r="CI83" s="239"/>
      <c r="CJ83" s="21"/>
      <c r="CK83" s="21"/>
      <c r="CL83" s="21"/>
      <c r="CM83" s="21"/>
    </row>
    <row r="84" spans="1:91" ht="18.75" customHeight="1" x14ac:dyDescent="0.3"/>
    <row r="85" spans="1:91" ht="18.75" customHeight="1" x14ac:dyDescent="0.3"/>
    <row r="86" spans="1:91" ht="18.75" customHeight="1" x14ac:dyDescent="0.3"/>
    <row r="87" spans="1:91" ht="18.75" customHeight="1" x14ac:dyDescent="0.3"/>
    <row r="88" spans="1:91" ht="18.75" customHeight="1" x14ac:dyDescent="0.3"/>
    <row r="89" spans="1:91" ht="18.75" customHeight="1" x14ac:dyDescent="0.3"/>
    <row r="90" spans="1:91" ht="18.75" customHeight="1" x14ac:dyDescent="0.3"/>
    <row r="91" spans="1:91" ht="18.75" customHeight="1" x14ac:dyDescent="0.3"/>
    <row r="92" spans="1:91" ht="18.75" customHeight="1" x14ac:dyDescent="0.3"/>
    <row r="93" spans="1:91" ht="18.75" customHeight="1" x14ac:dyDescent="0.3"/>
    <row r="94" spans="1:91" ht="18.75" customHeight="1" x14ac:dyDescent="0.3"/>
    <row r="95" spans="1:91" ht="18.75" customHeight="1" x14ac:dyDescent="0.3"/>
    <row r="96" spans="1:91"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598">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 ref="AW44:AX45"/>
    <mergeCell ref="AY44:AY45"/>
    <mergeCell ref="AZ44:BA45"/>
    <mergeCell ref="BB44:BB45"/>
    <mergeCell ref="AM44:AM45"/>
    <mergeCell ref="AN44:AN45"/>
    <mergeCell ref="AO44:AP45"/>
    <mergeCell ref="AQ44:AQ45"/>
    <mergeCell ref="AR44:AS45"/>
    <mergeCell ref="AT44:AT45"/>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C37:AC40"/>
    <mergeCell ref="AD37:AD40"/>
    <mergeCell ref="AE37:AE40"/>
    <mergeCell ref="AF37:AF40"/>
    <mergeCell ref="AG37:AG40"/>
    <mergeCell ref="AH37:AH40"/>
    <mergeCell ref="W37:W40"/>
    <mergeCell ref="X37:X40"/>
    <mergeCell ref="Y37:Y40"/>
    <mergeCell ref="Z37:Z40"/>
    <mergeCell ref="AA37:AA40"/>
    <mergeCell ref="AB37:AB40"/>
    <mergeCell ref="Q37:Q40"/>
    <mergeCell ref="R37:R40"/>
    <mergeCell ref="S37:S40"/>
    <mergeCell ref="T37:T40"/>
    <mergeCell ref="U37:U40"/>
    <mergeCell ref="V37:V40"/>
    <mergeCell ref="K37:K40"/>
    <mergeCell ref="L37:L40"/>
    <mergeCell ref="M37:M40"/>
    <mergeCell ref="N37:N40"/>
    <mergeCell ref="O37:O40"/>
    <mergeCell ref="P37:P40"/>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BD33:BD36"/>
    <mergeCell ref="BE33:BE36"/>
    <mergeCell ref="BF33:BF36"/>
    <mergeCell ref="BG33:BG36"/>
    <mergeCell ref="AJ33:AJ36"/>
    <mergeCell ref="AK33:AK36"/>
    <mergeCell ref="AL33:AL36"/>
    <mergeCell ref="AM33:AO36"/>
    <mergeCell ref="AP33:AT36"/>
    <mergeCell ref="AU33:AW34"/>
    <mergeCell ref="AD33:AD36"/>
    <mergeCell ref="AE33:AE36"/>
    <mergeCell ref="AF33:AF36"/>
    <mergeCell ref="AG33:AG36"/>
    <mergeCell ref="AH33:AH36"/>
    <mergeCell ref="AI33:AI36"/>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C29:AC32"/>
    <mergeCell ref="AD29:AD32"/>
    <mergeCell ref="AE29:AE32"/>
    <mergeCell ref="AF29:AF32"/>
    <mergeCell ref="AG29:AG32"/>
    <mergeCell ref="AH29:AH32"/>
    <mergeCell ref="W29:W32"/>
    <mergeCell ref="X29:X32"/>
    <mergeCell ref="Y29:Y32"/>
    <mergeCell ref="Z29:Z32"/>
    <mergeCell ref="AA29:AA32"/>
    <mergeCell ref="AB29:AB32"/>
    <mergeCell ref="Q29:Q32"/>
    <mergeCell ref="R29:R32"/>
    <mergeCell ref="S29:S32"/>
    <mergeCell ref="T29:T32"/>
    <mergeCell ref="U29:U32"/>
    <mergeCell ref="V29:V32"/>
    <mergeCell ref="K29:K32"/>
    <mergeCell ref="L29:L32"/>
    <mergeCell ref="M29:M32"/>
    <mergeCell ref="N29:N32"/>
    <mergeCell ref="O29:O32"/>
    <mergeCell ref="P29:P32"/>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BD25:BD28"/>
    <mergeCell ref="BE25:BE28"/>
    <mergeCell ref="BF25:BF28"/>
    <mergeCell ref="BG25:BG28"/>
    <mergeCell ref="AJ25:AJ28"/>
    <mergeCell ref="AK25:AK28"/>
    <mergeCell ref="AL25:AL28"/>
    <mergeCell ref="AM25:AO28"/>
    <mergeCell ref="AP25:AT28"/>
    <mergeCell ref="AU25:AW26"/>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C21:AC24"/>
    <mergeCell ref="AD21:AD24"/>
    <mergeCell ref="AE21:AE24"/>
    <mergeCell ref="AF21:AF24"/>
    <mergeCell ref="AG21:AG24"/>
    <mergeCell ref="AH21:AH24"/>
    <mergeCell ref="W21:W24"/>
    <mergeCell ref="X21:X24"/>
    <mergeCell ref="Y21:Y24"/>
    <mergeCell ref="Z21:Z24"/>
    <mergeCell ref="AA21:AA24"/>
    <mergeCell ref="AB21:AB24"/>
    <mergeCell ref="Q21:Q24"/>
    <mergeCell ref="R21:R24"/>
    <mergeCell ref="S21:S24"/>
    <mergeCell ref="T21:T24"/>
    <mergeCell ref="U21:U24"/>
    <mergeCell ref="V21:V24"/>
    <mergeCell ref="K21:K24"/>
    <mergeCell ref="L21:L24"/>
    <mergeCell ref="M21:M24"/>
    <mergeCell ref="N21:N24"/>
    <mergeCell ref="O21:O24"/>
    <mergeCell ref="P21:P24"/>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BD17:BD20"/>
    <mergeCell ref="BE17:BE20"/>
    <mergeCell ref="BF17:BF20"/>
    <mergeCell ref="BG17:BG20"/>
    <mergeCell ref="AJ17:AJ20"/>
    <mergeCell ref="AK17:AK20"/>
    <mergeCell ref="AL17:AL20"/>
    <mergeCell ref="AM17:AO20"/>
    <mergeCell ref="AP17:AT20"/>
    <mergeCell ref="AU17:AW18"/>
    <mergeCell ref="AD17:AD20"/>
    <mergeCell ref="AE17:AE20"/>
    <mergeCell ref="AF17:AF20"/>
    <mergeCell ref="AG17:AG20"/>
    <mergeCell ref="AH17:AH20"/>
    <mergeCell ref="AI17:AI20"/>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C13:AC16"/>
    <mergeCell ref="AD13:AD16"/>
    <mergeCell ref="AE13:AE16"/>
    <mergeCell ref="AF13:AF16"/>
    <mergeCell ref="AG13:AG16"/>
    <mergeCell ref="AH13:AH16"/>
    <mergeCell ref="W13:W16"/>
    <mergeCell ref="X13:X16"/>
    <mergeCell ref="Y13:Y16"/>
    <mergeCell ref="Z13:Z16"/>
    <mergeCell ref="AA13:AA16"/>
    <mergeCell ref="AB13:AB16"/>
    <mergeCell ref="Q13:Q16"/>
    <mergeCell ref="R13:R16"/>
    <mergeCell ref="S13:S16"/>
    <mergeCell ref="T13:T16"/>
    <mergeCell ref="U13:U16"/>
    <mergeCell ref="V13:V16"/>
    <mergeCell ref="K13:K16"/>
    <mergeCell ref="L13:L16"/>
    <mergeCell ref="M13:M16"/>
    <mergeCell ref="N13:N16"/>
    <mergeCell ref="O13:O16"/>
    <mergeCell ref="P13:P16"/>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BD9:BD12"/>
    <mergeCell ref="BE9:BE12"/>
    <mergeCell ref="BF9:BF12"/>
    <mergeCell ref="BG9:BG12"/>
    <mergeCell ref="AJ9:AJ12"/>
    <mergeCell ref="AK9:AK12"/>
    <mergeCell ref="AL9:AL12"/>
    <mergeCell ref="AM9:AO12"/>
    <mergeCell ref="AP9:AT12"/>
    <mergeCell ref="AU9:AW10"/>
    <mergeCell ref="AD9:AD12"/>
    <mergeCell ref="AE9:AE12"/>
    <mergeCell ref="AF9:AF12"/>
    <mergeCell ref="AG9:AG12"/>
    <mergeCell ref="AH9:AH12"/>
    <mergeCell ref="AI9:AI12"/>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&amp;C&amp;"游ゴシック,標準"9/25&amp;R&amp;"游ゴシック,標準"&amp;F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A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fitToPage="1"/>
  </sheetPr>
  <dimension ref="A1:CS111"/>
  <sheetViews>
    <sheetView view="pageBreakPreview" zoomScale="110" zoomScaleNormal="100" zoomScaleSheetLayoutView="110" workbookViewId="0"/>
  </sheetViews>
  <sheetFormatPr defaultRowHeight="16.5" x14ac:dyDescent="0.15"/>
  <cols>
    <col min="1" max="1" width="4.625" style="239" customWidth="1"/>
    <col min="2" max="7" width="2.625" style="248" customWidth="1"/>
    <col min="8" max="49" width="2.375" style="248" customWidth="1"/>
    <col min="50" max="89" width="2.625" style="248" customWidth="1"/>
    <col min="90" max="97" width="9" style="248"/>
    <col min="98" max="256" width="9" style="20"/>
    <col min="257" max="257" width="4.625" style="20" customWidth="1"/>
    <col min="258" max="263" width="2.625" style="20" customWidth="1"/>
    <col min="264" max="305" width="2.375" style="20" customWidth="1"/>
    <col min="306" max="345" width="2.625" style="20" customWidth="1"/>
    <col min="346" max="512" width="9" style="20"/>
    <col min="513" max="513" width="4.625" style="20" customWidth="1"/>
    <col min="514" max="519" width="2.625" style="20" customWidth="1"/>
    <col min="520" max="561" width="2.375" style="20" customWidth="1"/>
    <col min="562" max="601" width="2.625" style="20" customWidth="1"/>
    <col min="602" max="768" width="9" style="20"/>
    <col min="769" max="769" width="4.625" style="20" customWidth="1"/>
    <col min="770" max="775" width="2.625" style="20" customWidth="1"/>
    <col min="776" max="817" width="2.375" style="20" customWidth="1"/>
    <col min="818" max="857" width="2.625" style="20" customWidth="1"/>
    <col min="858" max="1024" width="9" style="20"/>
    <col min="1025" max="1025" width="4.625" style="20" customWidth="1"/>
    <col min="1026" max="1031" width="2.625" style="20" customWidth="1"/>
    <col min="1032" max="1073" width="2.375" style="20" customWidth="1"/>
    <col min="1074" max="1113" width="2.625" style="20" customWidth="1"/>
    <col min="1114" max="1280" width="9" style="20"/>
    <col min="1281" max="1281" width="4.625" style="20" customWidth="1"/>
    <col min="1282" max="1287" width="2.625" style="20" customWidth="1"/>
    <col min="1288" max="1329" width="2.375" style="20" customWidth="1"/>
    <col min="1330" max="1369" width="2.625" style="20" customWidth="1"/>
    <col min="1370" max="1536" width="9" style="20"/>
    <col min="1537" max="1537" width="4.625" style="20" customWidth="1"/>
    <col min="1538" max="1543" width="2.625" style="20" customWidth="1"/>
    <col min="1544" max="1585" width="2.375" style="20" customWidth="1"/>
    <col min="1586" max="1625" width="2.625" style="20" customWidth="1"/>
    <col min="1626" max="1792" width="9" style="20"/>
    <col min="1793" max="1793" width="4.625" style="20" customWidth="1"/>
    <col min="1794" max="1799" width="2.625" style="20" customWidth="1"/>
    <col min="1800" max="1841" width="2.375" style="20" customWidth="1"/>
    <col min="1842" max="1881" width="2.625" style="20" customWidth="1"/>
    <col min="1882" max="2048" width="9" style="20"/>
    <col min="2049" max="2049" width="4.625" style="20" customWidth="1"/>
    <col min="2050" max="2055" width="2.625" style="20" customWidth="1"/>
    <col min="2056" max="2097" width="2.375" style="20" customWidth="1"/>
    <col min="2098" max="2137" width="2.625" style="20" customWidth="1"/>
    <col min="2138" max="2304" width="9" style="20"/>
    <col min="2305" max="2305" width="4.625" style="20" customWidth="1"/>
    <col min="2306" max="2311" width="2.625" style="20" customWidth="1"/>
    <col min="2312" max="2353" width="2.375" style="20" customWidth="1"/>
    <col min="2354" max="2393" width="2.625" style="20" customWidth="1"/>
    <col min="2394" max="2560" width="9" style="20"/>
    <col min="2561" max="2561" width="4.625" style="20" customWidth="1"/>
    <col min="2562" max="2567" width="2.625" style="20" customWidth="1"/>
    <col min="2568" max="2609" width="2.375" style="20" customWidth="1"/>
    <col min="2610" max="2649" width="2.625" style="20" customWidth="1"/>
    <col min="2650" max="2816" width="9" style="20"/>
    <col min="2817" max="2817" width="4.625" style="20" customWidth="1"/>
    <col min="2818" max="2823" width="2.625" style="20" customWidth="1"/>
    <col min="2824" max="2865" width="2.375" style="20" customWidth="1"/>
    <col min="2866" max="2905" width="2.625" style="20" customWidth="1"/>
    <col min="2906" max="3072" width="9" style="20"/>
    <col min="3073" max="3073" width="4.625" style="20" customWidth="1"/>
    <col min="3074" max="3079" width="2.625" style="20" customWidth="1"/>
    <col min="3080" max="3121" width="2.375" style="20" customWidth="1"/>
    <col min="3122" max="3161" width="2.625" style="20" customWidth="1"/>
    <col min="3162" max="3328" width="9" style="20"/>
    <col min="3329" max="3329" width="4.625" style="20" customWidth="1"/>
    <col min="3330" max="3335" width="2.625" style="20" customWidth="1"/>
    <col min="3336" max="3377" width="2.375" style="20" customWidth="1"/>
    <col min="3378" max="3417" width="2.625" style="20" customWidth="1"/>
    <col min="3418" max="3584" width="9" style="20"/>
    <col min="3585" max="3585" width="4.625" style="20" customWidth="1"/>
    <col min="3586" max="3591" width="2.625" style="20" customWidth="1"/>
    <col min="3592" max="3633" width="2.375" style="20" customWidth="1"/>
    <col min="3634" max="3673" width="2.625" style="20" customWidth="1"/>
    <col min="3674" max="3840" width="9" style="20"/>
    <col min="3841" max="3841" width="4.625" style="20" customWidth="1"/>
    <col min="3842" max="3847" width="2.625" style="20" customWidth="1"/>
    <col min="3848" max="3889" width="2.375" style="20" customWidth="1"/>
    <col min="3890" max="3929" width="2.625" style="20" customWidth="1"/>
    <col min="3930" max="4096" width="9" style="20"/>
    <col min="4097" max="4097" width="4.625" style="20" customWidth="1"/>
    <col min="4098" max="4103" width="2.625" style="20" customWidth="1"/>
    <col min="4104" max="4145" width="2.375" style="20" customWidth="1"/>
    <col min="4146" max="4185" width="2.625" style="20" customWidth="1"/>
    <col min="4186" max="4352" width="9" style="20"/>
    <col min="4353" max="4353" width="4.625" style="20" customWidth="1"/>
    <col min="4354" max="4359" width="2.625" style="20" customWidth="1"/>
    <col min="4360" max="4401" width="2.375" style="20" customWidth="1"/>
    <col min="4402" max="4441" width="2.625" style="20" customWidth="1"/>
    <col min="4442" max="4608" width="9" style="20"/>
    <col min="4609" max="4609" width="4.625" style="20" customWidth="1"/>
    <col min="4610" max="4615" width="2.625" style="20" customWidth="1"/>
    <col min="4616" max="4657" width="2.375" style="20" customWidth="1"/>
    <col min="4658" max="4697" width="2.625" style="20" customWidth="1"/>
    <col min="4698" max="4864" width="9" style="20"/>
    <col min="4865" max="4865" width="4.625" style="20" customWidth="1"/>
    <col min="4866" max="4871" width="2.625" style="20" customWidth="1"/>
    <col min="4872" max="4913" width="2.375" style="20" customWidth="1"/>
    <col min="4914" max="4953" width="2.625" style="20" customWidth="1"/>
    <col min="4954" max="5120" width="9" style="20"/>
    <col min="5121" max="5121" width="4.625" style="20" customWidth="1"/>
    <col min="5122" max="5127" width="2.625" style="20" customWidth="1"/>
    <col min="5128" max="5169" width="2.375" style="20" customWidth="1"/>
    <col min="5170" max="5209" width="2.625" style="20" customWidth="1"/>
    <col min="5210" max="5376" width="9" style="20"/>
    <col min="5377" max="5377" width="4.625" style="20" customWidth="1"/>
    <col min="5378" max="5383" width="2.625" style="20" customWidth="1"/>
    <col min="5384" max="5425" width="2.375" style="20" customWidth="1"/>
    <col min="5426" max="5465" width="2.625" style="20" customWidth="1"/>
    <col min="5466" max="5632" width="9" style="20"/>
    <col min="5633" max="5633" width="4.625" style="20" customWidth="1"/>
    <col min="5634" max="5639" width="2.625" style="20" customWidth="1"/>
    <col min="5640" max="5681" width="2.375" style="20" customWidth="1"/>
    <col min="5682" max="5721" width="2.625" style="20" customWidth="1"/>
    <col min="5722" max="5888" width="9" style="20"/>
    <col min="5889" max="5889" width="4.625" style="20" customWidth="1"/>
    <col min="5890" max="5895" width="2.625" style="20" customWidth="1"/>
    <col min="5896" max="5937" width="2.375" style="20" customWidth="1"/>
    <col min="5938" max="5977" width="2.625" style="20" customWidth="1"/>
    <col min="5978" max="6144" width="9" style="20"/>
    <col min="6145" max="6145" width="4.625" style="20" customWidth="1"/>
    <col min="6146" max="6151" width="2.625" style="20" customWidth="1"/>
    <col min="6152" max="6193" width="2.375" style="20" customWidth="1"/>
    <col min="6194" max="6233" width="2.625" style="20" customWidth="1"/>
    <col min="6234" max="6400" width="9" style="20"/>
    <col min="6401" max="6401" width="4.625" style="20" customWidth="1"/>
    <col min="6402" max="6407" width="2.625" style="20" customWidth="1"/>
    <col min="6408" max="6449" width="2.375" style="20" customWidth="1"/>
    <col min="6450" max="6489" width="2.625" style="20" customWidth="1"/>
    <col min="6490" max="6656" width="9" style="20"/>
    <col min="6657" max="6657" width="4.625" style="20" customWidth="1"/>
    <col min="6658" max="6663" width="2.625" style="20" customWidth="1"/>
    <col min="6664" max="6705" width="2.375" style="20" customWidth="1"/>
    <col min="6706" max="6745" width="2.625" style="20" customWidth="1"/>
    <col min="6746" max="6912" width="9" style="20"/>
    <col min="6913" max="6913" width="4.625" style="20" customWidth="1"/>
    <col min="6914" max="6919" width="2.625" style="20" customWidth="1"/>
    <col min="6920" max="6961" width="2.375" style="20" customWidth="1"/>
    <col min="6962" max="7001" width="2.625" style="20" customWidth="1"/>
    <col min="7002" max="7168" width="9" style="20"/>
    <col min="7169" max="7169" width="4.625" style="20" customWidth="1"/>
    <col min="7170" max="7175" width="2.625" style="20" customWidth="1"/>
    <col min="7176" max="7217" width="2.375" style="20" customWidth="1"/>
    <col min="7218" max="7257" width="2.625" style="20" customWidth="1"/>
    <col min="7258" max="7424" width="9" style="20"/>
    <col min="7425" max="7425" width="4.625" style="20" customWidth="1"/>
    <col min="7426" max="7431" width="2.625" style="20" customWidth="1"/>
    <col min="7432" max="7473" width="2.375" style="20" customWidth="1"/>
    <col min="7474" max="7513" width="2.625" style="20" customWidth="1"/>
    <col min="7514" max="7680" width="9" style="20"/>
    <col min="7681" max="7681" width="4.625" style="20" customWidth="1"/>
    <col min="7682" max="7687" width="2.625" style="20" customWidth="1"/>
    <col min="7688" max="7729" width="2.375" style="20" customWidth="1"/>
    <col min="7730" max="7769" width="2.625" style="20" customWidth="1"/>
    <col min="7770" max="7936" width="9" style="20"/>
    <col min="7937" max="7937" width="4.625" style="20" customWidth="1"/>
    <col min="7938" max="7943" width="2.625" style="20" customWidth="1"/>
    <col min="7944" max="7985" width="2.375" style="20" customWidth="1"/>
    <col min="7986" max="8025" width="2.625" style="20" customWidth="1"/>
    <col min="8026" max="8192" width="9" style="20"/>
    <col min="8193" max="8193" width="4.625" style="20" customWidth="1"/>
    <col min="8194" max="8199" width="2.625" style="20" customWidth="1"/>
    <col min="8200" max="8241" width="2.375" style="20" customWidth="1"/>
    <col min="8242" max="8281" width="2.625" style="20" customWidth="1"/>
    <col min="8282" max="8448" width="9" style="20"/>
    <col min="8449" max="8449" width="4.625" style="20" customWidth="1"/>
    <col min="8450" max="8455" width="2.625" style="20" customWidth="1"/>
    <col min="8456" max="8497" width="2.375" style="20" customWidth="1"/>
    <col min="8498" max="8537" width="2.625" style="20" customWidth="1"/>
    <col min="8538" max="8704" width="9" style="20"/>
    <col min="8705" max="8705" width="4.625" style="20" customWidth="1"/>
    <col min="8706" max="8711" width="2.625" style="20" customWidth="1"/>
    <col min="8712" max="8753" width="2.375" style="20" customWidth="1"/>
    <col min="8754" max="8793" width="2.625" style="20" customWidth="1"/>
    <col min="8794" max="8960" width="9" style="20"/>
    <col min="8961" max="8961" width="4.625" style="20" customWidth="1"/>
    <col min="8962" max="8967" width="2.625" style="20" customWidth="1"/>
    <col min="8968" max="9009" width="2.375" style="20" customWidth="1"/>
    <col min="9010" max="9049" width="2.625" style="20" customWidth="1"/>
    <col min="9050" max="9216" width="9" style="20"/>
    <col min="9217" max="9217" width="4.625" style="20" customWidth="1"/>
    <col min="9218" max="9223" width="2.625" style="20" customWidth="1"/>
    <col min="9224" max="9265" width="2.375" style="20" customWidth="1"/>
    <col min="9266" max="9305" width="2.625" style="20" customWidth="1"/>
    <col min="9306" max="9472" width="9" style="20"/>
    <col min="9473" max="9473" width="4.625" style="20" customWidth="1"/>
    <col min="9474" max="9479" width="2.625" style="20" customWidth="1"/>
    <col min="9480" max="9521" width="2.375" style="20" customWidth="1"/>
    <col min="9522" max="9561" width="2.625" style="20" customWidth="1"/>
    <col min="9562" max="9728" width="9" style="20"/>
    <col min="9729" max="9729" width="4.625" style="20" customWidth="1"/>
    <col min="9730" max="9735" width="2.625" style="20" customWidth="1"/>
    <col min="9736" max="9777" width="2.375" style="20" customWidth="1"/>
    <col min="9778" max="9817" width="2.625" style="20" customWidth="1"/>
    <col min="9818" max="9984" width="9" style="20"/>
    <col min="9985" max="9985" width="4.625" style="20" customWidth="1"/>
    <col min="9986" max="9991" width="2.625" style="20" customWidth="1"/>
    <col min="9992" max="10033" width="2.375" style="20" customWidth="1"/>
    <col min="10034" max="10073" width="2.625" style="20" customWidth="1"/>
    <col min="10074" max="10240" width="9" style="20"/>
    <col min="10241" max="10241" width="4.625" style="20" customWidth="1"/>
    <col min="10242" max="10247" width="2.625" style="20" customWidth="1"/>
    <col min="10248" max="10289" width="2.375" style="20" customWidth="1"/>
    <col min="10290" max="10329" width="2.625" style="20" customWidth="1"/>
    <col min="10330" max="10496" width="9" style="20"/>
    <col min="10497" max="10497" width="4.625" style="20" customWidth="1"/>
    <col min="10498" max="10503" width="2.625" style="20" customWidth="1"/>
    <col min="10504" max="10545" width="2.375" style="20" customWidth="1"/>
    <col min="10546" max="10585" width="2.625" style="20" customWidth="1"/>
    <col min="10586" max="10752" width="9" style="20"/>
    <col min="10753" max="10753" width="4.625" style="20" customWidth="1"/>
    <col min="10754" max="10759" width="2.625" style="20" customWidth="1"/>
    <col min="10760" max="10801" width="2.375" style="20" customWidth="1"/>
    <col min="10802" max="10841" width="2.625" style="20" customWidth="1"/>
    <col min="10842" max="11008" width="9" style="20"/>
    <col min="11009" max="11009" width="4.625" style="20" customWidth="1"/>
    <col min="11010" max="11015" width="2.625" style="20" customWidth="1"/>
    <col min="11016" max="11057" width="2.375" style="20" customWidth="1"/>
    <col min="11058" max="11097" width="2.625" style="20" customWidth="1"/>
    <col min="11098" max="11264" width="9" style="20"/>
    <col min="11265" max="11265" width="4.625" style="20" customWidth="1"/>
    <col min="11266" max="11271" width="2.625" style="20" customWidth="1"/>
    <col min="11272" max="11313" width="2.375" style="20" customWidth="1"/>
    <col min="11314" max="11353" width="2.625" style="20" customWidth="1"/>
    <col min="11354" max="11520" width="9" style="20"/>
    <col min="11521" max="11521" width="4.625" style="20" customWidth="1"/>
    <col min="11522" max="11527" width="2.625" style="20" customWidth="1"/>
    <col min="11528" max="11569" width="2.375" style="20" customWidth="1"/>
    <col min="11570" max="11609" width="2.625" style="20" customWidth="1"/>
    <col min="11610" max="11776" width="9" style="20"/>
    <col min="11777" max="11777" width="4.625" style="20" customWidth="1"/>
    <col min="11778" max="11783" width="2.625" style="20" customWidth="1"/>
    <col min="11784" max="11825" width="2.375" style="20" customWidth="1"/>
    <col min="11826" max="11865" width="2.625" style="20" customWidth="1"/>
    <col min="11866" max="12032" width="9" style="20"/>
    <col min="12033" max="12033" width="4.625" style="20" customWidth="1"/>
    <col min="12034" max="12039" width="2.625" style="20" customWidth="1"/>
    <col min="12040" max="12081" width="2.375" style="20" customWidth="1"/>
    <col min="12082" max="12121" width="2.625" style="20" customWidth="1"/>
    <col min="12122" max="12288" width="9" style="20"/>
    <col min="12289" max="12289" width="4.625" style="20" customWidth="1"/>
    <col min="12290" max="12295" width="2.625" style="20" customWidth="1"/>
    <col min="12296" max="12337" width="2.375" style="20" customWidth="1"/>
    <col min="12338" max="12377" width="2.625" style="20" customWidth="1"/>
    <col min="12378" max="12544" width="9" style="20"/>
    <col min="12545" max="12545" width="4.625" style="20" customWidth="1"/>
    <col min="12546" max="12551" width="2.625" style="20" customWidth="1"/>
    <col min="12552" max="12593" width="2.375" style="20" customWidth="1"/>
    <col min="12594" max="12633" width="2.625" style="20" customWidth="1"/>
    <col min="12634" max="12800" width="9" style="20"/>
    <col min="12801" max="12801" width="4.625" style="20" customWidth="1"/>
    <col min="12802" max="12807" width="2.625" style="20" customWidth="1"/>
    <col min="12808" max="12849" width="2.375" style="20" customWidth="1"/>
    <col min="12850" max="12889" width="2.625" style="20" customWidth="1"/>
    <col min="12890" max="13056" width="9" style="20"/>
    <col min="13057" max="13057" width="4.625" style="20" customWidth="1"/>
    <col min="13058" max="13063" width="2.625" style="20" customWidth="1"/>
    <col min="13064" max="13105" width="2.375" style="20" customWidth="1"/>
    <col min="13106" max="13145" width="2.625" style="20" customWidth="1"/>
    <col min="13146" max="13312" width="9" style="20"/>
    <col min="13313" max="13313" width="4.625" style="20" customWidth="1"/>
    <col min="13314" max="13319" width="2.625" style="20" customWidth="1"/>
    <col min="13320" max="13361" width="2.375" style="20" customWidth="1"/>
    <col min="13362" max="13401" width="2.625" style="20" customWidth="1"/>
    <col min="13402" max="13568" width="9" style="20"/>
    <col min="13569" max="13569" width="4.625" style="20" customWidth="1"/>
    <col min="13570" max="13575" width="2.625" style="20" customWidth="1"/>
    <col min="13576" max="13617" width="2.375" style="20" customWidth="1"/>
    <col min="13618" max="13657" width="2.625" style="20" customWidth="1"/>
    <col min="13658" max="13824" width="9" style="20"/>
    <col min="13825" max="13825" width="4.625" style="20" customWidth="1"/>
    <col min="13826" max="13831" width="2.625" style="20" customWidth="1"/>
    <col min="13832" max="13873" width="2.375" style="20" customWidth="1"/>
    <col min="13874" max="13913" width="2.625" style="20" customWidth="1"/>
    <col min="13914" max="14080" width="9" style="20"/>
    <col min="14081" max="14081" width="4.625" style="20" customWidth="1"/>
    <col min="14082" max="14087" width="2.625" style="20" customWidth="1"/>
    <col min="14088" max="14129" width="2.375" style="20" customWidth="1"/>
    <col min="14130" max="14169" width="2.625" style="20" customWidth="1"/>
    <col min="14170" max="14336" width="9" style="20"/>
    <col min="14337" max="14337" width="4.625" style="20" customWidth="1"/>
    <col min="14338" max="14343" width="2.625" style="20" customWidth="1"/>
    <col min="14344" max="14385" width="2.375" style="20" customWidth="1"/>
    <col min="14386" max="14425" width="2.625" style="20" customWidth="1"/>
    <col min="14426" max="14592" width="9" style="20"/>
    <col min="14593" max="14593" width="4.625" style="20" customWidth="1"/>
    <col min="14594" max="14599" width="2.625" style="20" customWidth="1"/>
    <col min="14600" max="14641" width="2.375" style="20" customWidth="1"/>
    <col min="14642" max="14681" width="2.625" style="20" customWidth="1"/>
    <col min="14682" max="14848" width="9" style="20"/>
    <col min="14849" max="14849" width="4.625" style="20" customWidth="1"/>
    <col min="14850" max="14855" width="2.625" style="20" customWidth="1"/>
    <col min="14856" max="14897" width="2.375" style="20" customWidth="1"/>
    <col min="14898" max="14937" width="2.625" style="20" customWidth="1"/>
    <col min="14938" max="15104" width="9" style="20"/>
    <col min="15105" max="15105" width="4.625" style="20" customWidth="1"/>
    <col min="15106" max="15111" width="2.625" style="20" customWidth="1"/>
    <col min="15112" max="15153" width="2.375" style="20" customWidth="1"/>
    <col min="15154" max="15193" width="2.625" style="20" customWidth="1"/>
    <col min="15194" max="15360" width="9" style="20"/>
    <col min="15361" max="15361" width="4.625" style="20" customWidth="1"/>
    <col min="15362" max="15367" width="2.625" style="20" customWidth="1"/>
    <col min="15368" max="15409" width="2.375" style="20" customWidth="1"/>
    <col min="15410" max="15449" width="2.625" style="20" customWidth="1"/>
    <col min="15450" max="15616" width="9" style="20"/>
    <col min="15617" max="15617" width="4.625" style="20" customWidth="1"/>
    <col min="15618" max="15623" width="2.625" style="20" customWidth="1"/>
    <col min="15624" max="15665" width="2.375" style="20" customWidth="1"/>
    <col min="15666" max="15705" width="2.625" style="20" customWidth="1"/>
    <col min="15706" max="15872" width="9" style="20"/>
    <col min="15873" max="15873" width="4.625" style="20" customWidth="1"/>
    <col min="15874" max="15879" width="2.625" style="20" customWidth="1"/>
    <col min="15880" max="15921" width="2.375" style="20" customWidth="1"/>
    <col min="15922" max="15961" width="2.625" style="20" customWidth="1"/>
    <col min="15962" max="16128" width="9" style="20"/>
    <col min="16129" max="16129" width="4.625" style="20" customWidth="1"/>
    <col min="16130" max="16135" width="2.625" style="20" customWidth="1"/>
    <col min="16136" max="16177" width="2.375" style="20" customWidth="1"/>
    <col min="16178" max="16217" width="2.625" style="20" customWidth="1"/>
    <col min="16218" max="16384" width="9" style="20"/>
  </cols>
  <sheetData>
    <row r="1" spans="1:97" s="21" customFormat="1" ht="15" customHeight="1" x14ac:dyDescent="0.15">
      <c r="A1" s="236" t="s">
        <v>278</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41"/>
      <c r="AD1" s="241"/>
      <c r="AE1" s="241"/>
      <c r="AF1" s="237"/>
      <c r="AG1" s="241"/>
      <c r="AH1" s="241"/>
      <c r="AI1" s="241"/>
      <c r="AJ1" s="1785"/>
      <c r="AK1" s="1785"/>
      <c r="AL1" s="1785"/>
      <c r="AM1" s="1785"/>
      <c r="AN1" s="1785"/>
      <c r="AO1" s="1785"/>
      <c r="AP1" s="1785"/>
      <c r="AQ1" s="1785"/>
      <c r="AR1" s="1785"/>
      <c r="AS1" s="1785"/>
      <c r="AT1" s="1785"/>
      <c r="AU1" s="1785"/>
      <c r="AV1" s="1785"/>
      <c r="AW1" s="1785"/>
      <c r="AX1" s="1785"/>
      <c r="AY1" s="1785"/>
      <c r="AZ1" s="1785"/>
      <c r="BA1" s="1785"/>
      <c r="BB1" s="1785"/>
      <c r="BC1" s="241"/>
      <c r="BD1" s="241"/>
      <c r="BE1" s="241"/>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row>
    <row r="2" spans="1:97" s="21" customFormat="1" ht="15" customHeight="1" x14ac:dyDescent="0.15">
      <c r="A2" s="237" t="s">
        <v>964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41"/>
      <c r="AD2" s="241"/>
      <c r="AE2" s="241"/>
      <c r="AF2" s="237"/>
      <c r="AG2" s="241"/>
      <c r="AH2" s="241"/>
      <c r="AI2" s="241"/>
      <c r="AJ2" s="277"/>
      <c r="AK2" s="277"/>
      <c r="AL2" s="277"/>
      <c r="AM2" s="277"/>
      <c r="AN2" s="277"/>
      <c r="AO2" s="277"/>
      <c r="AP2" s="277"/>
      <c r="AQ2" s="277"/>
      <c r="AR2" s="277"/>
      <c r="AS2" s="277"/>
      <c r="AT2" s="277"/>
      <c r="AU2" s="277"/>
      <c r="AV2" s="277"/>
      <c r="AW2" s="277"/>
      <c r="AX2" s="277"/>
      <c r="AY2" s="277"/>
      <c r="AZ2" s="277"/>
      <c r="BA2" s="277"/>
      <c r="BB2" s="277"/>
      <c r="BC2" s="241"/>
      <c r="BD2" s="241"/>
      <c r="BE2" s="241"/>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row>
    <row r="3" spans="1:97" ht="15" customHeight="1" x14ac:dyDescent="0.15">
      <c r="A3" s="241"/>
      <c r="B3" s="276"/>
      <c r="C3" s="276"/>
      <c r="D3" s="276"/>
      <c r="E3" s="276"/>
      <c r="F3" s="1786"/>
      <c r="G3" s="1786"/>
      <c r="H3" s="1786"/>
      <c r="I3" s="1786"/>
      <c r="J3" s="1786"/>
      <c r="K3" s="1786"/>
      <c r="L3" s="1786"/>
      <c r="M3" s="1786"/>
      <c r="N3" s="1786"/>
      <c r="O3" s="1786"/>
      <c r="P3" s="1786"/>
      <c r="Q3" s="1786"/>
      <c r="R3" s="1786"/>
      <c r="S3" s="1786"/>
      <c r="T3" s="1786"/>
      <c r="U3" s="1786"/>
      <c r="V3" s="1786"/>
      <c r="W3" s="1786"/>
      <c r="X3" s="1786"/>
      <c r="Y3" s="1786"/>
      <c r="Z3" s="1786"/>
      <c r="AA3" s="1786"/>
      <c r="AB3" s="1786"/>
      <c r="AC3" s="276"/>
      <c r="AD3" s="276"/>
      <c r="AE3" s="276"/>
      <c r="AF3" s="237"/>
      <c r="AG3" s="276"/>
      <c r="AH3" s="276"/>
      <c r="AI3" s="276"/>
      <c r="AJ3" s="1787"/>
      <c r="AK3" s="1787"/>
      <c r="AL3" s="1787"/>
      <c r="AM3" s="1787"/>
      <c r="AN3" s="1787"/>
      <c r="AO3" s="1787"/>
      <c r="AP3" s="1787"/>
      <c r="AQ3" s="1787"/>
      <c r="AR3" s="1787"/>
      <c r="AS3" s="1787"/>
      <c r="AT3" s="1787"/>
      <c r="AU3" s="1787"/>
      <c r="AV3" s="1787"/>
      <c r="AW3" s="1787"/>
      <c r="AX3" s="1787"/>
      <c r="AY3" s="1787"/>
      <c r="AZ3" s="1787"/>
      <c r="BA3" s="1787"/>
      <c r="BB3" s="1787"/>
      <c r="BC3" s="276"/>
      <c r="BD3" s="276"/>
      <c r="BE3" s="276"/>
    </row>
    <row r="4" spans="1:97" ht="15" customHeight="1" x14ac:dyDescent="0.15">
      <c r="A4" s="1788" t="s">
        <v>1061</v>
      </c>
      <c r="B4" s="1788"/>
      <c r="C4" s="1788"/>
      <c r="D4" s="1788"/>
      <c r="E4" s="1788"/>
      <c r="F4" s="1788"/>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1788"/>
      <c r="AR4" s="1788"/>
      <c r="AS4" s="1788"/>
      <c r="AT4" s="1788"/>
      <c r="AU4" s="1788"/>
      <c r="AV4" s="1788"/>
      <c r="AW4" s="1788"/>
      <c r="AX4" s="1788"/>
      <c r="AY4" s="1788"/>
      <c r="AZ4" s="1788"/>
      <c r="BA4" s="1788"/>
      <c r="BB4" s="1788"/>
      <c r="BC4" s="1788"/>
      <c r="BD4" s="1788"/>
      <c r="BE4" s="1788"/>
    </row>
    <row r="5" spans="1:97" ht="15" customHeight="1" thickBot="1" x14ac:dyDescent="0.2">
      <c r="A5" s="1789" t="s">
        <v>323</v>
      </c>
      <c r="B5" s="1790"/>
      <c r="C5" s="1790"/>
      <c r="D5" s="1790"/>
      <c r="E5" s="1790"/>
      <c r="F5" s="1790"/>
      <c r="G5" s="1791"/>
      <c r="H5" s="1777" t="s">
        <v>957</v>
      </c>
      <c r="I5" s="1777"/>
      <c r="J5" s="1777"/>
      <c r="K5" s="1777"/>
      <c r="L5" s="1777"/>
      <c r="M5" s="1777"/>
      <c r="N5" s="1778"/>
      <c r="O5" s="1777" t="s">
        <v>958</v>
      </c>
      <c r="P5" s="1777"/>
      <c r="Q5" s="1777"/>
      <c r="R5" s="1777"/>
      <c r="S5" s="1777"/>
      <c r="T5" s="1777"/>
      <c r="U5" s="1777"/>
      <c r="V5" s="1776" t="s">
        <v>959</v>
      </c>
      <c r="W5" s="1777"/>
      <c r="X5" s="1777"/>
      <c r="Y5" s="1777"/>
      <c r="Z5" s="1777"/>
      <c r="AA5" s="1777"/>
      <c r="AB5" s="1778"/>
      <c r="AC5" s="1777" t="s">
        <v>960</v>
      </c>
      <c r="AD5" s="1777"/>
      <c r="AE5" s="1777"/>
      <c r="AF5" s="1777"/>
      <c r="AG5" s="1777"/>
      <c r="AH5" s="1777"/>
      <c r="AI5" s="1777"/>
      <c r="AJ5" s="1776" t="s">
        <v>961</v>
      </c>
      <c r="AK5" s="1777"/>
      <c r="AL5" s="1778"/>
      <c r="AM5" s="1771" t="s">
        <v>965</v>
      </c>
      <c r="AN5" s="1779"/>
      <c r="AO5" s="1780"/>
      <c r="AP5" s="1781" t="s">
        <v>324</v>
      </c>
      <c r="AQ5" s="1781"/>
      <c r="AR5" s="1781"/>
      <c r="AS5" s="1771"/>
      <c r="AT5" s="1771"/>
      <c r="AU5" s="1782" t="s">
        <v>325</v>
      </c>
      <c r="AV5" s="1782"/>
      <c r="AW5" s="1782"/>
      <c r="AX5" s="1771" t="s">
        <v>963</v>
      </c>
      <c r="AY5" s="1771"/>
      <c r="AZ5" s="1771"/>
      <c r="BA5" s="1771"/>
      <c r="BB5" s="1771"/>
      <c r="BC5" s="1771" t="s">
        <v>326</v>
      </c>
      <c r="BD5" s="1771"/>
      <c r="BE5" s="1771"/>
      <c r="BF5" s="1771"/>
      <c r="BG5" s="1771"/>
      <c r="BH5" s="1771"/>
      <c r="BI5" s="1771"/>
      <c r="BJ5" s="1771"/>
      <c r="BK5" s="1771"/>
      <c r="BL5" s="1771" t="s">
        <v>327</v>
      </c>
      <c r="BM5" s="1771"/>
      <c r="BN5" s="1771"/>
      <c r="BO5" s="1771"/>
      <c r="BP5" s="1771"/>
      <c r="BQ5" s="1771"/>
      <c r="BR5" s="1771"/>
      <c r="BS5" s="1771"/>
      <c r="BT5" s="1771"/>
    </row>
    <row r="6" spans="1:97" ht="15" customHeight="1" x14ac:dyDescent="0.15">
      <c r="A6" s="1792"/>
      <c r="B6" s="1793"/>
      <c r="C6" s="1793"/>
      <c r="D6" s="1793"/>
      <c r="E6" s="1793"/>
      <c r="F6" s="1793"/>
      <c r="G6" s="1793"/>
      <c r="H6" s="1772" t="s">
        <v>328</v>
      </c>
      <c r="I6" s="1757" t="s">
        <v>329</v>
      </c>
      <c r="J6" s="1757" t="s">
        <v>330</v>
      </c>
      <c r="K6" s="1757" t="s">
        <v>331</v>
      </c>
      <c r="L6" s="1757" t="s">
        <v>332</v>
      </c>
      <c r="M6" s="1757" t="s">
        <v>333</v>
      </c>
      <c r="N6" s="1774" t="s">
        <v>334</v>
      </c>
      <c r="O6" s="1768" t="s">
        <v>335</v>
      </c>
      <c r="P6" s="1757" t="s">
        <v>336</v>
      </c>
      <c r="Q6" s="1757" t="s">
        <v>337</v>
      </c>
      <c r="R6" s="1757" t="s">
        <v>338</v>
      </c>
      <c r="S6" s="1757" t="s">
        <v>339</v>
      </c>
      <c r="T6" s="1757" t="s">
        <v>340</v>
      </c>
      <c r="U6" s="1753" t="s">
        <v>341</v>
      </c>
      <c r="V6" s="1755" t="s">
        <v>342</v>
      </c>
      <c r="W6" s="1757" t="s">
        <v>343</v>
      </c>
      <c r="X6" s="1757" t="s">
        <v>344</v>
      </c>
      <c r="Y6" s="1757" t="s">
        <v>345</v>
      </c>
      <c r="Z6" s="1757" t="s">
        <v>346</v>
      </c>
      <c r="AA6" s="1757" t="s">
        <v>347</v>
      </c>
      <c r="AB6" s="1774" t="s">
        <v>348</v>
      </c>
      <c r="AC6" s="1768" t="s">
        <v>349</v>
      </c>
      <c r="AD6" s="1757" t="s">
        <v>350</v>
      </c>
      <c r="AE6" s="1757" t="s">
        <v>351</v>
      </c>
      <c r="AF6" s="1757" t="s">
        <v>352</v>
      </c>
      <c r="AG6" s="1757" t="s">
        <v>353</v>
      </c>
      <c r="AH6" s="1757" t="s">
        <v>354</v>
      </c>
      <c r="AI6" s="1753" t="s">
        <v>355</v>
      </c>
      <c r="AJ6" s="1755" t="s">
        <v>356</v>
      </c>
      <c r="AK6" s="1757" t="s">
        <v>357</v>
      </c>
      <c r="AL6" s="1759" t="s">
        <v>358</v>
      </c>
      <c r="AM6" s="1781"/>
      <c r="AN6" s="1779"/>
      <c r="AO6" s="1780"/>
      <c r="AP6" s="1781"/>
      <c r="AQ6" s="1781"/>
      <c r="AR6" s="1781"/>
      <c r="AS6" s="1771"/>
      <c r="AT6" s="1771"/>
      <c r="AU6" s="1783"/>
      <c r="AV6" s="1783"/>
      <c r="AW6" s="1783"/>
      <c r="AX6" s="1771"/>
      <c r="AY6" s="1771"/>
      <c r="AZ6" s="1771"/>
      <c r="BA6" s="1771"/>
      <c r="BB6" s="1771"/>
      <c r="BC6" s="1761" t="str">
        <f>AE20</f>
        <v>Ａ</v>
      </c>
      <c r="BD6" s="1752" t="str">
        <f>AE21</f>
        <v>Ｂ</v>
      </c>
      <c r="BE6" s="1784" t="str">
        <f>AE22</f>
        <v>Ｃ</v>
      </c>
      <c r="BF6" s="1752" t="str">
        <f>AM20</f>
        <v>Ｄ</v>
      </c>
      <c r="BG6" s="1752" t="str">
        <f>AM21</f>
        <v>Ｅ</v>
      </c>
      <c r="BH6" s="1752" t="str">
        <f>AM22</f>
        <v>Ｆ</v>
      </c>
      <c r="BI6" s="1752" t="str">
        <f>AU20</f>
        <v>Ｇ</v>
      </c>
      <c r="BJ6" s="1752" t="str">
        <f>AU21</f>
        <v>Ｈ</v>
      </c>
      <c r="BK6" s="1770" t="str">
        <f>AU22</f>
        <v>Ｉ</v>
      </c>
      <c r="BL6" s="1761" t="str">
        <f t="shared" ref="BL6:BT6" si="0">BC6</f>
        <v>Ａ</v>
      </c>
      <c r="BM6" s="1752" t="str">
        <f t="shared" si="0"/>
        <v>Ｂ</v>
      </c>
      <c r="BN6" s="1752" t="str">
        <f t="shared" si="0"/>
        <v>Ｃ</v>
      </c>
      <c r="BO6" s="1752" t="str">
        <f t="shared" si="0"/>
        <v>Ｄ</v>
      </c>
      <c r="BP6" s="1752" t="str">
        <f t="shared" si="0"/>
        <v>Ｅ</v>
      </c>
      <c r="BQ6" s="1752" t="str">
        <f t="shared" si="0"/>
        <v>Ｆ</v>
      </c>
      <c r="BR6" s="1752" t="str">
        <f t="shared" si="0"/>
        <v>Ｇ</v>
      </c>
      <c r="BS6" s="1752" t="str">
        <f t="shared" si="0"/>
        <v>Ｈ</v>
      </c>
      <c r="BT6" s="1770" t="str">
        <f t="shared" si="0"/>
        <v>Ｉ</v>
      </c>
      <c r="BU6" s="248" t="str">
        <f>AE20</f>
        <v>Ａ</v>
      </c>
    </row>
    <row r="7" spans="1:97" ht="15" customHeight="1" x14ac:dyDescent="0.15">
      <c r="A7" s="1792"/>
      <c r="B7" s="1793"/>
      <c r="C7" s="1793"/>
      <c r="D7" s="1793"/>
      <c r="E7" s="1793"/>
      <c r="F7" s="1793"/>
      <c r="G7" s="1793"/>
      <c r="H7" s="1773"/>
      <c r="I7" s="1758"/>
      <c r="J7" s="1758"/>
      <c r="K7" s="1758"/>
      <c r="L7" s="1758"/>
      <c r="M7" s="1758"/>
      <c r="N7" s="1775"/>
      <c r="O7" s="1769"/>
      <c r="P7" s="1758"/>
      <c r="Q7" s="1758"/>
      <c r="R7" s="1758"/>
      <c r="S7" s="1758"/>
      <c r="T7" s="1758"/>
      <c r="U7" s="1754"/>
      <c r="V7" s="1756"/>
      <c r="W7" s="1758"/>
      <c r="X7" s="1758"/>
      <c r="Y7" s="1758"/>
      <c r="Z7" s="1758"/>
      <c r="AA7" s="1758"/>
      <c r="AB7" s="1775"/>
      <c r="AC7" s="1769"/>
      <c r="AD7" s="1758"/>
      <c r="AE7" s="1758"/>
      <c r="AF7" s="1758"/>
      <c r="AG7" s="1758"/>
      <c r="AH7" s="1758"/>
      <c r="AI7" s="1754"/>
      <c r="AJ7" s="1756"/>
      <c r="AK7" s="1758"/>
      <c r="AL7" s="1760"/>
      <c r="AM7" s="1781"/>
      <c r="AN7" s="1779"/>
      <c r="AO7" s="1780"/>
      <c r="AP7" s="1781"/>
      <c r="AQ7" s="1781"/>
      <c r="AR7" s="1781"/>
      <c r="AS7" s="1771"/>
      <c r="AT7" s="1771"/>
      <c r="AU7" s="1762" t="s">
        <v>359</v>
      </c>
      <c r="AV7" s="1763"/>
      <c r="AW7" s="1764"/>
      <c r="AX7" s="1771"/>
      <c r="AY7" s="1771"/>
      <c r="AZ7" s="1771"/>
      <c r="BA7" s="1771"/>
      <c r="BB7" s="1771"/>
      <c r="BC7" s="1761"/>
      <c r="BD7" s="1752"/>
      <c r="BE7" s="1784"/>
      <c r="BF7" s="1752"/>
      <c r="BG7" s="1752"/>
      <c r="BH7" s="1752"/>
      <c r="BI7" s="1752"/>
      <c r="BJ7" s="1752"/>
      <c r="BK7" s="1770"/>
      <c r="BL7" s="1761"/>
      <c r="BM7" s="1752"/>
      <c r="BN7" s="1752"/>
      <c r="BO7" s="1752"/>
      <c r="BP7" s="1752"/>
      <c r="BQ7" s="1752"/>
      <c r="BR7" s="1752"/>
      <c r="BS7" s="1752"/>
      <c r="BT7" s="1770"/>
      <c r="BU7" s="248" t="str">
        <f>AE21</f>
        <v>Ｂ</v>
      </c>
    </row>
    <row r="8" spans="1:97" ht="15" customHeight="1" x14ac:dyDescent="0.15">
      <c r="A8" s="1794"/>
      <c r="B8" s="1795"/>
      <c r="C8" s="1795"/>
      <c r="D8" s="1795"/>
      <c r="E8" s="1795"/>
      <c r="F8" s="1795"/>
      <c r="G8" s="1795"/>
      <c r="H8" s="287" t="s">
        <v>160</v>
      </c>
      <c r="I8" s="288" t="s">
        <v>227</v>
      </c>
      <c r="J8" s="288" t="s">
        <v>366</v>
      </c>
      <c r="K8" s="288" t="s">
        <v>367</v>
      </c>
      <c r="L8" s="288" t="s">
        <v>368</v>
      </c>
      <c r="M8" s="288" t="s">
        <v>369</v>
      </c>
      <c r="N8" s="289" t="s">
        <v>245</v>
      </c>
      <c r="O8" s="290" t="s">
        <v>244</v>
      </c>
      <c r="P8" s="288" t="s">
        <v>227</v>
      </c>
      <c r="Q8" s="288" t="s">
        <v>366</v>
      </c>
      <c r="R8" s="288" t="s">
        <v>367</v>
      </c>
      <c r="S8" s="288" t="s">
        <v>368</v>
      </c>
      <c r="T8" s="288" t="s">
        <v>369</v>
      </c>
      <c r="U8" s="291" t="s">
        <v>245</v>
      </c>
      <c r="V8" s="292" t="s">
        <v>244</v>
      </c>
      <c r="W8" s="288" t="s">
        <v>227</v>
      </c>
      <c r="X8" s="288" t="s">
        <v>366</v>
      </c>
      <c r="Y8" s="288" t="s">
        <v>367</v>
      </c>
      <c r="Z8" s="288" t="s">
        <v>368</v>
      </c>
      <c r="AA8" s="288" t="s">
        <v>369</v>
      </c>
      <c r="AB8" s="289" t="s">
        <v>245</v>
      </c>
      <c r="AC8" s="290" t="s">
        <v>244</v>
      </c>
      <c r="AD8" s="288" t="s">
        <v>227</v>
      </c>
      <c r="AE8" s="288" t="s">
        <v>366</v>
      </c>
      <c r="AF8" s="288" t="s">
        <v>367</v>
      </c>
      <c r="AG8" s="288" t="s">
        <v>368</v>
      </c>
      <c r="AH8" s="288" t="s">
        <v>369</v>
      </c>
      <c r="AI8" s="291" t="s">
        <v>245</v>
      </c>
      <c r="AJ8" s="292" t="s">
        <v>244</v>
      </c>
      <c r="AK8" s="293" t="s">
        <v>227</v>
      </c>
      <c r="AL8" s="294" t="s">
        <v>366</v>
      </c>
      <c r="AM8" s="1781"/>
      <c r="AN8" s="1779"/>
      <c r="AO8" s="1780"/>
      <c r="AP8" s="1781"/>
      <c r="AQ8" s="1781"/>
      <c r="AR8" s="1781"/>
      <c r="AS8" s="1771"/>
      <c r="AT8" s="1771"/>
      <c r="AU8" s="1765"/>
      <c r="AV8" s="1766"/>
      <c r="AW8" s="1767"/>
      <c r="AX8" s="1771"/>
      <c r="AY8" s="1771"/>
      <c r="AZ8" s="1771"/>
      <c r="BA8" s="1771"/>
      <c r="BB8" s="1771"/>
      <c r="BC8" s="1761"/>
      <c r="BD8" s="1752"/>
      <c r="BE8" s="1784"/>
      <c r="BF8" s="1752"/>
      <c r="BG8" s="1752"/>
      <c r="BH8" s="1752"/>
      <c r="BI8" s="1752"/>
      <c r="BJ8" s="1752"/>
      <c r="BK8" s="1770"/>
      <c r="BL8" s="1761"/>
      <c r="BM8" s="1752"/>
      <c r="BN8" s="1752"/>
      <c r="BO8" s="1752"/>
      <c r="BP8" s="1752"/>
      <c r="BQ8" s="1752"/>
      <c r="BR8" s="1752"/>
      <c r="BS8" s="1752"/>
      <c r="BT8" s="1770"/>
      <c r="BU8" s="248" t="str">
        <f>AE22</f>
        <v>Ｃ</v>
      </c>
    </row>
    <row r="9" spans="1:97" ht="15" customHeight="1" x14ac:dyDescent="0.15">
      <c r="A9" s="295" t="s">
        <v>80</v>
      </c>
      <c r="B9" s="1732" t="s">
        <v>370</v>
      </c>
      <c r="C9" s="1732"/>
      <c r="D9" s="1732"/>
      <c r="E9" s="1732"/>
      <c r="F9" s="1732"/>
      <c r="G9" s="1733"/>
      <c r="H9" s="1751" t="s">
        <v>371</v>
      </c>
      <c r="I9" s="1714" t="s">
        <v>371</v>
      </c>
      <c r="J9" s="1714"/>
      <c r="K9" s="1714" t="s">
        <v>371</v>
      </c>
      <c r="L9" s="1714" t="s">
        <v>371</v>
      </c>
      <c r="M9" s="1714" t="s">
        <v>371</v>
      </c>
      <c r="N9" s="1748"/>
      <c r="O9" s="1716" t="s">
        <v>372</v>
      </c>
      <c r="P9" s="1714" t="s">
        <v>372</v>
      </c>
      <c r="Q9" s="1714"/>
      <c r="R9" s="1714" t="s">
        <v>372</v>
      </c>
      <c r="S9" s="1714" t="s">
        <v>372</v>
      </c>
      <c r="T9" s="1714" t="s">
        <v>372</v>
      </c>
      <c r="U9" s="1715"/>
      <c r="V9" s="1745" t="s">
        <v>372</v>
      </c>
      <c r="W9" s="1714" t="s">
        <v>372</v>
      </c>
      <c r="X9" s="1714"/>
      <c r="Y9" s="1714" t="s">
        <v>372</v>
      </c>
      <c r="Z9" s="1714" t="s">
        <v>372</v>
      </c>
      <c r="AA9" s="1714" t="s">
        <v>372</v>
      </c>
      <c r="AB9" s="1748"/>
      <c r="AC9" s="1716" t="s">
        <v>372</v>
      </c>
      <c r="AD9" s="1714" t="s">
        <v>372</v>
      </c>
      <c r="AE9" s="1714"/>
      <c r="AF9" s="1714" t="s">
        <v>372</v>
      </c>
      <c r="AG9" s="1714" t="s">
        <v>372</v>
      </c>
      <c r="AH9" s="1714" t="s">
        <v>372</v>
      </c>
      <c r="AI9" s="1715"/>
      <c r="AJ9" s="1745" t="s">
        <v>372</v>
      </c>
      <c r="AK9" s="1714" t="s">
        <v>372</v>
      </c>
      <c r="AL9" s="1738"/>
      <c r="AM9" s="1719">
        <f>SUM(BL9:BT10)</f>
        <v>176</v>
      </c>
      <c r="AN9" s="1720"/>
      <c r="AO9" s="1721"/>
      <c r="AP9" s="1750" t="s">
        <v>402</v>
      </c>
      <c r="AQ9" s="1722"/>
      <c r="AR9" s="1722"/>
      <c r="AS9" s="1723"/>
      <c r="AT9" s="1723"/>
      <c r="AU9" s="1724" t="s">
        <v>966</v>
      </c>
      <c r="AV9" s="1724"/>
      <c r="AW9" s="1724"/>
      <c r="AX9" s="1739"/>
      <c r="AY9" s="1740"/>
      <c r="AZ9" s="1740"/>
      <c r="BA9" s="1740"/>
      <c r="BB9" s="1741"/>
      <c r="BC9" s="1716">
        <f t="shared" ref="BC9:BK9" si="1">COUNTIF($H9:$AL10,BC$6)</f>
        <v>22</v>
      </c>
      <c r="BD9" s="1714">
        <f t="shared" si="1"/>
        <v>0</v>
      </c>
      <c r="BE9" s="1714">
        <f t="shared" si="1"/>
        <v>0</v>
      </c>
      <c r="BF9" s="1714">
        <f t="shared" si="1"/>
        <v>0</v>
      </c>
      <c r="BG9" s="1714">
        <f t="shared" si="1"/>
        <v>0</v>
      </c>
      <c r="BH9" s="1714">
        <f t="shared" si="1"/>
        <v>0</v>
      </c>
      <c r="BI9" s="1714">
        <f t="shared" si="1"/>
        <v>0</v>
      </c>
      <c r="BJ9" s="1714">
        <f t="shared" si="1"/>
        <v>0</v>
      </c>
      <c r="BK9" s="1715">
        <f t="shared" si="1"/>
        <v>0</v>
      </c>
      <c r="BL9" s="1716">
        <f t="shared" ref="BL9:BT9" si="2">BC9*BC$20*24</f>
        <v>176</v>
      </c>
      <c r="BM9" s="1714">
        <f t="shared" si="2"/>
        <v>0</v>
      </c>
      <c r="BN9" s="1714">
        <f t="shared" si="2"/>
        <v>0</v>
      </c>
      <c r="BO9" s="1714">
        <f t="shared" si="2"/>
        <v>0</v>
      </c>
      <c r="BP9" s="1714">
        <f t="shared" si="2"/>
        <v>0</v>
      </c>
      <c r="BQ9" s="1714">
        <f t="shared" si="2"/>
        <v>0</v>
      </c>
      <c r="BR9" s="1714">
        <f t="shared" si="2"/>
        <v>0</v>
      </c>
      <c r="BS9" s="1714">
        <f t="shared" si="2"/>
        <v>0</v>
      </c>
      <c r="BT9" s="1715">
        <f t="shared" si="2"/>
        <v>0</v>
      </c>
      <c r="BU9" s="248" t="str">
        <f>AM20</f>
        <v>Ｄ</v>
      </c>
    </row>
    <row r="10" spans="1:97" ht="15" customHeight="1" x14ac:dyDescent="0.15">
      <c r="A10" s="296" t="s">
        <v>79</v>
      </c>
      <c r="B10" s="1736" t="s">
        <v>374</v>
      </c>
      <c r="C10" s="1736"/>
      <c r="D10" s="1736"/>
      <c r="E10" s="1736"/>
      <c r="F10" s="1736"/>
      <c r="G10" s="1737"/>
      <c r="H10" s="1749"/>
      <c r="I10" s="1714"/>
      <c r="J10" s="1714"/>
      <c r="K10" s="1714"/>
      <c r="L10" s="1714"/>
      <c r="M10" s="1714"/>
      <c r="N10" s="1748"/>
      <c r="O10" s="1716"/>
      <c r="P10" s="1714"/>
      <c r="Q10" s="1714"/>
      <c r="R10" s="1714"/>
      <c r="S10" s="1714"/>
      <c r="T10" s="1714"/>
      <c r="U10" s="1715"/>
      <c r="V10" s="1745"/>
      <c r="W10" s="1714"/>
      <c r="X10" s="1714"/>
      <c r="Y10" s="1714"/>
      <c r="Z10" s="1714"/>
      <c r="AA10" s="1714"/>
      <c r="AB10" s="1748"/>
      <c r="AC10" s="1716"/>
      <c r="AD10" s="1714"/>
      <c r="AE10" s="1714"/>
      <c r="AF10" s="1714"/>
      <c r="AG10" s="1714"/>
      <c r="AH10" s="1714"/>
      <c r="AI10" s="1715"/>
      <c r="AJ10" s="1745"/>
      <c r="AK10" s="1714"/>
      <c r="AL10" s="1738"/>
      <c r="AM10" s="1719"/>
      <c r="AN10" s="1720"/>
      <c r="AO10" s="1721"/>
      <c r="AP10" s="1722"/>
      <c r="AQ10" s="1722"/>
      <c r="AR10" s="1722"/>
      <c r="AS10" s="1723"/>
      <c r="AT10" s="1723"/>
      <c r="AU10" s="1731" t="s">
        <v>967</v>
      </c>
      <c r="AV10" s="1731"/>
      <c r="AW10" s="1731"/>
      <c r="AX10" s="1742"/>
      <c r="AY10" s="1743"/>
      <c r="AZ10" s="1743"/>
      <c r="BA10" s="1743"/>
      <c r="BB10" s="1744"/>
      <c r="BC10" s="1716"/>
      <c r="BD10" s="1714"/>
      <c r="BE10" s="1714"/>
      <c r="BF10" s="1714"/>
      <c r="BG10" s="1714"/>
      <c r="BH10" s="1714"/>
      <c r="BI10" s="1714"/>
      <c r="BJ10" s="1714"/>
      <c r="BK10" s="1715"/>
      <c r="BL10" s="1716"/>
      <c r="BM10" s="1714"/>
      <c r="BN10" s="1714"/>
      <c r="BO10" s="1714"/>
      <c r="BP10" s="1714"/>
      <c r="BQ10" s="1714"/>
      <c r="BR10" s="1714"/>
      <c r="BS10" s="1714"/>
      <c r="BT10" s="1715"/>
      <c r="BU10" s="248" t="str">
        <f>AM21</f>
        <v>Ｅ</v>
      </c>
    </row>
    <row r="11" spans="1:97" ht="15" customHeight="1" x14ac:dyDescent="0.15">
      <c r="A11" s="295" t="s">
        <v>80</v>
      </c>
      <c r="B11" s="1732" t="s">
        <v>288</v>
      </c>
      <c r="C11" s="1732"/>
      <c r="D11" s="1732"/>
      <c r="E11" s="1732"/>
      <c r="F11" s="1732"/>
      <c r="G11" s="1733"/>
      <c r="H11" s="1749"/>
      <c r="I11" s="1714" t="s">
        <v>371</v>
      </c>
      <c r="J11" s="1714" t="s">
        <v>371</v>
      </c>
      <c r="K11" s="1714" t="s">
        <v>371</v>
      </c>
      <c r="L11" s="1714"/>
      <c r="M11" s="1714" t="s">
        <v>371</v>
      </c>
      <c r="N11" s="1748" t="s">
        <v>371</v>
      </c>
      <c r="O11" s="1716"/>
      <c r="P11" s="1714" t="s">
        <v>372</v>
      </c>
      <c r="Q11" s="1714" t="s">
        <v>372</v>
      </c>
      <c r="R11" s="1714" t="s">
        <v>372</v>
      </c>
      <c r="S11" s="1714"/>
      <c r="T11" s="1714" t="s">
        <v>372</v>
      </c>
      <c r="U11" s="1715" t="s">
        <v>372</v>
      </c>
      <c r="V11" s="1745"/>
      <c r="W11" s="1714" t="s">
        <v>372</v>
      </c>
      <c r="X11" s="1714" t="s">
        <v>372</v>
      </c>
      <c r="Y11" s="1714" t="s">
        <v>372</v>
      </c>
      <c r="Z11" s="1714"/>
      <c r="AA11" s="1714" t="s">
        <v>372</v>
      </c>
      <c r="AB11" s="1748" t="s">
        <v>372</v>
      </c>
      <c r="AC11" s="1716"/>
      <c r="AD11" s="1714" t="s">
        <v>372</v>
      </c>
      <c r="AE11" s="1714" t="s">
        <v>372</v>
      </c>
      <c r="AF11" s="1714" t="s">
        <v>372</v>
      </c>
      <c r="AG11" s="1714"/>
      <c r="AH11" s="1714" t="s">
        <v>372</v>
      </c>
      <c r="AI11" s="1715" t="s">
        <v>372</v>
      </c>
      <c r="AJ11" s="1745"/>
      <c r="AK11" s="1714" t="s">
        <v>372</v>
      </c>
      <c r="AL11" s="1738" t="s">
        <v>372</v>
      </c>
      <c r="AM11" s="1719">
        <f>SUM(BL11:BT12)</f>
        <v>176</v>
      </c>
      <c r="AN11" s="1720"/>
      <c r="AO11" s="1721"/>
      <c r="AP11" s="1750" t="s">
        <v>403</v>
      </c>
      <c r="AQ11" s="1722"/>
      <c r="AR11" s="1722"/>
      <c r="AS11" s="1723"/>
      <c r="AT11" s="1723"/>
      <c r="AU11" s="1724" t="s">
        <v>966</v>
      </c>
      <c r="AV11" s="1724"/>
      <c r="AW11" s="1724"/>
      <c r="AX11" s="1739"/>
      <c r="AY11" s="1740"/>
      <c r="AZ11" s="1740"/>
      <c r="BA11" s="1740"/>
      <c r="BB11" s="1741"/>
      <c r="BC11" s="1716">
        <f t="shared" ref="BC11:BK11" si="3">COUNTIF($H11:$AL12,BC$6)</f>
        <v>22</v>
      </c>
      <c r="BD11" s="1714">
        <f t="shared" si="3"/>
        <v>0</v>
      </c>
      <c r="BE11" s="1714">
        <f t="shared" si="3"/>
        <v>0</v>
      </c>
      <c r="BF11" s="1714">
        <f t="shared" si="3"/>
        <v>0</v>
      </c>
      <c r="BG11" s="1714">
        <f t="shared" si="3"/>
        <v>0</v>
      </c>
      <c r="BH11" s="1714">
        <f t="shared" si="3"/>
        <v>0</v>
      </c>
      <c r="BI11" s="1714">
        <f t="shared" si="3"/>
        <v>0</v>
      </c>
      <c r="BJ11" s="1714">
        <f t="shared" si="3"/>
        <v>0</v>
      </c>
      <c r="BK11" s="1715">
        <f t="shared" si="3"/>
        <v>0</v>
      </c>
      <c r="BL11" s="1716">
        <f t="shared" ref="BL11:BT11" si="4">BC11*BC$20*24</f>
        <v>176</v>
      </c>
      <c r="BM11" s="1714">
        <f t="shared" si="4"/>
        <v>0</v>
      </c>
      <c r="BN11" s="1714">
        <f t="shared" si="4"/>
        <v>0</v>
      </c>
      <c r="BO11" s="1714">
        <f t="shared" si="4"/>
        <v>0</v>
      </c>
      <c r="BP11" s="1714">
        <f t="shared" si="4"/>
        <v>0</v>
      </c>
      <c r="BQ11" s="1714">
        <f t="shared" si="4"/>
        <v>0</v>
      </c>
      <c r="BR11" s="1714">
        <f t="shared" si="4"/>
        <v>0</v>
      </c>
      <c r="BS11" s="1714">
        <f t="shared" si="4"/>
        <v>0</v>
      </c>
      <c r="BT11" s="1715">
        <f t="shared" si="4"/>
        <v>0</v>
      </c>
      <c r="BU11" s="248" t="str">
        <f>AM22</f>
        <v>Ｆ</v>
      </c>
    </row>
    <row r="12" spans="1:97" ht="15" customHeight="1" x14ac:dyDescent="0.15">
      <c r="A12" s="296" t="s">
        <v>79</v>
      </c>
      <c r="B12" s="1736" t="s">
        <v>375</v>
      </c>
      <c r="C12" s="1736"/>
      <c r="D12" s="1736"/>
      <c r="E12" s="1736"/>
      <c r="F12" s="1736"/>
      <c r="G12" s="1737"/>
      <c r="H12" s="1749"/>
      <c r="I12" s="1714"/>
      <c r="J12" s="1714"/>
      <c r="K12" s="1714"/>
      <c r="L12" s="1714"/>
      <c r="M12" s="1714"/>
      <c r="N12" s="1748"/>
      <c r="O12" s="1716"/>
      <c r="P12" s="1714"/>
      <c r="Q12" s="1714"/>
      <c r="R12" s="1714"/>
      <c r="S12" s="1714"/>
      <c r="T12" s="1714"/>
      <c r="U12" s="1715"/>
      <c r="V12" s="1745"/>
      <c r="W12" s="1714"/>
      <c r="X12" s="1714"/>
      <c r="Y12" s="1714"/>
      <c r="Z12" s="1714"/>
      <c r="AA12" s="1714"/>
      <c r="AB12" s="1748"/>
      <c r="AC12" s="1716"/>
      <c r="AD12" s="1714"/>
      <c r="AE12" s="1714"/>
      <c r="AF12" s="1714"/>
      <c r="AG12" s="1714"/>
      <c r="AH12" s="1714"/>
      <c r="AI12" s="1715"/>
      <c r="AJ12" s="1745"/>
      <c r="AK12" s="1714"/>
      <c r="AL12" s="1738"/>
      <c r="AM12" s="1719"/>
      <c r="AN12" s="1720"/>
      <c r="AO12" s="1721"/>
      <c r="AP12" s="1722"/>
      <c r="AQ12" s="1722"/>
      <c r="AR12" s="1722"/>
      <c r="AS12" s="1723"/>
      <c r="AT12" s="1723"/>
      <c r="AU12" s="1731" t="s">
        <v>967</v>
      </c>
      <c r="AV12" s="1731"/>
      <c r="AW12" s="1731"/>
      <c r="AX12" s="1742"/>
      <c r="AY12" s="1743"/>
      <c r="AZ12" s="1743"/>
      <c r="BA12" s="1743"/>
      <c r="BB12" s="1744"/>
      <c r="BC12" s="1716"/>
      <c r="BD12" s="1714"/>
      <c r="BE12" s="1714"/>
      <c r="BF12" s="1714"/>
      <c r="BG12" s="1714"/>
      <c r="BH12" s="1714"/>
      <c r="BI12" s="1714"/>
      <c r="BJ12" s="1714"/>
      <c r="BK12" s="1715"/>
      <c r="BL12" s="1716"/>
      <c r="BM12" s="1714"/>
      <c r="BN12" s="1714"/>
      <c r="BO12" s="1714"/>
      <c r="BP12" s="1714"/>
      <c r="BQ12" s="1714"/>
      <c r="BR12" s="1714"/>
      <c r="BS12" s="1714"/>
      <c r="BT12" s="1715"/>
      <c r="BU12" s="248" t="str">
        <f>AU20</f>
        <v>Ｇ</v>
      </c>
    </row>
    <row r="13" spans="1:97" ht="15" customHeight="1" x14ac:dyDescent="0.15">
      <c r="A13" s="295" t="s">
        <v>80</v>
      </c>
      <c r="B13" s="1732" t="s">
        <v>289</v>
      </c>
      <c r="C13" s="1732"/>
      <c r="D13" s="1732"/>
      <c r="E13" s="1732"/>
      <c r="F13" s="1732"/>
      <c r="G13" s="1733"/>
      <c r="H13" s="1749" t="s">
        <v>371</v>
      </c>
      <c r="I13" s="1714" t="s">
        <v>371</v>
      </c>
      <c r="J13" s="1714" t="s">
        <v>376</v>
      </c>
      <c r="K13" s="1714"/>
      <c r="L13" s="1714" t="s">
        <v>371</v>
      </c>
      <c r="M13" s="1714" t="s">
        <v>377</v>
      </c>
      <c r="N13" s="1748"/>
      <c r="O13" s="1716" t="s">
        <v>371</v>
      </c>
      <c r="P13" s="1714" t="s">
        <v>371</v>
      </c>
      <c r="Q13" s="1714" t="s">
        <v>376</v>
      </c>
      <c r="R13" s="1714"/>
      <c r="S13" s="1714" t="s">
        <v>371</v>
      </c>
      <c r="T13" s="1714" t="s">
        <v>377</v>
      </c>
      <c r="U13" s="1715"/>
      <c r="V13" s="1745" t="s">
        <v>371</v>
      </c>
      <c r="W13" s="1714" t="s">
        <v>371</v>
      </c>
      <c r="X13" s="1714" t="s">
        <v>376</v>
      </c>
      <c r="Y13" s="1714"/>
      <c r="Z13" s="1714" t="s">
        <v>371</v>
      </c>
      <c r="AA13" s="1714" t="s">
        <v>377</v>
      </c>
      <c r="AB13" s="1748"/>
      <c r="AC13" s="1716" t="s">
        <v>371</v>
      </c>
      <c r="AD13" s="1714" t="s">
        <v>371</v>
      </c>
      <c r="AE13" s="1714" t="s">
        <v>376</v>
      </c>
      <c r="AF13" s="1714"/>
      <c r="AG13" s="1714" t="s">
        <v>371</v>
      </c>
      <c r="AH13" s="1714" t="s">
        <v>377</v>
      </c>
      <c r="AI13" s="1715"/>
      <c r="AJ13" s="1745" t="s">
        <v>371</v>
      </c>
      <c r="AK13" s="1714" t="s">
        <v>371</v>
      </c>
      <c r="AL13" s="1738" t="s">
        <v>378</v>
      </c>
      <c r="AM13" s="1719">
        <f>SUM(BL13:BT14)</f>
        <v>184</v>
      </c>
      <c r="AN13" s="1720"/>
      <c r="AO13" s="1721"/>
      <c r="AP13" s="1722" t="s">
        <v>373</v>
      </c>
      <c r="AQ13" s="1722"/>
      <c r="AR13" s="1722"/>
      <c r="AS13" s="1723"/>
      <c r="AT13" s="1723"/>
      <c r="AU13" s="1724" t="s">
        <v>968</v>
      </c>
      <c r="AV13" s="1724"/>
      <c r="AW13" s="1724"/>
      <c r="AX13" s="1725"/>
      <c r="AY13" s="1726"/>
      <c r="AZ13" s="1726"/>
      <c r="BA13" s="1726"/>
      <c r="BB13" s="1727"/>
      <c r="BC13" s="1716">
        <f t="shared" ref="BC13:BK13" si="5">COUNTIF($H13:$AL14,BC$6)</f>
        <v>14</v>
      </c>
      <c r="BD13" s="1714">
        <f t="shared" si="5"/>
        <v>5</v>
      </c>
      <c r="BE13" s="1714">
        <f t="shared" si="5"/>
        <v>4</v>
      </c>
      <c r="BF13" s="1714">
        <f t="shared" si="5"/>
        <v>0</v>
      </c>
      <c r="BG13" s="1714">
        <f t="shared" si="5"/>
        <v>0</v>
      </c>
      <c r="BH13" s="1714">
        <f t="shared" si="5"/>
        <v>0</v>
      </c>
      <c r="BI13" s="1714">
        <f t="shared" si="5"/>
        <v>0</v>
      </c>
      <c r="BJ13" s="1714">
        <f t="shared" si="5"/>
        <v>0</v>
      </c>
      <c r="BK13" s="1715">
        <f t="shared" si="5"/>
        <v>0</v>
      </c>
      <c r="BL13" s="1716">
        <f t="shared" ref="BL13:BT13" si="6">BC13*BC$20*24</f>
        <v>112</v>
      </c>
      <c r="BM13" s="1714">
        <f t="shared" si="6"/>
        <v>40</v>
      </c>
      <c r="BN13" s="1714">
        <f t="shared" si="6"/>
        <v>32</v>
      </c>
      <c r="BO13" s="1714">
        <f t="shared" si="6"/>
        <v>0</v>
      </c>
      <c r="BP13" s="1714">
        <f t="shared" si="6"/>
        <v>0</v>
      </c>
      <c r="BQ13" s="1714">
        <f t="shared" si="6"/>
        <v>0</v>
      </c>
      <c r="BR13" s="1714">
        <f t="shared" si="6"/>
        <v>0</v>
      </c>
      <c r="BS13" s="1714">
        <f t="shared" si="6"/>
        <v>0</v>
      </c>
      <c r="BT13" s="1715">
        <f t="shared" si="6"/>
        <v>0</v>
      </c>
      <c r="BU13" s="248" t="str">
        <f>AU21</f>
        <v>Ｈ</v>
      </c>
    </row>
    <row r="14" spans="1:97" ht="15" customHeight="1" x14ac:dyDescent="0.15">
      <c r="A14" s="296" t="s">
        <v>79</v>
      </c>
      <c r="B14" s="1736" t="s">
        <v>379</v>
      </c>
      <c r="C14" s="1736"/>
      <c r="D14" s="1736"/>
      <c r="E14" s="1736"/>
      <c r="F14" s="1736"/>
      <c r="G14" s="1737"/>
      <c r="H14" s="1749"/>
      <c r="I14" s="1714"/>
      <c r="J14" s="1714"/>
      <c r="K14" s="1714"/>
      <c r="L14" s="1714"/>
      <c r="M14" s="1714"/>
      <c r="N14" s="1748"/>
      <c r="O14" s="1716"/>
      <c r="P14" s="1714"/>
      <c r="Q14" s="1714"/>
      <c r="R14" s="1714"/>
      <c r="S14" s="1714"/>
      <c r="T14" s="1714"/>
      <c r="U14" s="1715"/>
      <c r="V14" s="1745"/>
      <c r="W14" s="1714"/>
      <c r="X14" s="1714"/>
      <c r="Y14" s="1714"/>
      <c r="Z14" s="1714"/>
      <c r="AA14" s="1714"/>
      <c r="AB14" s="1748"/>
      <c r="AC14" s="1716"/>
      <c r="AD14" s="1714"/>
      <c r="AE14" s="1714"/>
      <c r="AF14" s="1714"/>
      <c r="AG14" s="1714"/>
      <c r="AH14" s="1714"/>
      <c r="AI14" s="1715"/>
      <c r="AJ14" s="1745"/>
      <c r="AK14" s="1714"/>
      <c r="AL14" s="1738"/>
      <c r="AM14" s="1719"/>
      <c r="AN14" s="1720"/>
      <c r="AO14" s="1721"/>
      <c r="AP14" s="1722"/>
      <c r="AQ14" s="1722"/>
      <c r="AR14" s="1722"/>
      <c r="AS14" s="1723"/>
      <c r="AT14" s="1723"/>
      <c r="AU14" s="1731" t="s">
        <v>967</v>
      </c>
      <c r="AV14" s="1731"/>
      <c r="AW14" s="1731"/>
      <c r="AX14" s="1728"/>
      <c r="AY14" s="1729"/>
      <c r="AZ14" s="1729"/>
      <c r="BA14" s="1729"/>
      <c r="BB14" s="1730"/>
      <c r="BC14" s="1716"/>
      <c r="BD14" s="1714"/>
      <c r="BE14" s="1714"/>
      <c r="BF14" s="1714"/>
      <c r="BG14" s="1714"/>
      <c r="BH14" s="1714"/>
      <c r="BI14" s="1714"/>
      <c r="BJ14" s="1714"/>
      <c r="BK14" s="1715"/>
      <c r="BL14" s="1716"/>
      <c r="BM14" s="1714"/>
      <c r="BN14" s="1714"/>
      <c r="BO14" s="1714"/>
      <c r="BP14" s="1714"/>
      <c r="BQ14" s="1714"/>
      <c r="BR14" s="1714"/>
      <c r="BS14" s="1714"/>
      <c r="BT14" s="1715"/>
      <c r="BU14" s="248" t="str">
        <f>AU22</f>
        <v>Ｉ</v>
      </c>
    </row>
    <row r="15" spans="1:97" ht="15" customHeight="1" x14ac:dyDescent="0.15">
      <c r="A15" s="295" t="s">
        <v>80</v>
      </c>
      <c r="B15" s="1732" t="s">
        <v>290</v>
      </c>
      <c r="C15" s="1732"/>
      <c r="D15" s="1732"/>
      <c r="E15" s="1732"/>
      <c r="F15" s="1732"/>
      <c r="G15" s="1733"/>
      <c r="H15" s="1749" t="s">
        <v>371</v>
      </c>
      <c r="I15" s="1714"/>
      <c r="J15" s="1714" t="s">
        <v>365</v>
      </c>
      <c r="K15" s="1714" t="s">
        <v>380</v>
      </c>
      <c r="L15" s="1714"/>
      <c r="M15" s="1714" t="s">
        <v>372</v>
      </c>
      <c r="N15" s="1748"/>
      <c r="O15" s="1623" t="s">
        <v>381</v>
      </c>
      <c r="P15" s="1578" t="s">
        <v>382</v>
      </c>
      <c r="Q15" s="1578"/>
      <c r="R15" s="1578" t="s">
        <v>372</v>
      </c>
      <c r="S15" s="1578"/>
      <c r="T15" s="1578" t="s">
        <v>381</v>
      </c>
      <c r="U15" s="1608" t="s">
        <v>382</v>
      </c>
      <c r="V15" s="1746"/>
      <c r="W15" s="1578" t="s">
        <v>372</v>
      </c>
      <c r="X15" s="1578"/>
      <c r="Y15" s="1578" t="s">
        <v>381</v>
      </c>
      <c r="Z15" s="1578" t="s">
        <v>382</v>
      </c>
      <c r="AA15" s="1578"/>
      <c r="AB15" s="1608" t="s">
        <v>372</v>
      </c>
      <c r="AC15" s="1623"/>
      <c r="AD15" s="1578" t="s">
        <v>381</v>
      </c>
      <c r="AE15" s="1578" t="s">
        <v>382</v>
      </c>
      <c r="AF15" s="1578"/>
      <c r="AG15" s="1578" t="s">
        <v>372</v>
      </c>
      <c r="AH15" s="1578"/>
      <c r="AI15" s="1608" t="s">
        <v>381</v>
      </c>
      <c r="AJ15" s="1745" t="s">
        <v>382</v>
      </c>
      <c r="AK15" s="1714"/>
      <c r="AL15" s="1738" t="s">
        <v>371</v>
      </c>
      <c r="AM15" s="1719">
        <f>SUM(BL15:BT16)</f>
        <v>152</v>
      </c>
      <c r="AN15" s="1720"/>
      <c r="AO15" s="1721"/>
      <c r="AP15" s="1722"/>
      <c r="AQ15" s="1722"/>
      <c r="AR15" s="1722"/>
      <c r="AS15" s="1723"/>
      <c r="AT15" s="1723"/>
      <c r="AU15" s="1724" t="s">
        <v>968</v>
      </c>
      <c r="AV15" s="1724"/>
      <c r="AW15" s="1724"/>
      <c r="AX15" s="1739" t="s">
        <v>383</v>
      </c>
      <c r="AY15" s="1740"/>
      <c r="AZ15" s="1740"/>
      <c r="BA15" s="1740"/>
      <c r="BB15" s="1741"/>
      <c r="BC15" s="1716">
        <f t="shared" ref="BC15:BK15" si="7">COUNTIF($H15:$AL16,BC$6)</f>
        <v>7</v>
      </c>
      <c r="BD15" s="1714">
        <f t="shared" si="7"/>
        <v>0</v>
      </c>
      <c r="BE15" s="1714">
        <f t="shared" si="7"/>
        <v>0</v>
      </c>
      <c r="BF15" s="1714">
        <f t="shared" si="7"/>
        <v>6</v>
      </c>
      <c r="BG15" s="1714">
        <f t="shared" si="7"/>
        <v>6</v>
      </c>
      <c r="BH15" s="1714">
        <f t="shared" si="7"/>
        <v>0</v>
      </c>
      <c r="BI15" s="1714">
        <f t="shared" si="7"/>
        <v>0</v>
      </c>
      <c r="BJ15" s="1714">
        <f t="shared" si="7"/>
        <v>0</v>
      </c>
      <c r="BK15" s="1715">
        <f t="shared" si="7"/>
        <v>0</v>
      </c>
      <c r="BL15" s="1716">
        <f t="shared" ref="BL15:BT15" si="8">BC15*BC$20*24</f>
        <v>56</v>
      </c>
      <c r="BM15" s="1714">
        <f t="shared" si="8"/>
        <v>0</v>
      </c>
      <c r="BN15" s="1714">
        <f t="shared" si="8"/>
        <v>0</v>
      </c>
      <c r="BO15" s="1714">
        <f t="shared" si="8"/>
        <v>48</v>
      </c>
      <c r="BP15" s="1714">
        <f t="shared" si="8"/>
        <v>48</v>
      </c>
      <c r="BQ15" s="1714">
        <f t="shared" si="8"/>
        <v>0</v>
      </c>
      <c r="BR15" s="1714">
        <f t="shared" si="8"/>
        <v>0</v>
      </c>
      <c r="BS15" s="1714">
        <f t="shared" si="8"/>
        <v>0</v>
      </c>
      <c r="BT15" s="1715">
        <f t="shared" si="8"/>
        <v>0</v>
      </c>
    </row>
    <row r="16" spans="1:97" ht="15" customHeight="1" x14ac:dyDescent="0.15">
      <c r="A16" s="296" t="s">
        <v>79</v>
      </c>
      <c r="B16" s="1736" t="s">
        <v>384</v>
      </c>
      <c r="C16" s="1736"/>
      <c r="D16" s="1736"/>
      <c r="E16" s="1736"/>
      <c r="F16" s="1736"/>
      <c r="G16" s="1737"/>
      <c r="H16" s="1749"/>
      <c r="I16" s="1714"/>
      <c r="J16" s="1714"/>
      <c r="K16" s="1714"/>
      <c r="L16" s="1714"/>
      <c r="M16" s="1714"/>
      <c r="N16" s="1748"/>
      <c r="O16" s="1625"/>
      <c r="P16" s="1580"/>
      <c r="Q16" s="1580"/>
      <c r="R16" s="1580"/>
      <c r="S16" s="1580"/>
      <c r="T16" s="1580"/>
      <c r="U16" s="1610"/>
      <c r="V16" s="1747"/>
      <c r="W16" s="1580"/>
      <c r="X16" s="1580"/>
      <c r="Y16" s="1580"/>
      <c r="Z16" s="1580"/>
      <c r="AA16" s="1580"/>
      <c r="AB16" s="1610"/>
      <c r="AC16" s="1625"/>
      <c r="AD16" s="1580"/>
      <c r="AE16" s="1580"/>
      <c r="AF16" s="1580"/>
      <c r="AG16" s="1580"/>
      <c r="AH16" s="1580"/>
      <c r="AI16" s="1610"/>
      <c r="AJ16" s="1745"/>
      <c r="AK16" s="1714"/>
      <c r="AL16" s="1738"/>
      <c r="AM16" s="1719"/>
      <c r="AN16" s="1720"/>
      <c r="AO16" s="1721"/>
      <c r="AP16" s="1722"/>
      <c r="AQ16" s="1722"/>
      <c r="AR16" s="1722"/>
      <c r="AS16" s="1723"/>
      <c r="AT16" s="1723"/>
      <c r="AU16" s="1731" t="s">
        <v>967</v>
      </c>
      <c r="AV16" s="1731"/>
      <c r="AW16" s="1731"/>
      <c r="AX16" s="1742"/>
      <c r="AY16" s="1743"/>
      <c r="AZ16" s="1743"/>
      <c r="BA16" s="1743"/>
      <c r="BB16" s="1744"/>
      <c r="BC16" s="1716"/>
      <c r="BD16" s="1714"/>
      <c r="BE16" s="1714"/>
      <c r="BF16" s="1714"/>
      <c r="BG16" s="1714"/>
      <c r="BH16" s="1714"/>
      <c r="BI16" s="1714"/>
      <c r="BJ16" s="1714"/>
      <c r="BK16" s="1715"/>
      <c r="BL16" s="1716"/>
      <c r="BM16" s="1714"/>
      <c r="BN16" s="1714"/>
      <c r="BO16" s="1714"/>
      <c r="BP16" s="1714"/>
      <c r="BQ16" s="1714"/>
      <c r="BR16" s="1714"/>
      <c r="BS16" s="1714"/>
      <c r="BT16" s="1715"/>
    </row>
    <row r="17" spans="1:72" ht="15" customHeight="1" x14ac:dyDescent="0.15">
      <c r="A17" s="295" t="s">
        <v>80</v>
      </c>
      <c r="B17" s="1732" t="s">
        <v>385</v>
      </c>
      <c r="C17" s="1732"/>
      <c r="D17" s="1732"/>
      <c r="E17" s="1732"/>
      <c r="F17" s="1732"/>
      <c r="G17" s="1733"/>
      <c r="H17" s="1734"/>
      <c r="I17" s="1578" t="s">
        <v>371</v>
      </c>
      <c r="J17" s="1578" t="s">
        <v>371</v>
      </c>
      <c r="K17" s="1578" t="s">
        <v>371</v>
      </c>
      <c r="L17" s="1578"/>
      <c r="M17" s="1578" t="s">
        <v>371</v>
      </c>
      <c r="N17" s="1608" t="s">
        <v>371</v>
      </c>
      <c r="O17" s="1623"/>
      <c r="P17" s="1578" t="s">
        <v>372</v>
      </c>
      <c r="Q17" s="1578" t="s">
        <v>372</v>
      </c>
      <c r="R17" s="1578" t="s">
        <v>372</v>
      </c>
      <c r="S17" s="1578"/>
      <c r="T17" s="1578" t="s">
        <v>372</v>
      </c>
      <c r="U17" s="1608" t="s">
        <v>372</v>
      </c>
      <c r="V17" s="1623"/>
      <c r="W17" s="1578" t="s">
        <v>372</v>
      </c>
      <c r="X17" s="1578" t="s">
        <v>372</v>
      </c>
      <c r="Y17" s="1578" t="s">
        <v>372</v>
      </c>
      <c r="Z17" s="1578"/>
      <c r="AA17" s="1578" t="s">
        <v>372</v>
      </c>
      <c r="AB17" s="1608" t="s">
        <v>372</v>
      </c>
      <c r="AC17" s="1623"/>
      <c r="AD17" s="1578" t="s">
        <v>372</v>
      </c>
      <c r="AE17" s="1578" t="s">
        <v>372</v>
      </c>
      <c r="AF17" s="1578" t="s">
        <v>372</v>
      </c>
      <c r="AG17" s="1578"/>
      <c r="AH17" s="1578" t="s">
        <v>372</v>
      </c>
      <c r="AI17" s="1608" t="s">
        <v>372</v>
      </c>
      <c r="AJ17" s="1623"/>
      <c r="AK17" s="1578" t="s">
        <v>371</v>
      </c>
      <c r="AL17" s="1717" t="s">
        <v>371</v>
      </c>
      <c r="AM17" s="1719">
        <f>SUM(BL17:BT18)</f>
        <v>176</v>
      </c>
      <c r="AN17" s="1720"/>
      <c r="AO17" s="1721"/>
      <c r="AP17" s="1722" t="s">
        <v>386</v>
      </c>
      <c r="AQ17" s="1722"/>
      <c r="AR17" s="1722"/>
      <c r="AS17" s="1723"/>
      <c r="AT17" s="1723"/>
      <c r="AU17" s="1724" t="s">
        <v>969</v>
      </c>
      <c r="AV17" s="1724"/>
      <c r="AW17" s="1724"/>
      <c r="AX17" s="1725"/>
      <c r="AY17" s="1726"/>
      <c r="AZ17" s="1726"/>
      <c r="BA17" s="1726"/>
      <c r="BB17" s="1727"/>
      <c r="BC17" s="1716">
        <f t="shared" ref="BC17:BK17" si="9">COUNTIF($H17:$AL18,BC$6)</f>
        <v>22</v>
      </c>
      <c r="BD17" s="1714">
        <f t="shared" si="9"/>
        <v>0</v>
      </c>
      <c r="BE17" s="1714">
        <f t="shared" si="9"/>
        <v>0</v>
      </c>
      <c r="BF17" s="1714">
        <f t="shared" si="9"/>
        <v>0</v>
      </c>
      <c r="BG17" s="1714">
        <f t="shared" si="9"/>
        <v>0</v>
      </c>
      <c r="BH17" s="1714">
        <f t="shared" si="9"/>
        <v>0</v>
      </c>
      <c r="BI17" s="1714">
        <f t="shared" si="9"/>
        <v>0</v>
      </c>
      <c r="BJ17" s="1714">
        <f t="shared" si="9"/>
        <v>0</v>
      </c>
      <c r="BK17" s="1715">
        <f t="shared" si="9"/>
        <v>0</v>
      </c>
      <c r="BL17" s="1716">
        <f t="shared" ref="BL17:BT17" si="10">BC17*BC$20*24</f>
        <v>176</v>
      </c>
      <c r="BM17" s="1714">
        <f t="shared" si="10"/>
        <v>0</v>
      </c>
      <c r="BN17" s="1714">
        <f t="shared" si="10"/>
        <v>0</v>
      </c>
      <c r="BO17" s="1714">
        <f t="shared" si="10"/>
        <v>0</v>
      </c>
      <c r="BP17" s="1714">
        <f t="shared" si="10"/>
        <v>0</v>
      </c>
      <c r="BQ17" s="1714">
        <f t="shared" si="10"/>
        <v>0</v>
      </c>
      <c r="BR17" s="1714">
        <f t="shared" si="10"/>
        <v>0</v>
      </c>
      <c r="BS17" s="1714">
        <f t="shared" si="10"/>
        <v>0</v>
      </c>
      <c r="BT17" s="1715">
        <f t="shared" si="10"/>
        <v>0</v>
      </c>
    </row>
    <row r="18" spans="1:72" ht="15" customHeight="1" x14ac:dyDescent="0.15">
      <c r="A18" s="296" t="s">
        <v>79</v>
      </c>
      <c r="B18" s="1736" t="s">
        <v>387</v>
      </c>
      <c r="C18" s="1736"/>
      <c r="D18" s="1736"/>
      <c r="E18" s="1736"/>
      <c r="F18" s="1736"/>
      <c r="G18" s="1737"/>
      <c r="H18" s="1735"/>
      <c r="I18" s="1580"/>
      <c r="J18" s="1580"/>
      <c r="K18" s="1580"/>
      <c r="L18" s="1580"/>
      <c r="M18" s="1580"/>
      <c r="N18" s="1610"/>
      <c r="O18" s="1625"/>
      <c r="P18" s="1580"/>
      <c r="Q18" s="1580"/>
      <c r="R18" s="1580"/>
      <c r="S18" s="1580"/>
      <c r="T18" s="1580"/>
      <c r="U18" s="1610"/>
      <c r="V18" s="1625"/>
      <c r="W18" s="1580"/>
      <c r="X18" s="1580"/>
      <c r="Y18" s="1580"/>
      <c r="Z18" s="1580"/>
      <c r="AA18" s="1580"/>
      <c r="AB18" s="1610"/>
      <c r="AC18" s="1625"/>
      <c r="AD18" s="1580"/>
      <c r="AE18" s="1580"/>
      <c r="AF18" s="1580"/>
      <c r="AG18" s="1580"/>
      <c r="AH18" s="1580"/>
      <c r="AI18" s="1610"/>
      <c r="AJ18" s="1625"/>
      <c r="AK18" s="1580"/>
      <c r="AL18" s="1718"/>
      <c r="AM18" s="1719"/>
      <c r="AN18" s="1720"/>
      <c r="AO18" s="1721"/>
      <c r="AP18" s="1722"/>
      <c r="AQ18" s="1722"/>
      <c r="AR18" s="1722"/>
      <c r="AS18" s="1723"/>
      <c r="AT18" s="1723"/>
      <c r="AU18" s="1731" t="s">
        <v>967</v>
      </c>
      <c r="AV18" s="1731"/>
      <c r="AW18" s="1731"/>
      <c r="AX18" s="1728"/>
      <c r="AY18" s="1729"/>
      <c r="AZ18" s="1729"/>
      <c r="BA18" s="1729"/>
      <c r="BB18" s="1730"/>
      <c r="BC18" s="1716"/>
      <c r="BD18" s="1714"/>
      <c r="BE18" s="1714"/>
      <c r="BF18" s="1714"/>
      <c r="BG18" s="1714"/>
      <c r="BH18" s="1714"/>
      <c r="BI18" s="1714"/>
      <c r="BJ18" s="1714"/>
      <c r="BK18" s="1715"/>
      <c r="BL18" s="1716"/>
      <c r="BM18" s="1714"/>
      <c r="BN18" s="1714"/>
      <c r="BO18" s="1714"/>
      <c r="BP18" s="1714"/>
      <c r="BQ18" s="1714"/>
      <c r="BR18" s="1714"/>
      <c r="BS18" s="1714"/>
      <c r="BT18" s="1715"/>
    </row>
    <row r="19" spans="1:72" ht="20.100000000000001" customHeight="1" thickBot="1" x14ac:dyDescent="0.2">
      <c r="A19" s="1637" t="s">
        <v>360</v>
      </c>
      <c r="B19" s="1638"/>
      <c r="C19" s="1638"/>
      <c r="D19" s="1638"/>
      <c r="E19" s="1638"/>
      <c r="F19" s="1638"/>
      <c r="G19" s="1638"/>
      <c r="H19" s="297">
        <v>1</v>
      </c>
      <c r="I19" s="298">
        <v>2</v>
      </c>
      <c r="J19" s="298">
        <v>3</v>
      </c>
      <c r="K19" s="298">
        <v>4</v>
      </c>
      <c r="L19" s="298">
        <v>5</v>
      </c>
      <c r="M19" s="298">
        <v>6</v>
      </c>
      <c r="N19" s="299">
        <v>7</v>
      </c>
      <c r="O19" s="300">
        <v>8</v>
      </c>
      <c r="P19" s="298">
        <v>9</v>
      </c>
      <c r="Q19" s="298">
        <v>10</v>
      </c>
      <c r="R19" s="298">
        <v>11</v>
      </c>
      <c r="S19" s="298">
        <v>12</v>
      </c>
      <c r="T19" s="298">
        <v>13</v>
      </c>
      <c r="U19" s="301">
        <v>14</v>
      </c>
      <c r="V19" s="302">
        <v>15</v>
      </c>
      <c r="W19" s="298">
        <v>16</v>
      </c>
      <c r="X19" s="298">
        <v>17</v>
      </c>
      <c r="Y19" s="298">
        <v>18</v>
      </c>
      <c r="Z19" s="298">
        <v>19</v>
      </c>
      <c r="AA19" s="298">
        <v>20</v>
      </c>
      <c r="AB19" s="299">
        <v>21</v>
      </c>
      <c r="AC19" s="300">
        <v>22</v>
      </c>
      <c r="AD19" s="298">
        <v>23</v>
      </c>
      <c r="AE19" s="298">
        <v>24</v>
      </c>
      <c r="AF19" s="298">
        <v>25</v>
      </c>
      <c r="AG19" s="298">
        <v>26</v>
      </c>
      <c r="AH19" s="298">
        <v>27</v>
      </c>
      <c r="AI19" s="301">
        <v>28</v>
      </c>
      <c r="AJ19" s="302">
        <v>29</v>
      </c>
      <c r="AK19" s="298">
        <v>30</v>
      </c>
      <c r="AL19" s="303">
        <v>31</v>
      </c>
      <c r="AM19" s="1710" t="s">
        <v>81</v>
      </c>
      <c r="AN19" s="1637"/>
      <c r="AO19" s="1711"/>
      <c r="AP19" s="1644" t="s">
        <v>324</v>
      </c>
      <c r="AQ19" s="1644"/>
      <c r="AR19" s="1644"/>
      <c r="AS19" s="1712"/>
      <c r="AT19" s="1712"/>
      <c r="AU19" s="1712" t="s">
        <v>361</v>
      </c>
      <c r="AV19" s="1712"/>
      <c r="AW19" s="1712"/>
      <c r="AX19" s="1713" t="s">
        <v>255</v>
      </c>
      <c r="AY19" s="1713"/>
      <c r="AZ19" s="1713"/>
      <c r="BA19" s="1713"/>
      <c r="BB19" s="1713"/>
      <c r="BC19" s="1637" t="s">
        <v>326</v>
      </c>
      <c r="BD19" s="1638"/>
      <c r="BE19" s="1638"/>
      <c r="BF19" s="1638"/>
      <c r="BG19" s="1638"/>
      <c r="BH19" s="1638"/>
      <c r="BI19" s="1638"/>
      <c r="BJ19" s="1638"/>
      <c r="BK19" s="1644"/>
      <c r="BL19" s="1637" t="s">
        <v>362</v>
      </c>
      <c r="BM19" s="1638"/>
      <c r="BN19" s="1638"/>
      <c r="BO19" s="1638"/>
      <c r="BP19" s="1638"/>
      <c r="BQ19" s="1638"/>
      <c r="BR19" s="1638"/>
      <c r="BS19" s="1638"/>
      <c r="BT19" s="1644"/>
    </row>
    <row r="20" spans="1:72" ht="20.100000000000001" customHeight="1" x14ac:dyDescent="0.15">
      <c r="A20" s="285"/>
      <c r="B20" s="1695" t="s">
        <v>423</v>
      </c>
      <c r="C20" s="1695"/>
      <c r="D20" s="1695"/>
      <c r="E20" s="1695"/>
      <c r="F20" s="1695"/>
      <c r="G20" s="1695"/>
      <c r="H20" s="1695"/>
      <c r="I20" s="1695"/>
      <c r="J20" s="1695"/>
      <c r="K20" s="1695"/>
      <c r="L20" s="1695"/>
      <c r="M20" s="1695"/>
      <c r="N20" s="1695"/>
      <c r="O20" s="1695"/>
      <c r="P20" s="1695"/>
      <c r="Q20" s="1695"/>
      <c r="R20" s="1695"/>
      <c r="S20" s="1695"/>
      <c r="T20" s="1695"/>
      <c r="U20" s="1695"/>
      <c r="V20" s="1695"/>
      <c r="W20" s="1695"/>
      <c r="X20" s="1695"/>
      <c r="Y20" s="1695"/>
      <c r="Z20" s="1696"/>
      <c r="AA20" s="1697" t="s">
        <v>363</v>
      </c>
      <c r="AB20" s="1698"/>
      <c r="AC20" s="1698"/>
      <c r="AD20" s="1699"/>
      <c r="AE20" s="304" t="s">
        <v>364</v>
      </c>
      <c r="AF20" s="305" t="s">
        <v>388</v>
      </c>
      <c r="AG20" s="1706">
        <v>0.375</v>
      </c>
      <c r="AH20" s="1707"/>
      <c r="AI20" s="306" t="s">
        <v>389</v>
      </c>
      <c r="AJ20" s="1708">
        <v>0.70833333333333337</v>
      </c>
      <c r="AK20" s="1709"/>
      <c r="AL20" s="307" t="s">
        <v>390</v>
      </c>
      <c r="AM20" s="304" t="s">
        <v>391</v>
      </c>
      <c r="AN20" s="305" t="s">
        <v>388</v>
      </c>
      <c r="AO20" s="1706">
        <v>0.66666666666666663</v>
      </c>
      <c r="AP20" s="1707"/>
      <c r="AQ20" s="308" t="s">
        <v>389</v>
      </c>
      <c r="AR20" s="1708">
        <v>1</v>
      </c>
      <c r="AS20" s="1709"/>
      <c r="AT20" s="307" t="s">
        <v>390</v>
      </c>
      <c r="AU20" s="304" t="s">
        <v>392</v>
      </c>
      <c r="AV20" s="305" t="s">
        <v>388</v>
      </c>
      <c r="AW20" s="1706"/>
      <c r="AX20" s="1707"/>
      <c r="AY20" s="308" t="s">
        <v>389</v>
      </c>
      <c r="AZ20" s="1708"/>
      <c r="BA20" s="1709"/>
      <c r="BB20" s="307" t="s">
        <v>390</v>
      </c>
      <c r="BC20" s="248">
        <f>AJ20-AG20</f>
        <v>0.33333333333333337</v>
      </c>
      <c r="BD20" s="248">
        <f>AJ21-AG21</f>
        <v>0.33333333333333331</v>
      </c>
      <c r="BE20" s="248">
        <f>AJ22-AG22</f>
        <v>0.33333333333333331</v>
      </c>
      <c r="BF20" s="248">
        <f>AR20-AO20</f>
        <v>0.33333333333333337</v>
      </c>
      <c r="BG20" s="248">
        <f>AR21-AO21</f>
        <v>0.33333333333333331</v>
      </c>
      <c r="BH20" s="248">
        <f>AR22-AO22</f>
        <v>0</v>
      </c>
      <c r="BI20" s="248">
        <f>AZ20-AW20</f>
        <v>0</v>
      </c>
      <c r="BJ20" s="248">
        <f>AZ21-AW21</f>
        <v>0</v>
      </c>
      <c r="BK20" s="248">
        <f>AZ22-AW22</f>
        <v>0</v>
      </c>
    </row>
    <row r="21" spans="1:72" ht="20.100000000000001" customHeight="1" x14ac:dyDescent="0.15">
      <c r="A21" s="248"/>
      <c r="B21" s="1695"/>
      <c r="C21" s="1695"/>
      <c r="D21" s="1695"/>
      <c r="E21" s="1695"/>
      <c r="F21" s="1695"/>
      <c r="G21" s="1695"/>
      <c r="H21" s="1695"/>
      <c r="I21" s="1695"/>
      <c r="J21" s="1695"/>
      <c r="K21" s="1695"/>
      <c r="L21" s="1695"/>
      <c r="M21" s="1695"/>
      <c r="N21" s="1695"/>
      <c r="O21" s="1695"/>
      <c r="P21" s="1695"/>
      <c r="Q21" s="1695"/>
      <c r="R21" s="1695"/>
      <c r="S21" s="1695"/>
      <c r="T21" s="1695"/>
      <c r="U21" s="1695"/>
      <c r="V21" s="1695"/>
      <c r="W21" s="1695"/>
      <c r="X21" s="1695"/>
      <c r="Y21" s="1695"/>
      <c r="Z21" s="1696"/>
      <c r="AA21" s="1700"/>
      <c r="AB21" s="1701"/>
      <c r="AC21" s="1701"/>
      <c r="AD21" s="1702"/>
      <c r="AE21" s="309" t="s">
        <v>393</v>
      </c>
      <c r="AF21" s="310" t="s">
        <v>388</v>
      </c>
      <c r="AG21" s="1689">
        <v>0.33333333333333331</v>
      </c>
      <c r="AH21" s="1690"/>
      <c r="AI21" s="311" t="s">
        <v>389</v>
      </c>
      <c r="AJ21" s="1687">
        <v>0.66666666666666663</v>
      </c>
      <c r="AK21" s="1688"/>
      <c r="AL21" s="312" t="s">
        <v>390</v>
      </c>
      <c r="AM21" s="309" t="s">
        <v>394</v>
      </c>
      <c r="AN21" s="310" t="s">
        <v>388</v>
      </c>
      <c r="AO21" s="1689">
        <v>0</v>
      </c>
      <c r="AP21" s="1690"/>
      <c r="AQ21" s="311" t="s">
        <v>389</v>
      </c>
      <c r="AR21" s="1687">
        <v>0.33333333333333331</v>
      </c>
      <c r="AS21" s="1688"/>
      <c r="AT21" s="312" t="s">
        <v>390</v>
      </c>
      <c r="AU21" s="309" t="s">
        <v>395</v>
      </c>
      <c r="AV21" s="310" t="s">
        <v>388</v>
      </c>
      <c r="AW21" s="1689"/>
      <c r="AX21" s="1690"/>
      <c r="AY21" s="311" t="s">
        <v>389</v>
      </c>
      <c r="AZ21" s="1687"/>
      <c r="BA21" s="1688"/>
      <c r="BB21" s="312" t="s">
        <v>390</v>
      </c>
    </row>
    <row r="22" spans="1:72" ht="20.100000000000001" customHeight="1" x14ac:dyDescent="0.15">
      <c r="A22" s="248"/>
      <c r="B22" s="1695"/>
      <c r="C22" s="1695"/>
      <c r="D22" s="1695"/>
      <c r="E22" s="1695"/>
      <c r="F22" s="1695"/>
      <c r="G22" s="1695"/>
      <c r="H22" s="1695"/>
      <c r="I22" s="1695"/>
      <c r="J22" s="1695"/>
      <c r="K22" s="1695"/>
      <c r="L22" s="1695"/>
      <c r="M22" s="1695"/>
      <c r="N22" s="1695"/>
      <c r="O22" s="1695"/>
      <c r="P22" s="1695"/>
      <c r="Q22" s="1695"/>
      <c r="R22" s="1695"/>
      <c r="S22" s="1695"/>
      <c r="T22" s="1695"/>
      <c r="U22" s="1695"/>
      <c r="V22" s="1695"/>
      <c r="W22" s="1695"/>
      <c r="X22" s="1695"/>
      <c r="Y22" s="1695"/>
      <c r="Z22" s="1696"/>
      <c r="AA22" s="1703"/>
      <c r="AB22" s="1704"/>
      <c r="AC22" s="1704"/>
      <c r="AD22" s="1705"/>
      <c r="AE22" s="313" t="s">
        <v>396</v>
      </c>
      <c r="AF22" s="314" t="s">
        <v>388</v>
      </c>
      <c r="AG22" s="1691">
        <v>0.41666666666666669</v>
      </c>
      <c r="AH22" s="1692"/>
      <c r="AI22" s="315" t="s">
        <v>389</v>
      </c>
      <c r="AJ22" s="1693">
        <v>0.75</v>
      </c>
      <c r="AK22" s="1694"/>
      <c r="AL22" s="316" t="s">
        <v>390</v>
      </c>
      <c r="AM22" s="313" t="s">
        <v>397</v>
      </c>
      <c r="AN22" s="314" t="s">
        <v>388</v>
      </c>
      <c r="AO22" s="1691"/>
      <c r="AP22" s="1692"/>
      <c r="AQ22" s="315" t="s">
        <v>389</v>
      </c>
      <c r="AR22" s="1693"/>
      <c r="AS22" s="1694"/>
      <c r="AT22" s="316" t="s">
        <v>390</v>
      </c>
      <c r="AU22" s="313" t="s">
        <v>398</v>
      </c>
      <c r="AV22" s="314" t="s">
        <v>388</v>
      </c>
      <c r="AW22" s="1691"/>
      <c r="AX22" s="1692"/>
      <c r="AY22" s="315" t="s">
        <v>389</v>
      </c>
      <c r="AZ22" s="1693"/>
      <c r="BA22" s="1694"/>
      <c r="BB22" s="316" t="s">
        <v>390</v>
      </c>
    </row>
    <row r="23" spans="1:72" ht="20.100000000000001" customHeight="1" x14ac:dyDescent="0.15">
      <c r="A23" s="248"/>
      <c r="B23" s="1686" t="s">
        <v>970</v>
      </c>
      <c r="C23" s="1686"/>
      <c r="D23" s="1686"/>
      <c r="E23" s="1686"/>
      <c r="F23" s="1686"/>
      <c r="G23" s="1686"/>
      <c r="H23" s="1686"/>
      <c r="I23" s="1686"/>
      <c r="J23" s="1686"/>
      <c r="K23" s="1686"/>
      <c r="L23" s="1686"/>
      <c r="M23" s="1686"/>
      <c r="N23" s="1686"/>
      <c r="O23" s="1686"/>
      <c r="P23" s="1686"/>
      <c r="Q23" s="1686"/>
      <c r="R23" s="1686"/>
      <c r="S23" s="1686"/>
      <c r="T23" s="1686"/>
      <c r="U23" s="1686"/>
      <c r="V23" s="1686"/>
      <c r="W23" s="1686"/>
      <c r="X23" s="1686"/>
      <c r="Y23" s="1686"/>
      <c r="Z23" s="1686"/>
      <c r="AA23" s="1686"/>
      <c r="AB23" s="1686"/>
      <c r="AC23" s="1686"/>
      <c r="AD23" s="1686"/>
      <c r="AE23" s="1686"/>
      <c r="AF23" s="1686"/>
      <c r="AG23" s="1686"/>
      <c r="AH23" s="1686"/>
      <c r="AI23" s="1686"/>
      <c r="AJ23" s="1686"/>
      <c r="AK23" s="1686"/>
      <c r="AL23" s="1686"/>
      <c r="AM23" s="1686"/>
      <c r="AN23" s="1686"/>
      <c r="AO23" s="1686"/>
      <c r="AP23" s="1686"/>
      <c r="AQ23" s="1686"/>
      <c r="AR23" s="1686"/>
      <c r="AS23" s="1686"/>
      <c r="AT23" s="1686"/>
      <c r="AU23" s="1686"/>
      <c r="AV23" s="1686"/>
      <c r="AW23" s="1686"/>
      <c r="AX23" s="1686"/>
      <c r="AY23" s="1686"/>
      <c r="AZ23" s="1686"/>
      <c r="BA23" s="1686"/>
      <c r="BB23" s="1686"/>
    </row>
    <row r="24" spans="1:72" ht="20.100000000000001" customHeight="1" x14ac:dyDescent="0.15">
      <c r="A24" s="248"/>
      <c r="B24" s="1686"/>
      <c r="C24" s="1686"/>
      <c r="D24" s="1686"/>
      <c r="E24" s="1686"/>
      <c r="F24" s="1686"/>
      <c r="G24" s="1686"/>
      <c r="H24" s="1686"/>
      <c r="I24" s="1686"/>
      <c r="J24" s="1686"/>
      <c r="K24" s="1686"/>
      <c r="L24" s="1686"/>
      <c r="M24" s="1686"/>
      <c r="N24" s="1686"/>
      <c r="O24" s="1686"/>
      <c r="P24" s="1686"/>
      <c r="Q24" s="1686"/>
      <c r="R24" s="1686"/>
      <c r="S24" s="1686"/>
      <c r="T24" s="1686"/>
      <c r="U24" s="1686"/>
      <c r="V24" s="1686"/>
      <c r="W24" s="1686"/>
      <c r="X24" s="1686"/>
      <c r="Y24" s="1686"/>
      <c r="Z24" s="1686"/>
      <c r="AA24" s="1686"/>
      <c r="AB24" s="1686"/>
      <c r="AC24" s="1686"/>
      <c r="AD24" s="1686"/>
      <c r="AE24" s="1686"/>
      <c r="AF24" s="1686"/>
      <c r="AG24" s="1686"/>
      <c r="AH24" s="1686"/>
      <c r="AI24" s="1686"/>
      <c r="AJ24" s="1686"/>
      <c r="AK24" s="1686"/>
      <c r="AL24" s="1686"/>
      <c r="AM24" s="1686"/>
      <c r="AN24" s="1686"/>
      <c r="AO24" s="1686"/>
      <c r="AP24" s="1686"/>
      <c r="AQ24" s="1686"/>
      <c r="AR24" s="1686"/>
      <c r="AS24" s="1686"/>
      <c r="AT24" s="1686"/>
      <c r="AU24" s="1686"/>
      <c r="AV24" s="1686"/>
      <c r="AW24" s="1686"/>
      <c r="AX24" s="1686"/>
      <c r="AY24" s="1686"/>
      <c r="AZ24" s="1686"/>
      <c r="BA24" s="1686"/>
      <c r="BB24" s="1686"/>
    </row>
    <row r="25" spans="1:72" ht="20.100000000000001" customHeight="1" x14ac:dyDescent="0.15">
      <c r="A25" s="248"/>
      <c r="B25" s="1686"/>
      <c r="C25" s="1686"/>
      <c r="D25" s="1686"/>
      <c r="E25" s="1686"/>
      <c r="F25" s="1686"/>
      <c r="G25" s="1686"/>
      <c r="H25" s="1686"/>
      <c r="I25" s="1686"/>
      <c r="J25" s="1686"/>
      <c r="K25" s="1686"/>
      <c r="L25" s="1686"/>
      <c r="M25" s="1686"/>
      <c r="N25" s="1686"/>
      <c r="O25" s="1686"/>
      <c r="P25" s="1686"/>
      <c r="Q25" s="1686"/>
      <c r="R25" s="1686"/>
      <c r="S25" s="1686"/>
      <c r="T25" s="1686"/>
      <c r="U25" s="1686"/>
      <c r="V25" s="1686"/>
      <c r="W25" s="1686"/>
      <c r="X25" s="1686"/>
      <c r="Y25" s="1686"/>
      <c r="Z25" s="1686"/>
      <c r="AA25" s="1686"/>
      <c r="AB25" s="1686"/>
      <c r="AC25" s="1686"/>
      <c r="AD25" s="1686"/>
      <c r="AE25" s="1686"/>
      <c r="AF25" s="1686"/>
      <c r="AG25" s="1686"/>
      <c r="AH25" s="1686"/>
      <c r="AI25" s="1686"/>
      <c r="AJ25" s="1686"/>
      <c r="AK25" s="1686"/>
      <c r="AL25" s="1686"/>
      <c r="AM25" s="1686"/>
      <c r="AN25" s="1686"/>
      <c r="AO25" s="1686"/>
      <c r="AP25" s="1686"/>
      <c r="AQ25" s="1686"/>
      <c r="AR25" s="1686"/>
      <c r="AS25" s="1686"/>
      <c r="AT25" s="1686"/>
      <c r="AU25" s="1686"/>
      <c r="AV25" s="1686"/>
      <c r="AW25" s="1686"/>
      <c r="AX25" s="1686"/>
      <c r="AY25" s="1686"/>
      <c r="AZ25" s="1686"/>
      <c r="BA25" s="1686"/>
      <c r="BB25" s="1686"/>
    </row>
    <row r="26" spans="1:72" ht="20.100000000000001" customHeight="1" x14ac:dyDescent="0.15">
      <c r="A26" s="248"/>
      <c r="B26" s="1686"/>
      <c r="C26" s="1686"/>
      <c r="D26" s="1686"/>
      <c r="E26" s="1686"/>
      <c r="F26" s="1686"/>
      <c r="G26" s="1686"/>
      <c r="H26" s="1686"/>
      <c r="I26" s="1686"/>
      <c r="J26" s="1686"/>
      <c r="K26" s="1686"/>
      <c r="L26" s="1686"/>
      <c r="M26" s="1686"/>
      <c r="N26" s="1686"/>
      <c r="O26" s="1686"/>
      <c r="P26" s="1686"/>
      <c r="Q26" s="1686"/>
      <c r="R26" s="1686"/>
      <c r="S26" s="1686"/>
      <c r="T26" s="1686"/>
      <c r="U26" s="1686"/>
      <c r="V26" s="1686"/>
      <c r="W26" s="1686"/>
      <c r="X26" s="1686"/>
      <c r="Y26" s="1686"/>
      <c r="Z26" s="1686"/>
      <c r="AA26" s="1686"/>
      <c r="AB26" s="1686"/>
      <c r="AC26" s="1686"/>
      <c r="AD26" s="1686"/>
      <c r="AE26" s="1686"/>
      <c r="AF26" s="1686"/>
      <c r="AG26" s="1686"/>
      <c r="AH26" s="1686"/>
      <c r="AI26" s="1686"/>
      <c r="AJ26" s="1686"/>
      <c r="AK26" s="1686"/>
      <c r="AL26" s="1686"/>
      <c r="AM26" s="1686"/>
      <c r="AN26" s="1686"/>
      <c r="AO26" s="1686"/>
      <c r="AP26" s="1686"/>
      <c r="AQ26" s="1686"/>
      <c r="AR26" s="1686"/>
      <c r="AS26" s="1686"/>
      <c r="AT26" s="1686"/>
      <c r="AU26" s="1686"/>
      <c r="AV26" s="1686"/>
      <c r="AW26" s="1686"/>
      <c r="AX26" s="1686"/>
      <c r="AY26" s="1686"/>
      <c r="AZ26" s="1686"/>
      <c r="BA26" s="1686"/>
      <c r="BB26" s="1686"/>
    </row>
    <row r="27" spans="1:72" ht="20.100000000000001" customHeight="1" x14ac:dyDescent="0.15">
      <c r="A27" s="248"/>
      <c r="B27" s="1686"/>
      <c r="C27" s="1686"/>
      <c r="D27" s="1686"/>
      <c r="E27" s="1686"/>
      <c r="F27" s="1686"/>
      <c r="G27" s="1686"/>
      <c r="H27" s="1686"/>
      <c r="I27" s="1686"/>
      <c r="J27" s="1686"/>
      <c r="K27" s="1686"/>
      <c r="L27" s="1686"/>
      <c r="M27" s="1686"/>
      <c r="N27" s="1686"/>
      <c r="O27" s="1686"/>
      <c r="P27" s="1686"/>
      <c r="Q27" s="1686"/>
      <c r="R27" s="1686"/>
      <c r="S27" s="1686"/>
      <c r="T27" s="1686"/>
      <c r="U27" s="1686"/>
      <c r="V27" s="1686"/>
      <c r="W27" s="1686"/>
      <c r="X27" s="1686"/>
      <c r="Y27" s="1686"/>
      <c r="Z27" s="1686"/>
      <c r="AA27" s="1686"/>
      <c r="AB27" s="1686"/>
      <c r="AC27" s="1686"/>
      <c r="AD27" s="1686"/>
      <c r="AE27" s="1686"/>
      <c r="AF27" s="1686"/>
      <c r="AG27" s="1686"/>
      <c r="AH27" s="1686"/>
      <c r="AI27" s="1686"/>
      <c r="AJ27" s="1686"/>
      <c r="AK27" s="1686"/>
      <c r="AL27" s="1686"/>
      <c r="AM27" s="1686"/>
      <c r="AN27" s="1686"/>
      <c r="AO27" s="1686"/>
      <c r="AP27" s="1686"/>
      <c r="AQ27" s="1686"/>
      <c r="AR27" s="1686"/>
      <c r="AS27" s="1686"/>
      <c r="AT27" s="1686"/>
      <c r="AU27" s="1686"/>
      <c r="AV27" s="1686"/>
      <c r="AW27" s="1686"/>
      <c r="AX27" s="1686"/>
      <c r="AY27" s="1686"/>
      <c r="AZ27" s="1686"/>
      <c r="BA27" s="1686"/>
      <c r="BB27" s="1686"/>
    </row>
    <row r="28" spans="1:72" ht="20.100000000000001" customHeight="1" x14ac:dyDescent="0.15">
      <c r="A28" s="248"/>
      <c r="B28" s="1686"/>
      <c r="C28" s="1686"/>
      <c r="D28" s="1686"/>
      <c r="E28" s="1686"/>
      <c r="F28" s="1686"/>
      <c r="G28" s="1686"/>
      <c r="H28" s="1686"/>
      <c r="I28" s="1686"/>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686"/>
      <c r="AH28" s="1686"/>
      <c r="AI28" s="1686"/>
      <c r="AJ28" s="1686"/>
      <c r="AK28" s="1686"/>
      <c r="AL28" s="1686"/>
      <c r="AM28" s="1686"/>
      <c r="AN28" s="1686"/>
      <c r="AO28" s="1686"/>
      <c r="AP28" s="1686"/>
      <c r="AQ28" s="1686"/>
      <c r="AR28" s="1686"/>
      <c r="AS28" s="1686"/>
      <c r="AT28" s="1686"/>
      <c r="AU28" s="1686"/>
      <c r="AV28" s="1686"/>
      <c r="AW28" s="1686"/>
      <c r="AX28" s="1686"/>
      <c r="AY28" s="1686"/>
      <c r="AZ28" s="1686"/>
      <c r="BA28" s="1686"/>
      <c r="BB28" s="1686"/>
    </row>
    <row r="29" spans="1:72" ht="20.100000000000001" customHeight="1" x14ac:dyDescent="0.15">
      <c r="A29" s="248"/>
      <c r="B29" s="1686"/>
      <c r="C29" s="1686"/>
      <c r="D29" s="1686"/>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6"/>
      <c r="AI29" s="1686"/>
      <c r="AJ29" s="1686"/>
      <c r="AK29" s="1686"/>
      <c r="AL29" s="1686"/>
      <c r="AM29" s="1686"/>
      <c r="AN29" s="1686"/>
      <c r="AO29" s="1686"/>
      <c r="AP29" s="1686"/>
      <c r="AQ29" s="1686"/>
      <c r="AR29" s="1686"/>
      <c r="AS29" s="1686"/>
      <c r="AT29" s="1686"/>
      <c r="AU29" s="1686"/>
      <c r="AV29" s="1686"/>
      <c r="AW29" s="1686"/>
      <c r="AX29" s="1686"/>
      <c r="AY29" s="1686"/>
      <c r="AZ29" s="1686"/>
      <c r="BA29" s="1686"/>
      <c r="BB29" s="1686"/>
    </row>
    <row r="30" spans="1:72" ht="20.100000000000001" customHeight="1" x14ac:dyDescent="0.15">
      <c r="A30" s="248"/>
      <c r="B30" s="1686"/>
      <c r="C30" s="1686"/>
      <c r="D30" s="1686"/>
      <c r="E30" s="1686"/>
      <c r="F30" s="1686"/>
      <c r="G30" s="1686"/>
      <c r="H30" s="1686"/>
      <c r="I30" s="1686"/>
      <c r="J30" s="1686"/>
      <c r="K30" s="1686"/>
      <c r="L30" s="1686"/>
      <c r="M30" s="1686"/>
      <c r="N30" s="1686"/>
      <c r="O30" s="1686"/>
      <c r="P30" s="1686"/>
      <c r="Q30" s="1686"/>
      <c r="R30" s="1686"/>
      <c r="S30" s="1686"/>
      <c r="T30" s="1686"/>
      <c r="U30" s="1686"/>
      <c r="V30" s="1686"/>
      <c r="W30" s="1686"/>
      <c r="X30" s="1686"/>
      <c r="Y30" s="1686"/>
      <c r="Z30" s="1686"/>
      <c r="AA30" s="1686"/>
      <c r="AB30" s="1686"/>
      <c r="AC30" s="1686"/>
      <c r="AD30" s="1686"/>
      <c r="AE30" s="1686"/>
      <c r="AF30" s="1686"/>
      <c r="AG30" s="1686"/>
      <c r="AH30" s="1686"/>
      <c r="AI30" s="1686"/>
      <c r="AJ30" s="1686"/>
      <c r="AK30" s="1686"/>
      <c r="AL30" s="1686"/>
      <c r="AM30" s="1686"/>
      <c r="AN30" s="1686"/>
      <c r="AO30" s="1686"/>
      <c r="AP30" s="1686"/>
      <c r="AQ30" s="1686"/>
      <c r="AR30" s="1686"/>
      <c r="AS30" s="1686"/>
      <c r="AT30" s="1686"/>
      <c r="AU30" s="1686"/>
      <c r="AV30" s="1686"/>
      <c r="AW30" s="1686"/>
      <c r="AX30" s="1686"/>
      <c r="AY30" s="1686"/>
      <c r="AZ30" s="1686"/>
      <c r="BA30" s="1686"/>
      <c r="BB30" s="1686"/>
    </row>
    <row r="31" spans="1:72" ht="20.100000000000001" customHeight="1" x14ac:dyDescent="0.15">
      <c r="A31" s="248"/>
      <c r="B31" s="1686"/>
      <c r="C31" s="1686"/>
      <c r="D31" s="1686"/>
      <c r="E31" s="1686"/>
      <c r="F31" s="1686"/>
      <c r="G31" s="1686"/>
      <c r="H31" s="1686"/>
      <c r="I31" s="1686"/>
      <c r="J31" s="1686"/>
      <c r="K31" s="1686"/>
      <c r="L31" s="1686"/>
      <c r="M31" s="1686"/>
      <c r="N31" s="1686"/>
      <c r="O31" s="1686"/>
      <c r="P31" s="1686"/>
      <c r="Q31" s="1686"/>
      <c r="R31" s="1686"/>
      <c r="S31" s="1686"/>
      <c r="T31" s="1686"/>
      <c r="U31" s="1686"/>
      <c r="V31" s="1686"/>
      <c r="W31" s="1686"/>
      <c r="X31" s="1686"/>
      <c r="Y31" s="1686"/>
      <c r="Z31" s="1686"/>
      <c r="AA31" s="1686"/>
      <c r="AB31" s="1686"/>
      <c r="AC31" s="1686"/>
      <c r="AD31" s="1686"/>
      <c r="AE31" s="1686"/>
      <c r="AF31" s="1686"/>
      <c r="AG31" s="1686"/>
      <c r="AH31" s="1686"/>
      <c r="AI31" s="1686"/>
      <c r="AJ31" s="1686"/>
      <c r="AK31" s="1686"/>
      <c r="AL31" s="1686"/>
      <c r="AM31" s="1686"/>
      <c r="AN31" s="1686"/>
      <c r="AO31" s="1686"/>
      <c r="AP31" s="1686"/>
      <c r="AQ31" s="1686"/>
      <c r="AR31" s="1686"/>
      <c r="AS31" s="1686"/>
      <c r="AT31" s="1686"/>
      <c r="AU31" s="1686"/>
      <c r="AV31" s="1686"/>
      <c r="AW31" s="1686"/>
      <c r="AX31" s="1686"/>
      <c r="AY31" s="1686"/>
      <c r="AZ31" s="1686"/>
      <c r="BA31" s="1686"/>
      <c r="BB31" s="1686"/>
    </row>
    <row r="32" spans="1:72" ht="20.100000000000001" customHeight="1" x14ac:dyDescent="0.15">
      <c r="A32" s="248"/>
      <c r="B32" s="1686"/>
      <c r="C32" s="1686"/>
      <c r="D32" s="1686"/>
      <c r="E32" s="1686"/>
      <c r="F32" s="1686"/>
      <c r="G32" s="1686"/>
      <c r="H32" s="1686"/>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6"/>
      <c r="AI32" s="1686"/>
      <c r="AJ32" s="1686"/>
      <c r="AK32" s="1686"/>
      <c r="AL32" s="1686"/>
      <c r="AM32" s="1686"/>
      <c r="AN32" s="1686"/>
      <c r="AO32" s="1686"/>
      <c r="AP32" s="1686"/>
      <c r="AQ32" s="1686"/>
      <c r="AR32" s="1686"/>
      <c r="AS32" s="1686"/>
      <c r="AT32" s="1686"/>
      <c r="AU32" s="1686"/>
      <c r="AV32" s="1686"/>
      <c r="AW32" s="1686"/>
      <c r="AX32" s="1686"/>
      <c r="AY32" s="1686"/>
      <c r="AZ32" s="1686"/>
      <c r="BA32" s="1686"/>
      <c r="BB32" s="1686"/>
    </row>
    <row r="33" spans="1:54" ht="20.100000000000001" customHeight="1" x14ac:dyDescent="0.15">
      <c r="A33" s="248"/>
      <c r="B33" s="1686"/>
      <c r="C33" s="1686"/>
      <c r="D33" s="1686"/>
      <c r="E33" s="1686"/>
      <c r="F33" s="1686"/>
      <c r="G33" s="1686"/>
      <c r="H33" s="1686"/>
      <c r="I33" s="1686"/>
      <c r="J33" s="1686"/>
      <c r="K33" s="1686"/>
      <c r="L33" s="1686"/>
      <c r="M33" s="1686"/>
      <c r="N33" s="1686"/>
      <c r="O33" s="1686"/>
      <c r="P33" s="1686"/>
      <c r="Q33" s="1686"/>
      <c r="R33" s="1686"/>
      <c r="S33" s="1686"/>
      <c r="T33" s="1686"/>
      <c r="U33" s="1686"/>
      <c r="V33" s="1686"/>
      <c r="W33" s="1686"/>
      <c r="X33" s="1686"/>
      <c r="Y33" s="1686"/>
      <c r="Z33" s="1686"/>
      <c r="AA33" s="1686"/>
      <c r="AB33" s="1686"/>
      <c r="AC33" s="1686"/>
      <c r="AD33" s="1686"/>
      <c r="AE33" s="1686"/>
      <c r="AF33" s="1686"/>
      <c r="AG33" s="1686"/>
      <c r="AH33" s="1686"/>
      <c r="AI33" s="1686"/>
      <c r="AJ33" s="1686"/>
      <c r="AK33" s="1686"/>
      <c r="AL33" s="1686"/>
      <c r="AM33" s="1686"/>
      <c r="AN33" s="1686"/>
      <c r="AO33" s="1686"/>
      <c r="AP33" s="1686"/>
      <c r="AQ33" s="1686"/>
      <c r="AR33" s="1686"/>
      <c r="AS33" s="1686"/>
      <c r="AT33" s="1686"/>
      <c r="AU33" s="1686"/>
      <c r="AV33" s="1686"/>
      <c r="AW33" s="1686"/>
      <c r="AX33" s="1686"/>
      <c r="AY33" s="1686"/>
      <c r="AZ33" s="1686"/>
      <c r="BA33" s="1686"/>
      <c r="BB33" s="1686"/>
    </row>
    <row r="34" spans="1:54" ht="20.100000000000001" customHeight="1" x14ac:dyDescent="0.15">
      <c r="B34" s="1686"/>
      <c r="C34" s="1686"/>
      <c r="D34" s="1686"/>
      <c r="E34" s="1686"/>
      <c r="F34" s="1686"/>
      <c r="G34" s="1686"/>
      <c r="H34" s="1686"/>
      <c r="I34" s="1686"/>
      <c r="J34" s="1686"/>
      <c r="K34" s="1686"/>
      <c r="L34" s="1686"/>
      <c r="M34" s="1686"/>
      <c r="N34" s="1686"/>
      <c r="O34" s="1686"/>
      <c r="P34" s="1686"/>
      <c r="Q34" s="1686"/>
      <c r="R34" s="1686"/>
      <c r="S34" s="1686"/>
      <c r="T34" s="1686"/>
      <c r="U34" s="1686"/>
      <c r="V34" s="1686"/>
      <c r="W34" s="1686"/>
      <c r="X34" s="1686"/>
      <c r="Y34" s="1686"/>
      <c r="Z34" s="1686"/>
      <c r="AA34" s="1686"/>
      <c r="AB34" s="1686"/>
      <c r="AC34" s="1686"/>
      <c r="AD34" s="1686"/>
      <c r="AE34" s="1686"/>
      <c r="AF34" s="1686"/>
      <c r="AG34" s="1686"/>
      <c r="AH34" s="1686"/>
      <c r="AI34" s="1686"/>
      <c r="AJ34" s="1686"/>
      <c r="AK34" s="1686"/>
      <c r="AL34" s="1686"/>
      <c r="AM34" s="1686"/>
      <c r="AN34" s="1686"/>
      <c r="AO34" s="1686"/>
      <c r="AP34" s="1686"/>
      <c r="AQ34" s="1686"/>
      <c r="AR34" s="1686"/>
      <c r="AS34" s="1686"/>
      <c r="AT34" s="1686"/>
      <c r="AU34" s="1686"/>
      <c r="AV34" s="1686"/>
      <c r="AW34" s="1686"/>
      <c r="AX34" s="1686"/>
      <c r="AY34" s="1686"/>
      <c r="AZ34" s="1686"/>
      <c r="BA34" s="1686"/>
      <c r="BB34" s="1686"/>
    </row>
    <row r="35" spans="1:54" ht="20.100000000000001" customHeight="1" x14ac:dyDescent="0.15">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row>
    <row r="36" spans="1:54" ht="20.100000000000001" customHeight="1" x14ac:dyDescent="0.15"/>
    <row r="37" spans="1:54" ht="20.100000000000001" customHeight="1" x14ac:dyDescent="0.15"/>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4">
    <mergeCell ref="AJ1:BB1"/>
    <mergeCell ref="F3:AB3"/>
    <mergeCell ref="AJ3:BB3"/>
    <mergeCell ref="A4:BE4"/>
    <mergeCell ref="A5:G8"/>
    <mergeCell ref="H5:N5"/>
    <mergeCell ref="O5:U5"/>
    <mergeCell ref="V5:AB5"/>
    <mergeCell ref="AC5:AI5"/>
    <mergeCell ref="Q6:Q7"/>
    <mergeCell ref="R6:R7"/>
    <mergeCell ref="S6:S7"/>
    <mergeCell ref="T6:T7"/>
    <mergeCell ref="U6:U7"/>
    <mergeCell ref="V6:V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BQ6:BQ8"/>
    <mergeCell ref="BR6:BR8"/>
    <mergeCell ref="BS6:BS8"/>
    <mergeCell ref="BT6:BT8"/>
    <mergeCell ref="BI6:BI8"/>
    <mergeCell ref="BJ6:BJ8"/>
    <mergeCell ref="BK6:BK8"/>
    <mergeCell ref="BL6:BL8"/>
    <mergeCell ref="BM6:BM8"/>
    <mergeCell ref="BN6:BN8"/>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S9:S10"/>
    <mergeCell ref="T9:T10"/>
    <mergeCell ref="U9:U10"/>
    <mergeCell ref="V9:V10"/>
    <mergeCell ref="W9:W10"/>
    <mergeCell ref="X9:X10"/>
    <mergeCell ref="M9:M10"/>
    <mergeCell ref="N9:N10"/>
    <mergeCell ref="O9:O10"/>
    <mergeCell ref="P9:P10"/>
    <mergeCell ref="Q9:Q10"/>
    <mergeCell ref="R9:R10"/>
    <mergeCell ref="AG9:AG10"/>
    <mergeCell ref="AH9:AH10"/>
    <mergeCell ref="AI9:AI10"/>
    <mergeCell ref="AJ9:AJ10"/>
    <mergeCell ref="Y9:Y10"/>
    <mergeCell ref="Z9:Z10"/>
    <mergeCell ref="AA9:AA10"/>
    <mergeCell ref="AB9:AB10"/>
    <mergeCell ref="AC9:AC10"/>
    <mergeCell ref="AD9:AD10"/>
    <mergeCell ref="BQ9:BQ10"/>
    <mergeCell ref="BR9:BR10"/>
    <mergeCell ref="BS9:BS10"/>
    <mergeCell ref="BT9:BT10"/>
    <mergeCell ref="BI9:BI10"/>
    <mergeCell ref="BJ9:BJ10"/>
    <mergeCell ref="BK9:BK10"/>
    <mergeCell ref="BL9:BL10"/>
    <mergeCell ref="BM9:BM10"/>
    <mergeCell ref="BN9:BN10"/>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B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&amp;C&amp;"游ゴシック,標準"10/25&amp;R&amp;"游ゴシック,標準"&amp;F</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9ADC-6390-4337-B02F-B6D262AE0EFD}">
  <sheetPr>
    <tabColor theme="9" tint="0.79998168889431442"/>
    <pageSetUpPr fitToPage="1"/>
  </sheetPr>
  <dimension ref="A1:AX142"/>
  <sheetViews>
    <sheetView view="pageBreakPreview" zoomScale="61" zoomScaleNormal="70" zoomScaleSheetLayoutView="61" workbookViewId="0">
      <selection activeCell="AR2" sqref="AR2"/>
    </sheetView>
  </sheetViews>
  <sheetFormatPr defaultRowHeight="16.5" x14ac:dyDescent="0.15"/>
  <cols>
    <col min="1" max="49" width="4.375" style="191" customWidth="1"/>
    <col min="50" max="50" width="9" style="191"/>
    <col min="51" max="16384" width="9" style="192"/>
  </cols>
  <sheetData>
    <row r="1" spans="1:43" ht="18.75" customHeight="1" x14ac:dyDescent="0.15">
      <c r="A1" s="318" t="s">
        <v>260</v>
      </c>
    </row>
    <row r="2" spans="1:43" ht="18.75" customHeight="1" x14ac:dyDescent="0.15">
      <c r="A2" s="319" t="str">
        <f>"（１）職員の健康診断（令和"&amp;表紙・鑑!S3-1&amp;"年度）"</f>
        <v>（１）職員の健康診断（令和6年度）</v>
      </c>
      <c r="J2" s="200" t="s">
        <v>202</v>
      </c>
      <c r="K2" s="193" t="s">
        <v>580</v>
      </c>
    </row>
    <row r="3" spans="1:43" ht="18.75" customHeight="1" thickBot="1" x14ac:dyDescent="0.2">
      <c r="A3" s="193" t="s">
        <v>261</v>
      </c>
      <c r="W3" s="193" t="s">
        <v>876</v>
      </c>
    </row>
    <row r="4" spans="1:43" ht="18.75" customHeight="1" x14ac:dyDescent="0.15">
      <c r="A4" s="1796" t="s">
        <v>262</v>
      </c>
      <c r="B4" s="1797"/>
      <c r="C4" s="1797"/>
      <c r="D4" s="1797"/>
      <c r="E4" s="1797"/>
      <c r="F4" s="1797"/>
      <c r="G4" s="1797"/>
      <c r="H4" s="1798"/>
      <c r="I4" s="1802" t="s">
        <v>253</v>
      </c>
      <c r="J4" s="1803"/>
      <c r="K4" s="1806" t="s">
        <v>263</v>
      </c>
      <c r="L4" s="1807"/>
      <c r="M4" s="1808"/>
      <c r="N4" s="1812" t="s">
        <v>581</v>
      </c>
      <c r="O4" s="1813"/>
      <c r="P4" s="1816" t="s">
        <v>264</v>
      </c>
      <c r="Q4" s="1817"/>
      <c r="R4" s="1818"/>
      <c r="S4" s="1822" t="s">
        <v>265</v>
      </c>
      <c r="T4" s="1817"/>
      <c r="U4" s="1823"/>
      <c r="W4" s="1796" t="s">
        <v>262</v>
      </c>
      <c r="X4" s="1797"/>
      <c r="Y4" s="1797"/>
      <c r="Z4" s="1797"/>
      <c r="AA4" s="1797"/>
      <c r="AB4" s="1797"/>
      <c r="AC4" s="1797"/>
      <c r="AD4" s="1798"/>
      <c r="AE4" s="1802" t="s">
        <v>253</v>
      </c>
      <c r="AF4" s="1803"/>
      <c r="AG4" s="1806" t="s">
        <v>263</v>
      </c>
      <c r="AH4" s="1807"/>
      <c r="AI4" s="1808"/>
      <c r="AJ4" s="1812" t="s">
        <v>581</v>
      </c>
      <c r="AK4" s="1813"/>
      <c r="AL4" s="1816" t="s">
        <v>264</v>
      </c>
      <c r="AM4" s="1817"/>
      <c r="AN4" s="1818"/>
      <c r="AO4" s="1822" t="s">
        <v>265</v>
      </c>
      <c r="AP4" s="1817"/>
      <c r="AQ4" s="1823"/>
    </row>
    <row r="5" spans="1:43" ht="18.75" customHeight="1" x14ac:dyDescent="0.15">
      <c r="A5" s="1799"/>
      <c r="B5" s="1800"/>
      <c r="C5" s="1800"/>
      <c r="D5" s="1800"/>
      <c r="E5" s="1800"/>
      <c r="F5" s="1800"/>
      <c r="G5" s="1800"/>
      <c r="H5" s="1801"/>
      <c r="I5" s="1804"/>
      <c r="J5" s="1805"/>
      <c r="K5" s="1809"/>
      <c r="L5" s="1810"/>
      <c r="M5" s="1811"/>
      <c r="N5" s="1814"/>
      <c r="O5" s="1815"/>
      <c r="P5" s="1819"/>
      <c r="Q5" s="1820"/>
      <c r="R5" s="1821"/>
      <c r="S5" s="1824"/>
      <c r="T5" s="1820"/>
      <c r="U5" s="1825"/>
      <c r="W5" s="1799"/>
      <c r="X5" s="1800"/>
      <c r="Y5" s="1800"/>
      <c r="Z5" s="1800"/>
      <c r="AA5" s="1800"/>
      <c r="AB5" s="1800"/>
      <c r="AC5" s="1800"/>
      <c r="AD5" s="1801"/>
      <c r="AE5" s="1804"/>
      <c r="AF5" s="1805"/>
      <c r="AG5" s="1809"/>
      <c r="AH5" s="1810"/>
      <c r="AI5" s="1811"/>
      <c r="AJ5" s="1814"/>
      <c r="AK5" s="1815"/>
      <c r="AL5" s="1819"/>
      <c r="AM5" s="1820"/>
      <c r="AN5" s="1821"/>
      <c r="AO5" s="1824"/>
      <c r="AP5" s="1820"/>
      <c r="AQ5" s="1825"/>
    </row>
    <row r="6" spans="1:43" ht="18.75" customHeight="1" x14ac:dyDescent="0.15">
      <c r="A6" s="1826" t="s">
        <v>971</v>
      </c>
      <c r="B6" s="1827"/>
      <c r="C6" s="1827"/>
      <c r="D6" s="1827"/>
      <c r="E6" s="1827"/>
      <c r="F6" s="1827"/>
      <c r="G6" s="1827"/>
      <c r="H6" s="1828"/>
      <c r="I6" s="1829"/>
      <c r="J6" s="1830"/>
      <c r="K6" s="1831"/>
      <c r="L6" s="1831"/>
      <c r="M6" s="1831"/>
      <c r="N6" s="1832"/>
      <c r="O6" s="1833"/>
      <c r="P6" s="1832"/>
      <c r="Q6" s="1834"/>
      <c r="R6" s="1833"/>
      <c r="S6" s="1835"/>
      <c r="T6" s="1835"/>
      <c r="U6" s="1836"/>
      <c r="W6" s="1826" t="s">
        <v>971</v>
      </c>
      <c r="X6" s="1827"/>
      <c r="Y6" s="1827"/>
      <c r="Z6" s="1827"/>
      <c r="AA6" s="1827"/>
      <c r="AB6" s="1827"/>
      <c r="AC6" s="1827"/>
      <c r="AD6" s="1828"/>
      <c r="AE6" s="1829"/>
      <c r="AF6" s="1830"/>
      <c r="AG6" s="1831"/>
      <c r="AH6" s="1831"/>
      <c r="AI6" s="1831"/>
      <c r="AJ6" s="1832"/>
      <c r="AK6" s="1833"/>
      <c r="AL6" s="1832"/>
      <c r="AM6" s="1834"/>
      <c r="AN6" s="1833"/>
      <c r="AO6" s="1835"/>
      <c r="AP6" s="1835"/>
      <c r="AQ6" s="1836"/>
    </row>
    <row r="7" spans="1:43" ht="18.75" customHeight="1" x14ac:dyDescent="0.15">
      <c r="A7" s="1837" t="s">
        <v>404</v>
      </c>
      <c r="B7" s="1838"/>
      <c r="C7" s="1838"/>
      <c r="D7" s="1838"/>
      <c r="E7" s="1838"/>
      <c r="F7" s="1838"/>
      <c r="G7" s="1838"/>
      <c r="H7" s="1839"/>
      <c r="I7" s="1840"/>
      <c r="J7" s="1841"/>
      <c r="K7" s="1831"/>
      <c r="L7" s="1831"/>
      <c r="M7" s="1831"/>
      <c r="N7" s="1832"/>
      <c r="O7" s="1833"/>
      <c r="P7" s="1832"/>
      <c r="Q7" s="1834"/>
      <c r="R7" s="1833"/>
      <c r="S7" s="1835"/>
      <c r="T7" s="1835"/>
      <c r="U7" s="1836"/>
      <c r="W7" s="1837" t="s">
        <v>266</v>
      </c>
      <c r="X7" s="1838"/>
      <c r="Y7" s="1838"/>
      <c r="Z7" s="1838"/>
      <c r="AA7" s="1838"/>
      <c r="AB7" s="1838"/>
      <c r="AC7" s="1838"/>
      <c r="AD7" s="1839"/>
      <c r="AE7" s="1840"/>
      <c r="AF7" s="1841"/>
      <c r="AG7" s="1831"/>
      <c r="AH7" s="1831"/>
      <c r="AI7" s="1831"/>
      <c r="AJ7" s="1832"/>
      <c r="AK7" s="1833"/>
      <c r="AL7" s="1832"/>
      <c r="AM7" s="1834"/>
      <c r="AN7" s="1833"/>
      <c r="AO7" s="1835"/>
      <c r="AP7" s="1835"/>
      <c r="AQ7" s="1836"/>
    </row>
    <row r="8" spans="1:43" ht="18.75" customHeight="1" x14ac:dyDescent="0.15">
      <c r="A8" s="1837" t="s">
        <v>405</v>
      </c>
      <c r="B8" s="1838"/>
      <c r="C8" s="1838"/>
      <c r="D8" s="1838"/>
      <c r="E8" s="1838"/>
      <c r="F8" s="1838"/>
      <c r="G8" s="1838"/>
      <c r="H8" s="1839"/>
      <c r="I8" s="1840"/>
      <c r="J8" s="1841"/>
      <c r="K8" s="1831"/>
      <c r="L8" s="1831"/>
      <c r="M8" s="1831"/>
      <c r="N8" s="1832"/>
      <c r="O8" s="1833"/>
      <c r="P8" s="1832"/>
      <c r="Q8" s="1834"/>
      <c r="R8" s="1833"/>
      <c r="S8" s="1835"/>
      <c r="T8" s="1835"/>
      <c r="U8" s="1836"/>
      <c r="W8" s="1837" t="s">
        <v>405</v>
      </c>
      <c r="X8" s="1838"/>
      <c r="Y8" s="1838"/>
      <c r="Z8" s="1838"/>
      <c r="AA8" s="1838"/>
      <c r="AB8" s="1838"/>
      <c r="AC8" s="1838"/>
      <c r="AD8" s="1839"/>
      <c r="AE8" s="1840"/>
      <c r="AF8" s="1841"/>
      <c r="AG8" s="1831"/>
      <c r="AH8" s="1831"/>
      <c r="AI8" s="1831"/>
      <c r="AJ8" s="1832"/>
      <c r="AK8" s="1833"/>
      <c r="AL8" s="1832"/>
      <c r="AM8" s="1834"/>
      <c r="AN8" s="1833"/>
      <c r="AO8" s="1835"/>
      <c r="AP8" s="1835"/>
      <c r="AQ8" s="1836"/>
    </row>
    <row r="9" spans="1:43" ht="18.75" customHeight="1" x14ac:dyDescent="0.15">
      <c r="A9" s="1837" t="s">
        <v>406</v>
      </c>
      <c r="B9" s="1838"/>
      <c r="C9" s="1838"/>
      <c r="D9" s="1838"/>
      <c r="E9" s="1838"/>
      <c r="F9" s="1838"/>
      <c r="G9" s="1838"/>
      <c r="H9" s="1839"/>
      <c r="I9" s="1840"/>
      <c r="J9" s="1841"/>
      <c r="K9" s="1831"/>
      <c r="L9" s="1831"/>
      <c r="M9" s="1831"/>
      <c r="N9" s="1832"/>
      <c r="O9" s="1833"/>
      <c r="P9" s="1832"/>
      <c r="Q9" s="1834"/>
      <c r="R9" s="1833"/>
      <c r="S9" s="1835"/>
      <c r="T9" s="1835"/>
      <c r="U9" s="1836"/>
      <c r="W9" s="1837" t="s">
        <v>406</v>
      </c>
      <c r="X9" s="1838"/>
      <c r="Y9" s="1838"/>
      <c r="Z9" s="1838"/>
      <c r="AA9" s="1838"/>
      <c r="AB9" s="1838"/>
      <c r="AC9" s="1838"/>
      <c r="AD9" s="1839"/>
      <c r="AE9" s="1840"/>
      <c r="AF9" s="1841"/>
      <c r="AG9" s="1831"/>
      <c r="AH9" s="1831"/>
      <c r="AI9" s="1831"/>
      <c r="AJ9" s="1832"/>
      <c r="AK9" s="1833"/>
      <c r="AL9" s="1832"/>
      <c r="AM9" s="1834"/>
      <c r="AN9" s="1833"/>
      <c r="AO9" s="1835"/>
      <c r="AP9" s="1835"/>
      <c r="AQ9" s="1836"/>
    </row>
    <row r="10" spans="1:43" ht="18.75" customHeight="1" x14ac:dyDescent="0.15">
      <c r="A10" s="1837" t="s">
        <v>407</v>
      </c>
      <c r="B10" s="1838"/>
      <c r="C10" s="1838"/>
      <c r="D10" s="1838"/>
      <c r="E10" s="1838"/>
      <c r="F10" s="1838"/>
      <c r="G10" s="1838"/>
      <c r="H10" s="1839"/>
      <c r="I10" s="1840"/>
      <c r="J10" s="1841"/>
      <c r="K10" s="1831"/>
      <c r="L10" s="1831"/>
      <c r="M10" s="1831"/>
      <c r="N10" s="1832"/>
      <c r="O10" s="1833"/>
      <c r="P10" s="1832"/>
      <c r="Q10" s="1834"/>
      <c r="R10" s="1833"/>
      <c r="S10" s="1835"/>
      <c r="T10" s="1835"/>
      <c r="U10" s="1836"/>
      <c r="W10" s="1837" t="s">
        <v>407</v>
      </c>
      <c r="X10" s="1838"/>
      <c r="Y10" s="1838"/>
      <c r="Z10" s="1838"/>
      <c r="AA10" s="1838"/>
      <c r="AB10" s="1838"/>
      <c r="AC10" s="1838"/>
      <c r="AD10" s="1839"/>
      <c r="AE10" s="1840"/>
      <c r="AF10" s="1841"/>
      <c r="AG10" s="1831"/>
      <c r="AH10" s="1831"/>
      <c r="AI10" s="1831"/>
      <c r="AJ10" s="1832"/>
      <c r="AK10" s="1833"/>
      <c r="AL10" s="1832"/>
      <c r="AM10" s="1834"/>
      <c r="AN10" s="1833"/>
      <c r="AO10" s="1835"/>
      <c r="AP10" s="1835"/>
      <c r="AQ10" s="1836"/>
    </row>
    <row r="11" spans="1:43" ht="18.75" customHeight="1" x14ac:dyDescent="0.15">
      <c r="A11" s="1837" t="s">
        <v>408</v>
      </c>
      <c r="B11" s="1838"/>
      <c r="C11" s="1838"/>
      <c r="D11" s="1838"/>
      <c r="E11" s="1838"/>
      <c r="F11" s="1838"/>
      <c r="G11" s="1838"/>
      <c r="H11" s="1839"/>
      <c r="I11" s="1840"/>
      <c r="J11" s="1841"/>
      <c r="K11" s="1831"/>
      <c r="L11" s="1831"/>
      <c r="M11" s="1831"/>
      <c r="N11" s="1832"/>
      <c r="O11" s="1833"/>
      <c r="P11" s="1832"/>
      <c r="Q11" s="1834"/>
      <c r="R11" s="1833"/>
      <c r="S11" s="1835"/>
      <c r="T11" s="1835"/>
      <c r="U11" s="1836"/>
      <c r="W11" s="1837" t="s">
        <v>408</v>
      </c>
      <c r="X11" s="1838"/>
      <c r="Y11" s="1838"/>
      <c r="Z11" s="1838"/>
      <c r="AA11" s="1838"/>
      <c r="AB11" s="1838"/>
      <c r="AC11" s="1838"/>
      <c r="AD11" s="1839"/>
      <c r="AE11" s="1840"/>
      <c r="AF11" s="1841"/>
      <c r="AG11" s="1831"/>
      <c r="AH11" s="1831"/>
      <c r="AI11" s="1831"/>
      <c r="AJ11" s="1832"/>
      <c r="AK11" s="1833"/>
      <c r="AL11" s="1832"/>
      <c r="AM11" s="1834"/>
      <c r="AN11" s="1833"/>
      <c r="AO11" s="1835"/>
      <c r="AP11" s="1835"/>
      <c r="AQ11" s="1836"/>
    </row>
    <row r="12" spans="1:43" ht="18.75" customHeight="1" x14ac:dyDescent="0.15">
      <c r="A12" s="1837" t="s">
        <v>972</v>
      </c>
      <c r="B12" s="1838"/>
      <c r="C12" s="1838"/>
      <c r="D12" s="1838"/>
      <c r="E12" s="1838"/>
      <c r="F12" s="1838"/>
      <c r="G12" s="1838"/>
      <c r="H12" s="1839"/>
      <c r="I12" s="1840"/>
      <c r="J12" s="1841"/>
      <c r="K12" s="1831"/>
      <c r="L12" s="1831"/>
      <c r="M12" s="1831"/>
      <c r="N12" s="1832"/>
      <c r="O12" s="1833"/>
      <c r="P12" s="1832"/>
      <c r="Q12" s="1834"/>
      <c r="R12" s="1833"/>
      <c r="S12" s="1835"/>
      <c r="T12" s="1835"/>
      <c r="U12" s="1836"/>
      <c r="W12" s="1837" t="s">
        <v>972</v>
      </c>
      <c r="X12" s="1838"/>
      <c r="Y12" s="1838"/>
      <c r="Z12" s="1838"/>
      <c r="AA12" s="1838"/>
      <c r="AB12" s="1838"/>
      <c r="AC12" s="1838"/>
      <c r="AD12" s="1839"/>
      <c r="AE12" s="1840"/>
      <c r="AF12" s="1841"/>
      <c r="AG12" s="1831"/>
      <c r="AH12" s="1831"/>
      <c r="AI12" s="1831"/>
      <c r="AJ12" s="1832"/>
      <c r="AK12" s="1833"/>
      <c r="AL12" s="1832"/>
      <c r="AM12" s="1834"/>
      <c r="AN12" s="1833"/>
      <c r="AO12" s="1835"/>
      <c r="AP12" s="1835"/>
      <c r="AQ12" s="1836"/>
    </row>
    <row r="13" spans="1:43" ht="18.75" customHeight="1" x14ac:dyDescent="0.15">
      <c r="A13" s="1837" t="s">
        <v>409</v>
      </c>
      <c r="B13" s="1838"/>
      <c r="C13" s="1838"/>
      <c r="D13" s="1838"/>
      <c r="E13" s="1838"/>
      <c r="F13" s="1838"/>
      <c r="G13" s="1838"/>
      <c r="H13" s="1839"/>
      <c r="I13" s="1840"/>
      <c r="J13" s="1841"/>
      <c r="K13" s="1831"/>
      <c r="L13" s="1831"/>
      <c r="M13" s="1831"/>
      <c r="N13" s="1832"/>
      <c r="O13" s="1833"/>
      <c r="P13" s="1832"/>
      <c r="Q13" s="1834"/>
      <c r="R13" s="1833"/>
      <c r="S13" s="1835"/>
      <c r="T13" s="1835"/>
      <c r="U13" s="1836"/>
      <c r="W13" s="1837" t="s">
        <v>267</v>
      </c>
      <c r="X13" s="1838"/>
      <c r="Y13" s="1838"/>
      <c r="Z13" s="1838"/>
      <c r="AA13" s="1838"/>
      <c r="AB13" s="1838"/>
      <c r="AC13" s="1838"/>
      <c r="AD13" s="1839"/>
      <c r="AE13" s="1840"/>
      <c r="AF13" s="1841"/>
      <c r="AG13" s="1831"/>
      <c r="AH13" s="1831"/>
      <c r="AI13" s="1831"/>
      <c r="AJ13" s="1832"/>
      <c r="AK13" s="1833"/>
      <c r="AL13" s="1832"/>
      <c r="AM13" s="1834"/>
      <c r="AN13" s="1833"/>
      <c r="AO13" s="1835"/>
      <c r="AP13" s="1835"/>
      <c r="AQ13" s="1836"/>
    </row>
    <row r="14" spans="1:43" ht="18.75" customHeight="1" x14ac:dyDescent="0.15">
      <c r="A14" s="1837" t="s">
        <v>973</v>
      </c>
      <c r="B14" s="1838"/>
      <c r="C14" s="1838"/>
      <c r="D14" s="1838"/>
      <c r="E14" s="1838"/>
      <c r="F14" s="1838"/>
      <c r="G14" s="1838"/>
      <c r="H14" s="1839"/>
      <c r="I14" s="1840"/>
      <c r="J14" s="1841"/>
      <c r="K14" s="1831"/>
      <c r="L14" s="1831"/>
      <c r="M14" s="1831"/>
      <c r="N14" s="1832"/>
      <c r="O14" s="1833"/>
      <c r="P14" s="1832"/>
      <c r="Q14" s="1834"/>
      <c r="R14" s="1833"/>
      <c r="S14" s="1835"/>
      <c r="T14" s="1835"/>
      <c r="U14" s="1836"/>
      <c r="W14" s="1837" t="s">
        <v>974</v>
      </c>
      <c r="X14" s="1838"/>
      <c r="Y14" s="1838"/>
      <c r="Z14" s="1838"/>
      <c r="AA14" s="1838"/>
      <c r="AB14" s="1838"/>
      <c r="AC14" s="1838"/>
      <c r="AD14" s="1839"/>
      <c r="AE14" s="1840"/>
      <c r="AF14" s="1841"/>
      <c r="AG14" s="1831"/>
      <c r="AH14" s="1831"/>
      <c r="AI14" s="1831"/>
      <c r="AJ14" s="1832"/>
      <c r="AK14" s="1833"/>
      <c r="AL14" s="1832"/>
      <c r="AM14" s="1834"/>
      <c r="AN14" s="1833"/>
      <c r="AO14" s="1835"/>
      <c r="AP14" s="1835"/>
      <c r="AQ14" s="1836"/>
    </row>
    <row r="15" spans="1:43" ht="18.75" customHeight="1" x14ac:dyDescent="0.15">
      <c r="A15" s="1837" t="s">
        <v>975</v>
      </c>
      <c r="B15" s="1838"/>
      <c r="C15" s="1838"/>
      <c r="D15" s="1838"/>
      <c r="E15" s="1838"/>
      <c r="F15" s="1838"/>
      <c r="G15" s="1838"/>
      <c r="H15" s="1839"/>
      <c r="I15" s="1840"/>
      <c r="J15" s="1841"/>
      <c r="K15" s="1831"/>
      <c r="L15" s="1831"/>
      <c r="M15" s="1831"/>
      <c r="N15" s="1832"/>
      <c r="O15" s="1833"/>
      <c r="P15" s="1832"/>
      <c r="Q15" s="1834"/>
      <c r="R15" s="1833"/>
      <c r="S15" s="1835"/>
      <c r="T15" s="1835"/>
      <c r="U15" s="1836"/>
      <c r="W15" s="1837" t="s">
        <v>976</v>
      </c>
      <c r="X15" s="1838"/>
      <c r="Y15" s="1838"/>
      <c r="Z15" s="1838"/>
      <c r="AA15" s="1838"/>
      <c r="AB15" s="1838"/>
      <c r="AC15" s="1838"/>
      <c r="AD15" s="1839"/>
      <c r="AE15" s="1840"/>
      <c r="AF15" s="1841"/>
      <c r="AG15" s="1831"/>
      <c r="AH15" s="1831"/>
      <c r="AI15" s="1831"/>
      <c r="AJ15" s="1832"/>
      <c r="AK15" s="1833"/>
      <c r="AL15" s="1832"/>
      <c r="AM15" s="1834"/>
      <c r="AN15" s="1833"/>
      <c r="AO15" s="1835"/>
      <c r="AP15" s="1835"/>
      <c r="AQ15" s="1836"/>
    </row>
    <row r="16" spans="1:43" ht="18.75" customHeight="1" x14ac:dyDescent="0.15">
      <c r="A16" s="1842" t="s">
        <v>977</v>
      </c>
      <c r="B16" s="1843"/>
      <c r="C16" s="1843"/>
      <c r="D16" s="1843"/>
      <c r="E16" s="1843"/>
      <c r="F16" s="1843"/>
      <c r="G16" s="1843"/>
      <c r="H16" s="1844"/>
      <c r="I16" s="1840"/>
      <c r="J16" s="1841"/>
      <c r="K16" s="1831"/>
      <c r="L16" s="1831"/>
      <c r="M16" s="1831"/>
      <c r="N16" s="1832"/>
      <c r="O16" s="1833"/>
      <c r="P16" s="1832"/>
      <c r="Q16" s="1834"/>
      <c r="R16" s="1833"/>
      <c r="S16" s="1835"/>
      <c r="T16" s="1835"/>
      <c r="U16" s="1836"/>
      <c r="W16" s="1842" t="s">
        <v>978</v>
      </c>
      <c r="X16" s="1843"/>
      <c r="Y16" s="1843"/>
      <c r="Z16" s="1843"/>
      <c r="AA16" s="1843"/>
      <c r="AB16" s="1843"/>
      <c r="AC16" s="1843"/>
      <c r="AD16" s="1844"/>
      <c r="AE16" s="1840"/>
      <c r="AF16" s="1841"/>
      <c r="AG16" s="1831"/>
      <c r="AH16" s="1831"/>
      <c r="AI16" s="1831"/>
      <c r="AJ16" s="1832"/>
      <c r="AK16" s="1833"/>
      <c r="AL16" s="1832"/>
      <c r="AM16" s="1834"/>
      <c r="AN16" s="1833"/>
      <c r="AO16" s="1835"/>
      <c r="AP16" s="1835"/>
      <c r="AQ16" s="1836"/>
    </row>
    <row r="17" spans="1:43" ht="18.75" customHeight="1" x14ac:dyDescent="0.15">
      <c r="A17" s="1837" t="s">
        <v>979</v>
      </c>
      <c r="B17" s="1838"/>
      <c r="C17" s="1838"/>
      <c r="D17" s="1838"/>
      <c r="E17" s="1838"/>
      <c r="F17" s="1838"/>
      <c r="G17" s="1838"/>
      <c r="H17" s="1839"/>
      <c r="I17" s="1840"/>
      <c r="J17" s="1841"/>
      <c r="K17" s="1831"/>
      <c r="L17" s="1831"/>
      <c r="M17" s="1831"/>
      <c r="N17" s="1832"/>
      <c r="O17" s="1833"/>
      <c r="P17" s="1832"/>
      <c r="Q17" s="1834"/>
      <c r="R17" s="1833"/>
      <c r="S17" s="1835"/>
      <c r="T17" s="1835"/>
      <c r="U17" s="1836"/>
      <c r="W17" s="1837" t="s">
        <v>980</v>
      </c>
      <c r="X17" s="1838"/>
      <c r="Y17" s="1838"/>
      <c r="Z17" s="1838"/>
      <c r="AA17" s="1838"/>
      <c r="AB17" s="1838"/>
      <c r="AC17" s="1838"/>
      <c r="AD17" s="1839"/>
      <c r="AE17" s="1840"/>
      <c r="AF17" s="1841"/>
      <c r="AG17" s="1831"/>
      <c r="AH17" s="1831"/>
      <c r="AI17" s="1831"/>
      <c r="AJ17" s="1832"/>
      <c r="AK17" s="1833"/>
      <c r="AL17" s="1832"/>
      <c r="AM17" s="1834"/>
      <c r="AN17" s="1833"/>
      <c r="AO17" s="1835"/>
      <c r="AP17" s="1835"/>
      <c r="AQ17" s="1836"/>
    </row>
    <row r="18" spans="1:43" ht="18.75" customHeight="1" x14ac:dyDescent="0.15">
      <c r="A18" s="1842" t="s">
        <v>410</v>
      </c>
      <c r="B18" s="1843"/>
      <c r="C18" s="1843"/>
      <c r="D18" s="1843"/>
      <c r="E18" s="1843"/>
      <c r="F18" s="1843"/>
      <c r="G18" s="1843"/>
      <c r="H18" s="1844"/>
      <c r="I18" s="1840"/>
      <c r="J18" s="1841"/>
      <c r="K18" s="1831"/>
      <c r="L18" s="1831"/>
      <c r="M18" s="1831"/>
      <c r="N18" s="1832"/>
      <c r="O18" s="1833"/>
      <c r="P18" s="1832"/>
      <c r="Q18" s="1834"/>
      <c r="R18" s="1833"/>
      <c r="S18" s="1835"/>
      <c r="T18" s="1835"/>
      <c r="U18" s="1836"/>
      <c r="W18" s="1842" t="s">
        <v>268</v>
      </c>
      <c r="X18" s="1843"/>
      <c r="Y18" s="1843"/>
      <c r="Z18" s="1843"/>
      <c r="AA18" s="1843"/>
      <c r="AB18" s="1843"/>
      <c r="AC18" s="1843"/>
      <c r="AD18" s="1844"/>
      <c r="AE18" s="1840"/>
      <c r="AF18" s="1841"/>
      <c r="AG18" s="1831"/>
      <c r="AH18" s="1831"/>
      <c r="AI18" s="1831"/>
      <c r="AJ18" s="1832"/>
      <c r="AK18" s="1833"/>
      <c r="AL18" s="1832"/>
      <c r="AM18" s="1834"/>
      <c r="AN18" s="1833"/>
      <c r="AO18" s="1835"/>
      <c r="AP18" s="1835"/>
      <c r="AQ18" s="1836"/>
    </row>
    <row r="19" spans="1:43" ht="18.75" customHeight="1" thickBot="1" x14ac:dyDescent="0.2">
      <c r="A19" s="1850" t="s">
        <v>411</v>
      </c>
      <c r="B19" s="1851"/>
      <c r="C19" s="1851"/>
      <c r="D19" s="1851"/>
      <c r="E19" s="1851"/>
      <c r="F19" s="1851"/>
      <c r="G19" s="1851"/>
      <c r="H19" s="1852"/>
      <c r="I19" s="1853"/>
      <c r="J19" s="1854"/>
      <c r="K19" s="1855"/>
      <c r="L19" s="1855"/>
      <c r="M19" s="1855"/>
      <c r="N19" s="1845"/>
      <c r="O19" s="1846"/>
      <c r="P19" s="1845"/>
      <c r="Q19" s="1847"/>
      <c r="R19" s="1846"/>
      <c r="S19" s="1848"/>
      <c r="T19" s="1848"/>
      <c r="U19" s="1849"/>
      <c r="W19" s="1850" t="s">
        <v>269</v>
      </c>
      <c r="X19" s="1851"/>
      <c r="Y19" s="1851"/>
      <c r="Z19" s="1851"/>
      <c r="AA19" s="1851"/>
      <c r="AB19" s="1851"/>
      <c r="AC19" s="1851"/>
      <c r="AD19" s="1852"/>
      <c r="AE19" s="1853"/>
      <c r="AF19" s="1854"/>
      <c r="AG19" s="1855"/>
      <c r="AH19" s="1855"/>
      <c r="AI19" s="1855"/>
      <c r="AJ19" s="1845"/>
      <c r="AK19" s="1846"/>
      <c r="AL19" s="1845"/>
      <c r="AM19" s="1847"/>
      <c r="AN19" s="1846"/>
      <c r="AO19" s="1848"/>
      <c r="AP19" s="1848"/>
      <c r="AQ19" s="1849"/>
    </row>
    <row r="20" spans="1:43" ht="18.75" customHeight="1" x14ac:dyDescent="0.15">
      <c r="A20" s="320"/>
      <c r="N20" s="320"/>
      <c r="O20" s="320"/>
      <c r="P20" s="320"/>
      <c r="Q20" s="320"/>
      <c r="R20" s="320"/>
      <c r="S20" s="320"/>
      <c r="T20" s="320"/>
      <c r="U20" s="320"/>
    </row>
    <row r="21" spans="1:43" ht="18.75" customHeight="1" thickBot="1" x14ac:dyDescent="0.2">
      <c r="A21" s="193" t="s">
        <v>124</v>
      </c>
    </row>
    <row r="22" spans="1:43" ht="18.75" customHeight="1" x14ac:dyDescent="0.15">
      <c r="A22" s="1796" t="s">
        <v>262</v>
      </c>
      <c r="B22" s="1797"/>
      <c r="C22" s="1797"/>
      <c r="D22" s="1797"/>
      <c r="E22" s="1797"/>
      <c r="F22" s="1797"/>
      <c r="G22" s="1797"/>
      <c r="H22" s="1798"/>
      <c r="I22" s="1802" t="s">
        <v>253</v>
      </c>
      <c r="J22" s="1803"/>
      <c r="K22" s="1806" t="s">
        <v>263</v>
      </c>
      <c r="L22" s="1807"/>
      <c r="M22" s="1808"/>
      <c r="N22" s="1812" t="s">
        <v>581</v>
      </c>
      <c r="O22" s="1813"/>
      <c r="P22" s="1816" t="s">
        <v>264</v>
      </c>
      <c r="Q22" s="1817"/>
      <c r="R22" s="1818"/>
      <c r="S22" s="1822" t="s">
        <v>265</v>
      </c>
      <c r="T22" s="1817"/>
      <c r="U22" s="1823"/>
      <c r="W22" s="320"/>
      <c r="X22" s="320"/>
      <c r="Y22" s="320"/>
      <c r="Z22" s="320"/>
      <c r="AA22" s="320"/>
      <c r="AB22" s="320"/>
      <c r="AC22" s="320"/>
      <c r="AD22" s="320"/>
      <c r="AE22" s="321"/>
      <c r="AF22" s="321"/>
      <c r="AJ22" s="320"/>
      <c r="AL22" s="320"/>
      <c r="AM22" s="320"/>
      <c r="AN22" s="320"/>
      <c r="AO22" s="320"/>
      <c r="AP22" s="320"/>
      <c r="AQ22" s="320"/>
    </row>
    <row r="23" spans="1:43" ht="18.75" customHeight="1" x14ac:dyDescent="0.15">
      <c r="A23" s="1799"/>
      <c r="B23" s="1800"/>
      <c r="C23" s="1800"/>
      <c r="D23" s="1800"/>
      <c r="E23" s="1800"/>
      <c r="F23" s="1800"/>
      <c r="G23" s="1800"/>
      <c r="H23" s="1801"/>
      <c r="I23" s="1804"/>
      <c r="J23" s="1805"/>
      <c r="K23" s="1809"/>
      <c r="L23" s="1810"/>
      <c r="M23" s="1811"/>
      <c r="N23" s="1814"/>
      <c r="O23" s="1815"/>
      <c r="P23" s="1819"/>
      <c r="Q23" s="1820"/>
      <c r="R23" s="1821"/>
      <c r="S23" s="1824"/>
      <c r="T23" s="1820"/>
      <c r="U23" s="1825"/>
      <c r="W23" s="320"/>
      <c r="X23" s="320"/>
      <c r="Y23" s="320"/>
      <c r="Z23" s="320"/>
      <c r="AA23" s="320"/>
      <c r="AB23" s="320"/>
      <c r="AC23" s="320"/>
      <c r="AD23" s="320"/>
      <c r="AE23" s="321"/>
      <c r="AF23" s="321"/>
      <c r="AL23" s="320"/>
      <c r="AM23" s="320"/>
      <c r="AN23" s="320"/>
      <c r="AO23" s="320"/>
      <c r="AP23" s="320"/>
      <c r="AQ23" s="320"/>
    </row>
    <row r="24" spans="1:43" ht="18.75" customHeight="1" x14ac:dyDescent="0.15">
      <c r="A24" s="1826" t="s">
        <v>971</v>
      </c>
      <c r="B24" s="1827"/>
      <c r="C24" s="1827"/>
      <c r="D24" s="1827"/>
      <c r="E24" s="1827"/>
      <c r="F24" s="1827"/>
      <c r="G24" s="1827"/>
      <c r="H24" s="1828"/>
      <c r="I24" s="1829"/>
      <c r="J24" s="1830"/>
      <c r="K24" s="1831"/>
      <c r="L24" s="1831"/>
      <c r="M24" s="1831"/>
      <c r="N24" s="1832"/>
      <c r="O24" s="1833"/>
      <c r="P24" s="1832"/>
      <c r="Q24" s="1834"/>
      <c r="R24" s="1833"/>
      <c r="S24" s="1835"/>
      <c r="T24" s="1835"/>
      <c r="U24" s="1836"/>
      <c r="W24" s="322"/>
      <c r="X24" s="322"/>
      <c r="Y24" s="322"/>
      <c r="Z24" s="322"/>
      <c r="AA24" s="322"/>
      <c r="AB24" s="322"/>
      <c r="AC24" s="322"/>
      <c r="AD24" s="322"/>
      <c r="AE24" s="323"/>
      <c r="AF24" s="323"/>
      <c r="AJ24" s="320"/>
      <c r="AK24" s="320"/>
      <c r="AL24" s="320"/>
      <c r="AM24" s="320"/>
      <c r="AN24" s="320"/>
      <c r="AO24" s="323"/>
      <c r="AP24" s="323"/>
      <c r="AQ24" s="323"/>
    </row>
    <row r="25" spans="1:43" ht="18.75" customHeight="1" x14ac:dyDescent="0.15">
      <c r="A25" s="1837" t="s">
        <v>266</v>
      </c>
      <c r="B25" s="1838"/>
      <c r="C25" s="1838"/>
      <c r="D25" s="1838"/>
      <c r="E25" s="1838"/>
      <c r="F25" s="1838"/>
      <c r="G25" s="1838"/>
      <c r="H25" s="1839"/>
      <c r="I25" s="1840"/>
      <c r="J25" s="1841"/>
      <c r="K25" s="1831"/>
      <c r="L25" s="1831"/>
      <c r="M25" s="1831"/>
      <c r="N25" s="1832"/>
      <c r="O25" s="1833"/>
      <c r="P25" s="1832"/>
      <c r="Q25" s="1834"/>
      <c r="R25" s="1833"/>
      <c r="S25" s="1835"/>
      <c r="T25" s="1835"/>
      <c r="U25" s="1836"/>
      <c r="W25" s="322"/>
      <c r="X25" s="322"/>
      <c r="Y25" s="322"/>
      <c r="Z25" s="322"/>
      <c r="AA25" s="322"/>
      <c r="AB25" s="322"/>
      <c r="AC25" s="322"/>
      <c r="AD25" s="322"/>
      <c r="AE25" s="323"/>
      <c r="AF25" s="323"/>
      <c r="AJ25" s="320"/>
      <c r="AK25" s="320"/>
      <c r="AL25" s="320"/>
      <c r="AM25" s="320"/>
      <c r="AN25" s="320"/>
      <c r="AO25" s="323"/>
      <c r="AP25" s="323"/>
      <c r="AQ25" s="323"/>
    </row>
    <row r="26" spans="1:43" ht="18.75" customHeight="1" x14ac:dyDescent="0.15">
      <c r="A26" s="1837" t="s">
        <v>405</v>
      </c>
      <c r="B26" s="1838"/>
      <c r="C26" s="1838"/>
      <c r="D26" s="1838"/>
      <c r="E26" s="1838"/>
      <c r="F26" s="1838"/>
      <c r="G26" s="1838"/>
      <c r="H26" s="1839"/>
      <c r="I26" s="1840"/>
      <c r="J26" s="1841"/>
      <c r="K26" s="1831"/>
      <c r="L26" s="1831"/>
      <c r="M26" s="1831"/>
      <c r="N26" s="1832"/>
      <c r="O26" s="1833"/>
      <c r="P26" s="1832"/>
      <c r="Q26" s="1834"/>
      <c r="R26" s="1833"/>
      <c r="S26" s="1835"/>
      <c r="T26" s="1835"/>
      <c r="U26" s="1836"/>
      <c r="W26" s="322"/>
      <c r="X26" s="322"/>
      <c r="Y26" s="322"/>
      <c r="Z26" s="322"/>
      <c r="AA26" s="322"/>
      <c r="AB26" s="322"/>
      <c r="AC26" s="322"/>
      <c r="AD26" s="322"/>
      <c r="AE26" s="323"/>
      <c r="AF26" s="323"/>
      <c r="AJ26" s="320"/>
      <c r="AK26" s="320"/>
      <c r="AL26" s="320"/>
      <c r="AM26" s="320"/>
      <c r="AN26" s="320"/>
      <c r="AO26" s="323"/>
      <c r="AP26" s="323"/>
      <c r="AQ26" s="323"/>
    </row>
    <row r="27" spans="1:43" ht="18.75" customHeight="1" x14ac:dyDescent="0.15">
      <c r="A27" s="1837" t="s">
        <v>406</v>
      </c>
      <c r="B27" s="1838"/>
      <c r="C27" s="1838"/>
      <c r="D27" s="1838"/>
      <c r="E27" s="1838"/>
      <c r="F27" s="1838"/>
      <c r="G27" s="1838"/>
      <c r="H27" s="1839"/>
      <c r="I27" s="1840"/>
      <c r="J27" s="1841"/>
      <c r="K27" s="1831"/>
      <c r="L27" s="1831"/>
      <c r="M27" s="1831"/>
      <c r="N27" s="1832"/>
      <c r="O27" s="1833"/>
      <c r="P27" s="1832"/>
      <c r="Q27" s="1834"/>
      <c r="R27" s="1833"/>
      <c r="S27" s="1835"/>
      <c r="T27" s="1835"/>
      <c r="U27" s="1836"/>
      <c r="W27" s="322"/>
      <c r="X27" s="322"/>
      <c r="Y27" s="322"/>
      <c r="Z27" s="322"/>
      <c r="AA27" s="322"/>
      <c r="AB27" s="322"/>
      <c r="AC27" s="322"/>
      <c r="AD27" s="322"/>
      <c r="AE27" s="323"/>
      <c r="AF27" s="323"/>
      <c r="AJ27" s="320"/>
      <c r="AK27" s="320"/>
      <c r="AL27" s="320"/>
      <c r="AM27" s="320"/>
      <c r="AN27" s="320"/>
      <c r="AO27" s="323"/>
      <c r="AP27" s="323"/>
      <c r="AQ27" s="323"/>
    </row>
    <row r="28" spans="1:43" ht="18.75" customHeight="1" x14ac:dyDescent="0.15">
      <c r="A28" s="1837" t="s">
        <v>407</v>
      </c>
      <c r="B28" s="1838"/>
      <c r="C28" s="1838"/>
      <c r="D28" s="1838"/>
      <c r="E28" s="1838"/>
      <c r="F28" s="1838"/>
      <c r="G28" s="1838"/>
      <c r="H28" s="1839"/>
      <c r="I28" s="1840"/>
      <c r="J28" s="1841"/>
      <c r="K28" s="1831"/>
      <c r="L28" s="1831"/>
      <c r="M28" s="1831"/>
      <c r="N28" s="1832"/>
      <c r="O28" s="1833"/>
      <c r="P28" s="1832"/>
      <c r="Q28" s="1834"/>
      <c r="R28" s="1833"/>
      <c r="S28" s="1835"/>
      <c r="T28" s="1835"/>
      <c r="U28" s="1836"/>
      <c r="W28" s="322"/>
      <c r="X28" s="322"/>
      <c r="Y28" s="322"/>
      <c r="Z28" s="322"/>
      <c r="AA28" s="322"/>
      <c r="AB28" s="322"/>
      <c r="AC28" s="322"/>
      <c r="AD28" s="322"/>
      <c r="AE28" s="323"/>
      <c r="AF28" s="323"/>
      <c r="AJ28" s="320"/>
      <c r="AK28" s="320"/>
      <c r="AL28" s="320"/>
      <c r="AM28" s="320"/>
      <c r="AN28" s="320"/>
      <c r="AO28" s="323"/>
      <c r="AP28" s="323"/>
      <c r="AQ28" s="323"/>
    </row>
    <row r="29" spans="1:43" ht="18.75" customHeight="1" x14ac:dyDescent="0.15">
      <c r="A29" s="1837" t="s">
        <v>408</v>
      </c>
      <c r="B29" s="1838"/>
      <c r="C29" s="1838"/>
      <c r="D29" s="1838"/>
      <c r="E29" s="1838"/>
      <c r="F29" s="1838"/>
      <c r="G29" s="1838"/>
      <c r="H29" s="1839"/>
      <c r="I29" s="1840"/>
      <c r="J29" s="1841"/>
      <c r="K29" s="1831"/>
      <c r="L29" s="1831"/>
      <c r="M29" s="1831"/>
      <c r="N29" s="1832"/>
      <c r="O29" s="1833"/>
      <c r="P29" s="1832"/>
      <c r="Q29" s="1834"/>
      <c r="R29" s="1833"/>
      <c r="S29" s="1835"/>
      <c r="T29" s="1835"/>
      <c r="U29" s="1836"/>
      <c r="W29" s="322"/>
      <c r="X29" s="322"/>
      <c r="Y29" s="322"/>
      <c r="Z29" s="322"/>
      <c r="AA29" s="322"/>
      <c r="AB29" s="322"/>
      <c r="AC29" s="322"/>
      <c r="AD29" s="322"/>
      <c r="AE29" s="323"/>
      <c r="AF29" s="323"/>
      <c r="AJ29" s="320"/>
      <c r="AK29" s="320"/>
      <c r="AL29" s="320"/>
      <c r="AM29" s="320"/>
      <c r="AN29" s="320"/>
      <c r="AO29" s="323"/>
      <c r="AP29" s="323"/>
      <c r="AQ29" s="323"/>
    </row>
    <row r="30" spans="1:43" ht="18.75" customHeight="1" x14ac:dyDescent="0.15">
      <c r="A30" s="1837" t="s">
        <v>972</v>
      </c>
      <c r="B30" s="1838"/>
      <c r="C30" s="1838"/>
      <c r="D30" s="1838"/>
      <c r="E30" s="1838"/>
      <c r="F30" s="1838"/>
      <c r="G30" s="1838"/>
      <c r="H30" s="1839"/>
      <c r="I30" s="1840"/>
      <c r="J30" s="1841"/>
      <c r="K30" s="1831"/>
      <c r="L30" s="1831"/>
      <c r="M30" s="1831"/>
      <c r="N30" s="1832"/>
      <c r="O30" s="1833"/>
      <c r="P30" s="1832"/>
      <c r="Q30" s="1834"/>
      <c r="R30" s="1833"/>
      <c r="S30" s="1835"/>
      <c r="T30" s="1835"/>
      <c r="U30" s="1836"/>
      <c r="W30" s="322"/>
      <c r="X30" s="322"/>
      <c r="Y30" s="322"/>
      <c r="Z30" s="322"/>
      <c r="AA30" s="322"/>
      <c r="AB30" s="322"/>
      <c r="AC30" s="322"/>
      <c r="AD30" s="322"/>
      <c r="AE30" s="323"/>
      <c r="AF30" s="323"/>
      <c r="AJ30" s="320"/>
      <c r="AK30" s="320"/>
      <c r="AL30" s="320"/>
      <c r="AM30" s="320"/>
      <c r="AN30" s="320"/>
      <c r="AO30" s="323"/>
      <c r="AP30" s="323"/>
      <c r="AQ30" s="323"/>
    </row>
    <row r="31" spans="1:43" ht="18.75" customHeight="1" x14ac:dyDescent="0.15">
      <c r="A31" s="1837" t="s">
        <v>409</v>
      </c>
      <c r="B31" s="1838"/>
      <c r="C31" s="1838"/>
      <c r="D31" s="1838"/>
      <c r="E31" s="1838"/>
      <c r="F31" s="1838"/>
      <c r="G31" s="1838"/>
      <c r="H31" s="1839"/>
      <c r="I31" s="1840"/>
      <c r="J31" s="1841"/>
      <c r="K31" s="1831"/>
      <c r="L31" s="1831"/>
      <c r="M31" s="1831"/>
      <c r="N31" s="1832"/>
      <c r="O31" s="1833"/>
      <c r="P31" s="1832"/>
      <c r="Q31" s="1834"/>
      <c r="R31" s="1833"/>
      <c r="S31" s="1835"/>
      <c r="T31" s="1835"/>
      <c r="U31" s="1836"/>
      <c r="W31" s="322"/>
      <c r="X31" s="322"/>
      <c r="Y31" s="322"/>
      <c r="Z31" s="322"/>
      <c r="AA31" s="322"/>
      <c r="AB31" s="322"/>
      <c r="AC31" s="322"/>
      <c r="AD31" s="322"/>
      <c r="AE31" s="323"/>
      <c r="AF31" s="323"/>
      <c r="AJ31" s="320"/>
      <c r="AK31" s="320"/>
      <c r="AL31" s="320"/>
      <c r="AM31" s="320"/>
      <c r="AN31" s="320"/>
      <c r="AO31" s="323"/>
      <c r="AP31" s="323"/>
      <c r="AQ31" s="323"/>
    </row>
    <row r="32" spans="1:43" ht="18.75" customHeight="1" x14ac:dyDescent="0.15">
      <c r="A32" s="1837" t="s">
        <v>973</v>
      </c>
      <c r="B32" s="1838"/>
      <c r="C32" s="1838"/>
      <c r="D32" s="1838"/>
      <c r="E32" s="1838"/>
      <c r="F32" s="1838"/>
      <c r="G32" s="1838"/>
      <c r="H32" s="1839"/>
      <c r="I32" s="1840"/>
      <c r="J32" s="1841"/>
      <c r="K32" s="1831"/>
      <c r="L32" s="1831"/>
      <c r="M32" s="1831"/>
      <c r="N32" s="1832"/>
      <c r="O32" s="1833"/>
      <c r="P32" s="1832"/>
      <c r="Q32" s="1834"/>
      <c r="R32" s="1833"/>
      <c r="S32" s="1835"/>
      <c r="T32" s="1835"/>
      <c r="U32" s="1836"/>
      <c r="W32" s="322"/>
      <c r="X32" s="322"/>
      <c r="Y32" s="322"/>
      <c r="Z32" s="322"/>
      <c r="AA32" s="322"/>
      <c r="AB32" s="322"/>
      <c r="AC32" s="322"/>
      <c r="AD32" s="322"/>
      <c r="AE32" s="323"/>
      <c r="AF32" s="323"/>
      <c r="AJ32" s="320"/>
      <c r="AK32" s="320"/>
      <c r="AL32" s="320"/>
      <c r="AM32" s="320"/>
      <c r="AN32" s="320"/>
      <c r="AO32" s="323"/>
      <c r="AP32" s="323"/>
      <c r="AQ32" s="323"/>
    </row>
    <row r="33" spans="1:43" ht="18.75" customHeight="1" x14ac:dyDescent="0.15">
      <c r="A33" s="1837" t="s">
        <v>975</v>
      </c>
      <c r="B33" s="1838"/>
      <c r="C33" s="1838"/>
      <c r="D33" s="1838"/>
      <c r="E33" s="1838"/>
      <c r="F33" s="1838"/>
      <c r="G33" s="1838"/>
      <c r="H33" s="1839"/>
      <c r="I33" s="1840"/>
      <c r="J33" s="1841"/>
      <c r="K33" s="1831"/>
      <c r="L33" s="1831"/>
      <c r="M33" s="1831"/>
      <c r="N33" s="1832"/>
      <c r="O33" s="1833"/>
      <c r="P33" s="1832"/>
      <c r="Q33" s="1834"/>
      <c r="R33" s="1833"/>
      <c r="S33" s="1835"/>
      <c r="T33" s="1835"/>
      <c r="U33" s="1836"/>
      <c r="W33" s="322"/>
      <c r="X33" s="322"/>
      <c r="Y33" s="322"/>
      <c r="Z33" s="322"/>
      <c r="AA33" s="322"/>
      <c r="AB33" s="322"/>
      <c r="AC33" s="322"/>
      <c r="AD33" s="322"/>
      <c r="AE33" s="323"/>
      <c r="AF33" s="323"/>
      <c r="AJ33" s="320"/>
      <c r="AK33" s="320"/>
      <c r="AL33" s="320"/>
      <c r="AM33" s="320"/>
      <c r="AN33" s="320"/>
      <c r="AO33" s="323"/>
      <c r="AP33" s="323"/>
      <c r="AQ33" s="323"/>
    </row>
    <row r="34" spans="1:43" ht="18.75" customHeight="1" x14ac:dyDescent="0.15">
      <c r="A34" s="1842" t="s">
        <v>977</v>
      </c>
      <c r="B34" s="1843"/>
      <c r="C34" s="1843"/>
      <c r="D34" s="1843"/>
      <c r="E34" s="1843"/>
      <c r="F34" s="1843"/>
      <c r="G34" s="1843"/>
      <c r="H34" s="1844"/>
      <c r="I34" s="1840"/>
      <c r="J34" s="1841"/>
      <c r="K34" s="1831"/>
      <c r="L34" s="1831"/>
      <c r="M34" s="1831"/>
      <c r="N34" s="1832"/>
      <c r="O34" s="1833"/>
      <c r="P34" s="1832"/>
      <c r="Q34" s="1834"/>
      <c r="R34" s="1833"/>
      <c r="S34" s="1835"/>
      <c r="T34" s="1835"/>
      <c r="U34" s="1836"/>
      <c r="W34" s="322"/>
      <c r="X34" s="322"/>
      <c r="Y34" s="322"/>
      <c r="Z34" s="322"/>
      <c r="AA34" s="322"/>
      <c r="AB34" s="322"/>
      <c r="AC34" s="322"/>
      <c r="AD34" s="322"/>
      <c r="AE34" s="323"/>
      <c r="AF34" s="323"/>
      <c r="AJ34" s="320"/>
      <c r="AK34" s="320"/>
      <c r="AL34" s="320"/>
      <c r="AM34" s="320"/>
      <c r="AN34" s="320"/>
      <c r="AO34" s="323"/>
      <c r="AP34" s="323"/>
      <c r="AQ34" s="323"/>
    </row>
    <row r="35" spans="1:43" ht="18.75" customHeight="1" x14ac:dyDescent="0.15">
      <c r="A35" s="1837" t="s">
        <v>979</v>
      </c>
      <c r="B35" s="1838"/>
      <c r="C35" s="1838"/>
      <c r="D35" s="1838"/>
      <c r="E35" s="1838"/>
      <c r="F35" s="1838"/>
      <c r="G35" s="1838"/>
      <c r="H35" s="1839"/>
      <c r="I35" s="1840"/>
      <c r="J35" s="1841"/>
      <c r="K35" s="1831"/>
      <c r="L35" s="1831"/>
      <c r="M35" s="1831"/>
      <c r="N35" s="1832"/>
      <c r="O35" s="1833"/>
      <c r="P35" s="1832"/>
      <c r="Q35" s="1834"/>
      <c r="R35" s="1833"/>
      <c r="S35" s="1835"/>
      <c r="T35" s="1835"/>
      <c r="U35" s="1836"/>
      <c r="W35" s="322"/>
      <c r="X35" s="322"/>
      <c r="Y35" s="322"/>
      <c r="Z35" s="322"/>
      <c r="AA35" s="322"/>
      <c r="AB35" s="322"/>
      <c r="AC35" s="322"/>
      <c r="AD35" s="322"/>
      <c r="AE35" s="323"/>
      <c r="AF35" s="323"/>
      <c r="AJ35" s="320"/>
      <c r="AK35" s="320"/>
      <c r="AL35" s="320"/>
      <c r="AM35" s="320"/>
      <c r="AN35" s="320"/>
      <c r="AO35" s="323"/>
      <c r="AP35" s="323"/>
      <c r="AQ35" s="323"/>
    </row>
    <row r="36" spans="1:43" ht="18.75" customHeight="1" x14ac:dyDescent="0.15">
      <c r="A36" s="1842" t="s">
        <v>410</v>
      </c>
      <c r="B36" s="1843"/>
      <c r="C36" s="1843"/>
      <c r="D36" s="1843"/>
      <c r="E36" s="1843"/>
      <c r="F36" s="1843"/>
      <c r="G36" s="1843"/>
      <c r="H36" s="1844"/>
      <c r="I36" s="1840"/>
      <c r="J36" s="1841"/>
      <c r="K36" s="1831"/>
      <c r="L36" s="1831"/>
      <c r="M36" s="1831"/>
      <c r="N36" s="1832"/>
      <c r="O36" s="1833"/>
      <c r="P36" s="1832"/>
      <c r="Q36" s="1834"/>
      <c r="R36" s="1833"/>
      <c r="S36" s="1835"/>
      <c r="T36" s="1835"/>
      <c r="U36" s="1836"/>
      <c r="W36" s="322"/>
      <c r="X36" s="322"/>
      <c r="Y36" s="322"/>
      <c r="Z36" s="322"/>
      <c r="AA36" s="322"/>
      <c r="AB36" s="322"/>
      <c r="AC36" s="322"/>
      <c r="AD36" s="322"/>
      <c r="AE36" s="323"/>
      <c r="AF36" s="323"/>
      <c r="AJ36" s="320"/>
      <c r="AK36" s="320"/>
      <c r="AL36" s="320"/>
      <c r="AM36" s="320"/>
      <c r="AN36" s="320"/>
      <c r="AO36" s="323"/>
      <c r="AP36" s="323"/>
      <c r="AQ36" s="323"/>
    </row>
    <row r="37" spans="1:43" ht="18.75" customHeight="1" thickBot="1" x14ac:dyDescent="0.2">
      <c r="A37" s="1850" t="s">
        <v>411</v>
      </c>
      <c r="B37" s="1851"/>
      <c r="C37" s="1851"/>
      <c r="D37" s="1851"/>
      <c r="E37" s="1851"/>
      <c r="F37" s="1851"/>
      <c r="G37" s="1851"/>
      <c r="H37" s="1852"/>
      <c r="I37" s="1853"/>
      <c r="J37" s="1854"/>
      <c r="K37" s="1855"/>
      <c r="L37" s="1855"/>
      <c r="M37" s="1855"/>
      <c r="N37" s="1845"/>
      <c r="O37" s="1846"/>
      <c r="P37" s="1845"/>
      <c r="Q37" s="1847"/>
      <c r="R37" s="1846"/>
      <c r="S37" s="1848"/>
      <c r="T37" s="1848"/>
      <c r="U37" s="1849"/>
      <c r="W37" s="320"/>
      <c r="X37" s="320"/>
      <c r="Y37" s="320"/>
      <c r="Z37" s="320"/>
      <c r="AA37" s="320"/>
      <c r="AB37" s="320"/>
      <c r="AC37" s="320"/>
      <c r="AD37" s="320"/>
      <c r="AE37" s="323"/>
      <c r="AF37" s="323"/>
      <c r="AJ37" s="320"/>
      <c r="AK37" s="320"/>
      <c r="AL37" s="320"/>
      <c r="AM37" s="320"/>
      <c r="AN37" s="320"/>
      <c r="AO37" s="323"/>
      <c r="AP37" s="323"/>
      <c r="AQ37" s="323"/>
    </row>
    <row r="38" spans="1:43" ht="18.75" customHeight="1" x14ac:dyDescent="0.15">
      <c r="A38" s="320"/>
      <c r="B38" s="320"/>
      <c r="C38" s="320"/>
      <c r="D38" s="320"/>
      <c r="E38" s="320"/>
      <c r="F38" s="320"/>
    </row>
    <row r="39" spans="1:43" ht="18.75" customHeight="1" thickBot="1" x14ac:dyDescent="0.2">
      <c r="A39" s="193" t="s">
        <v>270</v>
      </c>
      <c r="D39" s="320"/>
      <c r="E39" s="320"/>
      <c r="F39" s="320"/>
      <c r="W39" s="193" t="s">
        <v>271</v>
      </c>
    </row>
    <row r="40" spans="1:43" ht="18.75" customHeight="1" thickBot="1" x14ac:dyDescent="0.2">
      <c r="A40" s="193" t="s">
        <v>272</v>
      </c>
      <c r="B40" s="320"/>
      <c r="C40" s="320"/>
      <c r="D40" s="320"/>
      <c r="E40" s="320"/>
      <c r="F40" s="320"/>
      <c r="G40" s="320"/>
      <c r="W40" s="1862" t="s">
        <v>582</v>
      </c>
      <c r="X40" s="1863"/>
      <c r="Y40" s="1863"/>
      <c r="Z40" s="1863"/>
      <c r="AA40" s="1863"/>
      <c r="AB40" s="1863"/>
      <c r="AC40" s="1863"/>
      <c r="AD40" s="1161"/>
      <c r="AE40" s="324"/>
      <c r="AF40" s="324"/>
      <c r="AG40" s="325" t="s">
        <v>249</v>
      </c>
      <c r="AH40" s="1864"/>
      <c r="AI40" s="1864"/>
      <c r="AJ40" s="1864"/>
      <c r="AK40" s="1864"/>
      <c r="AL40" s="1864"/>
      <c r="AM40" s="326" t="s">
        <v>250</v>
      </c>
      <c r="AN40" s="326"/>
      <c r="AO40" s="327"/>
      <c r="AP40" s="328" t="s">
        <v>251</v>
      </c>
      <c r="AQ40" s="329"/>
    </row>
    <row r="41" spans="1:43" ht="18.75" customHeight="1" thickBot="1" x14ac:dyDescent="0.2">
      <c r="A41" s="1865" t="s">
        <v>583</v>
      </c>
      <c r="B41" s="1866"/>
      <c r="C41" s="1866"/>
      <c r="D41" s="1866"/>
      <c r="E41" s="1866"/>
      <c r="F41" s="1866"/>
      <c r="G41" s="1866"/>
      <c r="H41" s="1867"/>
      <c r="I41" s="1868"/>
      <c r="J41" s="1868"/>
      <c r="K41" s="1868"/>
      <c r="L41" s="1868"/>
      <c r="M41" s="1868"/>
      <c r="N41" s="1868"/>
      <c r="O41" s="1868"/>
      <c r="P41" s="1868"/>
      <c r="Q41" s="1868"/>
      <c r="R41" s="1868"/>
      <c r="S41" s="1868"/>
      <c r="T41" s="1868"/>
      <c r="U41" s="1869"/>
      <c r="W41" s="1870" t="s">
        <v>273</v>
      </c>
      <c r="X41" s="1871"/>
      <c r="Y41" s="1871"/>
      <c r="Z41" s="1871"/>
      <c r="AA41" s="1871"/>
      <c r="AB41" s="1871"/>
      <c r="AC41" s="1871"/>
      <c r="AD41" s="1872"/>
      <c r="AE41" s="1873"/>
      <c r="AF41" s="1873"/>
      <c r="AG41" s="1873"/>
      <c r="AH41" s="1873"/>
      <c r="AI41" s="1873"/>
      <c r="AJ41" s="1873"/>
      <c r="AK41" s="1873"/>
      <c r="AL41" s="1873"/>
      <c r="AM41" s="1873"/>
      <c r="AN41" s="1873"/>
      <c r="AO41" s="1873"/>
      <c r="AP41" s="1873"/>
      <c r="AQ41" s="1874"/>
    </row>
    <row r="42" spans="1:43" ht="18.75" customHeight="1" x14ac:dyDescent="0.15">
      <c r="A42" s="330"/>
      <c r="B42" s="331"/>
      <c r="C42" s="331"/>
      <c r="D42" s="331"/>
      <c r="E42" s="332"/>
      <c r="F42" s="332"/>
      <c r="G42" s="332"/>
      <c r="AL42" s="330"/>
      <c r="AM42" s="330"/>
      <c r="AN42" s="320"/>
      <c r="AO42" s="320"/>
      <c r="AP42" s="320"/>
      <c r="AQ42" s="320"/>
    </row>
    <row r="43" spans="1:43" ht="18.75" customHeight="1" thickBot="1" x14ac:dyDescent="0.2">
      <c r="A43" s="193" t="s">
        <v>274</v>
      </c>
      <c r="B43" s="331"/>
      <c r="C43" s="331"/>
      <c r="D43" s="331"/>
      <c r="E43" s="332"/>
      <c r="F43" s="332"/>
      <c r="G43" s="332"/>
      <c r="H43" s="332"/>
      <c r="I43" s="332"/>
      <c r="J43" s="332"/>
      <c r="K43" s="332"/>
      <c r="L43" s="332"/>
      <c r="W43" s="193" t="s">
        <v>584</v>
      </c>
      <c r="AN43" s="320"/>
      <c r="AO43" s="320"/>
      <c r="AP43" s="320"/>
      <c r="AQ43" s="320"/>
    </row>
    <row r="44" spans="1:43" ht="18.75" customHeight="1" x14ac:dyDescent="0.15">
      <c r="A44" s="1856"/>
      <c r="B44" s="1857"/>
      <c r="C44" s="1857"/>
      <c r="D44" s="1857"/>
      <c r="E44" s="1857"/>
      <c r="F44" s="1857"/>
      <c r="G44" s="1858" t="s">
        <v>79</v>
      </c>
      <c r="H44" s="1858"/>
      <c r="I44" s="1858"/>
      <c r="J44" s="1858"/>
      <c r="K44" s="1858"/>
      <c r="L44" s="1858"/>
      <c r="M44" s="1858"/>
      <c r="N44" s="1859" t="s">
        <v>585</v>
      </c>
      <c r="O44" s="1859"/>
      <c r="P44" s="1859"/>
      <c r="Q44" s="1859"/>
      <c r="R44" s="1859"/>
      <c r="S44" s="1859"/>
      <c r="T44" s="1860"/>
      <c r="U44" s="1861"/>
      <c r="W44" s="1856"/>
      <c r="X44" s="1857"/>
      <c r="Y44" s="1857"/>
      <c r="Z44" s="1857"/>
      <c r="AA44" s="1857"/>
      <c r="AB44" s="1857"/>
      <c r="AC44" s="1858" t="s">
        <v>79</v>
      </c>
      <c r="AD44" s="1858"/>
      <c r="AE44" s="1858"/>
      <c r="AF44" s="1858"/>
      <c r="AG44" s="1858"/>
      <c r="AH44" s="1858"/>
      <c r="AI44" s="1858"/>
      <c r="AJ44" s="1859" t="s">
        <v>585</v>
      </c>
      <c r="AK44" s="1859"/>
      <c r="AL44" s="1859"/>
      <c r="AM44" s="1859"/>
      <c r="AN44" s="1859"/>
      <c r="AO44" s="1859"/>
      <c r="AP44" s="1860"/>
      <c r="AQ44" s="1861"/>
    </row>
    <row r="45" spans="1:43" ht="18.75" customHeight="1" x14ac:dyDescent="0.15">
      <c r="A45" s="1880" t="s">
        <v>52</v>
      </c>
      <c r="B45" s="1359"/>
      <c r="C45" s="1359"/>
      <c r="D45" s="1359"/>
      <c r="E45" s="1359"/>
      <c r="F45" s="1359"/>
      <c r="G45" s="1883"/>
      <c r="H45" s="1883"/>
      <c r="I45" s="1883"/>
      <c r="J45" s="1883"/>
      <c r="K45" s="1883"/>
      <c r="L45" s="1883"/>
      <c r="M45" s="1883"/>
      <c r="N45" s="1885"/>
      <c r="O45" s="1875"/>
      <c r="P45" s="1878" t="s">
        <v>166</v>
      </c>
      <c r="Q45" s="1875"/>
      <c r="R45" s="1878" t="s">
        <v>586</v>
      </c>
      <c r="S45" s="1875"/>
      <c r="T45" s="1875"/>
      <c r="U45" s="1876" t="s">
        <v>160</v>
      </c>
      <c r="W45" s="1880" t="s">
        <v>587</v>
      </c>
      <c r="X45" s="1359"/>
      <c r="Y45" s="1359"/>
      <c r="Z45" s="1359"/>
      <c r="AA45" s="1359"/>
      <c r="AB45" s="1359"/>
      <c r="AC45" s="1883"/>
      <c r="AD45" s="1883"/>
      <c r="AE45" s="1883"/>
      <c r="AF45" s="1883"/>
      <c r="AG45" s="1883"/>
      <c r="AH45" s="1883"/>
      <c r="AI45" s="1883"/>
      <c r="AJ45" s="1885"/>
      <c r="AK45" s="1875"/>
      <c r="AL45" s="1878" t="s">
        <v>166</v>
      </c>
      <c r="AM45" s="1875"/>
      <c r="AN45" s="1878" t="s">
        <v>586</v>
      </c>
      <c r="AO45" s="1875"/>
      <c r="AP45" s="1875"/>
      <c r="AQ45" s="1876" t="s">
        <v>160</v>
      </c>
    </row>
    <row r="46" spans="1:43" ht="18.75" customHeight="1" thickBot="1" x14ac:dyDescent="0.2">
      <c r="A46" s="1880"/>
      <c r="B46" s="1359"/>
      <c r="C46" s="1359"/>
      <c r="D46" s="1359"/>
      <c r="E46" s="1359"/>
      <c r="F46" s="1359"/>
      <c r="G46" s="1883"/>
      <c r="H46" s="1883"/>
      <c r="I46" s="1883"/>
      <c r="J46" s="1883"/>
      <c r="K46" s="1883"/>
      <c r="L46" s="1883"/>
      <c r="M46" s="1883"/>
      <c r="N46" s="1889"/>
      <c r="O46" s="1887"/>
      <c r="P46" s="1164"/>
      <c r="Q46" s="1887"/>
      <c r="R46" s="1164"/>
      <c r="S46" s="1887"/>
      <c r="T46" s="1887"/>
      <c r="U46" s="1888"/>
      <c r="W46" s="1881"/>
      <c r="X46" s="1882"/>
      <c r="Y46" s="1882"/>
      <c r="Z46" s="1882"/>
      <c r="AA46" s="1882"/>
      <c r="AB46" s="1882"/>
      <c r="AC46" s="1884"/>
      <c r="AD46" s="1884"/>
      <c r="AE46" s="1884"/>
      <c r="AF46" s="1884"/>
      <c r="AG46" s="1884"/>
      <c r="AH46" s="1884"/>
      <c r="AI46" s="1884"/>
      <c r="AJ46" s="1886"/>
      <c r="AK46" s="1855"/>
      <c r="AL46" s="1879"/>
      <c r="AM46" s="1855"/>
      <c r="AN46" s="1879"/>
      <c r="AO46" s="1855"/>
      <c r="AP46" s="1855"/>
      <c r="AQ46" s="1877"/>
    </row>
    <row r="47" spans="1:43" ht="18.75" customHeight="1" x14ac:dyDescent="0.15">
      <c r="A47" s="1880" t="s">
        <v>53</v>
      </c>
      <c r="B47" s="1359"/>
      <c r="C47" s="1359"/>
      <c r="D47" s="1359"/>
      <c r="E47" s="1359"/>
      <c r="F47" s="1359"/>
      <c r="G47" s="1883"/>
      <c r="H47" s="1883"/>
      <c r="I47" s="1883"/>
      <c r="J47" s="1883"/>
      <c r="K47" s="1883"/>
      <c r="L47" s="1883"/>
      <c r="M47" s="1883"/>
      <c r="N47" s="1885"/>
      <c r="O47" s="1875"/>
      <c r="P47" s="1878" t="s">
        <v>166</v>
      </c>
      <c r="Q47" s="1875"/>
      <c r="R47" s="1878" t="s">
        <v>586</v>
      </c>
      <c r="S47" s="1875"/>
      <c r="T47" s="1875"/>
      <c r="U47" s="1876" t="s">
        <v>160</v>
      </c>
    </row>
    <row r="48" spans="1:43" ht="18.75" customHeight="1" thickBot="1" x14ac:dyDescent="0.2">
      <c r="A48" s="1881"/>
      <c r="B48" s="1882"/>
      <c r="C48" s="1882"/>
      <c r="D48" s="1882"/>
      <c r="E48" s="1882"/>
      <c r="F48" s="1882"/>
      <c r="G48" s="1884"/>
      <c r="H48" s="1884"/>
      <c r="I48" s="1884"/>
      <c r="J48" s="1884"/>
      <c r="K48" s="1884"/>
      <c r="L48" s="1884"/>
      <c r="M48" s="1884"/>
      <c r="N48" s="1886"/>
      <c r="O48" s="1855"/>
      <c r="P48" s="1879"/>
      <c r="Q48" s="1855"/>
      <c r="R48" s="1879"/>
      <c r="S48" s="1855"/>
      <c r="T48" s="1855"/>
      <c r="U48" s="1877"/>
    </row>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sheetData>
  <sheetProtection selectLockedCells="1"/>
  <mergeCells count="306">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 ref="A44:F44"/>
    <mergeCell ref="G44:M44"/>
    <mergeCell ref="N44:U44"/>
    <mergeCell ref="W44:AB44"/>
    <mergeCell ref="AC44:AI44"/>
    <mergeCell ref="AJ44:AQ44"/>
    <mergeCell ref="W40:AD40"/>
    <mergeCell ref="AH40:AL40"/>
    <mergeCell ref="A41:H41"/>
    <mergeCell ref="I41:U41"/>
    <mergeCell ref="W41:AD41"/>
    <mergeCell ref="AE41:AQ41"/>
    <mergeCell ref="A37:H37"/>
    <mergeCell ref="I37:J37"/>
    <mergeCell ref="K37:M37"/>
    <mergeCell ref="N37:O37"/>
    <mergeCell ref="P37:R37"/>
    <mergeCell ref="S37:U37"/>
    <mergeCell ref="A36:H36"/>
    <mergeCell ref="I36:J36"/>
    <mergeCell ref="K36:M36"/>
    <mergeCell ref="N36:O36"/>
    <mergeCell ref="P36:R36"/>
    <mergeCell ref="S36:U36"/>
    <mergeCell ref="A35:H35"/>
    <mergeCell ref="I35:J35"/>
    <mergeCell ref="K35:M35"/>
    <mergeCell ref="N35:O35"/>
    <mergeCell ref="P35:R35"/>
    <mergeCell ref="S35:U35"/>
    <mergeCell ref="A34:H34"/>
    <mergeCell ref="I34:J34"/>
    <mergeCell ref="K34:M34"/>
    <mergeCell ref="N34:O34"/>
    <mergeCell ref="P34:R34"/>
    <mergeCell ref="S34:U34"/>
    <mergeCell ref="A33:H33"/>
    <mergeCell ref="I33:J33"/>
    <mergeCell ref="K33:M33"/>
    <mergeCell ref="N33:O33"/>
    <mergeCell ref="P33:R33"/>
    <mergeCell ref="S33:U33"/>
    <mergeCell ref="A32:H32"/>
    <mergeCell ref="I32:J32"/>
    <mergeCell ref="K32:M32"/>
    <mergeCell ref="N32:O32"/>
    <mergeCell ref="P32:R32"/>
    <mergeCell ref="S32:U32"/>
    <mergeCell ref="A31:H31"/>
    <mergeCell ref="I31:J31"/>
    <mergeCell ref="K31:M31"/>
    <mergeCell ref="N31:O31"/>
    <mergeCell ref="P31:R31"/>
    <mergeCell ref="S31:U31"/>
    <mergeCell ref="A30:H30"/>
    <mergeCell ref="I30:J30"/>
    <mergeCell ref="K30:M30"/>
    <mergeCell ref="N30:O30"/>
    <mergeCell ref="P30:R30"/>
    <mergeCell ref="S30:U30"/>
    <mergeCell ref="A29:H29"/>
    <mergeCell ref="I29:J29"/>
    <mergeCell ref="K29:M29"/>
    <mergeCell ref="N29:O29"/>
    <mergeCell ref="P29:R29"/>
    <mergeCell ref="S29:U29"/>
    <mergeCell ref="A28:H28"/>
    <mergeCell ref="I28:J28"/>
    <mergeCell ref="K28:M28"/>
    <mergeCell ref="N28:O28"/>
    <mergeCell ref="P28:R28"/>
    <mergeCell ref="S28:U28"/>
    <mergeCell ref="A27:H27"/>
    <mergeCell ref="I27:J27"/>
    <mergeCell ref="K27:M27"/>
    <mergeCell ref="N27:O27"/>
    <mergeCell ref="P27:R27"/>
    <mergeCell ref="S27:U27"/>
    <mergeCell ref="A26:H26"/>
    <mergeCell ref="I26:J26"/>
    <mergeCell ref="K26:M26"/>
    <mergeCell ref="N26:O26"/>
    <mergeCell ref="P26:R26"/>
    <mergeCell ref="S26:U26"/>
    <mergeCell ref="A25:H25"/>
    <mergeCell ref="I25:J25"/>
    <mergeCell ref="K25:M25"/>
    <mergeCell ref="N25:O25"/>
    <mergeCell ref="P25:R25"/>
    <mergeCell ref="S25:U25"/>
    <mergeCell ref="A24:H24"/>
    <mergeCell ref="I24:J24"/>
    <mergeCell ref="K24:M24"/>
    <mergeCell ref="N24:O24"/>
    <mergeCell ref="P24:R24"/>
    <mergeCell ref="S24:U24"/>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3"/>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C01CB51-A217-4167-9586-EDDDF42363E9}">
      <formula1>"○"</formula1>
    </dataValidation>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67E842CA-71A6-4CD1-80BC-A7FE11FA0020}"/>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&amp;C&amp;"游ゴシック,標準"11/25&amp;R&amp;"游ゴシック,標準"&amp;F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BH104"/>
  <sheetViews>
    <sheetView view="pageBreakPreview" zoomScale="77" zoomScaleNormal="70" zoomScaleSheetLayoutView="77" workbookViewId="0">
      <selection activeCell="AH21" sqref="AH21:AQ22"/>
    </sheetView>
  </sheetViews>
  <sheetFormatPr defaultRowHeight="16.5" x14ac:dyDescent="0.15"/>
  <cols>
    <col min="1" max="53" width="4.375" style="27" customWidth="1"/>
    <col min="54" max="60" width="9" style="27"/>
    <col min="61" max="256" width="9" style="3"/>
    <col min="257" max="309" width="4.375" style="3" customWidth="1"/>
    <col min="310" max="512" width="9" style="3"/>
    <col min="513" max="565" width="4.375" style="3" customWidth="1"/>
    <col min="566" max="768" width="9" style="3"/>
    <col min="769" max="821" width="4.375" style="3" customWidth="1"/>
    <col min="822" max="1024" width="9" style="3"/>
    <col min="1025" max="1077" width="4.375" style="3" customWidth="1"/>
    <col min="1078" max="1280" width="9" style="3"/>
    <col min="1281" max="1333" width="4.375" style="3" customWidth="1"/>
    <col min="1334" max="1536" width="9" style="3"/>
    <col min="1537" max="1589" width="4.375" style="3" customWidth="1"/>
    <col min="1590" max="1792" width="9" style="3"/>
    <col min="1793" max="1845" width="4.375" style="3" customWidth="1"/>
    <col min="1846" max="2048" width="9" style="3"/>
    <col min="2049" max="2101" width="4.375" style="3" customWidth="1"/>
    <col min="2102" max="2304" width="9" style="3"/>
    <col min="2305" max="2357" width="4.375" style="3" customWidth="1"/>
    <col min="2358" max="2560" width="9" style="3"/>
    <col min="2561" max="2613" width="4.375" style="3" customWidth="1"/>
    <col min="2614" max="2816" width="9" style="3"/>
    <col min="2817" max="2869" width="4.375" style="3" customWidth="1"/>
    <col min="2870" max="3072" width="9" style="3"/>
    <col min="3073" max="3125" width="4.375" style="3" customWidth="1"/>
    <col min="3126" max="3328" width="9" style="3"/>
    <col min="3329" max="3381" width="4.375" style="3" customWidth="1"/>
    <col min="3382" max="3584" width="9" style="3"/>
    <col min="3585" max="3637" width="4.375" style="3" customWidth="1"/>
    <col min="3638" max="3840" width="9" style="3"/>
    <col min="3841" max="3893" width="4.375" style="3" customWidth="1"/>
    <col min="3894" max="4096" width="9" style="3"/>
    <col min="4097" max="4149" width="4.375" style="3" customWidth="1"/>
    <col min="4150" max="4352" width="9" style="3"/>
    <col min="4353" max="4405" width="4.375" style="3" customWidth="1"/>
    <col min="4406" max="4608" width="9" style="3"/>
    <col min="4609" max="4661" width="4.375" style="3" customWidth="1"/>
    <col min="4662" max="4864" width="9" style="3"/>
    <col min="4865" max="4917" width="4.375" style="3" customWidth="1"/>
    <col min="4918" max="5120" width="9" style="3"/>
    <col min="5121" max="5173" width="4.375" style="3" customWidth="1"/>
    <col min="5174" max="5376" width="9" style="3"/>
    <col min="5377" max="5429" width="4.375" style="3" customWidth="1"/>
    <col min="5430" max="5632" width="9" style="3"/>
    <col min="5633" max="5685" width="4.375" style="3" customWidth="1"/>
    <col min="5686" max="5888" width="9" style="3"/>
    <col min="5889" max="5941" width="4.375" style="3" customWidth="1"/>
    <col min="5942" max="6144" width="9" style="3"/>
    <col min="6145" max="6197" width="4.375" style="3" customWidth="1"/>
    <col min="6198" max="6400" width="9" style="3"/>
    <col min="6401" max="6453" width="4.375" style="3" customWidth="1"/>
    <col min="6454" max="6656" width="9" style="3"/>
    <col min="6657" max="6709" width="4.375" style="3" customWidth="1"/>
    <col min="6710" max="6912" width="9" style="3"/>
    <col min="6913" max="6965" width="4.375" style="3" customWidth="1"/>
    <col min="6966" max="7168" width="9" style="3"/>
    <col min="7169" max="7221" width="4.375" style="3" customWidth="1"/>
    <col min="7222" max="7424" width="9" style="3"/>
    <col min="7425" max="7477" width="4.375" style="3" customWidth="1"/>
    <col min="7478" max="7680" width="9" style="3"/>
    <col min="7681" max="7733" width="4.375" style="3" customWidth="1"/>
    <col min="7734" max="7936" width="9" style="3"/>
    <col min="7937" max="7989" width="4.375" style="3" customWidth="1"/>
    <col min="7990" max="8192" width="9" style="3"/>
    <col min="8193" max="8245" width="4.375" style="3" customWidth="1"/>
    <col min="8246" max="8448" width="9" style="3"/>
    <col min="8449" max="8501" width="4.375" style="3" customWidth="1"/>
    <col min="8502" max="8704" width="9" style="3"/>
    <col min="8705" max="8757" width="4.375" style="3" customWidth="1"/>
    <col min="8758" max="8960" width="9" style="3"/>
    <col min="8961" max="9013" width="4.375" style="3" customWidth="1"/>
    <col min="9014" max="9216" width="9" style="3"/>
    <col min="9217" max="9269" width="4.375" style="3" customWidth="1"/>
    <col min="9270" max="9472" width="9" style="3"/>
    <col min="9473" max="9525" width="4.375" style="3" customWidth="1"/>
    <col min="9526" max="9728" width="9" style="3"/>
    <col min="9729" max="9781" width="4.375" style="3" customWidth="1"/>
    <col min="9782" max="9984" width="9" style="3"/>
    <col min="9985" max="10037" width="4.375" style="3" customWidth="1"/>
    <col min="10038" max="10240" width="9" style="3"/>
    <col min="10241" max="10293" width="4.375" style="3" customWidth="1"/>
    <col min="10294" max="10496" width="9" style="3"/>
    <col min="10497" max="10549" width="4.375" style="3" customWidth="1"/>
    <col min="10550" max="10752" width="9" style="3"/>
    <col min="10753" max="10805" width="4.375" style="3" customWidth="1"/>
    <col min="10806" max="11008" width="9" style="3"/>
    <col min="11009" max="11061" width="4.375" style="3" customWidth="1"/>
    <col min="11062" max="11264" width="9" style="3"/>
    <col min="11265" max="11317" width="4.375" style="3" customWidth="1"/>
    <col min="11318" max="11520" width="9" style="3"/>
    <col min="11521" max="11573" width="4.375" style="3" customWidth="1"/>
    <col min="11574" max="11776" width="9" style="3"/>
    <col min="11777" max="11829" width="4.375" style="3" customWidth="1"/>
    <col min="11830" max="12032" width="9" style="3"/>
    <col min="12033" max="12085" width="4.375" style="3" customWidth="1"/>
    <col min="12086" max="12288" width="9" style="3"/>
    <col min="12289" max="12341" width="4.375" style="3" customWidth="1"/>
    <col min="12342" max="12544" width="9" style="3"/>
    <col min="12545" max="12597" width="4.375" style="3" customWidth="1"/>
    <col min="12598" max="12800" width="9" style="3"/>
    <col min="12801" max="12853" width="4.375" style="3" customWidth="1"/>
    <col min="12854" max="13056" width="9" style="3"/>
    <col min="13057" max="13109" width="4.375" style="3" customWidth="1"/>
    <col min="13110" max="13312" width="9" style="3"/>
    <col min="13313" max="13365" width="4.375" style="3" customWidth="1"/>
    <col min="13366" max="13568" width="9" style="3"/>
    <col min="13569" max="13621" width="4.375" style="3" customWidth="1"/>
    <col min="13622" max="13824" width="9" style="3"/>
    <col min="13825" max="13877" width="4.375" style="3" customWidth="1"/>
    <col min="13878" max="14080" width="9" style="3"/>
    <col min="14081" max="14133" width="4.375" style="3" customWidth="1"/>
    <col min="14134" max="14336" width="9" style="3"/>
    <col min="14337" max="14389" width="4.375" style="3" customWidth="1"/>
    <col min="14390" max="14592" width="9" style="3"/>
    <col min="14593" max="14645" width="4.375" style="3" customWidth="1"/>
    <col min="14646" max="14848" width="9" style="3"/>
    <col min="14849" max="14901" width="4.375" style="3" customWidth="1"/>
    <col min="14902" max="15104" width="9" style="3"/>
    <col min="15105" max="15157" width="4.375" style="3" customWidth="1"/>
    <col min="15158" max="15360" width="9" style="3"/>
    <col min="15361" max="15413" width="4.375" style="3" customWidth="1"/>
    <col min="15414" max="15616" width="9" style="3"/>
    <col min="15617" max="15669" width="4.375" style="3" customWidth="1"/>
    <col min="15670" max="15872" width="9" style="3"/>
    <col min="15873" max="15925" width="4.375" style="3" customWidth="1"/>
    <col min="15926" max="16128" width="9" style="3"/>
    <col min="16129" max="16181" width="4.375" style="3" customWidth="1"/>
    <col min="16182" max="16384" width="9" style="3"/>
  </cols>
  <sheetData>
    <row r="1" spans="1:43" ht="18.75" customHeight="1" x14ac:dyDescent="0.15">
      <c r="A1" s="131" t="s">
        <v>983</v>
      </c>
      <c r="B1" s="53"/>
      <c r="C1" s="53"/>
    </row>
    <row r="2" spans="1:43" ht="18.75" customHeight="1" thickBot="1" x14ac:dyDescent="0.2">
      <c r="A2" s="333" t="str">
        <f>"（１）施設職員の研修実施状況（令和"&amp;表紙・鑑!$S$3-1&amp;"年度実施状況及び令和"&amp;表紙・鑑!$S$3&amp;"年度実施計画)"</f>
        <v>（１）施設職員の研修実施状況（令和6年度実施状況及び令和7年度実施計画)</v>
      </c>
      <c r="B2" s="53"/>
      <c r="C2" s="53"/>
    </row>
    <row r="3" spans="1:43" ht="18.75" customHeight="1" x14ac:dyDescent="0.15">
      <c r="A3" s="745" t="s">
        <v>573</v>
      </c>
      <c r="B3" s="746"/>
      <c r="C3" s="746"/>
      <c r="D3" s="746"/>
      <c r="E3" s="746" t="s">
        <v>399</v>
      </c>
      <c r="F3" s="746"/>
      <c r="G3" s="746"/>
      <c r="H3" s="746"/>
      <c r="I3" s="746"/>
      <c r="J3" s="746" t="s">
        <v>400</v>
      </c>
      <c r="K3" s="746"/>
      <c r="L3" s="746"/>
      <c r="M3" s="746"/>
      <c r="N3" s="746"/>
      <c r="O3" s="1913" t="s">
        <v>199</v>
      </c>
      <c r="P3" s="1913"/>
      <c r="Q3" s="1913"/>
      <c r="R3" s="1913"/>
      <c r="S3" s="1913"/>
      <c r="T3" s="1913"/>
      <c r="U3" s="1913"/>
      <c r="V3" s="1913"/>
      <c r="W3" s="1913"/>
      <c r="X3" s="746" t="s">
        <v>422</v>
      </c>
      <c r="Y3" s="746"/>
      <c r="Z3" s="746"/>
      <c r="AA3" s="746"/>
      <c r="AB3" s="746"/>
      <c r="AC3" s="1913" t="s">
        <v>574</v>
      </c>
      <c r="AD3" s="1913"/>
      <c r="AE3" s="1913"/>
      <c r="AF3" s="1913"/>
      <c r="AG3" s="1913"/>
      <c r="AH3" s="746" t="s">
        <v>401</v>
      </c>
      <c r="AI3" s="746"/>
      <c r="AJ3" s="746"/>
      <c r="AK3" s="746"/>
      <c r="AL3" s="746"/>
      <c r="AM3" s="746"/>
      <c r="AN3" s="746"/>
      <c r="AO3" s="746"/>
      <c r="AP3" s="746"/>
      <c r="AQ3" s="1915"/>
    </row>
    <row r="4" spans="1:43" ht="18.75" customHeight="1" x14ac:dyDescent="0.15">
      <c r="A4" s="735"/>
      <c r="B4" s="736"/>
      <c r="C4" s="736"/>
      <c r="D4" s="736"/>
      <c r="E4" s="736"/>
      <c r="F4" s="736"/>
      <c r="G4" s="736"/>
      <c r="H4" s="736"/>
      <c r="I4" s="736"/>
      <c r="J4" s="736"/>
      <c r="K4" s="736"/>
      <c r="L4" s="736"/>
      <c r="M4" s="736"/>
      <c r="N4" s="736"/>
      <c r="O4" s="740"/>
      <c r="P4" s="740"/>
      <c r="Q4" s="740"/>
      <c r="R4" s="740"/>
      <c r="S4" s="740"/>
      <c r="T4" s="740"/>
      <c r="U4" s="740"/>
      <c r="V4" s="740"/>
      <c r="W4" s="740"/>
      <c r="X4" s="736"/>
      <c r="Y4" s="736"/>
      <c r="Z4" s="736"/>
      <c r="AA4" s="736"/>
      <c r="AB4" s="736"/>
      <c r="AC4" s="740"/>
      <c r="AD4" s="740"/>
      <c r="AE4" s="740"/>
      <c r="AF4" s="740"/>
      <c r="AG4" s="740"/>
      <c r="AH4" s="736"/>
      <c r="AI4" s="736"/>
      <c r="AJ4" s="736"/>
      <c r="AK4" s="736"/>
      <c r="AL4" s="736"/>
      <c r="AM4" s="736"/>
      <c r="AN4" s="736"/>
      <c r="AO4" s="736"/>
      <c r="AP4" s="736"/>
      <c r="AQ4" s="1916"/>
    </row>
    <row r="5" spans="1:43" ht="18.75" customHeight="1" x14ac:dyDescent="0.15">
      <c r="A5" s="1891" t="s">
        <v>575</v>
      </c>
      <c r="B5" s="1892"/>
      <c r="C5" s="1892"/>
      <c r="D5" s="1893"/>
      <c r="E5" s="1917" t="s">
        <v>1064</v>
      </c>
      <c r="F5" s="1918"/>
      <c r="G5" s="1918"/>
      <c r="H5" s="1918"/>
      <c r="I5" s="1918"/>
      <c r="J5" s="1918" t="s">
        <v>1056</v>
      </c>
      <c r="K5" s="1918"/>
      <c r="L5" s="1918"/>
      <c r="M5" s="1918"/>
      <c r="N5" s="1918"/>
      <c r="O5" s="1919" t="s">
        <v>1057</v>
      </c>
      <c r="P5" s="1919"/>
      <c r="Q5" s="1919"/>
      <c r="R5" s="1919"/>
      <c r="S5" s="1919"/>
      <c r="T5" s="1919"/>
      <c r="U5" s="1919"/>
      <c r="V5" s="1919"/>
      <c r="W5" s="1919"/>
      <c r="X5" s="1918" t="s">
        <v>1058</v>
      </c>
      <c r="Y5" s="1918"/>
      <c r="Z5" s="1918"/>
      <c r="AA5" s="1918"/>
      <c r="AB5" s="1918"/>
      <c r="AC5" s="848"/>
      <c r="AD5" s="848" t="s">
        <v>447</v>
      </c>
      <c r="AE5" s="70"/>
      <c r="AF5" s="848"/>
      <c r="AG5" s="1890" t="s">
        <v>257</v>
      </c>
      <c r="AH5" s="1912" t="s">
        <v>1059</v>
      </c>
      <c r="AI5" s="1912"/>
      <c r="AJ5" s="1912"/>
      <c r="AK5" s="1912"/>
      <c r="AL5" s="1912"/>
      <c r="AM5" s="1912"/>
      <c r="AN5" s="1912"/>
      <c r="AO5" s="1912"/>
      <c r="AP5" s="1912"/>
      <c r="AQ5" s="1914"/>
    </row>
    <row r="6" spans="1:43" ht="18.75" customHeight="1" x14ac:dyDescent="0.15">
      <c r="A6" s="1894"/>
      <c r="B6" s="1895"/>
      <c r="C6" s="1895"/>
      <c r="D6" s="1896"/>
      <c r="E6" s="1918"/>
      <c r="F6" s="1918"/>
      <c r="G6" s="1918"/>
      <c r="H6" s="1918"/>
      <c r="I6" s="1918"/>
      <c r="J6" s="1918"/>
      <c r="K6" s="1918"/>
      <c r="L6" s="1918"/>
      <c r="M6" s="1918"/>
      <c r="N6" s="1918"/>
      <c r="O6" s="1919"/>
      <c r="P6" s="1919"/>
      <c r="Q6" s="1919"/>
      <c r="R6" s="1919"/>
      <c r="S6" s="1919"/>
      <c r="T6" s="1919"/>
      <c r="U6" s="1919"/>
      <c r="V6" s="1919"/>
      <c r="W6" s="1919"/>
      <c r="X6" s="1918"/>
      <c r="Y6" s="1918"/>
      <c r="Z6" s="1918"/>
      <c r="AA6" s="1918"/>
      <c r="AB6" s="1918"/>
      <c r="AC6" s="742"/>
      <c r="AD6" s="742"/>
      <c r="AE6" s="67"/>
      <c r="AF6" s="742"/>
      <c r="AG6" s="1174"/>
      <c r="AH6" s="1912"/>
      <c r="AI6" s="1912"/>
      <c r="AJ6" s="1912"/>
      <c r="AK6" s="1912"/>
      <c r="AL6" s="1912"/>
      <c r="AM6" s="1912"/>
      <c r="AN6" s="1912"/>
      <c r="AO6" s="1912"/>
      <c r="AP6" s="1912"/>
      <c r="AQ6" s="1914"/>
    </row>
    <row r="7" spans="1:43" ht="18.75" customHeight="1" x14ac:dyDescent="0.15">
      <c r="A7" s="1894"/>
      <c r="B7" s="1895"/>
      <c r="C7" s="1895"/>
      <c r="D7" s="1896"/>
      <c r="E7" s="1236"/>
      <c r="F7" s="1236"/>
      <c r="G7" s="1236"/>
      <c r="H7" s="1236"/>
      <c r="I7" s="1236"/>
      <c r="J7" s="1236"/>
      <c r="K7" s="1236"/>
      <c r="L7" s="1236"/>
      <c r="M7" s="1236"/>
      <c r="N7" s="1236"/>
      <c r="O7" s="1912"/>
      <c r="P7" s="1912"/>
      <c r="Q7" s="1912"/>
      <c r="R7" s="1912"/>
      <c r="S7" s="1912"/>
      <c r="T7" s="1912"/>
      <c r="U7" s="1912"/>
      <c r="V7" s="1912"/>
      <c r="W7" s="1912"/>
      <c r="X7" s="1236"/>
      <c r="Y7" s="1236"/>
      <c r="Z7" s="1236"/>
      <c r="AA7" s="1236"/>
      <c r="AB7" s="1236"/>
      <c r="AC7" s="841"/>
      <c r="AD7" s="841" t="s">
        <v>447</v>
      </c>
      <c r="AE7" s="64"/>
      <c r="AF7" s="841"/>
      <c r="AG7" s="1173" t="s">
        <v>257</v>
      </c>
      <c r="AH7" s="1912"/>
      <c r="AI7" s="1912"/>
      <c r="AJ7" s="1912"/>
      <c r="AK7" s="1912"/>
      <c r="AL7" s="1912"/>
      <c r="AM7" s="1912"/>
      <c r="AN7" s="1912"/>
      <c r="AO7" s="1912"/>
      <c r="AP7" s="1912"/>
      <c r="AQ7" s="1914"/>
    </row>
    <row r="8" spans="1:43" ht="18.75" customHeight="1" x14ac:dyDescent="0.15">
      <c r="A8" s="1894"/>
      <c r="B8" s="1895"/>
      <c r="C8" s="1895"/>
      <c r="D8" s="1896"/>
      <c r="E8" s="1236"/>
      <c r="F8" s="1236"/>
      <c r="G8" s="1236"/>
      <c r="H8" s="1236"/>
      <c r="I8" s="1236"/>
      <c r="J8" s="1236"/>
      <c r="K8" s="1236"/>
      <c r="L8" s="1236"/>
      <c r="M8" s="1236"/>
      <c r="N8" s="1236"/>
      <c r="O8" s="1912"/>
      <c r="P8" s="1912"/>
      <c r="Q8" s="1912"/>
      <c r="R8" s="1912"/>
      <c r="S8" s="1912"/>
      <c r="T8" s="1912"/>
      <c r="U8" s="1912"/>
      <c r="V8" s="1912"/>
      <c r="W8" s="1912"/>
      <c r="X8" s="1236"/>
      <c r="Y8" s="1236"/>
      <c r="Z8" s="1236"/>
      <c r="AA8" s="1236"/>
      <c r="AB8" s="1236"/>
      <c r="AC8" s="742"/>
      <c r="AD8" s="742"/>
      <c r="AE8" s="67"/>
      <c r="AF8" s="742"/>
      <c r="AG8" s="1174"/>
      <c r="AH8" s="1912"/>
      <c r="AI8" s="1912"/>
      <c r="AJ8" s="1912"/>
      <c r="AK8" s="1912"/>
      <c r="AL8" s="1912"/>
      <c r="AM8" s="1912"/>
      <c r="AN8" s="1912"/>
      <c r="AO8" s="1912"/>
      <c r="AP8" s="1912"/>
      <c r="AQ8" s="1914"/>
    </row>
    <row r="9" spans="1:43" ht="18.75" customHeight="1" x14ac:dyDescent="0.15">
      <c r="A9" s="1894"/>
      <c r="B9" s="1895"/>
      <c r="C9" s="1895"/>
      <c r="D9" s="1896"/>
      <c r="E9" s="1236"/>
      <c r="F9" s="1236"/>
      <c r="G9" s="1236"/>
      <c r="H9" s="1236"/>
      <c r="I9" s="1236"/>
      <c r="J9" s="1236"/>
      <c r="K9" s="1236"/>
      <c r="L9" s="1236"/>
      <c r="M9" s="1236"/>
      <c r="N9" s="1236"/>
      <c r="O9" s="1912"/>
      <c r="P9" s="1912"/>
      <c r="Q9" s="1912"/>
      <c r="R9" s="1912"/>
      <c r="S9" s="1912"/>
      <c r="T9" s="1912"/>
      <c r="U9" s="1912"/>
      <c r="V9" s="1912"/>
      <c r="W9" s="1912"/>
      <c r="X9" s="1236"/>
      <c r="Y9" s="1236"/>
      <c r="Z9" s="1236"/>
      <c r="AA9" s="1236"/>
      <c r="AB9" s="1236"/>
      <c r="AC9" s="841"/>
      <c r="AD9" s="841" t="s">
        <v>447</v>
      </c>
      <c r="AE9" s="64"/>
      <c r="AF9" s="841"/>
      <c r="AG9" s="1173" t="s">
        <v>257</v>
      </c>
      <c r="AH9" s="1912"/>
      <c r="AI9" s="1912"/>
      <c r="AJ9" s="1912"/>
      <c r="AK9" s="1912"/>
      <c r="AL9" s="1912"/>
      <c r="AM9" s="1912"/>
      <c r="AN9" s="1912"/>
      <c r="AO9" s="1912"/>
      <c r="AP9" s="1912"/>
      <c r="AQ9" s="1914"/>
    </row>
    <row r="10" spans="1:43" ht="18.75" customHeight="1" x14ac:dyDescent="0.15">
      <c r="A10" s="1894"/>
      <c r="B10" s="1895"/>
      <c r="C10" s="1895"/>
      <c r="D10" s="1896"/>
      <c r="E10" s="1236"/>
      <c r="F10" s="1236"/>
      <c r="G10" s="1236"/>
      <c r="H10" s="1236"/>
      <c r="I10" s="1236"/>
      <c r="J10" s="1236"/>
      <c r="K10" s="1236"/>
      <c r="L10" s="1236"/>
      <c r="M10" s="1236"/>
      <c r="N10" s="1236"/>
      <c r="O10" s="1912"/>
      <c r="P10" s="1912"/>
      <c r="Q10" s="1912"/>
      <c r="R10" s="1912"/>
      <c r="S10" s="1912"/>
      <c r="T10" s="1912"/>
      <c r="U10" s="1912"/>
      <c r="V10" s="1912"/>
      <c r="W10" s="1912"/>
      <c r="X10" s="1236"/>
      <c r="Y10" s="1236"/>
      <c r="Z10" s="1236"/>
      <c r="AA10" s="1236"/>
      <c r="AB10" s="1236"/>
      <c r="AC10" s="742"/>
      <c r="AD10" s="742"/>
      <c r="AE10" s="67"/>
      <c r="AF10" s="742"/>
      <c r="AG10" s="1174"/>
      <c r="AH10" s="1912"/>
      <c r="AI10" s="1912"/>
      <c r="AJ10" s="1912"/>
      <c r="AK10" s="1912"/>
      <c r="AL10" s="1912"/>
      <c r="AM10" s="1912"/>
      <c r="AN10" s="1912"/>
      <c r="AO10" s="1912"/>
      <c r="AP10" s="1912"/>
      <c r="AQ10" s="1914"/>
    </row>
    <row r="11" spans="1:43" ht="18.75" customHeight="1" x14ac:dyDescent="0.15">
      <c r="A11" s="1894"/>
      <c r="B11" s="1895"/>
      <c r="C11" s="1895"/>
      <c r="D11" s="1896"/>
      <c r="E11" s="1236"/>
      <c r="F11" s="1236"/>
      <c r="G11" s="1236"/>
      <c r="H11" s="1236"/>
      <c r="I11" s="1236"/>
      <c r="J11" s="1236"/>
      <c r="K11" s="1236"/>
      <c r="L11" s="1236"/>
      <c r="M11" s="1236"/>
      <c r="N11" s="1236"/>
      <c r="O11" s="1912"/>
      <c r="P11" s="1912"/>
      <c r="Q11" s="1912"/>
      <c r="R11" s="1912"/>
      <c r="S11" s="1912"/>
      <c r="T11" s="1912"/>
      <c r="U11" s="1912"/>
      <c r="V11" s="1912"/>
      <c r="W11" s="1912"/>
      <c r="X11" s="1236"/>
      <c r="Y11" s="1236"/>
      <c r="Z11" s="1236"/>
      <c r="AA11" s="1236"/>
      <c r="AB11" s="1236"/>
      <c r="AC11" s="841"/>
      <c r="AD11" s="841" t="s">
        <v>447</v>
      </c>
      <c r="AE11" s="64"/>
      <c r="AF11" s="841"/>
      <c r="AG11" s="1173" t="s">
        <v>257</v>
      </c>
      <c r="AH11" s="1912"/>
      <c r="AI11" s="1912"/>
      <c r="AJ11" s="1912"/>
      <c r="AK11" s="1912"/>
      <c r="AL11" s="1912"/>
      <c r="AM11" s="1912"/>
      <c r="AN11" s="1912"/>
      <c r="AO11" s="1912"/>
      <c r="AP11" s="1912"/>
      <c r="AQ11" s="1914"/>
    </row>
    <row r="12" spans="1:43" ht="18.75" customHeight="1" x14ac:dyDescent="0.15">
      <c r="A12" s="1897"/>
      <c r="B12" s="1898"/>
      <c r="C12" s="1898"/>
      <c r="D12" s="1899"/>
      <c r="E12" s="1236"/>
      <c r="F12" s="1236"/>
      <c r="G12" s="1236"/>
      <c r="H12" s="1236"/>
      <c r="I12" s="1236"/>
      <c r="J12" s="1236"/>
      <c r="K12" s="1236"/>
      <c r="L12" s="1236"/>
      <c r="M12" s="1236"/>
      <c r="N12" s="1236"/>
      <c r="O12" s="1912"/>
      <c r="P12" s="1912"/>
      <c r="Q12" s="1912"/>
      <c r="R12" s="1912"/>
      <c r="S12" s="1912"/>
      <c r="T12" s="1912"/>
      <c r="U12" s="1912"/>
      <c r="V12" s="1912"/>
      <c r="W12" s="1912"/>
      <c r="X12" s="1236"/>
      <c r="Y12" s="1236"/>
      <c r="Z12" s="1236"/>
      <c r="AA12" s="1236"/>
      <c r="AB12" s="1236"/>
      <c r="AC12" s="742"/>
      <c r="AD12" s="742"/>
      <c r="AE12" s="67"/>
      <c r="AF12" s="742"/>
      <c r="AG12" s="1174"/>
      <c r="AH12" s="1912"/>
      <c r="AI12" s="1912"/>
      <c r="AJ12" s="1912"/>
      <c r="AK12" s="1912"/>
      <c r="AL12" s="1912"/>
      <c r="AM12" s="1912"/>
      <c r="AN12" s="1912"/>
      <c r="AO12" s="1912"/>
      <c r="AP12" s="1912"/>
      <c r="AQ12" s="1914"/>
    </row>
    <row r="13" spans="1:43" ht="18.75" customHeight="1" x14ac:dyDescent="0.15">
      <c r="A13" s="1900" t="s">
        <v>1065</v>
      </c>
      <c r="B13" s="1901"/>
      <c r="C13" s="1901"/>
      <c r="D13" s="1902"/>
      <c r="E13" s="1236"/>
      <c r="F13" s="1236"/>
      <c r="G13" s="1236"/>
      <c r="H13" s="1236"/>
      <c r="I13" s="1236"/>
      <c r="J13" s="1236"/>
      <c r="K13" s="1236"/>
      <c r="L13" s="1236"/>
      <c r="M13" s="1236"/>
      <c r="N13" s="1236"/>
      <c r="O13" s="1912"/>
      <c r="P13" s="1912"/>
      <c r="Q13" s="1912"/>
      <c r="R13" s="1912"/>
      <c r="S13" s="1912"/>
      <c r="T13" s="1912"/>
      <c r="U13" s="1912"/>
      <c r="V13" s="1912"/>
      <c r="W13" s="1912"/>
      <c r="X13" s="1236"/>
      <c r="Y13" s="1236"/>
      <c r="Z13" s="1236"/>
      <c r="AA13" s="1236"/>
      <c r="AB13" s="1236"/>
      <c r="AC13" s="841"/>
      <c r="AD13" s="841" t="s">
        <v>447</v>
      </c>
      <c r="AE13" s="64"/>
      <c r="AF13" s="841"/>
      <c r="AG13" s="1173" t="s">
        <v>257</v>
      </c>
      <c r="AH13" s="1912"/>
      <c r="AI13" s="1912"/>
      <c r="AJ13" s="1912"/>
      <c r="AK13" s="1912"/>
      <c r="AL13" s="1912"/>
      <c r="AM13" s="1912"/>
      <c r="AN13" s="1912"/>
      <c r="AO13" s="1912"/>
      <c r="AP13" s="1912"/>
      <c r="AQ13" s="1914"/>
    </row>
    <row r="14" spans="1:43" ht="18.75" customHeight="1" x14ac:dyDescent="0.15">
      <c r="A14" s="1903"/>
      <c r="B14" s="1904"/>
      <c r="C14" s="1904"/>
      <c r="D14" s="1905"/>
      <c r="E14" s="1236"/>
      <c r="F14" s="1236"/>
      <c r="G14" s="1236"/>
      <c r="H14" s="1236"/>
      <c r="I14" s="1236"/>
      <c r="J14" s="1236"/>
      <c r="K14" s="1236"/>
      <c r="L14" s="1236"/>
      <c r="M14" s="1236"/>
      <c r="N14" s="1236"/>
      <c r="O14" s="1912"/>
      <c r="P14" s="1912"/>
      <c r="Q14" s="1912"/>
      <c r="R14" s="1912"/>
      <c r="S14" s="1912"/>
      <c r="T14" s="1912"/>
      <c r="U14" s="1912"/>
      <c r="V14" s="1912"/>
      <c r="W14" s="1912"/>
      <c r="X14" s="1236"/>
      <c r="Y14" s="1236"/>
      <c r="Z14" s="1236"/>
      <c r="AA14" s="1236"/>
      <c r="AB14" s="1236"/>
      <c r="AC14" s="742"/>
      <c r="AD14" s="742"/>
      <c r="AE14" s="67"/>
      <c r="AF14" s="742"/>
      <c r="AG14" s="1174"/>
      <c r="AH14" s="1912"/>
      <c r="AI14" s="1912"/>
      <c r="AJ14" s="1912"/>
      <c r="AK14" s="1912"/>
      <c r="AL14" s="1912"/>
      <c r="AM14" s="1912"/>
      <c r="AN14" s="1912"/>
      <c r="AO14" s="1912"/>
      <c r="AP14" s="1912"/>
      <c r="AQ14" s="1914"/>
    </row>
    <row r="15" spans="1:43" ht="18.75" customHeight="1" x14ac:dyDescent="0.15">
      <c r="A15" s="1903"/>
      <c r="B15" s="1904"/>
      <c r="C15" s="1904"/>
      <c r="D15" s="1905"/>
      <c r="E15" s="1236"/>
      <c r="F15" s="1236"/>
      <c r="G15" s="1236"/>
      <c r="H15" s="1236"/>
      <c r="I15" s="1236"/>
      <c r="J15" s="1236"/>
      <c r="K15" s="1236"/>
      <c r="L15" s="1236"/>
      <c r="M15" s="1236"/>
      <c r="N15" s="1236"/>
      <c r="O15" s="1912"/>
      <c r="P15" s="1912"/>
      <c r="Q15" s="1912"/>
      <c r="R15" s="1912"/>
      <c r="S15" s="1912"/>
      <c r="T15" s="1912"/>
      <c r="U15" s="1912"/>
      <c r="V15" s="1912"/>
      <c r="W15" s="1912"/>
      <c r="X15" s="1236"/>
      <c r="Y15" s="1236"/>
      <c r="Z15" s="1236"/>
      <c r="AA15" s="1236"/>
      <c r="AB15" s="1236"/>
      <c r="AC15" s="841"/>
      <c r="AD15" s="841" t="s">
        <v>447</v>
      </c>
      <c r="AE15" s="64"/>
      <c r="AF15" s="841"/>
      <c r="AG15" s="1173" t="s">
        <v>257</v>
      </c>
      <c r="AH15" s="1912"/>
      <c r="AI15" s="1912"/>
      <c r="AJ15" s="1912"/>
      <c r="AK15" s="1912"/>
      <c r="AL15" s="1912"/>
      <c r="AM15" s="1912"/>
      <c r="AN15" s="1912"/>
      <c r="AO15" s="1912"/>
      <c r="AP15" s="1912"/>
      <c r="AQ15" s="1914"/>
    </row>
    <row r="16" spans="1:43" ht="18.75" customHeight="1" x14ac:dyDescent="0.15">
      <c r="A16" s="1903"/>
      <c r="B16" s="1904"/>
      <c r="C16" s="1904"/>
      <c r="D16" s="1905"/>
      <c r="E16" s="1236"/>
      <c r="F16" s="1236"/>
      <c r="G16" s="1236"/>
      <c r="H16" s="1236"/>
      <c r="I16" s="1236"/>
      <c r="J16" s="1236"/>
      <c r="K16" s="1236"/>
      <c r="L16" s="1236"/>
      <c r="M16" s="1236"/>
      <c r="N16" s="1236"/>
      <c r="O16" s="1912"/>
      <c r="P16" s="1912"/>
      <c r="Q16" s="1912"/>
      <c r="R16" s="1912"/>
      <c r="S16" s="1912"/>
      <c r="T16" s="1912"/>
      <c r="U16" s="1912"/>
      <c r="V16" s="1912"/>
      <c r="W16" s="1912"/>
      <c r="X16" s="1236"/>
      <c r="Y16" s="1236"/>
      <c r="Z16" s="1236"/>
      <c r="AA16" s="1236"/>
      <c r="AB16" s="1236"/>
      <c r="AC16" s="742"/>
      <c r="AD16" s="742"/>
      <c r="AE16" s="67"/>
      <c r="AF16" s="742"/>
      <c r="AG16" s="1174"/>
      <c r="AH16" s="1912"/>
      <c r="AI16" s="1912"/>
      <c r="AJ16" s="1912"/>
      <c r="AK16" s="1912"/>
      <c r="AL16" s="1912"/>
      <c r="AM16" s="1912"/>
      <c r="AN16" s="1912"/>
      <c r="AO16" s="1912"/>
      <c r="AP16" s="1912"/>
      <c r="AQ16" s="1914"/>
    </row>
    <row r="17" spans="1:43" ht="18.75" customHeight="1" x14ac:dyDescent="0.15">
      <c r="A17" s="1903"/>
      <c r="B17" s="1904"/>
      <c r="C17" s="1904"/>
      <c r="D17" s="1905"/>
      <c r="E17" s="1236"/>
      <c r="F17" s="1236"/>
      <c r="G17" s="1236"/>
      <c r="H17" s="1236"/>
      <c r="I17" s="1236"/>
      <c r="J17" s="1236"/>
      <c r="K17" s="1236"/>
      <c r="L17" s="1236"/>
      <c r="M17" s="1236"/>
      <c r="N17" s="1236"/>
      <c r="O17" s="1912"/>
      <c r="P17" s="1912"/>
      <c r="Q17" s="1912"/>
      <c r="R17" s="1912"/>
      <c r="S17" s="1912"/>
      <c r="T17" s="1912"/>
      <c r="U17" s="1912"/>
      <c r="V17" s="1912"/>
      <c r="W17" s="1912"/>
      <c r="X17" s="1236"/>
      <c r="Y17" s="1236"/>
      <c r="Z17" s="1236"/>
      <c r="AA17" s="1236"/>
      <c r="AB17" s="1236"/>
      <c r="AC17" s="841"/>
      <c r="AD17" s="841" t="s">
        <v>447</v>
      </c>
      <c r="AE17" s="64"/>
      <c r="AF17" s="841"/>
      <c r="AG17" s="1173" t="s">
        <v>257</v>
      </c>
      <c r="AH17" s="1912"/>
      <c r="AI17" s="1912"/>
      <c r="AJ17" s="1912"/>
      <c r="AK17" s="1912"/>
      <c r="AL17" s="1912"/>
      <c r="AM17" s="1912"/>
      <c r="AN17" s="1912"/>
      <c r="AO17" s="1912"/>
      <c r="AP17" s="1912"/>
      <c r="AQ17" s="1914"/>
    </row>
    <row r="18" spans="1:43" ht="18.75" customHeight="1" x14ac:dyDescent="0.15">
      <c r="A18" s="1903"/>
      <c r="B18" s="1904"/>
      <c r="C18" s="1904"/>
      <c r="D18" s="1905"/>
      <c r="E18" s="1236"/>
      <c r="F18" s="1236"/>
      <c r="G18" s="1236"/>
      <c r="H18" s="1236"/>
      <c r="I18" s="1236"/>
      <c r="J18" s="1236"/>
      <c r="K18" s="1236"/>
      <c r="L18" s="1236"/>
      <c r="M18" s="1236"/>
      <c r="N18" s="1236"/>
      <c r="O18" s="1912"/>
      <c r="P18" s="1912"/>
      <c r="Q18" s="1912"/>
      <c r="R18" s="1912"/>
      <c r="S18" s="1912"/>
      <c r="T18" s="1912"/>
      <c r="U18" s="1912"/>
      <c r="V18" s="1912"/>
      <c r="W18" s="1912"/>
      <c r="X18" s="1236"/>
      <c r="Y18" s="1236"/>
      <c r="Z18" s="1236"/>
      <c r="AA18" s="1236"/>
      <c r="AB18" s="1236"/>
      <c r="AC18" s="742"/>
      <c r="AD18" s="742"/>
      <c r="AE18" s="67"/>
      <c r="AF18" s="742"/>
      <c r="AG18" s="1174"/>
      <c r="AH18" s="1912"/>
      <c r="AI18" s="1912"/>
      <c r="AJ18" s="1912"/>
      <c r="AK18" s="1912"/>
      <c r="AL18" s="1912"/>
      <c r="AM18" s="1912"/>
      <c r="AN18" s="1912"/>
      <c r="AO18" s="1912"/>
      <c r="AP18" s="1912"/>
      <c r="AQ18" s="1914"/>
    </row>
    <row r="19" spans="1:43" ht="18.75" customHeight="1" x14ac:dyDescent="0.15">
      <c r="A19" s="1903"/>
      <c r="B19" s="1904"/>
      <c r="C19" s="1904"/>
      <c r="D19" s="1905"/>
      <c r="E19" s="1236"/>
      <c r="F19" s="1236"/>
      <c r="G19" s="1236"/>
      <c r="H19" s="1236"/>
      <c r="I19" s="1236"/>
      <c r="J19" s="1236"/>
      <c r="K19" s="1236"/>
      <c r="L19" s="1236"/>
      <c r="M19" s="1236"/>
      <c r="N19" s="1236"/>
      <c r="O19" s="1912"/>
      <c r="P19" s="1912"/>
      <c r="Q19" s="1912"/>
      <c r="R19" s="1912"/>
      <c r="S19" s="1912"/>
      <c r="T19" s="1912"/>
      <c r="U19" s="1912"/>
      <c r="V19" s="1912"/>
      <c r="W19" s="1912"/>
      <c r="X19" s="1236"/>
      <c r="Y19" s="1236"/>
      <c r="Z19" s="1236"/>
      <c r="AA19" s="1236"/>
      <c r="AB19" s="1236"/>
      <c r="AC19" s="841"/>
      <c r="AD19" s="841" t="s">
        <v>447</v>
      </c>
      <c r="AE19" s="64"/>
      <c r="AF19" s="841"/>
      <c r="AG19" s="1173" t="s">
        <v>257</v>
      </c>
      <c r="AH19" s="1912"/>
      <c r="AI19" s="1912"/>
      <c r="AJ19" s="1912"/>
      <c r="AK19" s="1912"/>
      <c r="AL19" s="1912"/>
      <c r="AM19" s="1912"/>
      <c r="AN19" s="1912"/>
      <c r="AO19" s="1912"/>
      <c r="AP19" s="1912"/>
      <c r="AQ19" s="1914"/>
    </row>
    <row r="20" spans="1:43" ht="18.75" customHeight="1" x14ac:dyDescent="0.15">
      <c r="A20" s="1906"/>
      <c r="B20" s="1907"/>
      <c r="C20" s="1907"/>
      <c r="D20" s="1908"/>
      <c r="E20" s="1236"/>
      <c r="F20" s="1236"/>
      <c r="G20" s="1236"/>
      <c r="H20" s="1236"/>
      <c r="I20" s="1236"/>
      <c r="J20" s="1236"/>
      <c r="K20" s="1236"/>
      <c r="L20" s="1236"/>
      <c r="M20" s="1236"/>
      <c r="N20" s="1236"/>
      <c r="O20" s="1912"/>
      <c r="P20" s="1912"/>
      <c r="Q20" s="1912"/>
      <c r="R20" s="1912"/>
      <c r="S20" s="1912"/>
      <c r="T20" s="1912"/>
      <c r="U20" s="1912"/>
      <c r="V20" s="1912"/>
      <c r="W20" s="1912"/>
      <c r="X20" s="1236"/>
      <c r="Y20" s="1236"/>
      <c r="Z20" s="1236"/>
      <c r="AA20" s="1236"/>
      <c r="AB20" s="1236"/>
      <c r="AC20" s="742"/>
      <c r="AD20" s="742"/>
      <c r="AE20" s="67"/>
      <c r="AF20" s="742"/>
      <c r="AG20" s="1174"/>
      <c r="AH20" s="1912"/>
      <c r="AI20" s="1912"/>
      <c r="AJ20" s="1912"/>
      <c r="AK20" s="1912"/>
      <c r="AL20" s="1912"/>
      <c r="AM20" s="1912"/>
      <c r="AN20" s="1912"/>
      <c r="AO20" s="1912"/>
      <c r="AP20" s="1912"/>
      <c r="AQ20" s="1914"/>
    </row>
    <row r="21" spans="1:43" ht="18.75" customHeight="1" x14ac:dyDescent="0.15">
      <c r="A21" s="1891" t="s">
        <v>576</v>
      </c>
      <c r="B21" s="1892"/>
      <c r="C21" s="1892"/>
      <c r="D21" s="1893"/>
      <c r="E21" s="1236"/>
      <c r="F21" s="1236"/>
      <c r="G21" s="1236"/>
      <c r="H21" s="1236"/>
      <c r="I21" s="1236"/>
      <c r="J21" s="1236"/>
      <c r="K21" s="1236"/>
      <c r="L21" s="1236"/>
      <c r="M21" s="1236"/>
      <c r="N21" s="1236"/>
      <c r="O21" s="1912"/>
      <c r="P21" s="1912"/>
      <c r="Q21" s="1912"/>
      <c r="R21" s="1912"/>
      <c r="S21" s="1912"/>
      <c r="T21" s="1912"/>
      <c r="U21" s="1912"/>
      <c r="V21" s="1912"/>
      <c r="W21" s="1912"/>
      <c r="X21" s="1236"/>
      <c r="Y21" s="1236"/>
      <c r="Z21" s="1236"/>
      <c r="AA21" s="1236"/>
      <c r="AB21" s="1236"/>
      <c r="AC21" s="841"/>
      <c r="AD21" s="841" t="s">
        <v>447</v>
      </c>
      <c r="AE21" s="64"/>
      <c r="AF21" s="841"/>
      <c r="AG21" s="1173" t="s">
        <v>257</v>
      </c>
      <c r="AH21" s="1912"/>
      <c r="AI21" s="1912"/>
      <c r="AJ21" s="1912"/>
      <c r="AK21" s="1912"/>
      <c r="AL21" s="1912"/>
      <c r="AM21" s="1912"/>
      <c r="AN21" s="1912"/>
      <c r="AO21" s="1912"/>
      <c r="AP21" s="1912"/>
      <c r="AQ21" s="1914"/>
    </row>
    <row r="22" spans="1:43" ht="18.75" customHeight="1" x14ac:dyDescent="0.15">
      <c r="A22" s="1894"/>
      <c r="B22" s="1895"/>
      <c r="C22" s="1895"/>
      <c r="D22" s="1896"/>
      <c r="E22" s="1236"/>
      <c r="F22" s="1236"/>
      <c r="G22" s="1236"/>
      <c r="H22" s="1236"/>
      <c r="I22" s="1236"/>
      <c r="J22" s="1236"/>
      <c r="K22" s="1236"/>
      <c r="L22" s="1236"/>
      <c r="M22" s="1236"/>
      <c r="N22" s="1236"/>
      <c r="O22" s="1912"/>
      <c r="P22" s="1912"/>
      <c r="Q22" s="1912"/>
      <c r="R22" s="1912"/>
      <c r="S22" s="1912"/>
      <c r="T22" s="1912"/>
      <c r="U22" s="1912"/>
      <c r="V22" s="1912"/>
      <c r="W22" s="1912"/>
      <c r="X22" s="1236"/>
      <c r="Y22" s="1236"/>
      <c r="Z22" s="1236"/>
      <c r="AA22" s="1236"/>
      <c r="AB22" s="1236"/>
      <c r="AC22" s="742"/>
      <c r="AD22" s="742"/>
      <c r="AE22" s="67"/>
      <c r="AF22" s="742"/>
      <c r="AG22" s="1174"/>
      <c r="AH22" s="1912"/>
      <c r="AI22" s="1912"/>
      <c r="AJ22" s="1912"/>
      <c r="AK22" s="1912"/>
      <c r="AL22" s="1912"/>
      <c r="AM22" s="1912"/>
      <c r="AN22" s="1912"/>
      <c r="AO22" s="1912"/>
      <c r="AP22" s="1912"/>
      <c r="AQ22" s="1914"/>
    </row>
    <row r="23" spans="1:43" ht="18.75" customHeight="1" x14ac:dyDescent="0.15">
      <c r="A23" s="1894"/>
      <c r="B23" s="1895"/>
      <c r="C23" s="1895"/>
      <c r="D23" s="1896"/>
      <c r="E23" s="1236"/>
      <c r="F23" s="1236"/>
      <c r="G23" s="1236"/>
      <c r="H23" s="1236"/>
      <c r="I23" s="1236"/>
      <c r="J23" s="1236"/>
      <c r="K23" s="1236"/>
      <c r="L23" s="1236"/>
      <c r="M23" s="1236"/>
      <c r="N23" s="1236"/>
      <c r="O23" s="1912"/>
      <c r="P23" s="1912"/>
      <c r="Q23" s="1912"/>
      <c r="R23" s="1912"/>
      <c r="S23" s="1912"/>
      <c r="T23" s="1912"/>
      <c r="U23" s="1912"/>
      <c r="V23" s="1912"/>
      <c r="W23" s="1912"/>
      <c r="X23" s="1236"/>
      <c r="Y23" s="1236"/>
      <c r="Z23" s="1236"/>
      <c r="AA23" s="1236"/>
      <c r="AB23" s="1236"/>
      <c r="AC23" s="841"/>
      <c r="AD23" s="841" t="s">
        <v>447</v>
      </c>
      <c r="AE23" s="64"/>
      <c r="AF23" s="841"/>
      <c r="AG23" s="1173" t="s">
        <v>257</v>
      </c>
      <c r="AH23" s="1912"/>
      <c r="AI23" s="1912"/>
      <c r="AJ23" s="1912"/>
      <c r="AK23" s="1912"/>
      <c r="AL23" s="1912"/>
      <c r="AM23" s="1912"/>
      <c r="AN23" s="1912"/>
      <c r="AO23" s="1912"/>
      <c r="AP23" s="1912"/>
      <c r="AQ23" s="1914"/>
    </row>
    <row r="24" spans="1:43" ht="18.75" customHeight="1" x14ac:dyDescent="0.15">
      <c r="A24" s="1894"/>
      <c r="B24" s="1895"/>
      <c r="C24" s="1895"/>
      <c r="D24" s="1896"/>
      <c r="E24" s="1236"/>
      <c r="F24" s="1236"/>
      <c r="G24" s="1236"/>
      <c r="H24" s="1236"/>
      <c r="I24" s="1236"/>
      <c r="J24" s="1236"/>
      <c r="K24" s="1236"/>
      <c r="L24" s="1236"/>
      <c r="M24" s="1236"/>
      <c r="N24" s="1236"/>
      <c r="O24" s="1912"/>
      <c r="P24" s="1912"/>
      <c r="Q24" s="1912"/>
      <c r="R24" s="1912"/>
      <c r="S24" s="1912"/>
      <c r="T24" s="1912"/>
      <c r="U24" s="1912"/>
      <c r="V24" s="1912"/>
      <c r="W24" s="1912"/>
      <c r="X24" s="1236"/>
      <c r="Y24" s="1236"/>
      <c r="Z24" s="1236"/>
      <c r="AA24" s="1236"/>
      <c r="AB24" s="1236"/>
      <c r="AC24" s="742"/>
      <c r="AD24" s="742"/>
      <c r="AE24" s="67"/>
      <c r="AF24" s="742"/>
      <c r="AG24" s="1174"/>
      <c r="AH24" s="1912"/>
      <c r="AI24" s="1912"/>
      <c r="AJ24" s="1912"/>
      <c r="AK24" s="1912"/>
      <c r="AL24" s="1912"/>
      <c r="AM24" s="1912"/>
      <c r="AN24" s="1912"/>
      <c r="AO24" s="1912"/>
      <c r="AP24" s="1912"/>
      <c r="AQ24" s="1914"/>
    </row>
    <row r="25" spans="1:43" ht="18.75" customHeight="1" x14ac:dyDescent="0.15">
      <c r="A25" s="1894"/>
      <c r="B25" s="1895"/>
      <c r="C25" s="1895"/>
      <c r="D25" s="1896"/>
      <c r="E25" s="1236"/>
      <c r="F25" s="1236"/>
      <c r="G25" s="1236"/>
      <c r="H25" s="1236"/>
      <c r="I25" s="1236"/>
      <c r="J25" s="1236"/>
      <c r="K25" s="1236"/>
      <c r="L25" s="1236"/>
      <c r="M25" s="1236"/>
      <c r="N25" s="1236"/>
      <c r="O25" s="1912"/>
      <c r="P25" s="1912"/>
      <c r="Q25" s="1912"/>
      <c r="R25" s="1912"/>
      <c r="S25" s="1912"/>
      <c r="T25" s="1912"/>
      <c r="U25" s="1912"/>
      <c r="V25" s="1912"/>
      <c r="W25" s="1912"/>
      <c r="X25" s="1236"/>
      <c r="Y25" s="1236"/>
      <c r="Z25" s="1236"/>
      <c r="AA25" s="1236"/>
      <c r="AB25" s="1236"/>
      <c r="AC25" s="841"/>
      <c r="AD25" s="841" t="s">
        <v>447</v>
      </c>
      <c r="AE25" s="64"/>
      <c r="AF25" s="841"/>
      <c r="AG25" s="1173" t="s">
        <v>257</v>
      </c>
      <c r="AH25" s="1912"/>
      <c r="AI25" s="1912"/>
      <c r="AJ25" s="1912"/>
      <c r="AK25" s="1912"/>
      <c r="AL25" s="1912"/>
      <c r="AM25" s="1912"/>
      <c r="AN25" s="1912"/>
      <c r="AO25" s="1912"/>
      <c r="AP25" s="1912"/>
      <c r="AQ25" s="1914"/>
    </row>
    <row r="26" spans="1:43" ht="18.75" customHeight="1" x14ac:dyDescent="0.15">
      <c r="A26" s="1894"/>
      <c r="B26" s="1895"/>
      <c r="C26" s="1895"/>
      <c r="D26" s="1896"/>
      <c r="E26" s="1236"/>
      <c r="F26" s="1236"/>
      <c r="G26" s="1236"/>
      <c r="H26" s="1236"/>
      <c r="I26" s="1236"/>
      <c r="J26" s="1236"/>
      <c r="K26" s="1236"/>
      <c r="L26" s="1236"/>
      <c r="M26" s="1236"/>
      <c r="N26" s="1236"/>
      <c r="O26" s="1912"/>
      <c r="P26" s="1912"/>
      <c r="Q26" s="1912"/>
      <c r="R26" s="1912"/>
      <c r="S26" s="1912"/>
      <c r="T26" s="1912"/>
      <c r="U26" s="1912"/>
      <c r="V26" s="1912"/>
      <c r="W26" s="1912"/>
      <c r="X26" s="1236"/>
      <c r="Y26" s="1236"/>
      <c r="Z26" s="1236"/>
      <c r="AA26" s="1236"/>
      <c r="AB26" s="1236"/>
      <c r="AC26" s="742"/>
      <c r="AD26" s="742"/>
      <c r="AE26" s="67"/>
      <c r="AF26" s="742"/>
      <c r="AG26" s="1174"/>
      <c r="AH26" s="1912"/>
      <c r="AI26" s="1912"/>
      <c r="AJ26" s="1912"/>
      <c r="AK26" s="1912"/>
      <c r="AL26" s="1912"/>
      <c r="AM26" s="1912"/>
      <c r="AN26" s="1912"/>
      <c r="AO26" s="1912"/>
      <c r="AP26" s="1912"/>
      <c r="AQ26" s="1914"/>
    </row>
    <row r="27" spans="1:43" ht="18.75" customHeight="1" x14ac:dyDescent="0.15">
      <c r="A27" s="1894"/>
      <c r="B27" s="1895"/>
      <c r="C27" s="1895"/>
      <c r="D27" s="1896"/>
      <c r="E27" s="1236"/>
      <c r="F27" s="1236"/>
      <c r="G27" s="1236"/>
      <c r="H27" s="1236"/>
      <c r="I27" s="1236"/>
      <c r="J27" s="1236"/>
      <c r="K27" s="1236"/>
      <c r="L27" s="1236"/>
      <c r="M27" s="1236"/>
      <c r="N27" s="1236"/>
      <c r="O27" s="1912"/>
      <c r="P27" s="1912"/>
      <c r="Q27" s="1912"/>
      <c r="R27" s="1912"/>
      <c r="S27" s="1912"/>
      <c r="T27" s="1912"/>
      <c r="U27" s="1912"/>
      <c r="V27" s="1912"/>
      <c r="W27" s="1912"/>
      <c r="X27" s="1236"/>
      <c r="Y27" s="1236"/>
      <c r="Z27" s="1236"/>
      <c r="AA27" s="1236"/>
      <c r="AB27" s="1236"/>
      <c r="AC27" s="841"/>
      <c r="AD27" s="841" t="s">
        <v>447</v>
      </c>
      <c r="AE27" s="64"/>
      <c r="AF27" s="841"/>
      <c r="AG27" s="1173" t="s">
        <v>257</v>
      </c>
      <c r="AH27" s="1912"/>
      <c r="AI27" s="1912"/>
      <c r="AJ27" s="1912"/>
      <c r="AK27" s="1912"/>
      <c r="AL27" s="1912"/>
      <c r="AM27" s="1912"/>
      <c r="AN27" s="1912"/>
      <c r="AO27" s="1912"/>
      <c r="AP27" s="1912"/>
      <c r="AQ27" s="1914"/>
    </row>
    <row r="28" spans="1:43" ht="18.75" customHeight="1" x14ac:dyDescent="0.15">
      <c r="A28" s="1897"/>
      <c r="B28" s="1898"/>
      <c r="C28" s="1898"/>
      <c r="D28" s="1899"/>
      <c r="E28" s="1236"/>
      <c r="F28" s="1236"/>
      <c r="G28" s="1236"/>
      <c r="H28" s="1236"/>
      <c r="I28" s="1236"/>
      <c r="J28" s="1236"/>
      <c r="K28" s="1236"/>
      <c r="L28" s="1236"/>
      <c r="M28" s="1236"/>
      <c r="N28" s="1236"/>
      <c r="O28" s="1912"/>
      <c r="P28" s="1912"/>
      <c r="Q28" s="1912"/>
      <c r="R28" s="1912"/>
      <c r="S28" s="1912"/>
      <c r="T28" s="1912"/>
      <c r="U28" s="1912"/>
      <c r="V28" s="1912"/>
      <c r="W28" s="1912"/>
      <c r="X28" s="1236"/>
      <c r="Y28" s="1236"/>
      <c r="Z28" s="1236"/>
      <c r="AA28" s="1236"/>
      <c r="AB28" s="1236"/>
      <c r="AC28" s="742"/>
      <c r="AD28" s="742"/>
      <c r="AE28" s="67"/>
      <c r="AF28" s="742"/>
      <c r="AG28" s="1174"/>
      <c r="AH28" s="1912"/>
      <c r="AI28" s="1912"/>
      <c r="AJ28" s="1912"/>
      <c r="AK28" s="1912"/>
      <c r="AL28" s="1912"/>
      <c r="AM28" s="1912"/>
      <c r="AN28" s="1912"/>
      <c r="AO28" s="1912"/>
      <c r="AP28" s="1912"/>
      <c r="AQ28" s="1914"/>
    </row>
    <row r="29" spans="1:43" ht="18.75" customHeight="1" x14ac:dyDescent="0.15">
      <c r="A29" s="1891" t="s">
        <v>577</v>
      </c>
      <c r="B29" s="1892"/>
      <c r="C29" s="1892"/>
      <c r="D29" s="1893"/>
      <c r="E29" s="1236"/>
      <c r="F29" s="1236"/>
      <c r="G29" s="1236"/>
      <c r="H29" s="1236"/>
      <c r="I29" s="1236"/>
      <c r="J29" s="1236"/>
      <c r="K29" s="1236"/>
      <c r="L29" s="1236"/>
      <c r="M29" s="1236"/>
      <c r="N29" s="1236"/>
      <c r="O29" s="1912"/>
      <c r="P29" s="1912"/>
      <c r="Q29" s="1912"/>
      <c r="R29" s="1912"/>
      <c r="S29" s="1912"/>
      <c r="T29" s="1912"/>
      <c r="U29" s="1912"/>
      <c r="V29" s="1912"/>
      <c r="W29" s="1912"/>
      <c r="X29" s="1236"/>
      <c r="Y29" s="1236"/>
      <c r="Z29" s="1236"/>
      <c r="AA29" s="1236"/>
      <c r="AB29" s="1236"/>
      <c r="AC29" s="841"/>
      <c r="AD29" s="841" t="s">
        <v>447</v>
      </c>
      <c r="AE29" s="64"/>
      <c r="AF29" s="841"/>
      <c r="AG29" s="1173" t="s">
        <v>257</v>
      </c>
      <c r="AH29" s="1912"/>
      <c r="AI29" s="1912"/>
      <c r="AJ29" s="1912"/>
      <c r="AK29" s="1912"/>
      <c r="AL29" s="1912"/>
      <c r="AM29" s="1912"/>
      <c r="AN29" s="1912"/>
      <c r="AO29" s="1912"/>
      <c r="AP29" s="1912"/>
      <c r="AQ29" s="1914"/>
    </row>
    <row r="30" spans="1:43" ht="18.75" customHeight="1" x14ac:dyDescent="0.15">
      <c r="A30" s="1894"/>
      <c r="B30" s="1895"/>
      <c r="C30" s="1895"/>
      <c r="D30" s="1896"/>
      <c r="E30" s="1236"/>
      <c r="F30" s="1236"/>
      <c r="G30" s="1236"/>
      <c r="H30" s="1236"/>
      <c r="I30" s="1236"/>
      <c r="J30" s="1236"/>
      <c r="K30" s="1236"/>
      <c r="L30" s="1236"/>
      <c r="M30" s="1236"/>
      <c r="N30" s="1236"/>
      <c r="O30" s="1912"/>
      <c r="P30" s="1912"/>
      <c r="Q30" s="1912"/>
      <c r="R30" s="1912"/>
      <c r="S30" s="1912"/>
      <c r="T30" s="1912"/>
      <c r="U30" s="1912"/>
      <c r="V30" s="1912"/>
      <c r="W30" s="1912"/>
      <c r="X30" s="1236"/>
      <c r="Y30" s="1236"/>
      <c r="Z30" s="1236"/>
      <c r="AA30" s="1236"/>
      <c r="AB30" s="1236"/>
      <c r="AC30" s="742"/>
      <c r="AD30" s="742"/>
      <c r="AE30" s="67"/>
      <c r="AF30" s="742"/>
      <c r="AG30" s="1174"/>
      <c r="AH30" s="1912"/>
      <c r="AI30" s="1912"/>
      <c r="AJ30" s="1912"/>
      <c r="AK30" s="1912"/>
      <c r="AL30" s="1912"/>
      <c r="AM30" s="1912"/>
      <c r="AN30" s="1912"/>
      <c r="AO30" s="1912"/>
      <c r="AP30" s="1912"/>
      <c r="AQ30" s="1914"/>
    </row>
    <row r="31" spans="1:43" ht="18.75" customHeight="1" x14ac:dyDescent="0.15">
      <c r="A31" s="1894"/>
      <c r="B31" s="1895"/>
      <c r="C31" s="1895"/>
      <c r="D31" s="1896"/>
      <c r="E31" s="1236"/>
      <c r="F31" s="1236"/>
      <c r="G31" s="1236"/>
      <c r="H31" s="1236"/>
      <c r="I31" s="1236"/>
      <c r="J31" s="1236"/>
      <c r="K31" s="1236"/>
      <c r="L31" s="1236"/>
      <c r="M31" s="1236"/>
      <c r="N31" s="1236"/>
      <c r="O31" s="1912"/>
      <c r="P31" s="1912"/>
      <c r="Q31" s="1912"/>
      <c r="R31" s="1912"/>
      <c r="S31" s="1912"/>
      <c r="T31" s="1912"/>
      <c r="U31" s="1912"/>
      <c r="V31" s="1912"/>
      <c r="W31" s="1912"/>
      <c r="X31" s="1236"/>
      <c r="Y31" s="1236"/>
      <c r="Z31" s="1236"/>
      <c r="AA31" s="1236"/>
      <c r="AB31" s="1236"/>
      <c r="AC31" s="841"/>
      <c r="AD31" s="841" t="s">
        <v>447</v>
      </c>
      <c r="AE31" s="64"/>
      <c r="AF31" s="841"/>
      <c r="AG31" s="1173" t="s">
        <v>257</v>
      </c>
      <c r="AH31" s="1912"/>
      <c r="AI31" s="1912"/>
      <c r="AJ31" s="1912"/>
      <c r="AK31" s="1912"/>
      <c r="AL31" s="1912"/>
      <c r="AM31" s="1912"/>
      <c r="AN31" s="1912"/>
      <c r="AO31" s="1912"/>
      <c r="AP31" s="1912"/>
      <c r="AQ31" s="1914"/>
    </row>
    <row r="32" spans="1:43" ht="18.75" customHeight="1" x14ac:dyDescent="0.15">
      <c r="A32" s="1894"/>
      <c r="B32" s="1895"/>
      <c r="C32" s="1895"/>
      <c r="D32" s="1896"/>
      <c r="E32" s="1236"/>
      <c r="F32" s="1236"/>
      <c r="G32" s="1236"/>
      <c r="H32" s="1236"/>
      <c r="I32" s="1236"/>
      <c r="J32" s="1236"/>
      <c r="K32" s="1236"/>
      <c r="L32" s="1236"/>
      <c r="M32" s="1236"/>
      <c r="N32" s="1236"/>
      <c r="O32" s="1912"/>
      <c r="P32" s="1912"/>
      <c r="Q32" s="1912"/>
      <c r="R32" s="1912"/>
      <c r="S32" s="1912"/>
      <c r="T32" s="1912"/>
      <c r="U32" s="1912"/>
      <c r="V32" s="1912"/>
      <c r="W32" s="1912"/>
      <c r="X32" s="1236"/>
      <c r="Y32" s="1236"/>
      <c r="Z32" s="1236"/>
      <c r="AA32" s="1236"/>
      <c r="AB32" s="1236"/>
      <c r="AC32" s="742"/>
      <c r="AD32" s="742"/>
      <c r="AE32" s="67"/>
      <c r="AF32" s="742"/>
      <c r="AG32" s="1174"/>
      <c r="AH32" s="1912"/>
      <c r="AI32" s="1912"/>
      <c r="AJ32" s="1912"/>
      <c r="AK32" s="1912"/>
      <c r="AL32" s="1912"/>
      <c r="AM32" s="1912"/>
      <c r="AN32" s="1912"/>
      <c r="AO32" s="1912"/>
      <c r="AP32" s="1912"/>
      <c r="AQ32" s="1914"/>
    </row>
    <row r="33" spans="1:43" ht="18.75" customHeight="1" x14ac:dyDescent="0.15">
      <c r="A33" s="1894"/>
      <c r="B33" s="1895"/>
      <c r="C33" s="1895"/>
      <c r="D33" s="1896"/>
      <c r="E33" s="1236"/>
      <c r="F33" s="1236"/>
      <c r="G33" s="1236"/>
      <c r="H33" s="1236"/>
      <c r="I33" s="1236"/>
      <c r="J33" s="1236"/>
      <c r="K33" s="1236"/>
      <c r="L33" s="1236"/>
      <c r="M33" s="1236"/>
      <c r="N33" s="1236"/>
      <c r="O33" s="1912"/>
      <c r="P33" s="1912"/>
      <c r="Q33" s="1912"/>
      <c r="R33" s="1912"/>
      <c r="S33" s="1912"/>
      <c r="T33" s="1912"/>
      <c r="U33" s="1912"/>
      <c r="V33" s="1912"/>
      <c r="W33" s="1912"/>
      <c r="X33" s="1236"/>
      <c r="Y33" s="1236"/>
      <c r="Z33" s="1236"/>
      <c r="AA33" s="1236"/>
      <c r="AB33" s="1236"/>
      <c r="AC33" s="841"/>
      <c r="AD33" s="841" t="s">
        <v>447</v>
      </c>
      <c r="AE33" s="64"/>
      <c r="AF33" s="841"/>
      <c r="AG33" s="1173" t="s">
        <v>257</v>
      </c>
      <c r="AH33" s="1912"/>
      <c r="AI33" s="1912"/>
      <c r="AJ33" s="1912"/>
      <c r="AK33" s="1912"/>
      <c r="AL33" s="1912"/>
      <c r="AM33" s="1912"/>
      <c r="AN33" s="1912"/>
      <c r="AO33" s="1912"/>
      <c r="AP33" s="1912"/>
      <c r="AQ33" s="1914"/>
    </row>
    <row r="34" spans="1:43" ht="18.75" customHeight="1" x14ac:dyDescent="0.15">
      <c r="A34" s="1894"/>
      <c r="B34" s="1895"/>
      <c r="C34" s="1895"/>
      <c r="D34" s="1896"/>
      <c r="E34" s="1236"/>
      <c r="F34" s="1236"/>
      <c r="G34" s="1236"/>
      <c r="H34" s="1236"/>
      <c r="I34" s="1236"/>
      <c r="J34" s="1236"/>
      <c r="K34" s="1236"/>
      <c r="L34" s="1236"/>
      <c r="M34" s="1236"/>
      <c r="N34" s="1236"/>
      <c r="O34" s="1912"/>
      <c r="P34" s="1912"/>
      <c r="Q34" s="1912"/>
      <c r="R34" s="1912"/>
      <c r="S34" s="1912"/>
      <c r="T34" s="1912"/>
      <c r="U34" s="1912"/>
      <c r="V34" s="1912"/>
      <c r="W34" s="1912"/>
      <c r="X34" s="1236"/>
      <c r="Y34" s="1236"/>
      <c r="Z34" s="1236"/>
      <c r="AA34" s="1236"/>
      <c r="AB34" s="1236"/>
      <c r="AC34" s="742"/>
      <c r="AD34" s="742"/>
      <c r="AE34" s="67"/>
      <c r="AF34" s="742"/>
      <c r="AG34" s="1174"/>
      <c r="AH34" s="1912"/>
      <c r="AI34" s="1912"/>
      <c r="AJ34" s="1912"/>
      <c r="AK34" s="1912"/>
      <c r="AL34" s="1912"/>
      <c r="AM34" s="1912"/>
      <c r="AN34" s="1912"/>
      <c r="AO34" s="1912"/>
      <c r="AP34" s="1912"/>
      <c r="AQ34" s="1914"/>
    </row>
    <row r="35" spans="1:43" ht="18.75" customHeight="1" x14ac:dyDescent="0.15">
      <c r="A35" s="1894"/>
      <c r="B35" s="1895"/>
      <c r="C35" s="1895"/>
      <c r="D35" s="1896"/>
      <c r="E35" s="1236"/>
      <c r="F35" s="1236"/>
      <c r="G35" s="1236"/>
      <c r="H35" s="1236"/>
      <c r="I35" s="1236"/>
      <c r="J35" s="1236"/>
      <c r="K35" s="1236"/>
      <c r="L35" s="1236"/>
      <c r="M35" s="1236"/>
      <c r="N35" s="1236"/>
      <c r="O35" s="1912"/>
      <c r="P35" s="1912"/>
      <c r="Q35" s="1912"/>
      <c r="R35" s="1912"/>
      <c r="S35" s="1912"/>
      <c r="T35" s="1912"/>
      <c r="U35" s="1912"/>
      <c r="V35" s="1912"/>
      <c r="W35" s="1912"/>
      <c r="X35" s="1236"/>
      <c r="Y35" s="1236"/>
      <c r="Z35" s="1236"/>
      <c r="AA35" s="1236"/>
      <c r="AB35" s="1236"/>
      <c r="AC35" s="841"/>
      <c r="AD35" s="841" t="s">
        <v>447</v>
      </c>
      <c r="AE35" s="64"/>
      <c r="AF35" s="841"/>
      <c r="AG35" s="1173" t="s">
        <v>257</v>
      </c>
      <c r="AH35" s="1912"/>
      <c r="AI35" s="1912"/>
      <c r="AJ35" s="1912"/>
      <c r="AK35" s="1912"/>
      <c r="AL35" s="1912"/>
      <c r="AM35" s="1912"/>
      <c r="AN35" s="1912"/>
      <c r="AO35" s="1912"/>
      <c r="AP35" s="1912"/>
      <c r="AQ35" s="1914"/>
    </row>
    <row r="36" spans="1:43" ht="18.75" customHeight="1" thickBot="1" x14ac:dyDescent="0.2">
      <c r="A36" s="1909"/>
      <c r="B36" s="1910"/>
      <c r="C36" s="1910"/>
      <c r="D36" s="1911"/>
      <c r="E36" s="1920"/>
      <c r="F36" s="1920"/>
      <c r="G36" s="1920"/>
      <c r="H36" s="1920"/>
      <c r="I36" s="1920"/>
      <c r="J36" s="1920"/>
      <c r="K36" s="1920"/>
      <c r="L36" s="1920"/>
      <c r="M36" s="1920"/>
      <c r="N36" s="1920"/>
      <c r="O36" s="1921"/>
      <c r="P36" s="1921"/>
      <c r="Q36" s="1921"/>
      <c r="R36" s="1921"/>
      <c r="S36" s="1921"/>
      <c r="T36" s="1921"/>
      <c r="U36" s="1921"/>
      <c r="V36" s="1921"/>
      <c r="W36" s="1921"/>
      <c r="X36" s="1920"/>
      <c r="Y36" s="1920"/>
      <c r="Z36" s="1920"/>
      <c r="AA36" s="1920"/>
      <c r="AB36" s="1920"/>
      <c r="AC36" s="849"/>
      <c r="AD36" s="849"/>
      <c r="AE36" s="73"/>
      <c r="AF36" s="849"/>
      <c r="AG36" s="1262"/>
      <c r="AH36" s="1921"/>
      <c r="AI36" s="1921"/>
      <c r="AJ36" s="1921"/>
      <c r="AK36" s="1921"/>
      <c r="AL36" s="1921"/>
      <c r="AM36" s="1921"/>
      <c r="AN36" s="1921"/>
      <c r="AO36" s="1921"/>
      <c r="AP36" s="1921"/>
      <c r="AQ36" s="1922"/>
    </row>
    <row r="37" spans="1:43" ht="18.75" customHeight="1" x14ac:dyDescent="0.15">
      <c r="A37" s="144" t="s">
        <v>202</v>
      </c>
      <c r="B37" s="193" t="s">
        <v>1092</v>
      </c>
      <c r="C37" s="52"/>
    </row>
    <row r="38" spans="1:43" ht="18.75" customHeight="1" x14ac:dyDescent="0.15">
      <c r="A38" s="52"/>
      <c r="B38" s="319" t="s">
        <v>981</v>
      </c>
      <c r="C38" s="52"/>
    </row>
    <row r="39" spans="1:43" ht="18.75" customHeight="1" x14ac:dyDescent="0.15">
      <c r="B39" s="193" t="s">
        <v>982</v>
      </c>
    </row>
    <row r="40" spans="1:43" ht="18.75" customHeight="1" x14ac:dyDescent="0.15"/>
    <row r="41" spans="1:43" ht="18.75" customHeight="1" x14ac:dyDescent="0.15"/>
    <row r="42" spans="1:43" ht="18.75" customHeight="1" x14ac:dyDescent="0.15"/>
    <row r="43" spans="1:43" ht="18.75" customHeight="1" x14ac:dyDescent="0.15"/>
    <row r="44" spans="1:43" ht="18.75" customHeight="1" x14ac:dyDescent="0.15"/>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155">
    <mergeCell ref="E35:I36"/>
    <mergeCell ref="J35:N36"/>
    <mergeCell ref="O35:W36"/>
    <mergeCell ref="X35:AB36"/>
    <mergeCell ref="AC35:AC36"/>
    <mergeCell ref="AD35:AD36"/>
    <mergeCell ref="AF35:AF36"/>
    <mergeCell ref="AG35:AG36"/>
    <mergeCell ref="AH35:AQ36"/>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31:AQ32"/>
    <mergeCell ref="E29:I30"/>
    <mergeCell ref="J29:N30"/>
    <mergeCell ref="O29:W30"/>
    <mergeCell ref="X29:AB30"/>
    <mergeCell ref="AC29:AC30"/>
    <mergeCell ref="AD29:AD30"/>
    <mergeCell ref="AF29:AF30"/>
    <mergeCell ref="AG29:AG30"/>
    <mergeCell ref="AH29:AQ30"/>
    <mergeCell ref="E27:I28"/>
    <mergeCell ref="J27:N28"/>
    <mergeCell ref="O27:W28"/>
    <mergeCell ref="X27:AB28"/>
    <mergeCell ref="AC27:AC28"/>
    <mergeCell ref="AD27:AD28"/>
    <mergeCell ref="AF27:AF28"/>
    <mergeCell ref="AG27:AG28"/>
    <mergeCell ref="AH27:AQ28"/>
    <mergeCell ref="AF21:AF22"/>
    <mergeCell ref="AG21:AG22"/>
    <mergeCell ref="AH21:AQ22"/>
    <mergeCell ref="AC23:AC24"/>
    <mergeCell ref="AD23:AD24"/>
    <mergeCell ref="AF23:AF24"/>
    <mergeCell ref="AG23:AG24"/>
    <mergeCell ref="AH23:AQ24"/>
    <mergeCell ref="E25:I26"/>
    <mergeCell ref="J25:N26"/>
    <mergeCell ref="O25:W26"/>
    <mergeCell ref="X25:AB26"/>
    <mergeCell ref="E23:I24"/>
    <mergeCell ref="J23:N24"/>
    <mergeCell ref="O23:W24"/>
    <mergeCell ref="X23:AB24"/>
    <mergeCell ref="AC25:AC26"/>
    <mergeCell ref="AD25:AD26"/>
    <mergeCell ref="AF25:AF26"/>
    <mergeCell ref="AG25:AG26"/>
    <mergeCell ref="AH25:AQ26"/>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AH13:AQ14"/>
    <mergeCell ref="E15:I16"/>
    <mergeCell ref="J15:N16"/>
    <mergeCell ref="O15:W16"/>
    <mergeCell ref="X15:AB16"/>
    <mergeCell ref="AC15:AC16"/>
    <mergeCell ref="AD15:AD16"/>
    <mergeCell ref="AF15:AF16"/>
    <mergeCell ref="AG15:AG16"/>
    <mergeCell ref="AH15:AQ16"/>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H3:AQ4"/>
    <mergeCell ref="E5:I6"/>
    <mergeCell ref="J5:N6"/>
    <mergeCell ref="O5:W6"/>
    <mergeCell ref="X5:AB6"/>
    <mergeCell ref="AC5:AC6"/>
    <mergeCell ref="AD5:AD6"/>
    <mergeCell ref="AF5:AF6"/>
    <mergeCell ref="AG5:AG6"/>
    <mergeCell ref="A5:D12"/>
    <mergeCell ref="A13:D20"/>
    <mergeCell ref="A29:D36"/>
    <mergeCell ref="A21:D28"/>
    <mergeCell ref="E13:I14"/>
    <mergeCell ref="J13:N14"/>
    <mergeCell ref="O13:W14"/>
    <mergeCell ref="X13:AB14"/>
    <mergeCell ref="AC13:AC14"/>
    <mergeCell ref="AD13:AD14"/>
    <mergeCell ref="AD17:AD18"/>
    <mergeCell ref="AF9:AF10"/>
    <mergeCell ref="AG9:AG10"/>
    <mergeCell ref="AF13:AF14"/>
    <mergeCell ref="AG13:AG14"/>
    <mergeCell ref="AF17:AF18"/>
    <mergeCell ref="AG17:AG18"/>
    <mergeCell ref="E21:I22"/>
    <mergeCell ref="J21:N22"/>
    <mergeCell ref="O21:W22"/>
    <mergeCell ref="X21:AB22"/>
    <mergeCell ref="AC21:AC22"/>
    <mergeCell ref="AD21:AD22"/>
  </mergeCells>
  <phoneticPr fontId="3"/>
  <conditionalFormatting sqref="AC5:AC12 AF15:AF18 AF31:AF36 AC15:AC36 AF21:AF28">
    <cfRule type="expression" dxfId="46" priority="7" stopIfTrue="1">
      <formula>$H$24=TRUE</formula>
    </cfRule>
  </conditionalFormatting>
  <conditionalFormatting sqref="AF5:AF12">
    <cfRule type="expression" dxfId="45" priority="6" stopIfTrue="1">
      <formula>$H$24=TRUE</formula>
    </cfRule>
  </conditionalFormatting>
  <conditionalFormatting sqref="AC13:AC14">
    <cfRule type="expression" dxfId="44" priority="5" stopIfTrue="1">
      <formula>$H$24=TRUE</formula>
    </cfRule>
  </conditionalFormatting>
  <conditionalFormatting sqref="AF13:AF14">
    <cfRule type="expression" dxfId="43" priority="4" stopIfTrue="1">
      <formula>$H$24=TRUE</formula>
    </cfRule>
  </conditionalFormatting>
  <conditionalFormatting sqref="AF19:AF20">
    <cfRule type="expression" dxfId="42" priority="3" stopIfTrue="1">
      <formula>$H$24=TRUE</formula>
    </cfRule>
  </conditionalFormatting>
  <conditionalFormatting sqref="AF29:AF30">
    <cfRule type="expression" dxfId="41" priority="2" stopIfTrue="1">
      <formula>$H$24=TRUE</formula>
    </cfRule>
  </conditionalFormatting>
  <dataValidations count="1">
    <dataValidation type="list" allowBlank="1" showInputMessage="1" showErrorMessage="1" sqref="WVO983040:WVO983054 JC4:JC18 SY4:SY18 ACU4:ACU18 AMQ4:AMQ18 AWM4:AWM18 BGI4:BGI18 BQE4:BQE18 CAA4:CAA18 CJW4:CJW18 CTS4:CTS18 DDO4:DDO18 DNK4:DNK18 DXG4:DXG18 EHC4:EHC18 EQY4:EQY18 FAU4:FAU18 FKQ4:FKQ18 FUM4:FUM18 GEI4:GEI18 GOE4:GOE18 GYA4:GYA18 HHW4:HHW18 HRS4:HRS18 IBO4:IBO18 ILK4:ILK18 IVG4:IVG18 JFC4:JFC18 JOY4:JOY18 JYU4:JYU18 KIQ4:KIQ18 KSM4:KSM18 LCI4:LCI18 LME4:LME18 LWA4:LWA18 MFW4:MFW18 MPS4:MPS18 MZO4:MZO18 NJK4:NJK18 NTG4:NTG18 ODC4:ODC18 OMY4:OMY18 OWU4:OWU18 PGQ4:PGQ18 PQM4:PQM18 QAI4:QAI18 QKE4:QKE18 QUA4:QUA18 RDW4:RDW18 RNS4:RNS18 RXO4:RXO18 SHK4:SHK18 SRG4:SRG18 TBC4:TBC18 TKY4:TKY18 TUU4:TUU18 UEQ4:UEQ18 UOM4:UOM18 UYI4:UYI18 VIE4:VIE18 VSA4:VSA18 WBW4:WBW18 WLS4:WLS18 WVO4:WVO18 G65536:G65550 JC65536:JC65550 SY65536:SY65550 ACU65536:ACU65550 AMQ65536:AMQ65550 AWM65536:AWM65550 BGI65536:BGI65550 BQE65536:BQE65550 CAA65536:CAA65550 CJW65536:CJW65550 CTS65536:CTS65550 DDO65536:DDO65550 DNK65536:DNK65550 DXG65536:DXG65550 EHC65536:EHC65550 EQY65536:EQY65550 FAU65536:FAU65550 FKQ65536:FKQ65550 FUM65536:FUM65550 GEI65536:GEI65550 GOE65536:GOE65550 GYA65536:GYA65550 HHW65536:HHW65550 HRS65536:HRS65550 IBO65536:IBO65550 ILK65536:ILK65550 IVG65536:IVG65550 JFC65536:JFC65550 JOY65536:JOY65550 JYU65536:JYU65550 KIQ65536:KIQ65550 KSM65536:KSM65550 LCI65536:LCI65550 LME65536:LME65550 LWA65536:LWA65550 MFW65536:MFW65550 MPS65536:MPS65550 MZO65536:MZO65550 NJK65536:NJK65550 NTG65536:NTG65550 ODC65536:ODC65550 OMY65536:OMY65550 OWU65536:OWU65550 PGQ65536:PGQ65550 PQM65536:PQM65550 QAI65536:QAI65550 QKE65536:QKE65550 QUA65536:QUA65550 RDW65536:RDW65550 RNS65536:RNS65550 RXO65536:RXO65550 SHK65536:SHK65550 SRG65536:SRG65550 TBC65536:TBC65550 TKY65536:TKY65550 TUU65536:TUU65550 UEQ65536:UEQ65550 UOM65536:UOM65550 UYI65536:UYI65550 VIE65536:VIE65550 VSA65536:VSA65550 WBW65536:WBW65550 WLS65536:WLS65550 WVO65536:WVO65550 G131072:G131086 JC131072:JC131086 SY131072:SY131086 ACU131072:ACU131086 AMQ131072:AMQ131086 AWM131072:AWM131086 BGI131072:BGI131086 BQE131072:BQE131086 CAA131072:CAA131086 CJW131072:CJW131086 CTS131072:CTS131086 DDO131072:DDO131086 DNK131072:DNK131086 DXG131072:DXG131086 EHC131072:EHC131086 EQY131072:EQY131086 FAU131072:FAU131086 FKQ131072:FKQ131086 FUM131072:FUM131086 GEI131072:GEI131086 GOE131072:GOE131086 GYA131072:GYA131086 HHW131072:HHW131086 HRS131072:HRS131086 IBO131072:IBO131086 ILK131072:ILK131086 IVG131072:IVG131086 JFC131072:JFC131086 JOY131072:JOY131086 JYU131072:JYU131086 KIQ131072:KIQ131086 KSM131072:KSM131086 LCI131072:LCI131086 LME131072:LME131086 LWA131072:LWA131086 MFW131072:MFW131086 MPS131072:MPS131086 MZO131072:MZO131086 NJK131072:NJK131086 NTG131072:NTG131086 ODC131072:ODC131086 OMY131072:OMY131086 OWU131072:OWU131086 PGQ131072:PGQ131086 PQM131072:PQM131086 QAI131072:QAI131086 QKE131072:QKE131086 QUA131072:QUA131086 RDW131072:RDW131086 RNS131072:RNS131086 RXO131072:RXO131086 SHK131072:SHK131086 SRG131072:SRG131086 TBC131072:TBC131086 TKY131072:TKY131086 TUU131072:TUU131086 UEQ131072:UEQ131086 UOM131072:UOM131086 UYI131072:UYI131086 VIE131072:VIE131086 VSA131072:VSA131086 WBW131072:WBW131086 WLS131072:WLS131086 WVO131072:WVO131086 G196608:G196622 JC196608:JC196622 SY196608:SY196622 ACU196608:ACU196622 AMQ196608:AMQ196622 AWM196608:AWM196622 BGI196608:BGI196622 BQE196608:BQE196622 CAA196608:CAA196622 CJW196608:CJW196622 CTS196608:CTS196622 DDO196608:DDO196622 DNK196608:DNK196622 DXG196608:DXG196622 EHC196608:EHC196622 EQY196608:EQY196622 FAU196608:FAU196622 FKQ196608:FKQ196622 FUM196608:FUM196622 GEI196608:GEI196622 GOE196608:GOE196622 GYA196608:GYA196622 HHW196608:HHW196622 HRS196608:HRS196622 IBO196608:IBO196622 ILK196608:ILK196622 IVG196608:IVG196622 JFC196608:JFC196622 JOY196608:JOY196622 JYU196608:JYU196622 KIQ196608:KIQ196622 KSM196608:KSM196622 LCI196608:LCI196622 LME196608:LME196622 LWA196608:LWA196622 MFW196608:MFW196622 MPS196608:MPS196622 MZO196608:MZO196622 NJK196608:NJK196622 NTG196608:NTG196622 ODC196608:ODC196622 OMY196608:OMY196622 OWU196608:OWU196622 PGQ196608:PGQ196622 PQM196608:PQM196622 QAI196608:QAI196622 QKE196608:QKE196622 QUA196608:QUA196622 RDW196608:RDW196622 RNS196608:RNS196622 RXO196608:RXO196622 SHK196608:SHK196622 SRG196608:SRG196622 TBC196608:TBC196622 TKY196608:TKY196622 TUU196608:TUU196622 UEQ196608:UEQ196622 UOM196608:UOM196622 UYI196608:UYI196622 VIE196608:VIE196622 VSA196608:VSA196622 WBW196608:WBW196622 WLS196608:WLS196622 WVO196608:WVO196622 G262144:G262158 JC262144:JC262158 SY262144:SY262158 ACU262144:ACU262158 AMQ262144:AMQ262158 AWM262144:AWM262158 BGI262144:BGI262158 BQE262144:BQE262158 CAA262144:CAA262158 CJW262144:CJW262158 CTS262144:CTS262158 DDO262144:DDO262158 DNK262144:DNK262158 DXG262144:DXG262158 EHC262144:EHC262158 EQY262144:EQY262158 FAU262144:FAU262158 FKQ262144:FKQ262158 FUM262144:FUM262158 GEI262144:GEI262158 GOE262144:GOE262158 GYA262144:GYA262158 HHW262144:HHW262158 HRS262144:HRS262158 IBO262144:IBO262158 ILK262144:ILK262158 IVG262144:IVG262158 JFC262144:JFC262158 JOY262144:JOY262158 JYU262144:JYU262158 KIQ262144:KIQ262158 KSM262144:KSM262158 LCI262144:LCI262158 LME262144:LME262158 LWA262144:LWA262158 MFW262144:MFW262158 MPS262144:MPS262158 MZO262144:MZO262158 NJK262144:NJK262158 NTG262144:NTG262158 ODC262144:ODC262158 OMY262144:OMY262158 OWU262144:OWU262158 PGQ262144:PGQ262158 PQM262144:PQM262158 QAI262144:QAI262158 QKE262144:QKE262158 QUA262144:QUA262158 RDW262144:RDW262158 RNS262144:RNS262158 RXO262144:RXO262158 SHK262144:SHK262158 SRG262144:SRG262158 TBC262144:TBC262158 TKY262144:TKY262158 TUU262144:TUU262158 UEQ262144:UEQ262158 UOM262144:UOM262158 UYI262144:UYI262158 VIE262144:VIE262158 VSA262144:VSA262158 WBW262144:WBW262158 WLS262144:WLS262158 WVO262144:WVO262158 G327680:G327694 JC327680:JC327694 SY327680:SY327694 ACU327680:ACU327694 AMQ327680:AMQ327694 AWM327680:AWM327694 BGI327680:BGI327694 BQE327680:BQE327694 CAA327680:CAA327694 CJW327680:CJW327694 CTS327680:CTS327694 DDO327680:DDO327694 DNK327680:DNK327694 DXG327680:DXG327694 EHC327680:EHC327694 EQY327680:EQY327694 FAU327680:FAU327694 FKQ327680:FKQ327694 FUM327680:FUM327694 GEI327680:GEI327694 GOE327680:GOE327694 GYA327680:GYA327694 HHW327680:HHW327694 HRS327680:HRS327694 IBO327680:IBO327694 ILK327680:ILK327694 IVG327680:IVG327694 JFC327680:JFC327694 JOY327680:JOY327694 JYU327680:JYU327694 KIQ327680:KIQ327694 KSM327680:KSM327694 LCI327680:LCI327694 LME327680:LME327694 LWA327680:LWA327694 MFW327680:MFW327694 MPS327680:MPS327694 MZO327680:MZO327694 NJK327680:NJK327694 NTG327680:NTG327694 ODC327680:ODC327694 OMY327680:OMY327694 OWU327680:OWU327694 PGQ327680:PGQ327694 PQM327680:PQM327694 QAI327680:QAI327694 QKE327680:QKE327694 QUA327680:QUA327694 RDW327680:RDW327694 RNS327680:RNS327694 RXO327680:RXO327694 SHK327680:SHK327694 SRG327680:SRG327694 TBC327680:TBC327694 TKY327680:TKY327694 TUU327680:TUU327694 UEQ327680:UEQ327694 UOM327680:UOM327694 UYI327680:UYI327694 VIE327680:VIE327694 VSA327680:VSA327694 WBW327680:WBW327694 WLS327680:WLS327694 WVO327680:WVO327694 G393216:G393230 JC393216:JC393230 SY393216:SY393230 ACU393216:ACU393230 AMQ393216:AMQ393230 AWM393216:AWM393230 BGI393216:BGI393230 BQE393216:BQE393230 CAA393216:CAA393230 CJW393216:CJW393230 CTS393216:CTS393230 DDO393216:DDO393230 DNK393216:DNK393230 DXG393216:DXG393230 EHC393216:EHC393230 EQY393216:EQY393230 FAU393216:FAU393230 FKQ393216:FKQ393230 FUM393216:FUM393230 GEI393216:GEI393230 GOE393216:GOE393230 GYA393216:GYA393230 HHW393216:HHW393230 HRS393216:HRS393230 IBO393216:IBO393230 ILK393216:ILK393230 IVG393216:IVG393230 JFC393216:JFC393230 JOY393216:JOY393230 JYU393216:JYU393230 KIQ393216:KIQ393230 KSM393216:KSM393230 LCI393216:LCI393230 LME393216:LME393230 LWA393216:LWA393230 MFW393216:MFW393230 MPS393216:MPS393230 MZO393216:MZO393230 NJK393216:NJK393230 NTG393216:NTG393230 ODC393216:ODC393230 OMY393216:OMY393230 OWU393216:OWU393230 PGQ393216:PGQ393230 PQM393216:PQM393230 QAI393216:QAI393230 QKE393216:QKE393230 QUA393216:QUA393230 RDW393216:RDW393230 RNS393216:RNS393230 RXO393216:RXO393230 SHK393216:SHK393230 SRG393216:SRG393230 TBC393216:TBC393230 TKY393216:TKY393230 TUU393216:TUU393230 UEQ393216:UEQ393230 UOM393216:UOM393230 UYI393216:UYI393230 VIE393216:VIE393230 VSA393216:VSA393230 WBW393216:WBW393230 WLS393216:WLS393230 WVO393216:WVO393230 G458752:G458766 JC458752:JC458766 SY458752:SY458766 ACU458752:ACU458766 AMQ458752:AMQ458766 AWM458752:AWM458766 BGI458752:BGI458766 BQE458752:BQE458766 CAA458752:CAA458766 CJW458752:CJW458766 CTS458752:CTS458766 DDO458752:DDO458766 DNK458752:DNK458766 DXG458752:DXG458766 EHC458752:EHC458766 EQY458752:EQY458766 FAU458752:FAU458766 FKQ458752:FKQ458766 FUM458752:FUM458766 GEI458752:GEI458766 GOE458752:GOE458766 GYA458752:GYA458766 HHW458752:HHW458766 HRS458752:HRS458766 IBO458752:IBO458766 ILK458752:ILK458766 IVG458752:IVG458766 JFC458752:JFC458766 JOY458752:JOY458766 JYU458752:JYU458766 KIQ458752:KIQ458766 KSM458752:KSM458766 LCI458752:LCI458766 LME458752:LME458766 LWA458752:LWA458766 MFW458752:MFW458766 MPS458752:MPS458766 MZO458752:MZO458766 NJK458752:NJK458766 NTG458752:NTG458766 ODC458752:ODC458766 OMY458752:OMY458766 OWU458752:OWU458766 PGQ458752:PGQ458766 PQM458752:PQM458766 QAI458752:QAI458766 QKE458752:QKE458766 QUA458752:QUA458766 RDW458752:RDW458766 RNS458752:RNS458766 RXO458752:RXO458766 SHK458752:SHK458766 SRG458752:SRG458766 TBC458752:TBC458766 TKY458752:TKY458766 TUU458752:TUU458766 UEQ458752:UEQ458766 UOM458752:UOM458766 UYI458752:UYI458766 VIE458752:VIE458766 VSA458752:VSA458766 WBW458752:WBW458766 WLS458752:WLS458766 WVO458752:WVO458766 G524288:G524302 JC524288:JC524302 SY524288:SY524302 ACU524288:ACU524302 AMQ524288:AMQ524302 AWM524288:AWM524302 BGI524288:BGI524302 BQE524288:BQE524302 CAA524288:CAA524302 CJW524288:CJW524302 CTS524288:CTS524302 DDO524288:DDO524302 DNK524288:DNK524302 DXG524288:DXG524302 EHC524288:EHC524302 EQY524288:EQY524302 FAU524288:FAU524302 FKQ524288:FKQ524302 FUM524288:FUM524302 GEI524288:GEI524302 GOE524288:GOE524302 GYA524288:GYA524302 HHW524288:HHW524302 HRS524288:HRS524302 IBO524288:IBO524302 ILK524288:ILK524302 IVG524288:IVG524302 JFC524288:JFC524302 JOY524288:JOY524302 JYU524288:JYU524302 KIQ524288:KIQ524302 KSM524288:KSM524302 LCI524288:LCI524302 LME524288:LME524302 LWA524288:LWA524302 MFW524288:MFW524302 MPS524288:MPS524302 MZO524288:MZO524302 NJK524288:NJK524302 NTG524288:NTG524302 ODC524288:ODC524302 OMY524288:OMY524302 OWU524288:OWU524302 PGQ524288:PGQ524302 PQM524288:PQM524302 QAI524288:QAI524302 QKE524288:QKE524302 QUA524288:QUA524302 RDW524288:RDW524302 RNS524288:RNS524302 RXO524288:RXO524302 SHK524288:SHK524302 SRG524288:SRG524302 TBC524288:TBC524302 TKY524288:TKY524302 TUU524288:TUU524302 UEQ524288:UEQ524302 UOM524288:UOM524302 UYI524288:UYI524302 VIE524288:VIE524302 VSA524288:VSA524302 WBW524288:WBW524302 WLS524288:WLS524302 WVO524288:WVO524302 G589824:G589838 JC589824:JC589838 SY589824:SY589838 ACU589824:ACU589838 AMQ589824:AMQ589838 AWM589824:AWM589838 BGI589824:BGI589838 BQE589824:BQE589838 CAA589824:CAA589838 CJW589824:CJW589838 CTS589824:CTS589838 DDO589824:DDO589838 DNK589824:DNK589838 DXG589824:DXG589838 EHC589824:EHC589838 EQY589824:EQY589838 FAU589824:FAU589838 FKQ589824:FKQ589838 FUM589824:FUM589838 GEI589824:GEI589838 GOE589824:GOE589838 GYA589824:GYA589838 HHW589824:HHW589838 HRS589824:HRS589838 IBO589824:IBO589838 ILK589824:ILK589838 IVG589824:IVG589838 JFC589824:JFC589838 JOY589824:JOY589838 JYU589824:JYU589838 KIQ589824:KIQ589838 KSM589824:KSM589838 LCI589824:LCI589838 LME589824:LME589838 LWA589824:LWA589838 MFW589824:MFW589838 MPS589824:MPS589838 MZO589824:MZO589838 NJK589824:NJK589838 NTG589824:NTG589838 ODC589824:ODC589838 OMY589824:OMY589838 OWU589824:OWU589838 PGQ589824:PGQ589838 PQM589824:PQM589838 QAI589824:QAI589838 QKE589824:QKE589838 QUA589824:QUA589838 RDW589824:RDW589838 RNS589824:RNS589838 RXO589824:RXO589838 SHK589824:SHK589838 SRG589824:SRG589838 TBC589824:TBC589838 TKY589824:TKY589838 TUU589824:TUU589838 UEQ589824:UEQ589838 UOM589824:UOM589838 UYI589824:UYI589838 VIE589824:VIE589838 VSA589824:VSA589838 WBW589824:WBW589838 WLS589824:WLS589838 WVO589824:WVO589838 G655360:G655374 JC655360:JC655374 SY655360:SY655374 ACU655360:ACU655374 AMQ655360:AMQ655374 AWM655360:AWM655374 BGI655360:BGI655374 BQE655360:BQE655374 CAA655360:CAA655374 CJW655360:CJW655374 CTS655360:CTS655374 DDO655360:DDO655374 DNK655360:DNK655374 DXG655360:DXG655374 EHC655360:EHC655374 EQY655360:EQY655374 FAU655360:FAU655374 FKQ655360:FKQ655374 FUM655360:FUM655374 GEI655360:GEI655374 GOE655360:GOE655374 GYA655360:GYA655374 HHW655360:HHW655374 HRS655360:HRS655374 IBO655360:IBO655374 ILK655360:ILK655374 IVG655360:IVG655374 JFC655360:JFC655374 JOY655360:JOY655374 JYU655360:JYU655374 KIQ655360:KIQ655374 KSM655360:KSM655374 LCI655360:LCI655374 LME655360:LME655374 LWA655360:LWA655374 MFW655360:MFW655374 MPS655360:MPS655374 MZO655360:MZO655374 NJK655360:NJK655374 NTG655360:NTG655374 ODC655360:ODC655374 OMY655360:OMY655374 OWU655360:OWU655374 PGQ655360:PGQ655374 PQM655360:PQM655374 QAI655360:QAI655374 QKE655360:QKE655374 QUA655360:QUA655374 RDW655360:RDW655374 RNS655360:RNS655374 RXO655360:RXO655374 SHK655360:SHK655374 SRG655360:SRG655374 TBC655360:TBC655374 TKY655360:TKY655374 TUU655360:TUU655374 UEQ655360:UEQ655374 UOM655360:UOM655374 UYI655360:UYI655374 VIE655360:VIE655374 VSA655360:VSA655374 WBW655360:WBW655374 WLS655360:WLS655374 WVO655360:WVO655374 G720896:G720910 JC720896:JC720910 SY720896:SY720910 ACU720896:ACU720910 AMQ720896:AMQ720910 AWM720896:AWM720910 BGI720896:BGI720910 BQE720896:BQE720910 CAA720896:CAA720910 CJW720896:CJW720910 CTS720896:CTS720910 DDO720896:DDO720910 DNK720896:DNK720910 DXG720896:DXG720910 EHC720896:EHC720910 EQY720896:EQY720910 FAU720896:FAU720910 FKQ720896:FKQ720910 FUM720896:FUM720910 GEI720896:GEI720910 GOE720896:GOE720910 GYA720896:GYA720910 HHW720896:HHW720910 HRS720896:HRS720910 IBO720896:IBO720910 ILK720896:ILK720910 IVG720896:IVG720910 JFC720896:JFC720910 JOY720896:JOY720910 JYU720896:JYU720910 KIQ720896:KIQ720910 KSM720896:KSM720910 LCI720896:LCI720910 LME720896:LME720910 LWA720896:LWA720910 MFW720896:MFW720910 MPS720896:MPS720910 MZO720896:MZO720910 NJK720896:NJK720910 NTG720896:NTG720910 ODC720896:ODC720910 OMY720896:OMY720910 OWU720896:OWU720910 PGQ720896:PGQ720910 PQM720896:PQM720910 QAI720896:QAI720910 QKE720896:QKE720910 QUA720896:QUA720910 RDW720896:RDW720910 RNS720896:RNS720910 RXO720896:RXO720910 SHK720896:SHK720910 SRG720896:SRG720910 TBC720896:TBC720910 TKY720896:TKY720910 TUU720896:TUU720910 UEQ720896:UEQ720910 UOM720896:UOM720910 UYI720896:UYI720910 VIE720896:VIE720910 VSA720896:VSA720910 WBW720896:WBW720910 WLS720896:WLS720910 WVO720896:WVO720910 G786432:G786446 JC786432:JC786446 SY786432:SY786446 ACU786432:ACU786446 AMQ786432:AMQ786446 AWM786432:AWM786446 BGI786432:BGI786446 BQE786432:BQE786446 CAA786432:CAA786446 CJW786432:CJW786446 CTS786432:CTS786446 DDO786432:DDO786446 DNK786432:DNK786446 DXG786432:DXG786446 EHC786432:EHC786446 EQY786432:EQY786446 FAU786432:FAU786446 FKQ786432:FKQ786446 FUM786432:FUM786446 GEI786432:GEI786446 GOE786432:GOE786446 GYA786432:GYA786446 HHW786432:HHW786446 HRS786432:HRS786446 IBO786432:IBO786446 ILK786432:ILK786446 IVG786432:IVG786446 JFC786432:JFC786446 JOY786432:JOY786446 JYU786432:JYU786446 KIQ786432:KIQ786446 KSM786432:KSM786446 LCI786432:LCI786446 LME786432:LME786446 LWA786432:LWA786446 MFW786432:MFW786446 MPS786432:MPS786446 MZO786432:MZO786446 NJK786432:NJK786446 NTG786432:NTG786446 ODC786432:ODC786446 OMY786432:OMY786446 OWU786432:OWU786446 PGQ786432:PGQ786446 PQM786432:PQM786446 QAI786432:QAI786446 QKE786432:QKE786446 QUA786432:QUA786446 RDW786432:RDW786446 RNS786432:RNS786446 RXO786432:RXO786446 SHK786432:SHK786446 SRG786432:SRG786446 TBC786432:TBC786446 TKY786432:TKY786446 TUU786432:TUU786446 UEQ786432:UEQ786446 UOM786432:UOM786446 UYI786432:UYI786446 VIE786432:VIE786446 VSA786432:VSA786446 WBW786432:WBW786446 WLS786432:WLS786446 WVO786432:WVO786446 G851968:G851982 JC851968:JC851982 SY851968:SY851982 ACU851968:ACU851982 AMQ851968:AMQ851982 AWM851968:AWM851982 BGI851968:BGI851982 BQE851968:BQE851982 CAA851968:CAA851982 CJW851968:CJW851982 CTS851968:CTS851982 DDO851968:DDO851982 DNK851968:DNK851982 DXG851968:DXG851982 EHC851968:EHC851982 EQY851968:EQY851982 FAU851968:FAU851982 FKQ851968:FKQ851982 FUM851968:FUM851982 GEI851968:GEI851982 GOE851968:GOE851982 GYA851968:GYA851982 HHW851968:HHW851982 HRS851968:HRS851982 IBO851968:IBO851982 ILK851968:ILK851982 IVG851968:IVG851982 JFC851968:JFC851982 JOY851968:JOY851982 JYU851968:JYU851982 KIQ851968:KIQ851982 KSM851968:KSM851982 LCI851968:LCI851982 LME851968:LME851982 LWA851968:LWA851982 MFW851968:MFW851982 MPS851968:MPS851982 MZO851968:MZO851982 NJK851968:NJK851982 NTG851968:NTG851982 ODC851968:ODC851982 OMY851968:OMY851982 OWU851968:OWU851982 PGQ851968:PGQ851982 PQM851968:PQM851982 QAI851968:QAI851982 QKE851968:QKE851982 QUA851968:QUA851982 RDW851968:RDW851982 RNS851968:RNS851982 RXO851968:RXO851982 SHK851968:SHK851982 SRG851968:SRG851982 TBC851968:TBC851982 TKY851968:TKY851982 TUU851968:TUU851982 UEQ851968:UEQ851982 UOM851968:UOM851982 UYI851968:UYI851982 VIE851968:VIE851982 VSA851968:VSA851982 WBW851968:WBW851982 WLS851968:WLS851982 WVO851968:WVO851982 G917504:G917518 JC917504:JC917518 SY917504:SY917518 ACU917504:ACU917518 AMQ917504:AMQ917518 AWM917504:AWM917518 BGI917504:BGI917518 BQE917504:BQE917518 CAA917504:CAA917518 CJW917504:CJW917518 CTS917504:CTS917518 DDO917504:DDO917518 DNK917504:DNK917518 DXG917504:DXG917518 EHC917504:EHC917518 EQY917504:EQY917518 FAU917504:FAU917518 FKQ917504:FKQ917518 FUM917504:FUM917518 GEI917504:GEI917518 GOE917504:GOE917518 GYA917504:GYA917518 HHW917504:HHW917518 HRS917504:HRS917518 IBO917504:IBO917518 ILK917504:ILK917518 IVG917504:IVG917518 JFC917504:JFC917518 JOY917504:JOY917518 JYU917504:JYU917518 KIQ917504:KIQ917518 KSM917504:KSM917518 LCI917504:LCI917518 LME917504:LME917518 LWA917504:LWA917518 MFW917504:MFW917518 MPS917504:MPS917518 MZO917504:MZO917518 NJK917504:NJK917518 NTG917504:NTG917518 ODC917504:ODC917518 OMY917504:OMY917518 OWU917504:OWU917518 PGQ917504:PGQ917518 PQM917504:PQM917518 QAI917504:QAI917518 QKE917504:QKE917518 QUA917504:QUA917518 RDW917504:RDW917518 RNS917504:RNS917518 RXO917504:RXO917518 SHK917504:SHK917518 SRG917504:SRG917518 TBC917504:TBC917518 TKY917504:TKY917518 TUU917504:TUU917518 UEQ917504:UEQ917518 UOM917504:UOM917518 UYI917504:UYI917518 VIE917504:VIE917518 VSA917504:VSA917518 WBW917504:WBW917518 WLS917504:WLS917518 WVO917504:WVO917518 G983040:G983054 JC983040:JC983054 SY983040:SY983054 ACU983040:ACU983054 AMQ983040:AMQ983054 AWM983040:AWM983054 BGI983040:BGI983054 BQE983040:BQE983054 CAA983040:CAA983054 CJW983040:CJW983054 CTS983040:CTS983054 DDO983040:DDO983054 DNK983040:DNK983054 DXG983040:DXG983054 EHC983040:EHC983054 EQY983040:EQY983054 FAU983040:FAU983054 FKQ983040:FKQ983054 FUM983040:FUM983054 GEI983040:GEI983054 GOE983040:GOE983054 GYA983040:GYA983054 HHW983040:HHW983054 HRS983040:HRS983054 IBO983040:IBO983054 ILK983040:ILK983054 IVG983040:IVG983054 JFC983040:JFC983054 JOY983040:JOY983054 JYU983040:JYU983054 KIQ983040:KIQ983054 KSM983040:KSM983054 LCI983040:LCI983054 LME983040:LME983054 LWA983040:LWA983054 MFW983040:MFW983054 MPS983040:MPS983054 MZO983040:MZO983054 NJK983040:NJK983054 NTG983040:NTG983054 ODC983040:ODC983054 OMY983040:OMY983054 OWU983040:OWU983054 PGQ983040:PGQ983054 PQM983040:PQM983054 QAI983040:QAI983054 QKE983040:QKE983054 QUA983040:QUA983054 RDW983040:RDW983054 RNS983040:RNS983054 RXO983040:RXO983054 SHK983040:SHK983054 SRG983040:SRG983054 TBC983040:TBC983054 TKY983040:TKY983054 TUU983040:TUU983054 UEQ983040:UEQ983054 UOM983040:UOM983054 UYI983040:UYI983054 VIE983040:VIE983054 VSA983040:VSA983054 WBW983040:WBW983054 WLS983040:WLS983054 G4:G18" xr:uid="{00000000-0002-0000-0C00-000000000000}">
      <formula1>$G$21:$G$21</formula1>
    </dataValidation>
  </dataValidations>
  <printOptions horizontalCentered="1" verticalCentered="1"/>
  <pageMargins left="0.70866141732283472" right="0.19685039370078741" top="0.39370078740157483" bottom="0.39370078740157483" header="0.39370078740157483" footer="0"/>
  <pageSetup paperSize="9" scale="74" orientation="landscape" blackAndWhite="1" cellComments="asDisplayed" r:id="rId1"/>
  <headerFooter scaleWithDoc="0">
    <oddFooter>&amp;C&amp;"游ゴシック,標準"12/25&amp;R&amp;"游ゴシック,標準"&amp;F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210946"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210947"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210948"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210949"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210950"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210951"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210952"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210953"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210954"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210955"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210956"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210957"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58"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59" r:id="rId18" name="Check Box 15">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60" r:id="rId19" name="Check Box 16">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61" r:id="rId20" name="Check Box 17">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62" r:id="rId21" name="Check Box 18">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63" r:id="rId22" name="Check Box 19">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210964" r:id="rId23" name="Check Box 20">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210965" r:id="rId24" name="Check Box 21">
              <controlPr defaultSize="0" autoFill="0" autoLine="0" autoPict="0">
                <anchor moveWithCells="1">
                  <from>
                    <xdr:col>28</xdr:col>
                    <xdr:colOff>66675</xdr:colOff>
                    <xdr:row>24</xdr:row>
                    <xdr:rowOff>0</xdr:rowOff>
                  </from>
                  <to>
                    <xdr:col>29</xdr:col>
                    <xdr:colOff>104775</xdr:colOff>
                    <xdr:row>25</xdr:row>
                    <xdr:rowOff>228600</xdr:rowOff>
                  </to>
                </anchor>
              </controlPr>
            </control>
          </mc:Choice>
        </mc:AlternateContent>
        <mc:AlternateContent xmlns:mc="http://schemas.openxmlformats.org/markup-compatibility/2006">
          <mc:Choice Requires="x14">
            <control shapeId="210966" r:id="rId25" name="Check Box 22">
              <controlPr defaultSize="0" autoFill="0" autoLine="0" autoPict="0">
                <anchor moveWithCells="1">
                  <from>
                    <xdr:col>31</xdr:col>
                    <xdr:colOff>66675</xdr:colOff>
                    <xdr:row>24</xdr:row>
                    <xdr:rowOff>0</xdr:rowOff>
                  </from>
                  <to>
                    <xdr:col>32</xdr:col>
                    <xdr:colOff>104775</xdr:colOff>
                    <xdr:row>25</xdr:row>
                    <xdr:rowOff>228600</xdr:rowOff>
                  </to>
                </anchor>
              </controlPr>
            </control>
          </mc:Choice>
        </mc:AlternateContent>
        <mc:AlternateContent xmlns:mc="http://schemas.openxmlformats.org/markup-compatibility/2006">
          <mc:Choice Requires="x14">
            <control shapeId="210967" r:id="rId26" name="Check Box 23">
              <controlPr defaultSize="0" autoFill="0" autoLine="0" autoPict="0">
                <anchor moveWithCells="1">
                  <from>
                    <xdr:col>28</xdr:col>
                    <xdr:colOff>66675</xdr:colOff>
                    <xdr:row>26</xdr:row>
                    <xdr:rowOff>0</xdr:rowOff>
                  </from>
                  <to>
                    <xdr:col>29</xdr:col>
                    <xdr:colOff>104775</xdr:colOff>
                    <xdr:row>27</xdr:row>
                    <xdr:rowOff>228600</xdr:rowOff>
                  </to>
                </anchor>
              </controlPr>
            </control>
          </mc:Choice>
        </mc:AlternateContent>
        <mc:AlternateContent xmlns:mc="http://schemas.openxmlformats.org/markup-compatibility/2006">
          <mc:Choice Requires="x14">
            <control shapeId="210968" r:id="rId27" name="Check Box 24">
              <controlPr defaultSize="0" autoFill="0" autoLine="0" autoPict="0">
                <anchor moveWithCells="1">
                  <from>
                    <xdr:col>31</xdr:col>
                    <xdr:colOff>66675</xdr:colOff>
                    <xdr:row>26</xdr:row>
                    <xdr:rowOff>0</xdr:rowOff>
                  </from>
                  <to>
                    <xdr:col>32</xdr:col>
                    <xdr:colOff>104775</xdr:colOff>
                    <xdr:row>27</xdr:row>
                    <xdr:rowOff>228600</xdr:rowOff>
                  </to>
                </anchor>
              </controlPr>
            </control>
          </mc:Choice>
        </mc:AlternateContent>
        <mc:AlternateContent xmlns:mc="http://schemas.openxmlformats.org/markup-compatibility/2006">
          <mc:Choice Requires="x14">
            <control shapeId="210969" r:id="rId28" name="Check Box 25">
              <controlPr defaultSize="0" autoFill="0" autoLine="0" autoPict="0">
                <anchor moveWithCells="1">
                  <from>
                    <xdr:col>28</xdr:col>
                    <xdr:colOff>66675</xdr:colOff>
                    <xdr:row>30</xdr:row>
                    <xdr:rowOff>0</xdr:rowOff>
                  </from>
                  <to>
                    <xdr:col>29</xdr:col>
                    <xdr:colOff>104775</xdr:colOff>
                    <xdr:row>31</xdr:row>
                    <xdr:rowOff>228600</xdr:rowOff>
                  </to>
                </anchor>
              </controlPr>
            </control>
          </mc:Choice>
        </mc:AlternateContent>
        <mc:AlternateContent xmlns:mc="http://schemas.openxmlformats.org/markup-compatibility/2006">
          <mc:Choice Requires="x14">
            <control shapeId="210970" r:id="rId29" name="Check Box 26">
              <controlPr defaultSize="0" autoFill="0" autoLine="0" autoPict="0">
                <anchor moveWithCells="1">
                  <from>
                    <xdr:col>31</xdr:col>
                    <xdr:colOff>66675</xdr:colOff>
                    <xdr:row>30</xdr:row>
                    <xdr:rowOff>0</xdr:rowOff>
                  </from>
                  <to>
                    <xdr:col>32</xdr:col>
                    <xdr:colOff>104775</xdr:colOff>
                    <xdr:row>31</xdr:row>
                    <xdr:rowOff>228600</xdr:rowOff>
                  </to>
                </anchor>
              </controlPr>
            </control>
          </mc:Choice>
        </mc:AlternateContent>
        <mc:AlternateContent xmlns:mc="http://schemas.openxmlformats.org/markup-compatibility/2006">
          <mc:Choice Requires="x14">
            <control shapeId="210971" r:id="rId30" name="Check Box 27">
              <controlPr defaultSize="0" autoFill="0" autoLine="0" autoPict="0">
                <anchor moveWithCells="1">
                  <from>
                    <xdr:col>28</xdr:col>
                    <xdr:colOff>66675</xdr:colOff>
                    <xdr:row>32</xdr:row>
                    <xdr:rowOff>0</xdr:rowOff>
                  </from>
                  <to>
                    <xdr:col>29</xdr:col>
                    <xdr:colOff>104775</xdr:colOff>
                    <xdr:row>33</xdr:row>
                    <xdr:rowOff>228600</xdr:rowOff>
                  </to>
                </anchor>
              </controlPr>
            </control>
          </mc:Choice>
        </mc:AlternateContent>
        <mc:AlternateContent xmlns:mc="http://schemas.openxmlformats.org/markup-compatibility/2006">
          <mc:Choice Requires="x14">
            <control shapeId="210972" r:id="rId31" name="Check Box 28">
              <controlPr defaultSize="0" autoFill="0" autoLine="0" autoPict="0">
                <anchor moveWithCells="1">
                  <from>
                    <xdr:col>31</xdr:col>
                    <xdr:colOff>66675</xdr:colOff>
                    <xdr:row>32</xdr:row>
                    <xdr:rowOff>0</xdr:rowOff>
                  </from>
                  <to>
                    <xdr:col>32</xdr:col>
                    <xdr:colOff>104775</xdr:colOff>
                    <xdr:row>33</xdr:row>
                    <xdr:rowOff>228600</xdr:rowOff>
                  </to>
                </anchor>
              </controlPr>
            </control>
          </mc:Choice>
        </mc:AlternateContent>
        <mc:AlternateContent xmlns:mc="http://schemas.openxmlformats.org/markup-compatibility/2006">
          <mc:Choice Requires="x14">
            <control shapeId="210973" r:id="rId32" name="Check Box 29">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210974" r:id="rId33" name="Check Box 30">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210975"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210976"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210977"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210978"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210979" r:id="rId38" name="Check Box 35">
              <controlPr defaultSize="0" autoFill="0" autoLine="0" autoPict="0">
                <anchor moveWithCells="1">
                  <from>
                    <xdr:col>28</xdr:col>
                    <xdr:colOff>66675</xdr:colOff>
                    <xdr:row>28</xdr:row>
                    <xdr:rowOff>0</xdr:rowOff>
                  </from>
                  <to>
                    <xdr:col>29</xdr:col>
                    <xdr:colOff>123825</xdr:colOff>
                    <xdr:row>29</xdr:row>
                    <xdr:rowOff>228600</xdr:rowOff>
                  </to>
                </anchor>
              </controlPr>
            </control>
          </mc:Choice>
        </mc:AlternateContent>
        <mc:AlternateContent xmlns:mc="http://schemas.openxmlformats.org/markup-compatibility/2006">
          <mc:Choice Requires="x14">
            <control shapeId="210980" r:id="rId39" name="Check Box 36">
              <controlPr defaultSize="0" autoFill="0" autoLine="0" autoPict="0">
                <anchor moveWithCells="1">
                  <from>
                    <xdr:col>31</xdr:col>
                    <xdr:colOff>66675</xdr:colOff>
                    <xdr:row>28</xdr:row>
                    <xdr:rowOff>0</xdr:rowOff>
                  </from>
                  <to>
                    <xdr:col>32</xdr:col>
                    <xdr:colOff>123825</xdr:colOff>
                    <xdr:row>29</xdr:row>
                    <xdr:rowOff>228600</xdr:rowOff>
                  </to>
                </anchor>
              </controlPr>
            </control>
          </mc:Choice>
        </mc:AlternateContent>
        <mc:AlternateContent xmlns:mc="http://schemas.openxmlformats.org/markup-compatibility/2006">
          <mc:Choice Requires="x14">
            <control shapeId="210986" r:id="rId40" name="Check Box 42">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87" r:id="rId41" name="Check Box 43">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88" r:id="rId42" name="Check Box 44">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89" r:id="rId43" name="Check Box 45">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AX133"/>
  <sheetViews>
    <sheetView view="pageBreakPreview" zoomScale="80" zoomScaleNormal="70" zoomScaleSheetLayoutView="80" workbookViewId="0">
      <selection activeCell="B37" sqref="B37"/>
    </sheetView>
  </sheetViews>
  <sheetFormatPr defaultRowHeight="16.5" x14ac:dyDescent="0.15"/>
  <cols>
    <col min="1" max="47" width="4.5" style="53" customWidth="1"/>
    <col min="48" max="50" width="9" style="53"/>
    <col min="51" max="256" width="9" style="22"/>
    <col min="257" max="303" width="4.5" style="22" customWidth="1"/>
    <col min="304" max="512" width="9" style="22"/>
    <col min="513" max="559" width="4.5" style="22" customWidth="1"/>
    <col min="560" max="768" width="9" style="22"/>
    <col min="769" max="815" width="4.5" style="22" customWidth="1"/>
    <col min="816" max="1024" width="9" style="22"/>
    <col min="1025" max="1071" width="4.5" style="22" customWidth="1"/>
    <col min="1072" max="1280" width="9" style="22"/>
    <col min="1281" max="1327" width="4.5" style="22" customWidth="1"/>
    <col min="1328" max="1536" width="9" style="22"/>
    <col min="1537" max="1583" width="4.5" style="22" customWidth="1"/>
    <col min="1584" max="1792" width="9" style="22"/>
    <col min="1793" max="1839" width="4.5" style="22" customWidth="1"/>
    <col min="1840" max="2048" width="9" style="22"/>
    <col min="2049" max="2095" width="4.5" style="22" customWidth="1"/>
    <col min="2096" max="2304" width="9" style="22"/>
    <col min="2305" max="2351" width="4.5" style="22" customWidth="1"/>
    <col min="2352" max="2560" width="9" style="22"/>
    <col min="2561" max="2607" width="4.5" style="22" customWidth="1"/>
    <col min="2608" max="2816" width="9" style="22"/>
    <col min="2817" max="2863" width="4.5" style="22" customWidth="1"/>
    <col min="2864" max="3072" width="9" style="22"/>
    <col min="3073" max="3119" width="4.5" style="22" customWidth="1"/>
    <col min="3120" max="3328" width="9" style="22"/>
    <col min="3329" max="3375" width="4.5" style="22" customWidth="1"/>
    <col min="3376" max="3584" width="9" style="22"/>
    <col min="3585" max="3631" width="4.5" style="22" customWidth="1"/>
    <col min="3632" max="3840" width="9" style="22"/>
    <col min="3841" max="3887" width="4.5" style="22" customWidth="1"/>
    <col min="3888" max="4096" width="9" style="22"/>
    <col min="4097" max="4143" width="4.5" style="22" customWidth="1"/>
    <col min="4144" max="4352" width="9" style="22"/>
    <col min="4353" max="4399" width="4.5" style="22" customWidth="1"/>
    <col min="4400" max="4608" width="9" style="22"/>
    <col min="4609" max="4655" width="4.5" style="22" customWidth="1"/>
    <col min="4656" max="4864" width="9" style="22"/>
    <col min="4865" max="4911" width="4.5" style="22" customWidth="1"/>
    <col min="4912" max="5120" width="9" style="22"/>
    <col min="5121" max="5167" width="4.5" style="22" customWidth="1"/>
    <col min="5168" max="5376" width="9" style="22"/>
    <col min="5377" max="5423" width="4.5" style="22" customWidth="1"/>
    <col min="5424" max="5632" width="9" style="22"/>
    <col min="5633" max="5679" width="4.5" style="22" customWidth="1"/>
    <col min="5680" max="5888" width="9" style="22"/>
    <col min="5889" max="5935" width="4.5" style="22" customWidth="1"/>
    <col min="5936" max="6144" width="9" style="22"/>
    <col min="6145" max="6191" width="4.5" style="22" customWidth="1"/>
    <col min="6192" max="6400" width="9" style="22"/>
    <col min="6401" max="6447" width="4.5" style="22" customWidth="1"/>
    <col min="6448" max="6656" width="9" style="22"/>
    <col min="6657" max="6703" width="4.5" style="22" customWidth="1"/>
    <col min="6704" max="6912" width="9" style="22"/>
    <col min="6913" max="6959" width="4.5" style="22" customWidth="1"/>
    <col min="6960" max="7168" width="9" style="22"/>
    <col min="7169" max="7215" width="4.5" style="22" customWidth="1"/>
    <col min="7216" max="7424" width="9" style="22"/>
    <col min="7425" max="7471" width="4.5" style="22" customWidth="1"/>
    <col min="7472" max="7680" width="9" style="22"/>
    <col min="7681" max="7727" width="4.5" style="22" customWidth="1"/>
    <col min="7728" max="7936" width="9" style="22"/>
    <col min="7937" max="7983" width="4.5" style="22" customWidth="1"/>
    <col min="7984" max="8192" width="9" style="22"/>
    <col min="8193" max="8239" width="4.5" style="22" customWidth="1"/>
    <col min="8240" max="8448" width="9" style="22"/>
    <col min="8449" max="8495" width="4.5" style="22" customWidth="1"/>
    <col min="8496" max="8704" width="9" style="22"/>
    <col min="8705" max="8751" width="4.5" style="22" customWidth="1"/>
    <col min="8752" max="8960" width="9" style="22"/>
    <col min="8961" max="9007" width="4.5" style="22" customWidth="1"/>
    <col min="9008" max="9216" width="9" style="22"/>
    <col min="9217" max="9263" width="4.5" style="22" customWidth="1"/>
    <col min="9264" max="9472" width="9" style="22"/>
    <col min="9473" max="9519" width="4.5" style="22" customWidth="1"/>
    <col min="9520" max="9728" width="9" style="22"/>
    <col min="9729" max="9775" width="4.5" style="22" customWidth="1"/>
    <col min="9776" max="9984" width="9" style="22"/>
    <col min="9985" max="10031" width="4.5" style="22" customWidth="1"/>
    <col min="10032" max="10240" width="9" style="22"/>
    <col min="10241" max="10287" width="4.5" style="22" customWidth="1"/>
    <col min="10288" max="10496" width="9" style="22"/>
    <col min="10497" max="10543" width="4.5" style="22" customWidth="1"/>
    <col min="10544" max="10752" width="9" style="22"/>
    <col min="10753" max="10799" width="4.5" style="22" customWidth="1"/>
    <col min="10800" max="11008" width="9" style="22"/>
    <col min="11009" max="11055" width="4.5" style="22" customWidth="1"/>
    <col min="11056" max="11264" width="9" style="22"/>
    <col min="11265" max="11311" width="4.5" style="22" customWidth="1"/>
    <col min="11312" max="11520" width="9" style="22"/>
    <col min="11521" max="11567" width="4.5" style="22" customWidth="1"/>
    <col min="11568" max="11776" width="9" style="22"/>
    <col min="11777" max="11823" width="4.5" style="22" customWidth="1"/>
    <col min="11824" max="12032" width="9" style="22"/>
    <col min="12033" max="12079" width="4.5" style="22" customWidth="1"/>
    <col min="12080" max="12288" width="9" style="22"/>
    <col min="12289" max="12335" width="4.5" style="22" customWidth="1"/>
    <col min="12336" max="12544" width="9" style="22"/>
    <col min="12545" max="12591" width="4.5" style="22" customWidth="1"/>
    <col min="12592" max="12800" width="9" style="22"/>
    <col min="12801" max="12847" width="4.5" style="22" customWidth="1"/>
    <col min="12848" max="13056" width="9" style="22"/>
    <col min="13057" max="13103" width="4.5" style="22" customWidth="1"/>
    <col min="13104" max="13312" width="9" style="22"/>
    <col min="13313" max="13359" width="4.5" style="22" customWidth="1"/>
    <col min="13360" max="13568" width="9" style="22"/>
    <col min="13569" max="13615" width="4.5" style="22" customWidth="1"/>
    <col min="13616" max="13824" width="9" style="22"/>
    <col min="13825" max="13871" width="4.5" style="22" customWidth="1"/>
    <col min="13872" max="14080" width="9" style="22"/>
    <col min="14081" max="14127" width="4.5" style="22" customWidth="1"/>
    <col min="14128" max="14336" width="9" style="22"/>
    <col min="14337" max="14383" width="4.5" style="22" customWidth="1"/>
    <col min="14384" max="14592" width="9" style="22"/>
    <col min="14593" max="14639" width="4.5" style="22" customWidth="1"/>
    <col min="14640" max="14848" width="9" style="22"/>
    <col min="14849" max="14895" width="4.5" style="22" customWidth="1"/>
    <col min="14896" max="15104" width="9" style="22"/>
    <col min="15105" max="15151" width="4.5" style="22" customWidth="1"/>
    <col min="15152" max="15360" width="9" style="22"/>
    <col min="15361" max="15407" width="4.5" style="22" customWidth="1"/>
    <col min="15408" max="15616" width="9" style="22"/>
    <col min="15617" max="15663" width="4.5" style="22" customWidth="1"/>
    <col min="15664" max="15872" width="9" style="22"/>
    <col min="15873" max="15919" width="4.5" style="22" customWidth="1"/>
    <col min="15920" max="16128" width="9" style="22"/>
    <col min="16129" max="16175" width="4.5" style="22" customWidth="1"/>
    <col min="16176" max="16384" width="9" style="22"/>
  </cols>
  <sheetData>
    <row r="1" spans="1:35" ht="18.75" customHeight="1" x14ac:dyDescent="0.15">
      <c r="A1" s="131" t="s">
        <v>983</v>
      </c>
      <c r="G1" s="27"/>
    </row>
    <row r="2" spans="1:35" ht="18.75" customHeight="1" thickBot="1" x14ac:dyDescent="0.2">
      <c r="A2" s="333" t="str">
        <f>"（２）新規採用職員の研修実施状況（令和"&amp;表紙・鑑!$S$3-1&amp;"年度以降）"</f>
        <v>（２）新規採用職員の研修実施状況（令和6年度以降）</v>
      </c>
      <c r="B2" s="334"/>
      <c r="C2" s="334"/>
      <c r="D2" s="334"/>
      <c r="E2" s="334"/>
      <c r="F2" s="334"/>
      <c r="G2" s="27"/>
    </row>
    <row r="3" spans="1:35" ht="18.75" customHeight="1" x14ac:dyDescent="0.15">
      <c r="A3" s="745" t="s">
        <v>573</v>
      </c>
      <c r="B3" s="746"/>
      <c r="C3" s="746"/>
      <c r="D3" s="746"/>
      <c r="E3" s="746" t="s">
        <v>399</v>
      </c>
      <c r="F3" s="746"/>
      <c r="G3" s="746"/>
      <c r="H3" s="746"/>
      <c r="I3" s="746"/>
      <c r="J3" s="746" t="s">
        <v>579</v>
      </c>
      <c r="K3" s="746"/>
      <c r="L3" s="746"/>
      <c r="M3" s="746"/>
      <c r="N3" s="746"/>
      <c r="O3" s="746"/>
      <c r="P3" s="746"/>
      <c r="Q3" s="746"/>
      <c r="R3" s="746"/>
      <c r="S3" s="1913" t="s">
        <v>199</v>
      </c>
      <c r="T3" s="1913"/>
      <c r="U3" s="1913"/>
      <c r="V3" s="1913"/>
      <c r="W3" s="1913"/>
      <c r="X3" s="1913"/>
      <c r="Y3" s="1913"/>
      <c r="Z3" s="1913"/>
      <c r="AA3" s="1913"/>
      <c r="AB3" s="1913"/>
      <c r="AC3" s="1913"/>
      <c r="AD3" s="1913"/>
      <c r="AE3" s="1913" t="s">
        <v>574</v>
      </c>
      <c r="AF3" s="1913"/>
      <c r="AG3" s="1913"/>
      <c r="AH3" s="1913"/>
      <c r="AI3" s="1923"/>
    </row>
    <row r="4" spans="1:35" ht="18.75" customHeight="1" x14ac:dyDescent="0.15">
      <c r="A4" s="735"/>
      <c r="B4" s="736"/>
      <c r="C4" s="736"/>
      <c r="D4" s="736"/>
      <c r="E4" s="736"/>
      <c r="F4" s="736"/>
      <c r="G4" s="736"/>
      <c r="H4" s="736"/>
      <c r="I4" s="736"/>
      <c r="J4" s="736"/>
      <c r="K4" s="736"/>
      <c r="L4" s="736"/>
      <c r="M4" s="736"/>
      <c r="N4" s="736"/>
      <c r="O4" s="736"/>
      <c r="P4" s="736"/>
      <c r="Q4" s="736"/>
      <c r="R4" s="736"/>
      <c r="S4" s="740"/>
      <c r="T4" s="740"/>
      <c r="U4" s="740"/>
      <c r="V4" s="740"/>
      <c r="W4" s="740"/>
      <c r="X4" s="740"/>
      <c r="Y4" s="740"/>
      <c r="Z4" s="740"/>
      <c r="AA4" s="740"/>
      <c r="AB4" s="740"/>
      <c r="AC4" s="740"/>
      <c r="AD4" s="740"/>
      <c r="AE4" s="740"/>
      <c r="AF4" s="740"/>
      <c r="AG4" s="740"/>
      <c r="AH4" s="740"/>
      <c r="AI4" s="1924"/>
    </row>
    <row r="5" spans="1:35" ht="18.75" customHeight="1" x14ac:dyDescent="0.15">
      <c r="A5" s="1891" t="s">
        <v>575</v>
      </c>
      <c r="B5" s="1892"/>
      <c r="C5" s="1892"/>
      <c r="D5" s="1893"/>
      <c r="E5" s="1236"/>
      <c r="F5" s="1236"/>
      <c r="G5" s="1236"/>
      <c r="H5" s="1236"/>
      <c r="I5" s="1236"/>
      <c r="J5" s="1912"/>
      <c r="K5" s="1912"/>
      <c r="L5" s="1912"/>
      <c r="M5" s="1912"/>
      <c r="N5" s="1912"/>
      <c r="O5" s="1912"/>
      <c r="P5" s="1912"/>
      <c r="Q5" s="1912"/>
      <c r="R5" s="1912"/>
      <c r="S5" s="1912"/>
      <c r="T5" s="1912"/>
      <c r="U5" s="1912"/>
      <c r="V5" s="1912"/>
      <c r="W5" s="1912"/>
      <c r="X5" s="1912"/>
      <c r="Y5" s="1912"/>
      <c r="Z5" s="1912"/>
      <c r="AA5" s="1912"/>
      <c r="AB5" s="1912"/>
      <c r="AC5" s="1912"/>
      <c r="AD5" s="1912"/>
      <c r="AE5" s="848"/>
      <c r="AF5" s="848" t="s">
        <v>447</v>
      </c>
      <c r="AG5" s="70"/>
      <c r="AH5" s="848"/>
      <c r="AI5" s="1925" t="s">
        <v>257</v>
      </c>
    </row>
    <row r="6" spans="1:35" ht="18.75" customHeight="1" x14ac:dyDescent="0.15">
      <c r="A6" s="1894"/>
      <c r="B6" s="1895"/>
      <c r="C6" s="1895"/>
      <c r="D6" s="1896"/>
      <c r="E6" s="1236"/>
      <c r="F6" s="1236"/>
      <c r="G6" s="1236"/>
      <c r="H6" s="1236"/>
      <c r="I6" s="1236"/>
      <c r="J6" s="1912"/>
      <c r="K6" s="1912"/>
      <c r="L6" s="1912"/>
      <c r="M6" s="1912"/>
      <c r="N6" s="1912"/>
      <c r="O6" s="1912"/>
      <c r="P6" s="1912"/>
      <c r="Q6" s="1912"/>
      <c r="R6" s="1912"/>
      <c r="S6" s="1912"/>
      <c r="T6" s="1912"/>
      <c r="U6" s="1912"/>
      <c r="V6" s="1912"/>
      <c r="W6" s="1912"/>
      <c r="X6" s="1912"/>
      <c r="Y6" s="1912"/>
      <c r="Z6" s="1912"/>
      <c r="AA6" s="1912"/>
      <c r="AB6" s="1912"/>
      <c r="AC6" s="1912"/>
      <c r="AD6" s="1912"/>
      <c r="AE6" s="742"/>
      <c r="AF6" s="742"/>
      <c r="AG6" s="67"/>
      <c r="AH6" s="742"/>
      <c r="AI6" s="1229"/>
    </row>
    <row r="7" spans="1:35" ht="18.75" customHeight="1" x14ac:dyDescent="0.15">
      <c r="A7" s="1894"/>
      <c r="B7" s="1895"/>
      <c r="C7" s="1895"/>
      <c r="D7" s="1896"/>
      <c r="E7" s="1236"/>
      <c r="F7" s="1236"/>
      <c r="G7" s="1236"/>
      <c r="H7" s="1236"/>
      <c r="I7" s="1236"/>
      <c r="J7" s="1912"/>
      <c r="K7" s="1912"/>
      <c r="L7" s="1912"/>
      <c r="M7" s="1912"/>
      <c r="N7" s="1912"/>
      <c r="O7" s="1912"/>
      <c r="P7" s="1912"/>
      <c r="Q7" s="1912"/>
      <c r="R7" s="1912"/>
      <c r="S7" s="1912"/>
      <c r="T7" s="1912"/>
      <c r="U7" s="1912"/>
      <c r="V7" s="1912"/>
      <c r="W7" s="1912"/>
      <c r="X7" s="1912"/>
      <c r="Y7" s="1912"/>
      <c r="Z7" s="1912"/>
      <c r="AA7" s="1912"/>
      <c r="AB7" s="1912"/>
      <c r="AC7" s="1912"/>
      <c r="AD7" s="1912"/>
      <c r="AE7" s="841"/>
      <c r="AF7" s="841" t="s">
        <v>447</v>
      </c>
      <c r="AG7" s="64"/>
      <c r="AH7" s="841"/>
      <c r="AI7" s="1228" t="s">
        <v>257</v>
      </c>
    </row>
    <row r="8" spans="1:35" ht="18.75" customHeight="1" x14ac:dyDescent="0.15">
      <c r="A8" s="1894"/>
      <c r="B8" s="1895"/>
      <c r="C8" s="1895"/>
      <c r="D8" s="1896"/>
      <c r="E8" s="1236"/>
      <c r="F8" s="1236"/>
      <c r="G8" s="1236"/>
      <c r="H8" s="1236"/>
      <c r="I8" s="1236"/>
      <c r="J8" s="1912"/>
      <c r="K8" s="1912"/>
      <c r="L8" s="1912"/>
      <c r="M8" s="1912"/>
      <c r="N8" s="1912"/>
      <c r="O8" s="1912"/>
      <c r="P8" s="1912"/>
      <c r="Q8" s="1912"/>
      <c r="R8" s="1912"/>
      <c r="S8" s="1912"/>
      <c r="T8" s="1912"/>
      <c r="U8" s="1912"/>
      <c r="V8" s="1912"/>
      <c r="W8" s="1912"/>
      <c r="X8" s="1912"/>
      <c r="Y8" s="1912"/>
      <c r="Z8" s="1912"/>
      <c r="AA8" s="1912"/>
      <c r="AB8" s="1912"/>
      <c r="AC8" s="1912"/>
      <c r="AD8" s="1912"/>
      <c r="AE8" s="742"/>
      <c r="AF8" s="742"/>
      <c r="AG8" s="67"/>
      <c r="AH8" s="742"/>
      <c r="AI8" s="1229"/>
    </row>
    <row r="9" spans="1:35" ht="18.75" customHeight="1" x14ac:dyDescent="0.15">
      <c r="A9" s="1894"/>
      <c r="B9" s="1895"/>
      <c r="C9" s="1895"/>
      <c r="D9" s="1896"/>
      <c r="E9" s="1236"/>
      <c r="F9" s="1236"/>
      <c r="G9" s="1236"/>
      <c r="H9" s="1236"/>
      <c r="I9" s="1236"/>
      <c r="J9" s="1912"/>
      <c r="K9" s="1912"/>
      <c r="L9" s="1912"/>
      <c r="M9" s="1912"/>
      <c r="N9" s="1912"/>
      <c r="O9" s="1912"/>
      <c r="P9" s="1912"/>
      <c r="Q9" s="1912"/>
      <c r="R9" s="1912"/>
      <c r="S9" s="1912"/>
      <c r="T9" s="1912"/>
      <c r="U9" s="1912"/>
      <c r="V9" s="1912"/>
      <c r="W9" s="1912"/>
      <c r="X9" s="1912"/>
      <c r="Y9" s="1912"/>
      <c r="Z9" s="1912"/>
      <c r="AA9" s="1912"/>
      <c r="AB9" s="1912"/>
      <c r="AC9" s="1912"/>
      <c r="AD9" s="1912"/>
      <c r="AE9" s="841"/>
      <c r="AF9" s="841" t="s">
        <v>447</v>
      </c>
      <c r="AG9" s="64"/>
      <c r="AH9" s="841"/>
      <c r="AI9" s="1228" t="s">
        <v>257</v>
      </c>
    </row>
    <row r="10" spans="1:35" ht="18.75" customHeight="1" x14ac:dyDescent="0.15">
      <c r="A10" s="1894"/>
      <c r="B10" s="1895"/>
      <c r="C10" s="1895"/>
      <c r="D10" s="1896"/>
      <c r="E10" s="1236"/>
      <c r="F10" s="1236"/>
      <c r="G10" s="1236"/>
      <c r="H10" s="1236"/>
      <c r="I10" s="1236"/>
      <c r="J10" s="1912"/>
      <c r="K10" s="1912"/>
      <c r="L10" s="1912"/>
      <c r="M10" s="1912"/>
      <c r="N10" s="1912"/>
      <c r="O10" s="1912"/>
      <c r="P10" s="1912"/>
      <c r="Q10" s="1912"/>
      <c r="R10" s="1912"/>
      <c r="S10" s="1912"/>
      <c r="T10" s="1912"/>
      <c r="U10" s="1912"/>
      <c r="V10" s="1912"/>
      <c r="W10" s="1912"/>
      <c r="X10" s="1912"/>
      <c r="Y10" s="1912"/>
      <c r="Z10" s="1912"/>
      <c r="AA10" s="1912"/>
      <c r="AB10" s="1912"/>
      <c r="AC10" s="1912"/>
      <c r="AD10" s="1912"/>
      <c r="AE10" s="742"/>
      <c r="AF10" s="742"/>
      <c r="AG10" s="67"/>
      <c r="AH10" s="742"/>
      <c r="AI10" s="1229"/>
    </row>
    <row r="11" spans="1:35" ht="18.75" customHeight="1" x14ac:dyDescent="0.15">
      <c r="A11" s="1894"/>
      <c r="B11" s="1895"/>
      <c r="C11" s="1895"/>
      <c r="D11" s="1896"/>
      <c r="E11" s="1236"/>
      <c r="F11" s="1236"/>
      <c r="G11" s="1236"/>
      <c r="H11" s="1236"/>
      <c r="I11" s="1236"/>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841"/>
      <c r="AF11" s="841" t="s">
        <v>447</v>
      </c>
      <c r="AG11" s="64"/>
      <c r="AH11" s="841"/>
      <c r="AI11" s="1228" t="s">
        <v>257</v>
      </c>
    </row>
    <row r="12" spans="1:35" ht="18.75" customHeight="1" x14ac:dyDescent="0.15">
      <c r="A12" s="1897"/>
      <c r="B12" s="1898"/>
      <c r="C12" s="1898"/>
      <c r="D12" s="1899"/>
      <c r="E12" s="1236"/>
      <c r="F12" s="1236"/>
      <c r="G12" s="1236"/>
      <c r="H12" s="1236"/>
      <c r="I12" s="1236"/>
      <c r="J12" s="1912"/>
      <c r="K12" s="1912"/>
      <c r="L12" s="1912"/>
      <c r="M12" s="1912"/>
      <c r="N12" s="1912"/>
      <c r="O12" s="1912"/>
      <c r="P12" s="1912"/>
      <c r="Q12" s="1912"/>
      <c r="R12" s="1912"/>
      <c r="S12" s="1912"/>
      <c r="T12" s="1912"/>
      <c r="U12" s="1912"/>
      <c r="V12" s="1912"/>
      <c r="W12" s="1912"/>
      <c r="X12" s="1912"/>
      <c r="Y12" s="1912"/>
      <c r="Z12" s="1912"/>
      <c r="AA12" s="1912"/>
      <c r="AB12" s="1912"/>
      <c r="AC12" s="1912"/>
      <c r="AD12" s="1912"/>
      <c r="AE12" s="742"/>
      <c r="AF12" s="742"/>
      <c r="AG12" s="67"/>
      <c r="AH12" s="742"/>
      <c r="AI12" s="1229"/>
    </row>
    <row r="13" spans="1:35" ht="18.75" customHeight="1" x14ac:dyDescent="0.15">
      <c r="A13" s="1900" t="s">
        <v>1065</v>
      </c>
      <c r="B13" s="1901"/>
      <c r="C13" s="1901"/>
      <c r="D13" s="1902"/>
      <c r="E13" s="1236"/>
      <c r="F13" s="1236"/>
      <c r="G13" s="1236"/>
      <c r="H13" s="1236"/>
      <c r="I13" s="1236"/>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841"/>
      <c r="AF13" s="841" t="s">
        <v>447</v>
      </c>
      <c r="AG13" s="64"/>
      <c r="AH13" s="841"/>
      <c r="AI13" s="1228" t="s">
        <v>257</v>
      </c>
    </row>
    <row r="14" spans="1:35" ht="18.75" customHeight="1" x14ac:dyDescent="0.15">
      <c r="A14" s="1903"/>
      <c r="B14" s="1904"/>
      <c r="C14" s="1904"/>
      <c r="D14" s="1905"/>
      <c r="E14" s="1236"/>
      <c r="F14" s="1236"/>
      <c r="G14" s="1236"/>
      <c r="H14" s="1236"/>
      <c r="I14" s="1236"/>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742"/>
      <c r="AF14" s="742"/>
      <c r="AG14" s="67"/>
      <c r="AH14" s="742"/>
      <c r="AI14" s="1229"/>
    </row>
    <row r="15" spans="1:35" ht="18.75" customHeight="1" x14ac:dyDescent="0.15">
      <c r="A15" s="1903"/>
      <c r="B15" s="1904"/>
      <c r="C15" s="1904"/>
      <c r="D15" s="1905"/>
      <c r="E15" s="1236"/>
      <c r="F15" s="1236"/>
      <c r="G15" s="1236"/>
      <c r="H15" s="1236"/>
      <c r="I15" s="1236"/>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841"/>
      <c r="AF15" s="841" t="s">
        <v>447</v>
      </c>
      <c r="AG15" s="64"/>
      <c r="AH15" s="841"/>
      <c r="AI15" s="1228" t="s">
        <v>257</v>
      </c>
    </row>
    <row r="16" spans="1:35" ht="18.75" customHeight="1" x14ac:dyDescent="0.15">
      <c r="A16" s="1903"/>
      <c r="B16" s="1904"/>
      <c r="C16" s="1904"/>
      <c r="D16" s="1905"/>
      <c r="E16" s="1236"/>
      <c r="F16" s="1236"/>
      <c r="G16" s="1236"/>
      <c r="H16" s="1236"/>
      <c r="I16" s="1236"/>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742"/>
      <c r="AF16" s="742"/>
      <c r="AG16" s="67"/>
      <c r="AH16" s="742"/>
      <c r="AI16" s="1229"/>
    </row>
    <row r="17" spans="1:50" ht="18.75" customHeight="1" x14ac:dyDescent="0.15">
      <c r="A17" s="1903"/>
      <c r="B17" s="1904"/>
      <c r="C17" s="1904"/>
      <c r="D17" s="1905"/>
      <c r="E17" s="1236"/>
      <c r="F17" s="1236"/>
      <c r="G17" s="1236"/>
      <c r="H17" s="1236"/>
      <c r="I17" s="1236"/>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841"/>
      <c r="AF17" s="841" t="s">
        <v>447</v>
      </c>
      <c r="AG17" s="64"/>
      <c r="AH17" s="841"/>
      <c r="AI17" s="1228" t="s">
        <v>257</v>
      </c>
    </row>
    <row r="18" spans="1:50" ht="18.75" customHeight="1" x14ac:dyDescent="0.15">
      <c r="A18" s="1903"/>
      <c r="B18" s="1904"/>
      <c r="C18" s="1904"/>
      <c r="D18" s="1905"/>
      <c r="E18" s="1236"/>
      <c r="F18" s="1236"/>
      <c r="G18" s="1236"/>
      <c r="H18" s="1236"/>
      <c r="I18" s="1236"/>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742"/>
      <c r="AF18" s="742"/>
      <c r="AG18" s="67"/>
      <c r="AH18" s="742"/>
      <c r="AI18" s="1229"/>
    </row>
    <row r="19" spans="1:50" ht="18.75" customHeight="1" x14ac:dyDescent="0.15">
      <c r="A19" s="1903"/>
      <c r="B19" s="1904"/>
      <c r="C19" s="1904"/>
      <c r="D19" s="1905"/>
      <c r="E19" s="1236"/>
      <c r="F19" s="1236"/>
      <c r="G19" s="1236"/>
      <c r="H19" s="1236"/>
      <c r="I19" s="1236"/>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841"/>
      <c r="AF19" s="841" t="s">
        <v>447</v>
      </c>
      <c r="AG19" s="64"/>
      <c r="AH19" s="841"/>
      <c r="AI19" s="1228" t="s">
        <v>257</v>
      </c>
    </row>
    <row r="20" spans="1:50" ht="18.75" customHeight="1" x14ac:dyDescent="0.15">
      <c r="A20" s="1906"/>
      <c r="B20" s="1907"/>
      <c r="C20" s="1907"/>
      <c r="D20" s="1908"/>
      <c r="E20" s="1236"/>
      <c r="F20" s="1236"/>
      <c r="G20" s="1236"/>
      <c r="H20" s="1236"/>
      <c r="I20" s="1236"/>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742"/>
      <c r="AF20" s="742"/>
      <c r="AG20" s="67"/>
      <c r="AH20" s="742"/>
      <c r="AI20" s="1229"/>
    </row>
    <row r="21" spans="1:50" ht="18.75" customHeight="1" x14ac:dyDescent="0.15">
      <c r="A21" s="1891" t="s">
        <v>576</v>
      </c>
      <c r="B21" s="1892"/>
      <c r="C21" s="1892"/>
      <c r="D21" s="1893"/>
      <c r="E21" s="1236"/>
      <c r="F21" s="1236"/>
      <c r="G21" s="1236"/>
      <c r="H21" s="1236"/>
      <c r="I21" s="1236"/>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841"/>
      <c r="AF21" s="841" t="s">
        <v>447</v>
      </c>
      <c r="AG21" s="64"/>
      <c r="AH21" s="841"/>
      <c r="AI21" s="1228" t="s">
        <v>257</v>
      </c>
    </row>
    <row r="22" spans="1:50" ht="18.75" customHeight="1" x14ac:dyDescent="0.15">
      <c r="A22" s="1894"/>
      <c r="B22" s="1895"/>
      <c r="C22" s="1895"/>
      <c r="D22" s="1896"/>
      <c r="E22" s="1236"/>
      <c r="F22" s="1236"/>
      <c r="G22" s="1236"/>
      <c r="H22" s="1236"/>
      <c r="I22" s="1236"/>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742"/>
      <c r="AF22" s="742"/>
      <c r="AG22" s="67"/>
      <c r="AH22" s="742"/>
      <c r="AI22" s="1229"/>
    </row>
    <row r="23" spans="1:50" ht="18.75" customHeight="1" x14ac:dyDescent="0.15">
      <c r="A23" s="1894"/>
      <c r="B23" s="1895"/>
      <c r="C23" s="1895"/>
      <c r="D23" s="1896"/>
      <c r="E23" s="1236"/>
      <c r="F23" s="1236"/>
      <c r="G23" s="1236"/>
      <c r="H23" s="1236"/>
      <c r="I23" s="1236"/>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841"/>
      <c r="AF23" s="841" t="s">
        <v>447</v>
      </c>
      <c r="AG23" s="596"/>
      <c r="AH23" s="841"/>
      <c r="AI23" s="1228" t="s">
        <v>257</v>
      </c>
      <c r="AJ23" s="595"/>
      <c r="AK23" s="595"/>
      <c r="AL23" s="595"/>
      <c r="AM23" s="595"/>
      <c r="AN23" s="595"/>
      <c r="AO23" s="595"/>
      <c r="AP23" s="595"/>
      <c r="AQ23" s="595"/>
      <c r="AR23" s="595"/>
      <c r="AS23" s="595"/>
      <c r="AT23" s="595"/>
      <c r="AU23" s="595"/>
      <c r="AV23" s="595"/>
      <c r="AW23" s="595"/>
      <c r="AX23" s="595"/>
    </row>
    <row r="24" spans="1:50" ht="18.75" customHeight="1" x14ac:dyDescent="0.15">
      <c r="A24" s="1894"/>
      <c r="B24" s="1895"/>
      <c r="C24" s="1895"/>
      <c r="D24" s="1896"/>
      <c r="E24" s="1236"/>
      <c r="F24" s="1236"/>
      <c r="G24" s="1236"/>
      <c r="H24" s="1236"/>
      <c r="I24" s="1236"/>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742"/>
      <c r="AF24" s="742"/>
      <c r="AG24" s="67"/>
      <c r="AH24" s="742"/>
      <c r="AI24" s="1229"/>
      <c r="AJ24" s="595"/>
      <c r="AK24" s="595"/>
      <c r="AL24" s="595"/>
      <c r="AM24" s="595"/>
      <c r="AN24" s="595"/>
      <c r="AO24" s="595"/>
      <c r="AP24" s="595"/>
      <c r="AQ24" s="595"/>
      <c r="AR24" s="595"/>
      <c r="AS24" s="595"/>
      <c r="AT24" s="595"/>
      <c r="AU24" s="595"/>
      <c r="AV24" s="595"/>
      <c r="AW24" s="595"/>
      <c r="AX24" s="595"/>
    </row>
    <row r="25" spans="1:50" ht="18.75" customHeight="1" x14ac:dyDescent="0.15">
      <c r="A25" s="1894"/>
      <c r="B25" s="1895"/>
      <c r="C25" s="1895"/>
      <c r="D25" s="1896"/>
      <c r="E25" s="1236"/>
      <c r="F25" s="1236"/>
      <c r="G25" s="1236"/>
      <c r="H25" s="1236"/>
      <c r="I25" s="1236"/>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841"/>
      <c r="AF25" s="841" t="s">
        <v>447</v>
      </c>
      <c r="AG25" s="596"/>
      <c r="AH25" s="841"/>
      <c r="AI25" s="1228" t="s">
        <v>257</v>
      </c>
      <c r="AJ25" s="595"/>
      <c r="AK25" s="595"/>
      <c r="AL25" s="595"/>
      <c r="AM25" s="595"/>
      <c r="AN25" s="595"/>
      <c r="AO25" s="595"/>
      <c r="AP25" s="595"/>
      <c r="AQ25" s="595"/>
      <c r="AR25" s="595"/>
      <c r="AS25" s="595"/>
      <c r="AT25" s="595"/>
      <c r="AU25" s="595"/>
      <c r="AV25" s="595"/>
      <c r="AW25" s="595"/>
      <c r="AX25" s="595"/>
    </row>
    <row r="26" spans="1:50" ht="18.75" customHeight="1" x14ac:dyDescent="0.15">
      <c r="A26" s="1894"/>
      <c r="B26" s="1895"/>
      <c r="C26" s="1895"/>
      <c r="D26" s="1896"/>
      <c r="E26" s="1236"/>
      <c r="F26" s="1236"/>
      <c r="G26" s="1236"/>
      <c r="H26" s="1236"/>
      <c r="I26" s="1236"/>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742"/>
      <c r="AF26" s="742"/>
      <c r="AG26" s="67"/>
      <c r="AH26" s="742"/>
      <c r="AI26" s="1229"/>
      <c r="AJ26" s="595"/>
      <c r="AK26" s="595"/>
      <c r="AL26" s="595"/>
      <c r="AM26" s="595"/>
      <c r="AN26" s="595"/>
      <c r="AO26" s="595"/>
      <c r="AP26" s="595"/>
      <c r="AQ26" s="595"/>
      <c r="AR26" s="595"/>
      <c r="AS26" s="595"/>
      <c r="AT26" s="595"/>
      <c r="AU26" s="595"/>
      <c r="AV26" s="595"/>
      <c r="AW26" s="595"/>
      <c r="AX26" s="595"/>
    </row>
    <row r="27" spans="1:50" ht="18.75" customHeight="1" x14ac:dyDescent="0.15">
      <c r="A27" s="1894"/>
      <c r="B27" s="1895"/>
      <c r="C27" s="1895"/>
      <c r="D27" s="1896"/>
      <c r="E27" s="1236"/>
      <c r="F27" s="1236"/>
      <c r="G27" s="1236"/>
      <c r="H27" s="1236"/>
      <c r="I27" s="1236"/>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841"/>
      <c r="AF27" s="841" t="s">
        <v>447</v>
      </c>
      <c r="AG27" s="64"/>
      <c r="AH27" s="841"/>
      <c r="AI27" s="1228" t="s">
        <v>257</v>
      </c>
    </row>
    <row r="28" spans="1:50" ht="18.75" customHeight="1" x14ac:dyDescent="0.15">
      <c r="A28" s="1897"/>
      <c r="B28" s="1898"/>
      <c r="C28" s="1898"/>
      <c r="D28" s="1899"/>
      <c r="E28" s="1236"/>
      <c r="F28" s="1236"/>
      <c r="G28" s="1236"/>
      <c r="H28" s="1236"/>
      <c r="I28" s="1236"/>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742"/>
      <c r="AF28" s="742"/>
      <c r="AG28" s="67"/>
      <c r="AH28" s="742"/>
      <c r="AI28" s="1229"/>
    </row>
    <row r="29" spans="1:50" ht="18.75" customHeight="1" x14ac:dyDescent="0.15">
      <c r="A29" s="1891" t="s">
        <v>577</v>
      </c>
      <c r="B29" s="1892"/>
      <c r="C29" s="1892"/>
      <c r="D29" s="1893"/>
      <c r="E29" s="1236"/>
      <c r="F29" s="1236"/>
      <c r="G29" s="1236"/>
      <c r="H29" s="1236"/>
      <c r="I29" s="1236"/>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841"/>
      <c r="AF29" s="841" t="s">
        <v>447</v>
      </c>
      <c r="AG29" s="64"/>
      <c r="AH29" s="841"/>
      <c r="AI29" s="1228" t="s">
        <v>257</v>
      </c>
    </row>
    <row r="30" spans="1:50" ht="18.75" customHeight="1" x14ac:dyDescent="0.15">
      <c r="A30" s="1894"/>
      <c r="B30" s="1895"/>
      <c r="C30" s="1895"/>
      <c r="D30" s="1896"/>
      <c r="E30" s="1236"/>
      <c r="F30" s="1236"/>
      <c r="G30" s="1236"/>
      <c r="H30" s="1236"/>
      <c r="I30" s="1236"/>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742"/>
      <c r="AF30" s="742"/>
      <c r="AG30" s="67"/>
      <c r="AH30" s="742"/>
      <c r="AI30" s="1229"/>
    </row>
    <row r="31" spans="1:50" ht="18.75" customHeight="1" x14ac:dyDescent="0.15">
      <c r="A31" s="1894"/>
      <c r="B31" s="1895"/>
      <c r="C31" s="1895"/>
      <c r="D31" s="1896"/>
      <c r="E31" s="1236"/>
      <c r="F31" s="1236"/>
      <c r="G31" s="1236"/>
      <c r="H31" s="1236"/>
      <c r="I31" s="1236"/>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841"/>
      <c r="AF31" s="841" t="s">
        <v>447</v>
      </c>
      <c r="AG31" s="64"/>
      <c r="AH31" s="841"/>
      <c r="AI31" s="1228" t="s">
        <v>257</v>
      </c>
    </row>
    <row r="32" spans="1:50" ht="18.75" customHeight="1" x14ac:dyDescent="0.15">
      <c r="A32" s="1894"/>
      <c r="B32" s="1895"/>
      <c r="C32" s="1895"/>
      <c r="D32" s="1896"/>
      <c r="E32" s="1236"/>
      <c r="F32" s="1236"/>
      <c r="G32" s="1236"/>
      <c r="H32" s="1236"/>
      <c r="I32" s="1236"/>
      <c r="J32" s="1912"/>
      <c r="K32" s="1912"/>
      <c r="L32" s="1912"/>
      <c r="M32" s="1912"/>
      <c r="N32" s="1912"/>
      <c r="O32" s="1912"/>
      <c r="P32" s="1912"/>
      <c r="Q32" s="1912"/>
      <c r="R32" s="1912"/>
      <c r="S32" s="1912"/>
      <c r="T32" s="1912"/>
      <c r="U32" s="1912"/>
      <c r="V32" s="1912"/>
      <c r="W32" s="1912"/>
      <c r="X32" s="1912"/>
      <c r="Y32" s="1912"/>
      <c r="Z32" s="1912"/>
      <c r="AA32" s="1912"/>
      <c r="AB32" s="1912"/>
      <c r="AC32" s="1912"/>
      <c r="AD32" s="1912"/>
      <c r="AE32" s="742"/>
      <c r="AF32" s="742"/>
      <c r="AG32" s="67"/>
      <c r="AH32" s="742"/>
      <c r="AI32" s="1229"/>
    </row>
    <row r="33" spans="1:35" ht="18.75" customHeight="1" x14ac:dyDescent="0.15">
      <c r="A33" s="1894"/>
      <c r="B33" s="1895"/>
      <c r="C33" s="1895"/>
      <c r="D33" s="1896"/>
      <c r="E33" s="1236"/>
      <c r="F33" s="1236"/>
      <c r="G33" s="1236"/>
      <c r="H33" s="1236"/>
      <c r="I33" s="1236"/>
      <c r="J33" s="1912"/>
      <c r="K33" s="1912"/>
      <c r="L33" s="1912"/>
      <c r="M33" s="1912"/>
      <c r="N33" s="1912"/>
      <c r="O33" s="1912"/>
      <c r="P33" s="1912"/>
      <c r="Q33" s="1912"/>
      <c r="R33" s="1912"/>
      <c r="S33" s="1912"/>
      <c r="T33" s="1912"/>
      <c r="U33" s="1912"/>
      <c r="V33" s="1912"/>
      <c r="W33" s="1912"/>
      <c r="X33" s="1912"/>
      <c r="Y33" s="1912"/>
      <c r="Z33" s="1912"/>
      <c r="AA33" s="1912"/>
      <c r="AB33" s="1912"/>
      <c r="AC33" s="1912"/>
      <c r="AD33" s="1912"/>
      <c r="AE33" s="841"/>
      <c r="AF33" s="841" t="s">
        <v>447</v>
      </c>
      <c r="AG33" s="64"/>
      <c r="AH33" s="841"/>
      <c r="AI33" s="1228" t="s">
        <v>257</v>
      </c>
    </row>
    <row r="34" spans="1:35" ht="18.75" customHeight="1" x14ac:dyDescent="0.15">
      <c r="A34" s="1894"/>
      <c r="B34" s="1895"/>
      <c r="C34" s="1895"/>
      <c r="D34" s="1896"/>
      <c r="E34" s="1236"/>
      <c r="F34" s="1236"/>
      <c r="G34" s="1236"/>
      <c r="H34" s="1236"/>
      <c r="I34" s="1236"/>
      <c r="J34" s="1912"/>
      <c r="K34" s="1912"/>
      <c r="L34" s="1912"/>
      <c r="M34" s="1912"/>
      <c r="N34" s="1912"/>
      <c r="O34" s="1912"/>
      <c r="P34" s="1912"/>
      <c r="Q34" s="1912"/>
      <c r="R34" s="1912"/>
      <c r="S34" s="1912"/>
      <c r="T34" s="1912"/>
      <c r="U34" s="1912"/>
      <c r="V34" s="1912"/>
      <c r="W34" s="1912"/>
      <c r="X34" s="1912"/>
      <c r="Y34" s="1912"/>
      <c r="Z34" s="1912"/>
      <c r="AA34" s="1912"/>
      <c r="AB34" s="1912"/>
      <c r="AC34" s="1912"/>
      <c r="AD34" s="1912"/>
      <c r="AE34" s="742"/>
      <c r="AF34" s="742"/>
      <c r="AG34" s="67"/>
      <c r="AH34" s="742"/>
      <c r="AI34" s="1229"/>
    </row>
    <row r="35" spans="1:35" ht="18.75" customHeight="1" x14ac:dyDescent="0.15">
      <c r="A35" s="1894"/>
      <c r="B35" s="1895"/>
      <c r="C35" s="1895"/>
      <c r="D35" s="1896"/>
      <c r="E35" s="1236"/>
      <c r="F35" s="1236"/>
      <c r="G35" s="1236"/>
      <c r="H35" s="1236"/>
      <c r="I35" s="1236"/>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841"/>
      <c r="AF35" s="841" t="s">
        <v>447</v>
      </c>
      <c r="AG35" s="64"/>
      <c r="AH35" s="841"/>
      <c r="AI35" s="1228" t="s">
        <v>257</v>
      </c>
    </row>
    <row r="36" spans="1:35" ht="18.75" customHeight="1" thickBot="1" x14ac:dyDescent="0.2">
      <c r="A36" s="1909"/>
      <c r="B36" s="1910"/>
      <c r="C36" s="1910"/>
      <c r="D36" s="1911"/>
      <c r="E36" s="1920"/>
      <c r="F36" s="1920"/>
      <c r="G36" s="1920"/>
      <c r="H36" s="1920"/>
      <c r="I36" s="1920"/>
      <c r="J36" s="1921"/>
      <c r="K36" s="1921"/>
      <c r="L36" s="1921"/>
      <c r="M36" s="1921"/>
      <c r="N36" s="1921"/>
      <c r="O36" s="1921"/>
      <c r="P36" s="1921"/>
      <c r="Q36" s="1921"/>
      <c r="R36" s="1921"/>
      <c r="S36" s="1921"/>
      <c r="T36" s="1921"/>
      <c r="U36" s="1921"/>
      <c r="V36" s="1921"/>
      <c r="W36" s="1921"/>
      <c r="X36" s="1921"/>
      <c r="Y36" s="1921"/>
      <c r="Z36" s="1921"/>
      <c r="AA36" s="1921"/>
      <c r="AB36" s="1921"/>
      <c r="AC36" s="1921"/>
      <c r="AD36" s="1921"/>
      <c r="AE36" s="849"/>
      <c r="AF36" s="849"/>
      <c r="AG36" s="73"/>
      <c r="AH36" s="849"/>
      <c r="AI36" s="1254"/>
    </row>
    <row r="37" spans="1:35" ht="18.75" customHeight="1" x14ac:dyDescent="0.15">
      <c r="A37" s="144" t="s">
        <v>202</v>
      </c>
      <c r="B37" s="149" t="s">
        <v>1093</v>
      </c>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row>
    <row r="38" spans="1:35" ht="18.75" customHeight="1" x14ac:dyDescent="0.15">
      <c r="A38" s="52"/>
      <c r="B38" s="52" t="s">
        <v>578</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row>
    <row r="39" spans="1:35" ht="18.75" customHeight="1" x14ac:dyDescent="0.15"/>
    <row r="40" spans="1:35" ht="18.75" customHeight="1" x14ac:dyDescent="0.15"/>
    <row r="41" spans="1:35" ht="18.75" customHeight="1" x14ac:dyDescent="0.15"/>
    <row r="42" spans="1:35" ht="18.75" customHeight="1" x14ac:dyDescent="0.15"/>
    <row r="43" spans="1:35" ht="18.75" customHeight="1" x14ac:dyDescent="0.15"/>
    <row r="44" spans="1:35" ht="18.75" customHeight="1" x14ac:dyDescent="0.15"/>
    <row r="45" spans="1:35" ht="18.75" customHeight="1" x14ac:dyDescent="0.15"/>
    <row r="46" spans="1:35" ht="18.75" customHeight="1" x14ac:dyDescent="0.15"/>
    <row r="47" spans="1:35" ht="18.75" customHeight="1" x14ac:dyDescent="0.15"/>
    <row r="48" spans="1:3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sheetData>
  <sheetProtection selectLockedCells="1"/>
  <mergeCells count="121">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H33:AH34"/>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I21:AI22"/>
    <mergeCell ref="E27:I28"/>
    <mergeCell ref="J27:R28"/>
    <mergeCell ref="S27:AD28"/>
    <mergeCell ref="AE27:AE28"/>
    <mergeCell ref="AF27:AF28"/>
    <mergeCell ref="AH27:AH28"/>
    <mergeCell ref="AI27:AI28"/>
    <mergeCell ref="AI23:AI24"/>
    <mergeCell ref="AI25:AI26"/>
    <mergeCell ref="E21:I22"/>
    <mergeCell ref="J21:R22"/>
    <mergeCell ref="S21:AD22"/>
    <mergeCell ref="AE21:AE22"/>
    <mergeCell ref="AF21:AF22"/>
    <mergeCell ref="AI17:AI18"/>
    <mergeCell ref="E19:I20"/>
    <mergeCell ref="J19:R20"/>
    <mergeCell ref="S19:AD20"/>
    <mergeCell ref="AE19:AE20"/>
    <mergeCell ref="AF19:AF20"/>
    <mergeCell ref="AH19:AH20"/>
    <mergeCell ref="AI19:AI20"/>
    <mergeCell ref="J17:R18"/>
    <mergeCell ref="S17:AD18"/>
    <mergeCell ref="AE17:AE18"/>
    <mergeCell ref="AF17:AF18"/>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13:D20"/>
    <mergeCell ref="A29:D36"/>
    <mergeCell ref="E23:I24"/>
    <mergeCell ref="J23:R24"/>
    <mergeCell ref="S23:AD24"/>
    <mergeCell ref="AE23:AE24"/>
    <mergeCell ref="AF23:AF24"/>
    <mergeCell ref="AH23:AH24"/>
    <mergeCell ref="E25:I26"/>
    <mergeCell ref="J25:R26"/>
    <mergeCell ref="S25:AD26"/>
    <mergeCell ref="AE25:AE26"/>
    <mergeCell ref="AF25:AF26"/>
    <mergeCell ref="AH25:AH26"/>
    <mergeCell ref="A21:D28"/>
    <mergeCell ref="E17:I18"/>
    <mergeCell ref="AH17:AH18"/>
    <mergeCell ref="AH21:AH22"/>
    <mergeCell ref="AH29:AH30"/>
  </mergeCells>
  <phoneticPr fontId="3"/>
  <conditionalFormatting sqref="AH31:AH36 AH27:AH28 AH5:AH22 AE5:AE36">
    <cfRule type="expression" dxfId="40" priority="7" stopIfTrue="1">
      <formula>#REF!=TRUE</formula>
    </cfRule>
  </conditionalFormatting>
  <conditionalFormatting sqref="AH29:AH30">
    <cfRule type="expression" dxfId="39" priority="2" stopIfTrue="1">
      <formula>#REF!=TRUE</formula>
    </cfRule>
  </conditionalFormatting>
  <conditionalFormatting sqref="AH23:AH26">
    <cfRule type="expression" dxfId="38" priority="1"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&amp;C&amp;"游ゴシック,標準"13/25&amp;R&amp;"游ゴシック,標準"&amp;F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0"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1"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2"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3"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4"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5"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11976"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11977"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11978"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11979"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11980"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11981"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11982"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11983"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11984"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211985"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11986"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11987"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88"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89" r:id="rId24" name="Check Box 2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0" r:id="rId25" name="Check Box 2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1" r:id="rId26" name="Check Box 2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2" r:id="rId27" name="Check Box 2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3" r:id="rId28" name="Check Box 25">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4" r:id="rId29" name="Check Box 26">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5" r:id="rId30" name="Check Box 27">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6" r:id="rId31" name="Check Box 28">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7" r:id="rId32" name="Check Box 2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11998" r:id="rId33" name="Check Box 3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11999" r:id="rId34" name="Check Box 31">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12000" r:id="rId35" name="Check Box 32">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12001" r:id="rId36" name="Check Box 3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12002" r:id="rId37" name="Check Box 3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212003" r:id="rId38" name="Check Box 3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12004" r:id="rId39" name="Check Box 3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12005"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12006"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12007"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12008"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12009" r:id="rId44" name="Check Box 4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12010" r:id="rId45" name="Check Box 4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12011" r:id="rId46" name="Check Box 43">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12012" r:id="rId47" name="Check Box 44">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12013" r:id="rId48" name="Check Box 45">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12014" r:id="rId49" name="Check Box 46">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CL142"/>
  <sheetViews>
    <sheetView view="pageBreakPreview" zoomScale="61" zoomScaleNormal="75" zoomScaleSheetLayoutView="61" workbookViewId="0">
      <selection activeCell="BY34" sqref="BY34"/>
    </sheetView>
  </sheetViews>
  <sheetFormatPr defaultColWidth="10.375" defaultRowHeight="15.2" customHeight="1" x14ac:dyDescent="0.15"/>
  <cols>
    <col min="1" max="62" width="4.375" style="91" customWidth="1"/>
    <col min="63" max="63" width="4.375" style="27" customWidth="1"/>
    <col min="64" max="89" width="4.375" style="91" customWidth="1"/>
    <col min="90" max="97" width="4.375" style="6" customWidth="1"/>
    <col min="98" max="256" width="10.375" style="6"/>
    <col min="257" max="353" width="4.375" style="6" customWidth="1"/>
    <col min="354" max="512" width="10.375" style="6"/>
    <col min="513" max="609" width="4.375" style="6" customWidth="1"/>
    <col min="610" max="768" width="10.375" style="6"/>
    <col min="769" max="865" width="4.375" style="6" customWidth="1"/>
    <col min="866" max="1024" width="10.375" style="6"/>
    <col min="1025" max="1121" width="4.375" style="6" customWidth="1"/>
    <col min="1122" max="1280" width="10.375" style="6"/>
    <col min="1281" max="1377" width="4.375" style="6" customWidth="1"/>
    <col min="1378" max="1536" width="10.375" style="6"/>
    <col min="1537" max="1633" width="4.375" style="6" customWidth="1"/>
    <col min="1634" max="1792" width="10.375" style="6"/>
    <col min="1793" max="1889" width="4.375" style="6" customWidth="1"/>
    <col min="1890" max="2048" width="10.375" style="6"/>
    <col min="2049" max="2145" width="4.375" style="6" customWidth="1"/>
    <col min="2146" max="2304" width="10.375" style="6"/>
    <col min="2305" max="2401" width="4.375" style="6" customWidth="1"/>
    <col min="2402" max="2560" width="10.375" style="6"/>
    <col min="2561" max="2657" width="4.375" style="6" customWidth="1"/>
    <col min="2658" max="2816" width="10.375" style="6"/>
    <col min="2817" max="2913" width="4.375" style="6" customWidth="1"/>
    <col min="2914" max="3072" width="10.375" style="6"/>
    <col min="3073" max="3169" width="4.375" style="6" customWidth="1"/>
    <col min="3170" max="3328" width="10.375" style="6"/>
    <col min="3329" max="3425" width="4.375" style="6" customWidth="1"/>
    <col min="3426" max="3584" width="10.375" style="6"/>
    <col min="3585" max="3681" width="4.375" style="6" customWidth="1"/>
    <col min="3682" max="3840" width="10.375" style="6"/>
    <col min="3841" max="3937" width="4.375" style="6" customWidth="1"/>
    <col min="3938" max="4096" width="10.375" style="6"/>
    <col min="4097" max="4193" width="4.375" style="6" customWidth="1"/>
    <col min="4194" max="4352" width="10.375" style="6"/>
    <col min="4353" max="4449" width="4.375" style="6" customWidth="1"/>
    <col min="4450" max="4608" width="10.375" style="6"/>
    <col min="4609" max="4705" width="4.375" style="6" customWidth="1"/>
    <col min="4706" max="4864" width="10.375" style="6"/>
    <col min="4865" max="4961" width="4.375" style="6" customWidth="1"/>
    <col min="4962" max="5120" width="10.375" style="6"/>
    <col min="5121" max="5217" width="4.375" style="6" customWidth="1"/>
    <col min="5218" max="5376" width="10.375" style="6"/>
    <col min="5377" max="5473" width="4.375" style="6" customWidth="1"/>
    <col min="5474" max="5632" width="10.375" style="6"/>
    <col min="5633" max="5729" width="4.375" style="6" customWidth="1"/>
    <col min="5730" max="5888" width="10.375" style="6"/>
    <col min="5889" max="5985" width="4.375" style="6" customWidth="1"/>
    <col min="5986" max="6144" width="10.375" style="6"/>
    <col min="6145" max="6241" width="4.375" style="6" customWidth="1"/>
    <col min="6242" max="6400" width="10.375" style="6"/>
    <col min="6401" max="6497" width="4.375" style="6" customWidth="1"/>
    <col min="6498" max="6656" width="10.375" style="6"/>
    <col min="6657" max="6753" width="4.375" style="6" customWidth="1"/>
    <col min="6754" max="6912" width="10.375" style="6"/>
    <col min="6913" max="7009" width="4.375" style="6" customWidth="1"/>
    <col min="7010" max="7168" width="10.375" style="6"/>
    <col min="7169" max="7265" width="4.375" style="6" customWidth="1"/>
    <col min="7266" max="7424" width="10.375" style="6"/>
    <col min="7425" max="7521" width="4.375" style="6" customWidth="1"/>
    <col min="7522" max="7680" width="10.375" style="6"/>
    <col min="7681" max="7777" width="4.375" style="6" customWidth="1"/>
    <col min="7778" max="7936" width="10.375" style="6"/>
    <col min="7937" max="8033" width="4.375" style="6" customWidth="1"/>
    <col min="8034" max="8192" width="10.375" style="6"/>
    <col min="8193" max="8289" width="4.375" style="6" customWidth="1"/>
    <col min="8290" max="8448" width="10.375" style="6"/>
    <col min="8449" max="8545" width="4.375" style="6" customWidth="1"/>
    <col min="8546" max="8704" width="10.375" style="6"/>
    <col min="8705" max="8801" width="4.375" style="6" customWidth="1"/>
    <col min="8802" max="8960" width="10.375" style="6"/>
    <col min="8961" max="9057" width="4.375" style="6" customWidth="1"/>
    <col min="9058" max="9216" width="10.375" style="6"/>
    <col min="9217" max="9313" width="4.375" style="6" customWidth="1"/>
    <col min="9314" max="9472" width="10.375" style="6"/>
    <col min="9473" max="9569" width="4.375" style="6" customWidth="1"/>
    <col min="9570" max="9728" width="10.375" style="6"/>
    <col min="9729" max="9825" width="4.375" style="6" customWidth="1"/>
    <col min="9826" max="9984" width="10.375" style="6"/>
    <col min="9985" max="10081" width="4.375" style="6" customWidth="1"/>
    <col min="10082" max="10240" width="10.375" style="6"/>
    <col min="10241" max="10337" width="4.375" style="6" customWidth="1"/>
    <col min="10338" max="10496" width="10.375" style="6"/>
    <col min="10497" max="10593" width="4.375" style="6" customWidth="1"/>
    <col min="10594" max="10752" width="10.375" style="6"/>
    <col min="10753" max="10849" width="4.375" style="6" customWidth="1"/>
    <col min="10850" max="11008" width="10.375" style="6"/>
    <col min="11009" max="11105" width="4.375" style="6" customWidth="1"/>
    <col min="11106" max="11264" width="10.375" style="6"/>
    <col min="11265" max="11361" width="4.375" style="6" customWidth="1"/>
    <col min="11362" max="11520" width="10.375" style="6"/>
    <col min="11521" max="11617" width="4.375" style="6" customWidth="1"/>
    <col min="11618" max="11776" width="10.375" style="6"/>
    <col min="11777" max="11873" width="4.375" style="6" customWidth="1"/>
    <col min="11874" max="12032" width="10.375" style="6"/>
    <col min="12033" max="12129" width="4.375" style="6" customWidth="1"/>
    <col min="12130" max="12288" width="10.375" style="6"/>
    <col min="12289" max="12385" width="4.375" style="6" customWidth="1"/>
    <col min="12386" max="12544" width="10.375" style="6"/>
    <col min="12545" max="12641" width="4.375" style="6" customWidth="1"/>
    <col min="12642" max="12800" width="10.375" style="6"/>
    <col min="12801" max="12897" width="4.375" style="6" customWidth="1"/>
    <col min="12898" max="13056" width="10.375" style="6"/>
    <col min="13057" max="13153" width="4.375" style="6" customWidth="1"/>
    <col min="13154" max="13312" width="10.375" style="6"/>
    <col min="13313" max="13409" width="4.375" style="6" customWidth="1"/>
    <col min="13410" max="13568" width="10.375" style="6"/>
    <col min="13569" max="13665" width="4.375" style="6" customWidth="1"/>
    <col min="13666" max="13824" width="10.375" style="6"/>
    <col min="13825" max="13921" width="4.375" style="6" customWidth="1"/>
    <col min="13922" max="14080" width="10.375" style="6"/>
    <col min="14081" max="14177" width="4.375" style="6" customWidth="1"/>
    <col min="14178" max="14336" width="10.375" style="6"/>
    <col min="14337" max="14433" width="4.375" style="6" customWidth="1"/>
    <col min="14434" max="14592" width="10.375" style="6"/>
    <col min="14593" max="14689" width="4.375" style="6" customWidth="1"/>
    <col min="14690" max="14848" width="10.375" style="6"/>
    <col min="14849" max="14945" width="4.375" style="6" customWidth="1"/>
    <col min="14946" max="15104" width="10.375" style="6"/>
    <col min="15105" max="15201" width="4.375" style="6" customWidth="1"/>
    <col min="15202" max="15360" width="10.375" style="6"/>
    <col min="15361" max="15457" width="4.375" style="6" customWidth="1"/>
    <col min="15458" max="15616" width="10.375" style="6"/>
    <col min="15617" max="15713" width="4.375" style="6" customWidth="1"/>
    <col min="15714" max="15872" width="10.375" style="6"/>
    <col min="15873" max="15969" width="4.375" style="6" customWidth="1"/>
    <col min="15970" max="16128" width="10.375" style="6"/>
    <col min="16129" max="16225" width="4.375" style="6" customWidth="1"/>
    <col min="16226" max="16384" width="10.375" style="6"/>
  </cols>
  <sheetData>
    <row r="1" spans="1:90" ht="18.75" customHeight="1" x14ac:dyDescent="0.15">
      <c r="A1" s="659" t="s">
        <v>1136</v>
      </c>
      <c r="B1" s="336"/>
      <c r="C1" s="336"/>
    </row>
    <row r="2" spans="1:90" ht="18.75" customHeight="1" thickBot="1" x14ac:dyDescent="0.2">
      <c r="A2" s="106" t="s">
        <v>588</v>
      </c>
      <c r="AH2" s="106" t="str">
        <f>"（４）盆休み等一斉休園の状況（令和"&amp;表紙・鑑!S3-1&amp;"年度）"</f>
        <v>（４）盆休み等一斉休園の状況（令和6年度）</v>
      </c>
      <c r="BK2" s="91"/>
    </row>
    <row r="3" spans="1:90" ht="18.75" customHeight="1" x14ac:dyDescent="0.15">
      <c r="A3" s="1972" t="s">
        <v>589</v>
      </c>
      <c r="B3" s="1973"/>
      <c r="C3" s="1973"/>
      <c r="D3" s="1973"/>
      <c r="E3" s="1973"/>
      <c r="F3" s="1973"/>
      <c r="G3" s="1973"/>
      <c r="H3" s="1973"/>
      <c r="I3" s="1973" t="s">
        <v>205</v>
      </c>
      <c r="J3" s="1973"/>
      <c r="K3" s="1973"/>
      <c r="L3" s="1973"/>
      <c r="M3" s="1973"/>
      <c r="N3" s="1973"/>
      <c r="O3" s="1973"/>
      <c r="P3" s="1974"/>
      <c r="Q3" s="1976" t="s">
        <v>239</v>
      </c>
      <c r="R3" s="1973"/>
      <c r="S3" s="1973"/>
      <c r="T3" s="1973"/>
      <c r="U3" s="1973"/>
      <c r="V3" s="1973"/>
      <c r="W3" s="1973"/>
      <c r="X3" s="1973"/>
      <c r="Y3" s="1973" t="s">
        <v>205</v>
      </c>
      <c r="Z3" s="1973"/>
      <c r="AA3" s="1973"/>
      <c r="AB3" s="1973"/>
      <c r="AC3" s="1973"/>
      <c r="AD3" s="1973"/>
      <c r="AE3" s="1973"/>
      <c r="AF3" s="1977"/>
      <c r="AG3" s="97"/>
      <c r="AH3" s="1077" t="s">
        <v>1</v>
      </c>
      <c r="AI3" s="1073"/>
      <c r="AJ3" s="1073"/>
      <c r="AK3" s="1073"/>
      <c r="AL3" s="1073"/>
      <c r="AM3" s="1073"/>
      <c r="AN3" s="1078"/>
      <c r="AO3" s="1968" t="s">
        <v>2</v>
      </c>
      <c r="AP3" s="1073"/>
      <c r="AQ3" s="1073"/>
      <c r="AR3" s="1073"/>
      <c r="AS3" s="1073"/>
      <c r="AT3" s="1073"/>
      <c r="AU3" s="1073"/>
      <c r="AV3" s="1073"/>
      <c r="AW3" s="1073"/>
      <c r="AX3" s="1073"/>
      <c r="AY3" s="1073"/>
      <c r="AZ3" s="1073"/>
      <c r="BA3" s="1073"/>
      <c r="BB3" s="1073"/>
      <c r="BC3" s="1968" t="s">
        <v>3</v>
      </c>
      <c r="BD3" s="1073"/>
      <c r="BE3" s="1073"/>
      <c r="BF3" s="1074"/>
      <c r="BJ3" s="97"/>
      <c r="BK3" s="91"/>
      <c r="BN3" s="97"/>
      <c r="BO3" s="97"/>
      <c r="BQ3" s="97"/>
      <c r="BR3" s="97"/>
      <c r="BS3" s="97"/>
      <c r="BT3" s="97"/>
      <c r="BU3" s="97"/>
      <c r="BV3" s="97"/>
      <c r="BW3" s="97"/>
      <c r="BX3" s="97"/>
    </row>
    <row r="4" spans="1:90" ht="18.75" customHeight="1" x14ac:dyDescent="0.15">
      <c r="A4" s="1969"/>
      <c r="B4" s="1034"/>
      <c r="C4" s="1034"/>
      <c r="D4" s="1034"/>
      <c r="E4" s="1034"/>
      <c r="F4" s="1034"/>
      <c r="G4" s="1034"/>
      <c r="H4" s="1034"/>
      <c r="I4" s="1034"/>
      <c r="J4" s="1034"/>
      <c r="K4" s="1034"/>
      <c r="L4" s="1034"/>
      <c r="M4" s="1034"/>
      <c r="N4" s="1034"/>
      <c r="O4" s="1034"/>
      <c r="P4" s="1975"/>
      <c r="Q4" s="1971"/>
      <c r="R4" s="1034"/>
      <c r="S4" s="1034"/>
      <c r="T4" s="1034"/>
      <c r="U4" s="1034"/>
      <c r="V4" s="1034"/>
      <c r="W4" s="1034"/>
      <c r="X4" s="1034"/>
      <c r="Y4" s="1034"/>
      <c r="Z4" s="1034"/>
      <c r="AA4" s="1034"/>
      <c r="AB4" s="1034"/>
      <c r="AC4" s="1034"/>
      <c r="AD4" s="1034"/>
      <c r="AE4" s="1034"/>
      <c r="AF4" s="1036"/>
      <c r="AG4" s="97"/>
      <c r="AH4" s="1079"/>
      <c r="AI4" s="949"/>
      <c r="AJ4" s="949"/>
      <c r="AK4" s="949"/>
      <c r="AL4" s="949"/>
      <c r="AM4" s="949"/>
      <c r="AN4" s="968"/>
      <c r="AO4" s="948"/>
      <c r="AP4" s="949"/>
      <c r="AQ4" s="949"/>
      <c r="AR4" s="949"/>
      <c r="AS4" s="949"/>
      <c r="AT4" s="949"/>
      <c r="AU4" s="949"/>
      <c r="AV4" s="949"/>
      <c r="AW4" s="949"/>
      <c r="AX4" s="949"/>
      <c r="AY4" s="949"/>
      <c r="AZ4" s="949"/>
      <c r="BA4" s="949"/>
      <c r="BB4" s="949"/>
      <c r="BC4" s="948"/>
      <c r="BD4" s="949"/>
      <c r="BE4" s="949"/>
      <c r="BF4" s="950"/>
      <c r="BJ4" s="97"/>
      <c r="BK4" s="97"/>
      <c r="BL4" s="97"/>
      <c r="BM4" s="97"/>
      <c r="BN4" s="97"/>
      <c r="BO4" s="97"/>
      <c r="BQ4" s="97"/>
      <c r="BR4" s="97"/>
      <c r="BS4" s="97"/>
      <c r="BT4" s="97"/>
      <c r="BU4" s="97"/>
      <c r="BV4" s="97"/>
      <c r="BW4" s="97"/>
      <c r="BX4" s="97"/>
    </row>
    <row r="5" spans="1:90" ht="18.75" customHeight="1" x14ac:dyDescent="0.15">
      <c r="A5" s="1969" t="s">
        <v>169</v>
      </c>
      <c r="B5" s="1034"/>
      <c r="C5" s="1034"/>
      <c r="D5" s="1034"/>
      <c r="E5" s="1034"/>
      <c r="F5" s="1034"/>
      <c r="G5" s="1034"/>
      <c r="H5" s="1035"/>
      <c r="I5" s="337"/>
      <c r="J5" s="841"/>
      <c r="K5" s="841" t="s">
        <v>447</v>
      </c>
      <c r="L5" s="338"/>
      <c r="M5" s="338"/>
      <c r="N5" s="841"/>
      <c r="O5" s="841" t="s">
        <v>257</v>
      </c>
      <c r="P5" s="339"/>
      <c r="Q5" s="1970" t="s">
        <v>654</v>
      </c>
      <c r="R5" s="1034"/>
      <c r="S5" s="1034"/>
      <c r="T5" s="1034"/>
      <c r="U5" s="1034"/>
      <c r="V5" s="1034"/>
      <c r="W5" s="1034"/>
      <c r="X5" s="1034"/>
      <c r="Y5" s="337"/>
      <c r="Z5" s="841"/>
      <c r="AA5" s="841" t="s">
        <v>447</v>
      </c>
      <c r="AB5" s="338"/>
      <c r="AC5" s="338"/>
      <c r="AD5" s="841"/>
      <c r="AE5" s="841" t="s">
        <v>257</v>
      </c>
      <c r="AF5" s="340"/>
      <c r="AG5" s="97"/>
      <c r="AH5" s="1959"/>
      <c r="AI5" s="1961" t="s">
        <v>590</v>
      </c>
      <c r="AJ5" s="1961"/>
      <c r="AK5" s="1961"/>
      <c r="AL5" s="841"/>
      <c r="AM5" s="1961" t="s">
        <v>591</v>
      </c>
      <c r="AN5" s="1963"/>
      <c r="AO5" s="1953"/>
      <c r="AP5" s="1954"/>
      <c r="AQ5" s="1954"/>
      <c r="AR5" s="1954"/>
      <c r="AS5" s="1954"/>
      <c r="AT5" s="1954"/>
      <c r="AU5" s="1954"/>
      <c r="AV5" s="1954"/>
      <c r="AW5" s="1954"/>
      <c r="AX5" s="1954"/>
      <c r="AY5" s="1954"/>
      <c r="AZ5" s="1954"/>
      <c r="BA5" s="1954"/>
      <c r="BB5" s="1955"/>
      <c r="BC5" s="1172"/>
      <c r="BD5" s="841" t="s">
        <v>256</v>
      </c>
      <c r="BE5" s="841"/>
      <c r="BF5" s="1228" t="s">
        <v>257</v>
      </c>
      <c r="BJ5" s="97"/>
      <c r="BK5" s="97"/>
      <c r="BL5" s="97"/>
      <c r="BM5" s="97"/>
      <c r="BN5" s="97"/>
      <c r="BO5" s="97"/>
      <c r="BQ5" s="97"/>
      <c r="BR5" s="97"/>
      <c r="BS5" s="97"/>
      <c r="BT5" s="97"/>
      <c r="BU5" s="97"/>
      <c r="BV5" s="97"/>
      <c r="BW5" s="97"/>
      <c r="BX5" s="97"/>
    </row>
    <row r="6" spans="1:90" ht="18.75" customHeight="1" x14ac:dyDescent="0.15">
      <c r="A6" s="1969"/>
      <c r="B6" s="1034"/>
      <c r="C6" s="1034"/>
      <c r="D6" s="1034"/>
      <c r="E6" s="1034"/>
      <c r="F6" s="1034"/>
      <c r="G6" s="1034"/>
      <c r="H6" s="1035"/>
      <c r="I6" s="341"/>
      <c r="J6" s="742"/>
      <c r="K6" s="742"/>
      <c r="L6" s="342"/>
      <c r="M6" s="342"/>
      <c r="N6" s="742"/>
      <c r="O6" s="742"/>
      <c r="P6" s="343"/>
      <c r="Q6" s="1971"/>
      <c r="R6" s="1034"/>
      <c r="S6" s="1034"/>
      <c r="T6" s="1034"/>
      <c r="U6" s="1034"/>
      <c r="V6" s="1034"/>
      <c r="W6" s="1034"/>
      <c r="X6" s="1034"/>
      <c r="Y6" s="341"/>
      <c r="Z6" s="742"/>
      <c r="AA6" s="742"/>
      <c r="AB6" s="342"/>
      <c r="AC6" s="342"/>
      <c r="AD6" s="742"/>
      <c r="AE6" s="742"/>
      <c r="AF6" s="344"/>
      <c r="AG6" s="97"/>
      <c r="AH6" s="1960"/>
      <c r="AI6" s="1962"/>
      <c r="AJ6" s="1962"/>
      <c r="AK6" s="1962"/>
      <c r="AL6" s="742"/>
      <c r="AM6" s="1962"/>
      <c r="AN6" s="1964"/>
      <c r="AO6" s="1965"/>
      <c r="AP6" s="1966"/>
      <c r="AQ6" s="1966"/>
      <c r="AR6" s="1966"/>
      <c r="AS6" s="1966"/>
      <c r="AT6" s="1966"/>
      <c r="AU6" s="1966"/>
      <c r="AV6" s="1966"/>
      <c r="AW6" s="1966"/>
      <c r="AX6" s="1966"/>
      <c r="AY6" s="1966"/>
      <c r="AZ6" s="1966"/>
      <c r="BA6" s="1966"/>
      <c r="BB6" s="1967"/>
      <c r="BC6" s="741"/>
      <c r="BD6" s="742"/>
      <c r="BE6" s="742"/>
      <c r="BF6" s="1229"/>
      <c r="BJ6" s="97"/>
      <c r="BK6" s="97"/>
      <c r="BL6" s="97"/>
      <c r="BM6" s="97"/>
      <c r="BN6" s="97"/>
      <c r="BO6" s="97"/>
      <c r="BQ6" s="97"/>
      <c r="BR6" s="97"/>
      <c r="BS6" s="97"/>
      <c r="BT6" s="97"/>
      <c r="BU6" s="97"/>
      <c r="BV6" s="97"/>
      <c r="BW6" s="97"/>
      <c r="BX6" s="97"/>
    </row>
    <row r="7" spans="1:90" ht="18.75" customHeight="1" x14ac:dyDescent="0.15">
      <c r="A7" s="1969" t="s">
        <v>653</v>
      </c>
      <c r="B7" s="1034"/>
      <c r="C7" s="1034"/>
      <c r="D7" s="1034"/>
      <c r="E7" s="1034"/>
      <c r="F7" s="1034"/>
      <c r="G7" s="1034"/>
      <c r="H7" s="1034"/>
      <c r="I7" s="337"/>
      <c r="J7" s="841"/>
      <c r="K7" s="841" t="s">
        <v>447</v>
      </c>
      <c r="L7" s="338"/>
      <c r="M7" s="338"/>
      <c r="N7" s="841"/>
      <c r="O7" s="841" t="s">
        <v>257</v>
      </c>
      <c r="P7" s="339"/>
      <c r="Q7" s="943" t="s">
        <v>592</v>
      </c>
      <c r="R7" s="943"/>
      <c r="S7" s="943"/>
      <c r="T7" s="943"/>
      <c r="U7" s="943"/>
      <c r="V7" s="943"/>
      <c r="W7" s="943"/>
      <c r="X7" s="943"/>
      <c r="Y7" s="345"/>
      <c r="Z7" s="841"/>
      <c r="AA7" s="1961" t="s">
        <v>593</v>
      </c>
      <c r="AB7" s="1961"/>
      <c r="AC7" s="841"/>
      <c r="AD7" s="1961" t="s">
        <v>594</v>
      </c>
      <c r="AE7" s="1961"/>
      <c r="AF7" s="346"/>
      <c r="AG7" s="104"/>
      <c r="AH7" s="1959"/>
      <c r="AI7" s="1961" t="s">
        <v>590</v>
      </c>
      <c r="AJ7" s="1961"/>
      <c r="AK7" s="1961"/>
      <c r="AL7" s="841"/>
      <c r="AM7" s="1961" t="s">
        <v>591</v>
      </c>
      <c r="AN7" s="1963"/>
      <c r="AO7" s="1953"/>
      <c r="AP7" s="1954"/>
      <c r="AQ7" s="1954"/>
      <c r="AR7" s="1954"/>
      <c r="AS7" s="1954"/>
      <c r="AT7" s="1954"/>
      <c r="AU7" s="1954"/>
      <c r="AV7" s="1954"/>
      <c r="AW7" s="1954"/>
      <c r="AX7" s="1954"/>
      <c r="AY7" s="1954"/>
      <c r="AZ7" s="1954"/>
      <c r="BA7" s="1954"/>
      <c r="BB7" s="1955"/>
      <c r="BC7" s="1172"/>
      <c r="BD7" s="841" t="s">
        <v>256</v>
      </c>
      <c r="BE7" s="841"/>
      <c r="BF7" s="1228" t="s">
        <v>257</v>
      </c>
      <c r="BI7" s="97"/>
      <c r="BJ7" s="97"/>
      <c r="BK7" s="97"/>
      <c r="BL7" s="97"/>
      <c r="BM7" s="97"/>
      <c r="BN7" s="97"/>
      <c r="BO7" s="97"/>
      <c r="BQ7" s="97"/>
      <c r="BR7" s="97"/>
      <c r="BS7" s="97"/>
      <c r="BT7" s="97"/>
      <c r="BU7" s="97"/>
      <c r="BV7" s="97"/>
      <c r="BW7" s="97"/>
      <c r="BX7" s="97"/>
    </row>
    <row r="8" spans="1:90" ht="18.75" customHeight="1" x14ac:dyDescent="0.15">
      <c r="A8" s="1969"/>
      <c r="B8" s="1034"/>
      <c r="C8" s="1034"/>
      <c r="D8" s="1034"/>
      <c r="E8" s="1034"/>
      <c r="F8" s="1034"/>
      <c r="G8" s="1034"/>
      <c r="H8" s="1034"/>
      <c r="I8" s="341"/>
      <c r="J8" s="742"/>
      <c r="K8" s="742"/>
      <c r="L8" s="342"/>
      <c r="M8" s="342"/>
      <c r="N8" s="742"/>
      <c r="O8" s="742"/>
      <c r="P8" s="343"/>
      <c r="Q8" s="946"/>
      <c r="R8" s="946"/>
      <c r="S8" s="946"/>
      <c r="T8" s="946"/>
      <c r="U8" s="946"/>
      <c r="V8" s="946"/>
      <c r="W8" s="946"/>
      <c r="X8" s="946"/>
      <c r="Y8" s="347"/>
      <c r="Z8" s="848"/>
      <c r="AA8" s="1985"/>
      <c r="AB8" s="1985"/>
      <c r="AC8" s="848"/>
      <c r="AD8" s="1985"/>
      <c r="AE8" s="1985"/>
      <c r="AF8" s="348"/>
      <c r="AG8" s="104"/>
      <c r="AH8" s="1960"/>
      <c r="AI8" s="1962"/>
      <c r="AJ8" s="1962"/>
      <c r="AK8" s="1962"/>
      <c r="AL8" s="742"/>
      <c r="AM8" s="1962"/>
      <c r="AN8" s="1964"/>
      <c r="AO8" s="1965"/>
      <c r="AP8" s="1966"/>
      <c r="AQ8" s="1966"/>
      <c r="AR8" s="1966"/>
      <c r="AS8" s="1966"/>
      <c r="AT8" s="1966"/>
      <c r="AU8" s="1966"/>
      <c r="AV8" s="1966"/>
      <c r="AW8" s="1966"/>
      <c r="AX8" s="1966"/>
      <c r="AY8" s="1966"/>
      <c r="AZ8" s="1966"/>
      <c r="BA8" s="1966"/>
      <c r="BB8" s="1967"/>
      <c r="BC8" s="741"/>
      <c r="BD8" s="742"/>
      <c r="BE8" s="742"/>
      <c r="BF8" s="1229"/>
      <c r="BI8" s="97"/>
      <c r="BJ8" s="97"/>
      <c r="BK8" s="97"/>
      <c r="BL8" s="97"/>
      <c r="BM8" s="97"/>
      <c r="BN8" s="97"/>
      <c r="BO8" s="97"/>
      <c r="BQ8" s="97"/>
      <c r="BR8" s="97"/>
      <c r="BS8" s="97"/>
      <c r="BT8" s="97"/>
      <c r="BU8" s="97"/>
      <c r="BV8" s="97"/>
      <c r="BW8" s="97"/>
      <c r="BX8" s="97"/>
    </row>
    <row r="9" spans="1:90" ht="18.75" customHeight="1" x14ac:dyDescent="0.15">
      <c r="A9" s="1969" t="s">
        <v>652</v>
      </c>
      <c r="B9" s="1034"/>
      <c r="C9" s="1034"/>
      <c r="D9" s="1034"/>
      <c r="E9" s="1034"/>
      <c r="F9" s="1034"/>
      <c r="G9" s="1034"/>
      <c r="H9" s="1034"/>
      <c r="I9" s="349"/>
      <c r="J9" s="848"/>
      <c r="K9" s="848" t="s">
        <v>447</v>
      </c>
      <c r="L9" s="349"/>
      <c r="M9" s="349"/>
      <c r="N9" s="848"/>
      <c r="O9" s="848" t="s">
        <v>257</v>
      </c>
      <c r="P9" s="350"/>
      <c r="Q9" s="946"/>
      <c r="R9" s="946"/>
      <c r="S9" s="946"/>
      <c r="T9" s="946"/>
      <c r="U9" s="946"/>
      <c r="V9" s="946"/>
      <c r="W9" s="946"/>
      <c r="X9" s="946"/>
      <c r="Y9" s="347"/>
      <c r="Z9" s="848"/>
      <c r="AA9" s="1985" t="s">
        <v>595</v>
      </c>
      <c r="AB9" s="1985"/>
      <c r="AC9" s="848"/>
      <c r="AD9" s="1985" t="s">
        <v>596</v>
      </c>
      <c r="AE9" s="1985"/>
      <c r="AF9" s="348"/>
      <c r="AG9" s="104"/>
      <c r="AH9" s="1959"/>
      <c r="AI9" s="1961" t="s">
        <v>590</v>
      </c>
      <c r="AJ9" s="1961"/>
      <c r="AK9" s="1961"/>
      <c r="AL9" s="841"/>
      <c r="AM9" s="1961" t="s">
        <v>591</v>
      </c>
      <c r="AN9" s="1963"/>
      <c r="AO9" s="1953"/>
      <c r="AP9" s="1954"/>
      <c r="AQ9" s="1954"/>
      <c r="AR9" s="1954"/>
      <c r="AS9" s="1954"/>
      <c r="AT9" s="1954"/>
      <c r="AU9" s="1954"/>
      <c r="AV9" s="1954"/>
      <c r="AW9" s="1954"/>
      <c r="AX9" s="1954"/>
      <c r="AY9" s="1954"/>
      <c r="AZ9" s="1954"/>
      <c r="BA9" s="1954"/>
      <c r="BB9" s="1955"/>
      <c r="BC9" s="1172"/>
      <c r="BD9" s="841" t="s">
        <v>256</v>
      </c>
      <c r="BE9" s="841"/>
      <c r="BF9" s="1228" t="s">
        <v>257</v>
      </c>
      <c r="BI9" s="97"/>
      <c r="BJ9" s="97"/>
      <c r="BK9" s="97"/>
      <c r="BL9" s="97"/>
      <c r="BM9" s="97"/>
      <c r="BN9" s="97"/>
      <c r="BO9" s="97"/>
      <c r="BQ9" s="97"/>
      <c r="BR9" s="97"/>
      <c r="BS9" s="97"/>
      <c r="BT9" s="97"/>
      <c r="BU9" s="97"/>
      <c r="BV9" s="97"/>
      <c r="BW9" s="97"/>
      <c r="BX9" s="97"/>
    </row>
    <row r="10" spans="1:90" ht="18.75" customHeight="1" thickBot="1" x14ac:dyDescent="0.2">
      <c r="A10" s="1983"/>
      <c r="B10" s="1984"/>
      <c r="C10" s="1984"/>
      <c r="D10" s="1984"/>
      <c r="E10" s="1984"/>
      <c r="F10" s="1984"/>
      <c r="G10" s="1984"/>
      <c r="H10" s="1984"/>
      <c r="I10" s="349"/>
      <c r="J10" s="848"/>
      <c r="K10" s="848"/>
      <c r="L10" s="349"/>
      <c r="M10" s="349"/>
      <c r="N10" s="848"/>
      <c r="O10" s="848"/>
      <c r="P10" s="350"/>
      <c r="Q10" s="946"/>
      <c r="R10" s="946"/>
      <c r="S10" s="946"/>
      <c r="T10" s="946"/>
      <c r="U10" s="946"/>
      <c r="V10" s="946"/>
      <c r="W10" s="946"/>
      <c r="X10" s="946"/>
      <c r="Y10" s="351"/>
      <c r="Z10" s="742"/>
      <c r="AA10" s="1962"/>
      <c r="AB10" s="1962"/>
      <c r="AC10" s="742"/>
      <c r="AD10" s="1962"/>
      <c r="AE10" s="1962"/>
      <c r="AF10" s="352"/>
      <c r="AG10" s="104"/>
      <c r="AH10" s="1992"/>
      <c r="AI10" s="1991"/>
      <c r="AJ10" s="1991"/>
      <c r="AK10" s="1991"/>
      <c r="AL10" s="849"/>
      <c r="AM10" s="1991"/>
      <c r="AN10" s="1993"/>
      <c r="AO10" s="1956"/>
      <c r="AP10" s="1957"/>
      <c r="AQ10" s="1957"/>
      <c r="AR10" s="1957"/>
      <c r="AS10" s="1957"/>
      <c r="AT10" s="1957"/>
      <c r="AU10" s="1957"/>
      <c r="AV10" s="1957"/>
      <c r="AW10" s="1957"/>
      <c r="AX10" s="1957"/>
      <c r="AY10" s="1957"/>
      <c r="AZ10" s="1957"/>
      <c r="BA10" s="1957"/>
      <c r="BB10" s="1958"/>
      <c r="BC10" s="1249"/>
      <c r="BD10" s="849"/>
      <c r="BE10" s="849"/>
      <c r="BF10" s="1254"/>
      <c r="BI10" s="97"/>
      <c r="BJ10" s="97"/>
      <c r="BK10" s="97"/>
      <c r="BL10" s="97"/>
      <c r="BM10" s="97"/>
      <c r="BN10" s="97"/>
      <c r="BO10" s="97"/>
      <c r="BQ10" s="97"/>
      <c r="BR10" s="97"/>
      <c r="BS10" s="97"/>
      <c r="BT10" s="97"/>
      <c r="BU10" s="97"/>
      <c r="BV10" s="97"/>
      <c r="BW10" s="97"/>
      <c r="BX10" s="97"/>
    </row>
    <row r="11" spans="1:90" ht="18.75" customHeight="1" x14ac:dyDescent="0.15">
      <c r="A11" s="1986" t="s">
        <v>597</v>
      </c>
      <c r="B11" s="1987"/>
      <c r="C11" s="1987"/>
      <c r="D11" s="1987"/>
      <c r="E11" s="1987"/>
      <c r="F11" s="1987"/>
      <c r="G11" s="1987"/>
      <c r="H11" s="1971"/>
      <c r="I11" s="337"/>
      <c r="J11" s="338"/>
      <c r="K11" s="338"/>
      <c r="L11" s="338"/>
      <c r="M11" s="841"/>
      <c r="N11" s="841" t="s">
        <v>447</v>
      </c>
      <c r="O11" s="338"/>
      <c r="P11" s="338"/>
      <c r="Q11" s="338"/>
      <c r="R11" s="65"/>
      <c r="S11" s="1961" t="s">
        <v>598</v>
      </c>
      <c r="T11" s="1961"/>
      <c r="U11" s="1961"/>
      <c r="V11" s="1961"/>
      <c r="W11" s="338"/>
      <c r="X11" s="338"/>
      <c r="Y11" s="349"/>
      <c r="Z11" s="71"/>
      <c r="AA11" s="848" t="s">
        <v>257</v>
      </c>
      <c r="AB11" s="349"/>
      <c r="AC11" s="349"/>
      <c r="AD11" s="349"/>
      <c r="AE11" s="349"/>
      <c r="AF11" s="353"/>
      <c r="AG11" s="97"/>
      <c r="AH11" s="392" t="s">
        <v>599</v>
      </c>
      <c r="AI11" s="230" t="s">
        <v>600</v>
      </c>
      <c r="BK11" s="97"/>
      <c r="BL11" s="97"/>
      <c r="BM11" s="97"/>
      <c r="BN11" s="97"/>
      <c r="BO11" s="97"/>
      <c r="BQ11" s="97"/>
      <c r="BR11" s="97"/>
      <c r="BS11" s="97"/>
      <c r="BT11" s="97"/>
      <c r="BU11" s="97"/>
      <c r="BV11" s="97"/>
      <c r="BW11" s="97"/>
      <c r="BX11" s="97"/>
    </row>
    <row r="12" spans="1:90" ht="18.75" customHeight="1" thickBot="1" x14ac:dyDescent="0.2">
      <c r="A12" s="1988"/>
      <c r="B12" s="1989"/>
      <c r="C12" s="1989"/>
      <c r="D12" s="1989"/>
      <c r="E12" s="1989"/>
      <c r="F12" s="1989"/>
      <c r="G12" s="1989"/>
      <c r="H12" s="1990"/>
      <c r="I12" s="354"/>
      <c r="J12" s="355"/>
      <c r="K12" s="355"/>
      <c r="L12" s="355"/>
      <c r="M12" s="849"/>
      <c r="N12" s="849"/>
      <c r="O12" s="355"/>
      <c r="P12" s="355"/>
      <c r="Q12" s="355"/>
      <c r="R12" s="74"/>
      <c r="S12" s="1991"/>
      <c r="T12" s="1991"/>
      <c r="U12" s="1991"/>
      <c r="V12" s="1991"/>
      <c r="W12" s="355"/>
      <c r="X12" s="355"/>
      <c r="Y12" s="355"/>
      <c r="Z12" s="74"/>
      <c r="AA12" s="849"/>
      <c r="AB12" s="355"/>
      <c r="AC12" s="355"/>
      <c r="AD12" s="355"/>
      <c r="AE12" s="355"/>
      <c r="AF12" s="356"/>
      <c r="AG12" s="97"/>
      <c r="AH12" s="106"/>
      <c r="AI12" s="106" t="s">
        <v>601</v>
      </c>
      <c r="AJ12" s="97"/>
      <c r="AK12" s="97"/>
      <c r="AL12" s="97"/>
      <c r="AM12" s="357"/>
      <c r="AN12" s="357"/>
      <c r="AO12" s="97"/>
      <c r="AP12" s="357"/>
      <c r="AQ12" s="357"/>
      <c r="AR12" s="97"/>
      <c r="AS12" s="357"/>
      <c r="AT12" s="357"/>
      <c r="AU12" s="97"/>
      <c r="AV12" s="357"/>
      <c r="AX12" s="357"/>
      <c r="AY12" s="97"/>
      <c r="AZ12" s="97"/>
      <c r="BA12" s="357"/>
      <c r="BB12" s="357"/>
      <c r="BC12" s="105"/>
      <c r="BD12" s="105"/>
      <c r="BE12" s="105"/>
      <c r="BK12" s="91"/>
      <c r="BN12" s="97"/>
      <c r="BO12" s="97"/>
      <c r="BQ12" s="97"/>
      <c r="BR12" s="97"/>
      <c r="BS12" s="97"/>
      <c r="BT12" s="97"/>
      <c r="BU12" s="97"/>
      <c r="BV12" s="97"/>
      <c r="BW12" s="97"/>
      <c r="BX12" s="97"/>
    </row>
    <row r="13" spans="1:90" ht="18.75" customHeight="1" x14ac:dyDescent="0.15">
      <c r="A13" s="392" t="s">
        <v>602</v>
      </c>
      <c r="B13" s="106" t="s">
        <v>603</v>
      </c>
      <c r="U13" s="105"/>
    </row>
    <row r="14" spans="1:90" ht="18.75" customHeight="1" thickBot="1" x14ac:dyDescent="0.2">
      <c r="AH14" s="614" t="s">
        <v>1089</v>
      </c>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J14" s="27"/>
    </row>
    <row r="15" spans="1:90" ht="18.75" customHeight="1" thickBot="1" x14ac:dyDescent="0.2">
      <c r="A15" s="106" t="s">
        <v>604</v>
      </c>
      <c r="B15" s="106"/>
      <c r="AH15" s="1994" t="s">
        <v>1086</v>
      </c>
      <c r="AI15" s="1927"/>
      <c r="AJ15" s="1928"/>
      <c r="AK15" s="1934"/>
      <c r="AL15" s="1934" t="s">
        <v>447</v>
      </c>
      <c r="AM15" s="602"/>
      <c r="AN15" s="1934"/>
      <c r="AO15" s="1934" t="s">
        <v>257</v>
      </c>
      <c r="AP15" s="1926" t="s">
        <v>41</v>
      </c>
      <c r="AQ15" s="1927"/>
      <c r="AR15" s="1928"/>
      <c r="AS15" s="615"/>
      <c r="AT15" s="1932" t="s">
        <v>1085</v>
      </c>
      <c r="AU15" s="602"/>
      <c r="AV15" s="616"/>
      <c r="AW15" s="1932" t="s">
        <v>610</v>
      </c>
      <c r="AX15" s="1932"/>
      <c r="AY15" s="1942" t="s">
        <v>1083</v>
      </c>
      <c r="AZ15" s="1942"/>
      <c r="BA15" s="1942"/>
      <c r="BB15" s="1941"/>
      <c r="BC15" s="1934" t="s">
        <v>447</v>
      </c>
      <c r="BD15" s="602"/>
      <c r="BE15" s="1934"/>
      <c r="BF15" s="1935" t="s">
        <v>257</v>
      </c>
      <c r="BL15" s="27"/>
      <c r="CL15" s="91"/>
    </row>
    <row r="16" spans="1:90" ht="18.75" customHeight="1" x14ac:dyDescent="0.15">
      <c r="A16" s="1978"/>
      <c r="B16" s="1979"/>
      <c r="C16" s="1979"/>
      <c r="D16" s="1976"/>
      <c r="E16" s="1980" t="s">
        <v>1099</v>
      </c>
      <c r="F16" s="1981"/>
      <c r="G16" s="1981"/>
      <c r="H16" s="1981"/>
      <c r="I16" s="1981"/>
      <c r="J16" s="1981"/>
      <c r="K16" s="2051"/>
      <c r="L16" s="1996" t="s">
        <v>32</v>
      </c>
      <c r="M16" s="1979"/>
      <c r="N16" s="1979"/>
      <c r="O16" s="1979"/>
      <c r="P16" s="1979"/>
      <c r="Q16" s="1979"/>
      <c r="R16" s="1979"/>
      <c r="S16" s="1979"/>
      <c r="T16" s="1979"/>
      <c r="U16" s="1979"/>
      <c r="V16" s="1979"/>
      <c r="W16" s="1979"/>
      <c r="X16" s="1979"/>
      <c r="Y16" s="1976"/>
      <c r="Z16" s="1980" t="s">
        <v>1100</v>
      </c>
      <c r="AA16" s="1981"/>
      <c r="AB16" s="1981"/>
      <c r="AC16" s="1981"/>
      <c r="AD16" s="1981"/>
      <c r="AE16" s="1981"/>
      <c r="AF16" s="1982"/>
      <c r="AH16" s="1995"/>
      <c r="AI16" s="1930"/>
      <c r="AJ16" s="1931"/>
      <c r="AK16" s="1887"/>
      <c r="AL16" s="1887"/>
      <c r="AM16" s="609"/>
      <c r="AN16" s="1887"/>
      <c r="AO16" s="1887"/>
      <c r="AP16" s="1929"/>
      <c r="AQ16" s="1930"/>
      <c r="AR16" s="1931"/>
      <c r="AS16" s="610"/>
      <c r="AT16" s="1933"/>
      <c r="AU16" s="609"/>
      <c r="AV16" s="611"/>
      <c r="AW16" s="1933"/>
      <c r="AX16" s="1933"/>
      <c r="AY16" s="1943"/>
      <c r="AZ16" s="1943"/>
      <c r="BA16" s="1943"/>
      <c r="BB16" s="1889"/>
      <c r="BC16" s="1887"/>
      <c r="BD16" s="609"/>
      <c r="BE16" s="1887"/>
      <c r="BF16" s="1936"/>
      <c r="BL16" s="27"/>
      <c r="CL16" s="91"/>
    </row>
    <row r="17" spans="1:89" ht="18.75" customHeight="1" x14ac:dyDescent="0.15">
      <c r="A17" s="1086" t="s">
        <v>170</v>
      </c>
      <c r="B17" s="966"/>
      <c r="C17" s="942" t="s">
        <v>313</v>
      </c>
      <c r="D17" s="966"/>
      <c r="E17" s="2001"/>
      <c r="F17" s="2002"/>
      <c r="G17" s="943" t="s">
        <v>605</v>
      </c>
      <c r="H17" s="1997"/>
      <c r="I17" s="1997"/>
      <c r="J17" s="943" t="s">
        <v>1098</v>
      </c>
      <c r="K17" s="966"/>
      <c r="L17" s="650"/>
      <c r="M17" s="2002"/>
      <c r="N17" s="2002"/>
      <c r="O17" s="943" t="s">
        <v>605</v>
      </c>
      <c r="P17" s="1997"/>
      <c r="Q17" s="1997"/>
      <c r="R17" s="1094" t="s">
        <v>607</v>
      </c>
      <c r="S17" s="1094"/>
      <c r="T17" s="647"/>
      <c r="U17" s="647"/>
      <c r="V17" s="943" t="s">
        <v>608</v>
      </c>
      <c r="W17" s="645"/>
      <c r="X17" s="645"/>
      <c r="Y17" s="654"/>
      <c r="Z17" s="2001"/>
      <c r="AA17" s="2002"/>
      <c r="AB17" s="943" t="s">
        <v>608</v>
      </c>
      <c r="AC17" s="1997"/>
      <c r="AD17" s="1997"/>
      <c r="AE17" s="943" t="s">
        <v>609</v>
      </c>
      <c r="AF17" s="944"/>
      <c r="AH17" s="2005" t="s">
        <v>1084</v>
      </c>
      <c r="AI17" s="2006"/>
      <c r="AJ17" s="2007"/>
      <c r="AK17" s="612"/>
      <c r="AL17" s="1951" t="s">
        <v>613</v>
      </c>
      <c r="AM17" s="1939" t="s">
        <v>614</v>
      </c>
      <c r="AN17" s="1939" t="s">
        <v>615</v>
      </c>
      <c r="AO17" s="1939"/>
      <c r="AP17" s="1939"/>
      <c r="AQ17" s="1939"/>
      <c r="AR17" s="1939"/>
      <c r="AS17" s="1939"/>
      <c r="AT17" s="1937" t="s">
        <v>193</v>
      </c>
      <c r="AU17" s="1937"/>
      <c r="AV17" s="1937"/>
      <c r="AW17" s="1939" t="s">
        <v>194</v>
      </c>
      <c r="AX17" s="1939"/>
      <c r="AY17" s="1939"/>
      <c r="AZ17" s="1939" t="s">
        <v>209</v>
      </c>
      <c r="BA17" s="1939" t="s">
        <v>250</v>
      </c>
      <c r="BB17" s="607"/>
      <c r="BC17" s="607"/>
      <c r="BD17" s="1951"/>
      <c r="BE17" s="1951" t="s">
        <v>616</v>
      </c>
      <c r="BF17" s="613"/>
      <c r="BG17" s="96"/>
      <c r="BJ17" s="27"/>
      <c r="BT17" s="361"/>
    </row>
    <row r="18" spans="1:89" ht="18.75" customHeight="1" thickBot="1" x14ac:dyDescent="0.2">
      <c r="A18" s="2011"/>
      <c r="B18" s="967"/>
      <c r="C18" s="948"/>
      <c r="D18" s="968"/>
      <c r="E18" s="2003"/>
      <c r="F18" s="2004"/>
      <c r="G18" s="949"/>
      <c r="H18" s="1998"/>
      <c r="I18" s="1998"/>
      <c r="J18" s="949"/>
      <c r="K18" s="968"/>
      <c r="L18" s="651"/>
      <c r="M18" s="2004"/>
      <c r="N18" s="2004"/>
      <c r="O18" s="949"/>
      <c r="P18" s="1998"/>
      <c r="Q18" s="1998"/>
      <c r="R18" s="1096"/>
      <c r="S18" s="1096"/>
      <c r="T18" s="648"/>
      <c r="U18" s="648"/>
      <c r="V18" s="949"/>
      <c r="W18" s="646"/>
      <c r="X18" s="646"/>
      <c r="Y18" s="653"/>
      <c r="Z18" s="2003"/>
      <c r="AA18" s="2004"/>
      <c r="AB18" s="949"/>
      <c r="AC18" s="1998"/>
      <c r="AD18" s="1998"/>
      <c r="AE18" s="949"/>
      <c r="AF18" s="950"/>
      <c r="AH18" s="2008"/>
      <c r="AI18" s="2009"/>
      <c r="AJ18" s="2010"/>
      <c r="AK18" s="617"/>
      <c r="AL18" s="1952"/>
      <c r="AM18" s="1940"/>
      <c r="AN18" s="1940"/>
      <c r="AO18" s="1940"/>
      <c r="AP18" s="1940"/>
      <c r="AQ18" s="1940"/>
      <c r="AR18" s="1940"/>
      <c r="AS18" s="1940"/>
      <c r="AT18" s="1938"/>
      <c r="AU18" s="1938"/>
      <c r="AV18" s="1938"/>
      <c r="AW18" s="1940"/>
      <c r="AX18" s="1940"/>
      <c r="AY18" s="1940"/>
      <c r="AZ18" s="1940"/>
      <c r="BA18" s="1940"/>
      <c r="BB18" s="603"/>
      <c r="BC18" s="603"/>
      <c r="BD18" s="1952"/>
      <c r="BE18" s="1952"/>
      <c r="BF18" s="618"/>
      <c r="BG18" s="27"/>
      <c r="BK18" s="91"/>
      <c r="BP18" s="361"/>
      <c r="CH18" s="6"/>
      <c r="CI18" s="6"/>
      <c r="CJ18" s="6"/>
      <c r="CK18" s="6"/>
    </row>
    <row r="19" spans="1:89" ht="18.75" customHeight="1" thickBot="1" x14ac:dyDescent="0.2">
      <c r="A19" s="2011"/>
      <c r="B19" s="967"/>
      <c r="C19" s="942" t="s">
        <v>314</v>
      </c>
      <c r="D19" s="966"/>
      <c r="E19" s="2001"/>
      <c r="F19" s="2002"/>
      <c r="G19" s="943" t="s">
        <v>605</v>
      </c>
      <c r="H19" s="1997"/>
      <c r="I19" s="1997"/>
      <c r="J19" s="943" t="s">
        <v>1097</v>
      </c>
      <c r="K19" s="966"/>
      <c r="L19" s="650"/>
      <c r="M19" s="2002"/>
      <c r="N19" s="2002"/>
      <c r="O19" s="943" t="s">
        <v>605</v>
      </c>
      <c r="P19" s="1997"/>
      <c r="Q19" s="1997"/>
      <c r="R19" s="1094" t="s">
        <v>606</v>
      </c>
      <c r="S19" s="1094"/>
      <c r="T19" s="647"/>
      <c r="U19" s="647"/>
      <c r="V19" s="943" t="s">
        <v>605</v>
      </c>
      <c r="W19" s="645"/>
      <c r="X19" s="645"/>
      <c r="Y19" s="654"/>
      <c r="Z19" s="2001"/>
      <c r="AA19" s="2002"/>
      <c r="AB19" s="943" t="s">
        <v>611</v>
      </c>
      <c r="AC19" s="1997"/>
      <c r="AD19" s="1997"/>
      <c r="AE19" s="943" t="s">
        <v>612</v>
      </c>
      <c r="AF19" s="944"/>
      <c r="AG19" s="96"/>
      <c r="AH19" s="614" t="s">
        <v>1090</v>
      </c>
      <c r="AI19" s="608"/>
      <c r="AJ19" s="608"/>
      <c r="AK19" s="608"/>
      <c r="AL19" s="608"/>
      <c r="AM19" s="608"/>
      <c r="AN19" s="608"/>
      <c r="AO19" s="608"/>
      <c r="AP19" s="608"/>
      <c r="AQ19" s="608"/>
      <c r="AR19" s="608"/>
      <c r="AS19" s="608"/>
      <c r="AT19" s="608"/>
      <c r="AU19" s="608"/>
      <c r="AV19" s="608"/>
      <c r="AW19" s="608"/>
      <c r="AX19" s="608"/>
      <c r="AY19" s="608"/>
      <c r="AZ19" s="608"/>
      <c r="BA19" s="608"/>
      <c r="BB19" s="608"/>
      <c r="BC19" s="608"/>
      <c r="BD19" s="608"/>
      <c r="BE19" s="608"/>
      <c r="BF19" s="608"/>
      <c r="BG19" s="27"/>
      <c r="BK19" s="91"/>
      <c r="BN19" s="364"/>
      <c r="BO19" s="364"/>
      <c r="BP19" s="361"/>
      <c r="CH19" s="6"/>
      <c r="CI19" s="6"/>
      <c r="CJ19" s="6"/>
      <c r="CK19" s="6"/>
    </row>
    <row r="20" spans="1:89" ht="18.75" customHeight="1" x14ac:dyDescent="0.15">
      <c r="A20" s="1079"/>
      <c r="B20" s="968"/>
      <c r="C20" s="948"/>
      <c r="D20" s="968"/>
      <c r="E20" s="2003"/>
      <c r="F20" s="2004"/>
      <c r="G20" s="949"/>
      <c r="H20" s="1998"/>
      <c r="I20" s="1998"/>
      <c r="J20" s="949"/>
      <c r="K20" s="968"/>
      <c r="L20" s="651"/>
      <c r="M20" s="2004"/>
      <c r="N20" s="2004"/>
      <c r="O20" s="949"/>
      <c r="P20" s="1998"/>
      <c r="Q20" s="1998"/>
      <c r="R20" s="1096"/>
      <c r="S20" s="1096"/>
      <c r="T20" s="648"/>
      <c r="U20" s="648"/>
      <c r="V20" s="949"/>
      <c r="W20" s="646"/>
      <c r="X20" s="646"/>
      <c r="Y20" s="653"/>
      <c r="Z20" s="2003"/>
      <c r="AA20" s="2004"/>
      <c r="AB20" s="949"/>
      <c r="AC20" s="1998"/>
      <c r="AD20" s="1998"/>
      <c r="AE20" s="949"/>
      <c r="AF20" s="950"/>
      <c r="AG20" s="357"/>
      <c r="AH20" s="1999" t="s">
        <v>1091</v>
      </c>
      <c r="AI20" s="1945"/>
      <c r="AJ20" s="1946"/>
      <c r="AK20" s="1941"/>
      <c r="AL20" s="1934" t="s">
        <v>447</v>
      </c>
      <c r="AM20" s="602"/>
      <c r="AN20" s="1934"/>
      <c r="AO20" s="1934" t="s">
        <v>257</v>
      </c>
      <c r="AP20" s="1944" t="s">
        <v>1087</v>
      </c>
      <c r="AQ20" s="1945"/>
      <c r="AR20" s="1946"/>
      <c r="AS20" s="1941"/>
      <c r="AT20" s="1934" t="s">
        <v>447</v>
      </c>
      <c r="AU20" s="602"/>
      <c r="AV20" s="1934"/>
      <c r="AW20" s="1934" t="s">
        <v>257</v>
      </c>
      <c r="AX20" s="1944" t="s">
        <v>1088</v>
      </c>
      <c r="AY20" s="1945"/>
      <c r="AZ20" s="1945"/>
      <c r="BA20" s="1946"/>
      <c r="BB20" s="1934"/>
      <c r="BC20" s="1934" t="s">
        <v>447</v>
      </c>
      <c r="BD20" s="602"/>
      <c r="BE20" s="1934"/>
      <c r="BF20" s="1935" t="s">
        <v>257</v>
      </c>
      <c r="BG20" s="97"/>
      <c r="BH20" s="97"/>
      <c r="BI20" s="27"/>
      <c r="BJ20" s="27"/>
      <c r="BK20" s="91"/>
      <c r="BQ20" s="364"/>
      <c r="BR20" s="364"/>
      <c r="BS20" s="361"/>
      <c r="CK20" s="6"/>
    </row>
    <row r="21" spans="1:89" ht="18.75" customHeight="1" thickBot="1" x14ac:dyDescent="0.2">
      <c r="A21" s="1086" t="s">
        <v>37</v>
      </c>
      <c r="B21" s="966"/>
      <c r="C21" s="942" t="s">
        <v>313</v>
      </c>
      <c r="D21" s="966"/>
      <c r="E21" s="2001"/>
      <c r="F21" s="2002"/>
      <c r="G21" s="943" t="s">
        <v>617</v>
      </c>
      <c r="H21" s="1997"/>
      <c r="I21" s="1997"/>
      <c r="J21" s="943" t="s">
        <v>1097</v>
      </c>
      <c r="K21" s="966"/>
      <c r="L21" s="650"/>
      <c r="M21" s="2002"/>
      <c r="N21" s="2002"/>
      <c r="O21" s="943" t="s">
        <v>617</v>
      </c>
      <c r="P21" s="1997"/>
      <c r="Q21" s="1997"/>
      <c r="R21" s="1094" t="s">
        <v>618</v>
      </c>
      <c r="S21" s="1094"/>
      <c r="T21" s="647"/>
      <c r="U21" s="647"/>
      <c r="V21" s="943" t="s">
        <v>617</v>
      </c>
      <c r="W21" s="645"/>
      <c r="X21" s="645"/>
      <c r="Y21" s="654"/>
      <c r="Z21" s="2001"/>
      <c r="AA21" s="2002"/>
      <c r="AB21" s="943" t="s">
        <v>619</v>
      </c>
      <c r="AC21" s="1997"/>
      <c r="AD21" s="1997"/>
      <c r="AE21" s="943" t="s">
        <v>609</v>
      </c>
      <c r="AF21" s="944"/>
      <c r="AG21" s="96"/>
      <c r="AH21" s="2000"/>
      <c r="AI21" s="1948"/>
      <c r="AJ21" s="1949"/>
      <c r="AK21" s="1886"/>
      <c r="AL21" s="1855"/>
      <c r="AM21" s="603"/>
      <c r="AN21" s="1855"/>
      <c r="AO21" s="1855"/>
      <c r="AP21" s="1947"/>
      <c r="AQ21" s="1948"/>
      <c r="AR21" s="1949"/>
      <c r="AS21" s="1886"/>
      <c r="AT21" s="1855"/>
      <c r="AU21" s="603"/>
      <c r="AV21" s="1855"/>
      <c r="AW21" s="1855"/>
      <c r="AX21" s="1947"/>
      <c r="AY21" s="1948"/>
      <c r="AZ21" s="1948"/>
      <c r="BA21" s="1949"/>
      <c r="BB21" s="1855"/>
      <c r="BC21" s="1855"/>
      <c r="BD21" s="603"/>
      <c r="BE21" s="1855"/>
      <c r="BF21" s="1950"/>
      <c r="BG21" s="97"/>
      <c r="BH21" s="97"/>
      <c r="BI21" s="27"/>
      <c r="BJ21" s="27"/>
      <c r="BK21" s="91"/>
      <c r="BV21" s="361"/>
      <c r="CK21" s="6"/>
    </row>
    <row r="22" spans="1:89" ht="18.75" customHeight="1" x14ac:dyDescent="0.15">
      <c r="A22" s="2011"/>
      <c r="B22" s="967"/>
      <c r="C22" s="948"/>
      <c r="D22" s="968"/>
      <c r="E22" s="2003"/>
      <c r="F22" s="2004"/>
      <c r="G22" s="949"/>
      <c r="H22" s="1998"/>
      <c r="I22" s="1998"/>
      <c r="J22" s="949"/>
      <c r="K22" s="968"/>
      <c r="L22" s="651"/>
      <c r="M22" s="2004"/>
      <c r="N22" s="2004"/>
      <c r="O22" s="949"/>
      <c r="P22" s="1998"/>
      <c r="Q22" s="1998"/>
      <c r="R22" s="1096"/>
      <c r="S22" s="1096"/>
      <c r="T22" s="648"/>
      <c r="U22" s="648"/>
      <c r="V22" s="949"/>
      <c r="W22" s="646"/>
      <c r="X22" s="646"/>
      <c r="Y22" s="653"/>
      <c r="Z22" s="2003"/>
      <c r="AA22" s="2004"/>
      <c r="AB22" s="949"/>
      <c r="AC22" s="1998"/>
      <c r="AD22" s="1998"/>
      <c r="AE22" s="949"/>
      <c r="AF22" s="950"/>
      <c r="AG22" s="357"/>
      <c r="AH22" s="619"/>
      <c r="AI22" s="619"/>
      <c r="AJ22" s="619"/>
      <c r="AK22" s="605"/>
      <c r="AL22" s="605"/>
      <c r="AM22" s="604"/>
      <c r="AN22" s="605"/>
      <c r="AO22" s="605"/>
      <c r="AP22" s="606"/>
      <c r="AQ22" s="606"/>
      <c r="AR22" s="606"/>
      <c r="AS22" s="605"/>
      <c r="AT22" s="605"/>
      <c r="AU22" s="604"/>
      <c r="AV22" s="605"/>
      <c r="AW22" s="605"/>
      <c r="AX22" s="606"/>
      <c r="AY22" s="606"/>
      <c r="AZ22" s="606"/>
      <c r="BA22" s="606"/>
      <c r="BB22" s="605"/>
      <c r="BC22" s="605"/>
      <c r="BD22" s="604"/>
      <c r="BE22" s="605"/>
      <c r="BF22" s="605"/>
      <c r="BG22" s="97"/>
      <c r="BH22" s="97"/>
      <c r="BI22" s="97"/>
      <c r="BJ22" s="27"/>
      <c r="BW22" s="361"/>
    </row>
    <row r="23" spans="1:89" ht="18.75" customHeight="1" thickBot="1" x14ac:dyDescent="0.2">
      <c r="A23" s="2011"/>
      <c r="B23" s="967"/>
      <c r="C23" s="942" t="s">
        <v>314</v>
      </c>
      <c r="D23" s="966"/>
      <c r="E23" s="2001"/>
      <c r="F23" s="2002"/>
      <c r="G23" s="943" t="s">
        <v>620</v>
      </c>
      <c r="H23" s="1997"/>
      <c r="I23" s="1997"/>
      <c r="J23" s="943" t="s">
        <v>1097</v>
      </c>
      <c r="K23" s="966"/>
      <c r="L23" s="650"/>
      <c r="M23" s="2002"/>
      <c r="N23" s="2002"/>
      <c r="O23" s="943" t="s">
        <v>617</v>
      </c>
      <c r="P23" s="1997"/>
      <c r="Q23" s="1997"/>
      <c r="R23" s="1094" t="s">
        <v>621</v>
      </c>
      <c r="S23" s="1094"/>
      <c r="T23" s="647"/>
      <c r="U23" s="647"/>
      <c r="V23" s="943" t="s">
        <v>617</v>
      </c>
      <c r="W23" s="645"/>
      <c r="X23" s="645"/>
      <c r="Y23" s="654"/>
      <c r="Z23" s="2001"/>
      <c r="AA23" s="2002"/>
      <c r="AB23" s="943" t="s">
        <v>617</v>
      </c>
      <c r="AC23" s="1997"/>
      <c r="AD23" s="1997"/>
      <c r="AE23" s="943" t="s">
        <v>622</v>
      </c>
      <c r="AF23" s="944"/>
      <c r="AG23" s="96"/>
      <c r="AH23" s="106" t="s">
        <v>623</v>
      </c>
      <c r="BG23" s="97"/>
      <c r="BH23" s="97"/>
      <c r="BI23" s="97"/>
      <c r="BJ23" s="27"/>
      <c r="BK23" s="105"/>
      <c r="BW23" s="361"/>
    </row>
    <row r="24" spans="1:89" ht="18.75" customHeight="1" thickBot="1" x14ac:dyDescent="0.2">
      <c r="A24" s="1081"/>
      <c r="B24" s="1082"/>
      <c r="C24" s="2012"/>
      <c r="D24" s="1082"/>
      <c r="E24" s="2013"/>
      <c r="F24" s="1486"/>
      <c r="G24" s="1075"/>
      <c r="H24" s="2014"/>
      <c r="I24" s="2014"/>
      <c r="J24" s="1075"/>
      <c r="K24" s="1082"/>
      <c r="L24" s="652"/>
      <c r="M24" s="1486"/>
      <c r="N24" s="1486"/>
      <c r="O24" s="1075"/>
      <c r="P24" s="2014"/>
      <c r="Q24" s="2014"/>
      <c r="R24" s="1117"/>
      <c r="S24" s="1117"/>
      <c r="T24" s="644"/>
      <c r="U24" s="644"/>
      <c r="V24" s="1075"/>
      <c r="W24" s="649"/>
      <c r="X24" s="649"/>
      <c r="Y24" s="655"/>
      <c r="Z24" s="2013"/>
      <c r="AA24" s="1486"/>
      <c r="AB24" s="1075"/>
      <c r="AC24" s="2014"/>
      <c r="AD24" s="2014"/>
      <c r="AE24" s="1075"/>
      <c r="AF24" s="1076"/>
      <c r="AG24" s="357"/>
      <c r="AH24" s="1972" t="s">
        <v>206</v>
      </c>
      <c r="AI24" s="1973"/>
      <c r="AJ24" s="1973"/>
      <c r="AK24" s="1973"/>
      <c r="AL24" s="1973" t="s">
        <v>207</v>
      </c>
      <c r="AM24" s="1973"/>
      <c r="AN24" s="1973"/>
      <c r="AO24" s="1973"/>
      <c r="AP24" s="1973"/>
      <c r="AQ24" s="1973"/>
      <c r="AR24" s="1973"/>
      <c r="AS24" s="1973"/>
      <c r="AT24" s="1973"/>
      <c r="AU24" s="1973"/>
      <c r="AV24" s="1973"/>
      <c r="AW24" s="1973" t="s">
        <v>208</v>
      </c>
      <c r="AX24" s="1973"/>
      <c r="AY24" s="1973"/>
      <c r="AZ24" s="1973"/>
      <c r="BA24" s="1973"/>
      <c r="BB24" s="1973"/>
      <c r="BC24" s="1973"/>
      <c r="BD24" s="1973"/>
      <c r="BE24" s="1973"/>
      <c r="BF24" s="1977"/>
      <c r="BG24" s="97"/>
      <c r="BH24" s="97"/>
      <c r="BI24" s="97"/>
      <c r="BJ24" s="27"/>
      <c r="BK24" s="105"/>
      <c r="BW24" s="361"/>
    </row>
    <row r="25" spans="1:89" ht="18.75" customHeight="1" x14ac:dyDescent="0.15">
      <c r="A25" s="1077" t="s">
        <v>624</v>
      </c>
      <c r="B25" s="1073"/>
      <c r="C25" s="1073"/>
      <c r="D25" s="1073"/>
      <c r="E25" s="1073"/>
      <c r="F25" s="1073"/>
      <c r="G25" s="1073"/>
      <c r="H25" s="1073"/>
      <c r="I25" s="1073"/>
      <c r="J25" s="1073"/>
      <c r="K25" s="1073"/>
      <c r="L25" s="1073"/>
      <c r="M25" s="1073"/>
      <c r="N25" s="358"/>
      <c r="O25" s="359"/>
      <c r="P25" s="359"/>
      <c r="Q25" s="359"/>
      <c r="R25" s="2017"/>
      <c r="S25" s="2017" t="s">
        <v>625</v>
      </c>
      <c r="T25" s="2017"/>
      <c r="U25" s="359"/>
      <c r="V25" s="359"/>
      <c r="W25" s="359"/>
      <c r="X25" s="359"/>
      <c r="Y25" s="359"/>
      <c r="Z25" s="363"/>
      <c r="AA25" s="2017" t="s">
        <v>626</v>
      </c>
      <c r="AB25" s="2017"/>
      <c r="AC25" s="359"/>
      <c r="AD25" s="359"/>
      <c r="AE25" s="359"/>
      <c r="AF25" s="360"/>
      <c r="AH25" s="1969"/>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6"/>
      <c r="BG25" s="97"/>
      <c r="BH25" s="97"/>
      <c r="BI25" s="97"/>
      <c r="BJ25" s="27"/>
      <c r="BK25" s="53"/>
      <c r="BW25" s="361"/>
    </row>
    <row r="26" spans="1:89" ht="18.75" customHeight="1" thickBot="1" x14ac:dyDescent="0.2">
      <c r="A26" s="1081"/>
      <c r="B26" s="1075"/>
      <c r="C26" s="1075"/>
      <c r="D26" s="1075"/>
      <c r="E26" s="1075"/>
      <c r="F26" s="1075"/>
      <c r="G26" s="1075"/>
      <c r="H26" s="1075"/>
      <c r="I26" s="1075"/>
      <c r="J26" s="1075"/>
      <c r="K26" s="1075"/>
      <c r="L26" s="1075"/>
      <c r="M26" s="1075"/>
      <c r="N26" s="354"/>
      <c r="O26" s="355"/>
      <c r="P26" s="355"/>
      <c r="Q26" s="355"/>
      <c r="R26" s="849"/>
      <c r="S26" s="849"/>
      <c r="T26" s="849"/>
      <c r="U26" s="355"/>
      <c r="V26" s="355"/>
      <c r="W26" s="355"/>
      <c r="X26" s="355"/>
      <c r="Y26" s="355"/>
      <c r="Z26" s="74"/>
      <c r="AA26" s="849"/>
      <c r="AB26" s="849"/>
      <c r="AC26" s="108"/>
      <c r="AD26" s="355"/>
      <c r="AE26" s="355"/>
      <c r="AF26" s="356"/>
      <c r="AH26" s="1969" t="s">
        <v>984</v>
      </c>
      <c r="AI26" s="1034"/>
      <c r="AJ26" s="1034"/>
      <c r="AK26" s="1034"/>
      <c r="AL26" s="2015"/>
      <c r="AM26" s="2016"/>
      <c r="AN26" s="946" t="s">
        <v>620</v>
      </c>
      <c r="AO26" s="1469"/>
      <c r="AP26" s="1469"/>
      <c r="AQ26" s="946" t="s">
        <v>607</v>
      </c>
      <c r="AR26" s="2016"/>
      <c r="AS26" s="2016"/>
      <c r="AT26" s="946" t="s">
        <v>617</v>
      </c>
      <c r="AU26" s="1469"/>
      <c r="AV26" s="1469"/>
      <c r="AW26" s="366"/>
      <c r="AX26" s="988"/>
      <c r="AY26" s="988"/>
      <c r="AZ26" s="2022" t="s">
        <v>194</v>
      </c>
      <c r="BA26" s="2022" t="s">
        <v>618</v>
      </c>
      <c r="BB26" s="2022"/>
      <c r="BC26" s="988"/>
      <c r="BD26" s="988"/>
      <c r="BE26" s="2022" t="s">
        <v>194</v>
      </c>
      <c r="BF26" s="367"/>
      <c r="BG26" s="97"/>
      <c r="BH26" s="97"/>
      <c r="BI26" s="97"/>
      <c r="BJ26" s="27"/>
      <c r="BK26" s="53"/>
      <c r="BW26" s="361"/>
    </row>
    <row r="27" spans="1:89" ht="18.75" customHeight="1" thickBot="1" x14ac:dyDescent="0.2">
      <c r="A27" s="106" t="s">
        <v>875</v>
      </c>
      <c r="B27" s="106"/>
      <c r="V27" s="97"/>
      <c r="W27" s="97"/>
      <c r="X27" s="97"/>
      <c r="Y27" s="97"/>
      <c r="Z27" s="97"/>
      <c r="AA27" s="97"/>
      <c r="AB27" s="97"/>
      <c r="AC27" s="97"/>
      <c r="AH27" s="1969"/>
      <c r="AI27" s="1034"/>
      <c r="AJ27" s="1034"/>
      <c r="AK27" s="1034"/>
      <c r="AL27" s="2003"/>
      <c r="AM27" s="2004"/>
      <c r="AN27" s="949"/>
      <c r="AO27" s="1998"/>
      <c r="AP27" s="1998"/>
      <c r="AQ27" s="949"/>
      <c r="AR27" s="2004"/>
      <c r="AS27" s="2004"/>
      <c r="AT27" s="949"/>
      <c r="AU27" s="1998"/>
      <c r="AV27" s="1998"/>
      <c r="AW27" s="368"/>
      <c r="AX27" s="994"/>
      <c r="AY27" s="994"/>
      <c r="AZ27" s="1096"/>
      <c r="BA27" s="1096"/>
      <c r="BB27" s="1096"/>
      <c r="BC27" s="994"/>
      <c r="BD27" s="994"/>
      <c r="BE27" s="1096"/>
      <c r="BF27" s="369"/>
      <c r="BJ27" s="27"/>
      <c r="BK27" s="53"/>
    </row>
    <row r="28" spans="1:89" ht="18.75" customHeight="1" x14ac:dyDescent="0.15">
      <c r="A28" s="1972"/>
      <c r="B28" s="1973"/>
      <c r="C28" s="1973"/>
      <c r="D28" s="1973"/>
      <c r="E28" s="1973" t="s">
        <v>627</v>
      </c>
      <c r="F28" s="1973"/>
      <c r="G28" s="1973"/>
      <c r="H28" s="1973"/>
      <c r="I28" s="1973"/>
      <c r="J28" s="1973"/>
      <c r="K28" s="1973"/>
      <c r="L28" s="1973"/>
      <c r="M28" s="1973"/>
      <c r="N28" s="1973"/>
      <c r="O28" s="1973"/>
      <c r="P28" s="1996" t="s">
        <v>628</v>
      </c>
      <c r="Q28" s="1979"/>
      <c r="R28" s="1979"/>
      <c r="S28" s="1979"/>
      <c r="T28" s="1976"/>
      <c r="U28" s="1973" t="s">
        <v>629</v>
      </c>
      <c r="V28" s="1973"/>
      <c r="W28" s="1973"/>
      <c r="X28" s="1973"/>
      <c r="Y28" s="1973"/>
      <c r="Z28" s="1973"/>
      <c r="AA28" s="1973"/>
      <c r="AB28" s="1973"/>
      <c r="AC28" s="1973"/>
      <c r="AD28" s="1973"/>
      <c r="AE28" s="1973"/>
      <c r="AF28" s="1977"/>
      <c r="AH28" s="1969" t="s">
        <v>985</v>
      </c>
      <c r="AI28" s="1034"/>
      <c r="AJ28" s="1034"/>
      <c r="AK28" s="1034"/>
      <c r="AL28" s="2015"/>
      <c r="AM28" s="2016"/>
      <c r="AN28" s="946" t="s">
        <v>617</v>
      </c>
      <c r="AO28" s="1469"/>
      <c r="AP28" s="1469"/>
      <c r="AQ28" s="946" t="s">
        <v>630</v>
      </c>
      <c r="AR28" s="2016"/>
      <c r="AS28" s="2016"/>
      <c r="AT28" s="946" t="s">
        <v>631</v>
      </c>
      <c r="AU28" s="1469"/>
      <c r="AV28" s="1469"/>
      <c r="AW28" s="366"/>
      <c r="AX28" s="988"/>
      <c r="AY28" s="988"/>
      <c r="AZ28" s="2022" t="s">
        <v>194</v>
      </c>
      <c r="BA28" s="2022" t="s">
        <v>632</v>
      </c>
      <c r="BB28" s="2022"/>
      <c r="BC28" s="988"/>
      <c r="BD28" s="988"/>
      <c r="BE28" s="2022" t="s">
        <v>194</v>
      </c>
      <c r="BF28" s="367"/>
      <c r="BK28" s="53"/>
    </row>
    <row r="29" spans="1:89" ht="18.75" customHeight="1" x14ac:dyDescent="0.15">
      <c r="A29" s="1086" t="s">
        <v>170</v>
      </c>
      <c r="B29" s="966"/>
      <c r="C29" s="942" t="s">
        <v>313</v>
      </c>
      <c r="D29" s="966"/>
      <c r="E29" s="2001"/>
      <c r="F29" s="2002"/>
      <c r="G29" s="943" t="s">
        <v>605</v>
      </c>
      <c r="H29" s="1997"/>
      <c r="I29" s="1997"/>
      <c r="J29" s="943" t="s">
        <v>632</v>
      </c>
      <c r="K29" s="2002"/>
      <c r="L29" s="2002"/>
      <c r="M29" s="943" t="s">
        <v>317</v>
      </c>
      <c r="N29" s="1997"/>
      <c r="O29" s="2023"/>
      <c r="P29" s="2025"/>
      <c r="Q29" s="2026"/>
      <c r="R29" s="2026"/>
      <c r="S29" s="2026"/>
      <c r="T29" s="2018" t="s">
        <v>49</v>
      </c>
      <c r="U29" s="2020"/>
      <c r="V29" s="2020"/>
      <c r="W29" s="2020"/>
      <c r="X29" s="2020"/>
      <c r="Y29" s="2020"/>
      <c r="Z29" s="2020"/>
      <c r="AA29" s="2020"/>
      <c r="AB29" s="2020"/>
      <c r="AC29" s="2020"/>
      <c r="AD29" s="2020"/>
      <c r="AE29" s="2020"/>
      <c r="AF29" s="2021"/>
      <c r="AH29" s="1969"/>
      <c r="AI29" s="1034"/>
      <c r="AJ29" s="1034"/>
      <c r="AK29" s="1034"/>
      <c r="AL29" s="2003"/>
      <c r="AM29" s="2004"/>
      <c r="AN29" s="949"/>
      <c r="AO29" s="1998"/>
      <c r="AP29" s="1998"/>
      <c r="AQ29" s="949"/>
      <c r="AR29" s="2004"/>
      <c r="AS29" s="2004"/>
      <c r="AT29" s="949"/>
      <c r="AU29" s="1998"/>
      <c r="AV29" s="1998"/>
      <c r="AW29" s="368"/>
      <c r="AX29" s="994"/>
      <c r="AY29" s="994"/>
      <c r="AZ29" s="1096"/>
      <c r="BA29" s="1096"/>
      <c r="BB29" s="1096"/>
      <c r="BC29" s="994"/>
      <c r="BD29" s="994"/>
      <c r="BE29" s="1096"/>
      <c r="BF29" s="369"/>
      <c r="BG29" s="97"/>
      <c r="BH29" s="97"/>
      <c r="BI29" s="97"/>
      <c r="BK29" s="136"/>
    </row>
    <row r="30" spans="1:89" ht="18.75" customHeight="1" x14ac:dyDescent="0.15">
      <c r="A30" s="2011"/>
      <c r="B30" s="967"/>
      <c r="C30" s="948"/>
      <c r="D30" s="968"/>
      <c r="E30" s="2003"/>
      <c r="F30" s="2004"/>
      <c r="G30" s="949"/>
      <c r="H30" s="1998"/>
      <c r="I30" s="1998"/>
      <c r="J30" s="949"/>
      <c r="K30" s="2004"/>
      <c r="L30" s="2004"/>
      <c r="M30" s="949"/>
      <c r="N30" s="1998"/>
      <c r="O30" s="2024"/>
      <c r="P30" s="2027"/>
      <c r="Q30" s="2028"/>
      <c r="R30" s="2028"/>
      <c r="S30" s="2028"/>
      <c r="T30" s="2019"/>
      <c r="U30" s="2020"/>
      <c r="V30" s="2020"/>
      <c r="W30" s="2020"/>
      <c r="X30" s="2020"/>
      <c r="Y30" s="2020"/>
      <c r="Z30" s="2020"/>
      <c r="AA30" s="2020"/>
      <c r="AB30" s="2020"/>
      <c r="AC30" s="2020"/>
      <c r="AD30" s="2020"/>
      <c r="AE30" s="2020"/>
      <c r="AF30" s="2021"/>
      <c r="AH30" s="1969" t="s">
        <v>986</v>
      </c>
      <c r="AI30" s="1034"/>
      <c r="AJ30" s="1034"/>
      <c r="AK30" s="1034"/>
      <c r="AL30" s="2015"/>
      <c r="AM30" s="2016"/>
      <c r="AN30" s="946" t="s">
        <v>317</v>
      </c>
      <c r="AO30" s="1469"/>
      <c r="AP30" s="1469"/>
      <c r="AQ30" s="946" t="s">
        <v>633</v>
      </c>
      <c r="AR30" s="2016"/>
      <c r="AS30" s="2016"/>
      <c r="AT30" s="946" t="s">
        <v>631</v>
      </c>
      <c r="AU30" s="1469"/>
      <c r="AV30" s="1469"/>
      <c r="AW30" s="366"/>
      <c r="AX30" s="988"/>
      <c r="AY30" s="988"/>
      <c r="AZ30" s="2022" t="s">
        <v>194</v>
      </c>
      <c r="BA30" s="2022" t="s">
        <v>618</v>
      </c>
      <c r="BB30" s="2022"/>
      <c r="BC30" s="988"/>
      <c r="BD30" s="988"/>
      <c r="BE30" s="2022" t="s">
        <v>194</v>
      </c>
      <c r="BF30" s="367"/>
      <c r="BG30" s="96"/>
      <c r="BH30" s="96"/>
      <c r="BI30" s="96"/>
      <c r="BJ30" s="97"/>
      <c r="BK30" s="136"/>
    </row>
    <row r="31" spans="1:89" ht="18.75" customHeight="1" x14ac:dyDescent="0.15">
      <c r="A31" s="2011"/>
      <c r="B31" s="967"/>
      <c r="C31" s="942" t="s">
        <v>314</v>
      </c>
      <c r="D31" s="966"/>
      <c r="E31" s="2001"/>
      <c r="F31" s="2002"/>
      <c r="G31" s="943" t="s">
        <v>317</v>
      </c>
      <c r="H31" s="1997"/>
      <c r="I31" s="1997"/>
      <c r="J31" s="943" t="s">
        <v>630</v>
      </c>
      <c r="K31" s="2002"/>
      <c r="L31" s="2002"/>
      <c r="M31" s="943" t="s">
        <v>617</v>
      </c>
      <c r="N31" s="1997"/>
      <c r="O31" s="2023"/>
      <c r="P31" s="2025"/>
      <c r="Q31" s="2026"/>
      <c r="R31" s="2026"/>
      <c r="S31" s="2026"/>
      <c r="T31" s="2029" t="s">
        <v>49</v>
      </c>
      <c r="U31" s="2020"/>
      <c r="V31" s="2020"/>
      <c r="W31" s="2020"/>
      <c r="X31" s="2020"/>
      <c r="Y31" s="2020"/>
      <c r="Z31" s="2020"/>
      <c r="AA31" s="2020"/>
      <c r="AB31" s="2020"/>
      <c r="AC31" s="2020"/>
      <c r="AD31" s="2020"/>
      <c r="AE31" s="2020"/>
      <c r="AF31" s="2021"/>
      <c r="AH31" s="1983"/>
      <c r="AI31" s="1984"/>
      <c r="AJ31" s="1984"/>
      <c r="AK31" s="1984"/>
      <c r="AL31" s="2015"/>
      <c r="AM31" s="2016"/>
      <c r="AN31" s="946"/>
      <c r="AO31" s="1469"/>
      <c r="AP31" s="1469"/>
      <c r="AQ31" s="946"/>
      <c r="AR31" s="2016"/>
      <c r="AS31" s="2016"/>
      <c r="AT31" s="946"/>
      <c r="AU31" s="1469"/>
      <c r="AV31" s="1469"/>
      <c r="AW31" s="366"/>
      <c r="AX31" s="994"/>
      <c r="AY31" s="994"/>
      <c r="AZ31" s="2022"/>
      <c r="BA31" s="2022"/>
      <c r="BB31" s="2022"/>
      <c r="BC31" s="994"/>
      <c r="BD31" s="994"/>
      <c r="BE31" s="2022"/>
      <c r="BF31" s="367"/>
      <c r="BG31" s="96"/>
      <c r="BH31" s="96"/>
      <c r="BI31" s="96"/>
      <c r="BJ31" s="96"/>
    </row>
    <row r="32" spans="1:89" ht="18.75" customHeight="1" x14ac:dyDescent="0.15">
      <c r="A32" s="1079"/>
      <c r="B32" s="968"/>
      <c r="C32" s="948"/>
      <c r="D32" s="968"/>
      <c r="E32" s="2003"/>
      <c r="F32" s="2004"/>
      <c r="G32" s="949"/>
      <c r="H32" s="1998"/>
      <c r="I32" s="1998"/>
      <c r="J32" s="949"/>
      <c r="K32" s="2004"/>
      <c r="L32" s="2004"/>
      <c r="M32" s="949"/>
      <c r="N32" s="1998"/>
      <c r="O32" s="2024"/>
      <c r="P32" s="2027"/>
      <c r="Q32" s="2028"/>
      <c r="R32" s="2028"/>
      <c r="S32" s="2028"/>
      <c r="T32" s="2019"/>
      <c r="U32" s="2020"/>
      <c r="V32" s="2020"/>
      <c r="W32" s="2020"/>
      <c r="X32" s="2020"/>
      <c r="Y32" s="2020"/>
      <c r="Z32" s="2020"/>
      <c r="AA32" s="2020"/>
      <c r="AB32" s="2020"/>
      <c r="AC32" s="2020"/>
      <c r="AD32" s="2020"/>
      <c r="AE32" s="2020"/>
      <c r="AF32" s="2021"/>
      <c r="AH32" s="1086" t="s">
        <v>634</v>
      </c>
      <c r="AI32" s="943"/>
      <c r="AJ32" s="943"/>
      <c r="AK32" s="966"/>
      <c r="AL32" s="94"/>
      <c r="AM32" s="370"/>
      <c r="AN32" s="370"/>
      <c r="AO32" s="338"/>
      <c r="AP32" s="841"/>
      <c r="AQ32" s="841" t="s">
        <v>635</v>
      </c>
      <c r="AR32" s="841"/>
      <c r="AS32" s="370"/>
      <c r="AT32" s="370"/>
      <c r="AU32" s="95"/>
      <c r="AV32" s="370"/>
      <c r="AW32" s="370"/>
      <c r="AX32" s="370"/>
      <c r="AY32" s="841"/>
      <c r="AZ32" s="841" t="s">
        <v>636</v>
      </c>
      <c r="BA32" s="841"/>
      <c r="BB32" s="841"/>
      <c r="BC32" s="371"/>
      <c r="BD32" s="371"/>
      <c r="BE32" s="371"/>
      <c r="BF32" s="372"/>
      <c r="BG32" s="96"/>
      <c r="BH32" s="96"/>
      <c r="BI32" s="96"/>
      <c r="BJ32" s="96"/>
      <c r="BK32" s="91"/>
    </row>
    <row r="33" spans="1:79" ht="18.75" customHeight="1" thickBot="1" x14ac:dyDescent="0.2">
      <c r="A33" s="1086" t="s">
        <v>37</v>
      </c>
      <c r="B33" s="966"/>
      <c r="C33" s="942" t="s">
        <v>313</v>
      </c>
      <c r="D33" s="966"/>
      <c r="E33" s="2001"/>
      <c r="F33" s="2002"/>
      <c r="G33" s="943" t="s">
        <v>317</v>
      </c>
      <c r="H33" s="1997"/>
      <c r="I33" s="1997"/>
      <c r="J33" s="943" t="s">
        <v>632</v>
      </c>
      <c r="K33" s="2002"/>
      <c r="L33" s="2002"/>
      <c r="M33" s="943" t="s">
        <v>317</v>
      </c>
      <c r="N33" s="1997"/>
      <c r="O33" s="2023"/>
      <c r="P33" s="2025"/>
      <c r="Q33" s="2026"/>
      <c r="R33" s="2026"/>
      <c r="S33" s="2026"/>
      <c r="T33" s="2018" t="s">
        <v>49</v>
      </c>
      <c r="U33" s="2020"/>
      <c r="V33" s="2020"/>
      <c r="W33" s="2020"/>
      <c r="X33" s="2020"/>
      <c r="Y33" s="2020"/>
      <c r="Z33" s="2020"/>
      <c r="AA33" s="2020"/>
      <c r="AB33" s="2020"/>
      <c r="AC33" s="2020"/>
      <c r="AD33" s="2020"/>
      <c r="AE33" s="2020"/>
      <c r="AF33" s="2021"/>
      <c r="AH33" s="1081"/>
      <c r="AI33" s="1075"/>
      <c r="AJ33" s="1075"/>
      <c r="AK33" s="1082"/>
      <c r="AL33" s="107"/>
      <c r="AM33" s="373"/>
      <c r="AN33" s="373"/>
      <c r="AO33" s="355"/>
      <c r="AP33" s="849"/>
      <c r="AQ33" s="849"/>
      <c r="AR33" s="849"/>
      <c r="AS33" s="373"/>
      <c r="AT33" s="373"/>
      <c r="AU33" s="108"/>
      <c r="AV33" s="373"/>
      <c r="AW33" s="373"/>
      <c r="AX33" s="373"/>
      <c r="AY33" s="849"/>
      <c r="AZ33" s="849"/>
      <c r="BA33" s="849"/>
      <c r="BB33" s="849"/>
      <c r="BC33" s="374"/>
      <c r="BD33" s="374"/>
      <c r="BE33" s="374"/>
      <c r="BF33" s="375"/>
      <c r="BG33" s="96"/>
      <c r="BH33" s="96"/>
      <c r="BI33" s="96"/>
      <c r="BJ33" s="96"/>
      <c r="BK33" s="91"/>
    </row>
    <row r="34" spans="1:79" ht="18.75" customHeight="1" x14ac:dyDescent="0.15">
      <c r="A34" s="2011"/>
      <c r="B34" s="967"/>
      <c r="C34" s="948"/>
      <c r="D34" s="968"/>
      <c r="E34" s="2003"/>
      <c r="F34" s="2004"/>
      <c r="G34" s="949"/>
      <c r="H34" s="1998"/>
      <c r="I34" s="1998"/>
      <c r="J34" s="949"/>
      <c r="K34" s="2004"/>
      <c r="L34" s="2004"/>
      <c r="M34" s="949"/>
      <c r="N34" s="1998"/>
      <c r="O34" s="2024"/>
      <c r="P34" s="2027"/>
      <c r="Q34" s="2028"/>
      <c r="R34" s="2028"/>
      <c r="S34" s="2028"/>
      <c r="T34" s="2019"/>
      <c r="U34" s="2020"/>
      <c r="V34" s="2020"/>
      <c r="W34" s="2020"/>
      <c r="X34" s="2020"/>
      <c r="Y34" s="2020"/>
      <c r="Z34" s="2020"/>
      <c r="AA34" s="2020"/>
      <c r="AB34" s="2020"/>
      <c r="AC34" s="2020"/>
      <c r="AD34" s="2020"/>
      <c r="AE34" s="2020"/>
      <c r="AF34" s="2021"/>
      <c r="AH34" s="97"/>
      <c r="AI34" s="97"/>
      <c r="AJ34" s="97"/>
      <c r="AK34" s="97"/>
      <c r="AL34" s="97"/>
      <c r="AM34" s="357"/>
      <c r="AN34" s="357"/>
      <c r="AO34" s="97"/>
      <c r="AP34" s="357"/>
      <c r="AQ34" s="357"/>
      <c r="AR34" s="97"/>
      <c r="AS34" s="357"/>
      <c r="AT34" s="357"/>
      <c r="AU34" s="97"/>
      <c r="AV34" s="357"/>
      <c r="AW34" s="357"/>
      <c r="AX34" s="357"/>
      <c r="AY34" s="97"/>
      <c r="AZ34" s="97"/>
      <c r="BA34" s="357"/>
      <c r="BB34" s="357"/>
      <c r="BC34" s="105"/>
      <c r="BD34" s="105"/>
      <c r="BE34" s="105"/>
      <c r="BF34" s="96"/>
      <c r="BG34" s="96"/>
      <c r="BH34" s="96"/>
      <c r="BI34" s="96"/>
      <c r="BJ34" s="96"/>
      <c r="BK34" s="91"/>
    </row>
    <row r="35" spans="1:79" ht="18.75" customHeight="1" thickBot="1" x14ac:dyDescent="0.2">
      <c r="A35" s="2011"/>
      <c r="B35" s="967"/>
      <c r="C35" s="942" t="s">
        <v>314</v>
      </c>
      <c r="D35" s="966"/>
      <c r="E35" s="2001"/>
      <c r="F35" s="2002"/>
      <c r="G35" s="943" t="s">
        <v>317</v>
      </c>
      <c r="H35" s="1997"/>
      <c r="I35" s="1997"/>
      <c r="J35" s="943" t="s">
        <v>606</v>
      </c>
      <c r="K35" s="2002"/>
      <c r="L35" s="2002"/>
      <c r="M35" s="943" t="s">
        <v>317</v>
      </c>
      <c r="N35" s="1997"/>
      <c r="O35" s="2023"/>
      <c r="P35" s="2025"/>
      <c r="Q35" s="2026"/>
      <c r="R35" s="2026"/>
      <c r="S35" s="2026"/>
      <c r="T35" s="2018" t="s">
        <v>49</v>
      </c>
      <c r="U35" s="2020"/>
      <c r="V35" s="2020"/>
      <c r="W35" s="2020"/>
      <c r="X35" s="2020"/>
      <c r="Y35" s="2020"/>
      <c r="Z35" s="2020"/>
      <c r="AA35" s="2020"/>
      <c r="AB35" s="2020"/>
      <c r="AC35" s="2020"/>
      <c r="AD35" s="2020"/>
      <c r="AE35" s="2020"/>
      <c r="AF35" s="2021"/>
      <c r="AH35" s="106" t="str">
        <f>"（７）宿泊保育の状況（令和"&amp;表紙・鑑!S3-1&amp;"年度）"</f>
        <v>（７）宿泊保育の状況（令和6年度）</v>
      </c>
      <c r="AI35" s="97"/>
      <c r="AJ35" s="97"/>
      <c r="AK35" s="97"/>
      <c r="AL35" s="97"/>
      <c r="AM35" s="357"/>
      <c r="AN35" s="357"/>
      <c r="AO35" s="97"/>
      <c r="AP35" s="357"/>
      <c r="AQ35" s="357"/>
      <c r="AR35" s="97"/>
      <c r="AS35" s="357"/>
      <c r="AT35" s="357"/>
      <c r="AU35" s="97"/>
      <c r="AV35" s="357"/>
      <c r="AW35" s="357"/>
      <c r="AX35" s="357"/>
      <c r="AY35" s="97"/>
      <c r="AZ35" s="97"/>
      <c r="BA35" s="357"/>
      <c r="BB35" s="357"/>
      <c r="BC35" s="105"/>
      <c r="BD35" s="105"/>
      <c r="BE35" s="105"/>
      <c r="BF35" s="96"/>
      <c r="BG35" s="96"/>
      <c r="BH35" s="96"/>
      <c r="BI35" s="96"/>
      <c r="BJ35" s="96"/>
      <c r="BK35" s="91"/>
    </row>
    <row r="36" spans="1:79" ht="18.75" customHeight="1" thickBot="1" x14ac:dyDescent="0.2">
      <c r="A36" s="1081"/>
      <c r="B36" s="1082"/>
      <c r="C36" s="2012"/>
      <c r="D36" s="1082"/>
      <c r="E36" s="2013"/>
      <c r="F36" s="1486"/>
      <c r="G36" s="1075"/>
      <c r="H36" s="2014"/>
      <c r="I36" s="2014"/>
      <c r="J36" s="1075"/>
      <c r="K36" s="1486"/>
      <c r="L36" s="1486"/>
      <c r="M36" s="1075"/>
      <c r="N36" s="2014"/>
      <c r="O36" s="2033"/>
      <c r="P36" s="2034"/>
      <c r="Q36" s="2035"/>
      <c r="R36" s="2035"/>
      <c r="S36" s="2035"/>
      <c r="T36" s="2030"/>
      <c r="U36" s="2031"/>
      <c r="V36" s="2031"/>
      <c r="W36" s="2031"/>
      <c r="X36" s="2031"/>
      <c r="Y36" s="2031"/>
      <c r="Z36" s="2031"/>
      <c r="AA36" s="2031"/>
      <c r="AB36" s="2031"/>
      <c r="AC36" s="2031"/>
      <c r="AD36" s="2031"/>
      <c r="AE36" s="2031"/>
      <c r="AF36" s="2032"/>
      <c r="AH36" s="1077" t="s">
        <v>637</v>
      </c>
      <c r="AI36" s="1073"/>
      <c r="AJ36" s="1073"/>
      <c r="AK36" s="1073"/>
      <c r="AL36" s="1073"/>
      <c r="AM36" s="1073"/>
      <c r="AN36" s="358"/>
      <c r="AO36" s="2017"/>
      <c r="AP36" s="2017" t="s">
        <v>447</v>
      </c>
      <c r="AQ36" s="359"/>
      <c r="AR36" s="359"/>
      <c r="AS36" s="2017"/>
      <c r="AT36" s="2017" t="s">
        <v>257</v>
      </c>
      <c r="AU36" s="360"/>
      <c r="AV36" s="357"/>
      <c r="AW36" s="357"/>
      <c r="AX36" s="357"/>
      <c r="AY36" s="97"/>
      <c r="AZ36" s="97"/>
      <c r="BA36" s="357"/>
      <c r="BB36" s="357"/>
      <c r="BC36" s="105"/>
      <c r="BD36" s="105"/>
      <c r="BE36" s="105"/>
      <c r="BF36" s="96"/>
      <c r="BG36" s="96"/>
      <c r="BH36" s="96"/>
      <c r="BI36" s="96"/>
      <c r="BJ36" s="96"/>
      <c r="BK36" s="97"/>
    </row>
    <row r="37" spans="1:79" ht="18.75" customHeight="1" thickBot="1" x14ac:dyDescent="0.2">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H37" s="1081"/>
      <c r="AI37" s="1075"/>
      <c r="AJ37" s="1075"/>
      <c r="AK37" s="1075"/>
      <c r="AL37" s="1075"/>
      <c r="AM37" s="1075"/>
      <c r="AN37" s="354"/>
      <c r="AO37" s="849"/>
      <c r="AP37" s="849"/>
      <c r="AQ37" s="355"/>
      <c r="AR37" s="355"/>
      <c r="AS37" s="849"/>
      <c r="AT37" s="849"/>
      <c r="AU37" s="356"/>
      <c r="AV37" s="97"/>
      <c r="AW37" s="97"/>
      <c r="AX37" s="97"/>
      <c r="AY37" s="97"/>
      <c r="AZ37" s="97"/>
      <c r="BA37" s="97"/>
      <c r="BB37" s="97"/>
      <c r="BC37" s="97"/>
      <c r="BD37" s="97"/>
      <c r="BE37" s="97"/>
      <c r="BJ37" s="96"/>
      <c r="BK37" s="97"/>
    </row>
    <row r="38" spans="1:79" ht="18.75" customHeight="1" thickBot="1" x14ac:dyDescent="0.2">
      <c r="A38" s="106" t="s">
        <v>38</v>
      </c>
      <c r="AC38" s="105"/>
      <c r="AD38" s="105"/>
      <c r="AH38" s="230" t="s">
        <v>638</v>
      </c>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K38" s="357"/>
    </row>
    <row r="39" spans="1:79" ht="18.75" customHeight="1" x14ac:dyDescent="0.15">
      <c r="A39" s="1077" t="s">
        <v>39</v>
      </c>
      <c r="B39" s="1073"/>
      <c r="C39" s="1073"/>
      <c r="D39" s="1073"/>
      <c r="E39" s="1073"/>
      <c r="F39" s="1073"/>
      <c r="G39" s="1073"/>
      <c r="H39" s="1073"/>
      <c r="I39" s="1073"/>
      <c r="J39" s="1073"/>
      <c r="K39" s="1073"/>
      <c r="L39" s="1073"/>
      <c r="M39" s="1073"/>
      <c r="N39" s="1073"/>
      <c r="O39" s="1073"/>
      <c r="P39" s="1078"/>
      <c r="Q39" s="1968" t="s">
        <v>40</v>
      </c>
      <c r="R39" s="1073"/>
      <c r="S39" s="1073"/>
      <c r="T39" s="1073"/>
      <c r="U39" s="1073"/>
      <c r="V39" s="1073"/>
      <c r="W39" s="1073"/>
      <c r="X39" s="1073"/>
      <c r="Y39" s="1073"/>
      <c r="Z39" s="1073"/>
      <c r="AA39" s="1073"/>
      <c r="AB39" s="1073"/>
      <c r="AC39" s="1073"/>
      <c r="AD39" s="1073"/>
      <c r="AE39" s="1073"/>
      <c r="AF39" s="1074"/>
      <c r="AH39" s="1077" t="s">
        <v>33</v>
      </c>
      <c r="AI39" s="1073"/>
      <c r="AJ39" s="1073"/>
      <c r="AK39" s="1073"/>
      <c r="AL39" s="1073"/>
      <c r="AM39" s="1078"/>
      <c r="AN39" s="1968" t="s">
        <v>34</v>
      </c>
      <c r="AO39" s="1073"/>
      <c r="AP39" s="1073"/>
      <c r="AQ39" s="1078"/>
      <c r="AR39" s="1996" t="s">
        <v>35</v>
      </c>
      <c r="AS39" s="1979"/>
      <c r="AT39" s="1976"/>
      <c r="AU39" s="746" t="s">
        <v>211</v>
      </c>
      <c r="AV39" s="746"/>
      <c r="AW39" s="746"/>
      <c r="AX39" s="746"/>
      <c r="AY39" s="746"/>
      <c r="AZ39" s="746"/>
      <c r="BA39" s="746"/>
      <c r="BB39" s="1973" t="s">
        <v>36</v>
      </c>
      <c r="BC39" s="1973"/>
      <c r="BD39" s="1973"/>
      <c r="BE39" s="1973"/>
      <c r="BF39" s="1977"/>
      <c r="BG39" s="97"/>
      <c r="BH39" s="97"/>
      <c r="BI39" s="97"/>
      <c r="BK39" s="357"/>
    </row>
    <row r="40" spans="1:79" ht="18.75" customHeight="1" x14ac:dyDescent="0.15">
      <c r="A40" s="1079"/>
      <c r="B40" s="949"/>
      <c r="C40" s="949"/>
      <c r="D40" s="949"/>
      <c r="E40" s="949"/>
      <c r="F40" s="949"/>
      <c r="G40" s="949"/>
      <c r="H40" s="949"/>
      <c r="I40" s="949"/>
      <c r="J40" s="949"/>
      <c r="K40" s="949"/>
      <c r="L40" s="949"/>
      <c r="M40" s="949"/>
      <c r="N40" s="949"/>
      <c r="O40" s="949"/>
      <c r="P40" s="968"/>
      <c r="Q40" s="948"/>
      <c r="R40" s="949"/>
      <c r="S40" s="949"/>
      <c r="T40" s="949"/>
      <c r="U40" s="949"/>
      <c r="V40" s="949"/>
      <c r="W40" s="949"/>
      <c r="X40" s="949"/>
      <c r="Y40" s="949"/>
      <c r="Z40" s="949"/>
      <c r="AA40" s="949"/>
      <c r="AB40" s="949"/>
      <c r="AC40" s="949"/>
      <c r="AD40" s="949"/>
      <c r="AE40" s="949"/>
      <c r="AF40" s="950"/>
      <c r="AH40" s="2048"/>
      <c r="AI40" s="2049"/>
      <c r="AJ40" s="943" t="s">
        <v>194</v>
      </c>
      <c r="AK40" s="2002"/>
      <c r="AL40" s="2002"/>
      <c r="AM40" s="966" t="s">
        <v>209</v>
      </c>
      <c r="AN40" s="987"/>
      <c r="AO40" s="988"/>
      <c r="AP40" s="943" t="s">
        <v>639</v>
      </c>
      <c r="AQ40" s="966"/>
      <c r="AR40" s="376"/>
      <c r="AS40" s="377"/>
      <c r="AT40" s="378"/>
      <c r="AU40" s="2043"/>
      <c r="AV40" s="2043"/>
      <c r="AW40" s="2043"/>
      <c r="AX40" s="2043"/>
      <c r="AY40" s="2043"/>
      <c r="AZ40" s="2043"/>
      <c r="BA40" s="2043"/>
      <c r="BB40" s="2043"/>
      <c r="BC40" s="2043"/>
      <c r="BD40" s="2043"/>
      <c r="BE40" s="2043"/>
      <c r="BF40" s="2045"/>
      <c r="BG40" s="96"/>
      <c r="BH40" s="96"/>
      <c r="BI40" s="103"/>
      <c r="BK40" s="357"/>
      <c r="BW40" s="379"/>
      <c r="BX40" s="379"/>
      <c r="BY40" s="379"/>
      <c r="BZ40" s="379"/>
      <c r="CA40" s="379"/>
    </row>
    <row r="41" spans="1:79" ht="18.75" customHeight="1" x14ac:dyDescent="0.15">
      <c r="A41" s="2036"/>
      <c r="B41" s="2002"/>
      <c r="C41" s="943" t="s">
        <v>317</v>
      </c>
      <c r="D41" s="1997"/>
      <c r="E41" s="1997"/>
      <c r="F41" s="943" t="s">
        <v>640</v>
      </c>
      <c r="G41" s="943" t="s">
        <v>641</v>
      </c>
      <c r="H41" s="943"/>
      <c r="I41" s="943"/>
      <c r="J41" s="988"/>
      <c r="K41" s="988"/>
      <c r="L41" s="988"/>
      <c r="M41" s="943" t="s">
        <v>642</v>
      </c>
      <c r="N41" s="943"/>
      <c r="O41" s="943"/>
      <c r="P41" s="966" t="s">
        <v>643</v>
      </c>
      <c r="Q41" s="2001"/>
      <c r="R41" s="2002"/>
      <c r="S41" s="943" t="s">
        <v>617</v>
      </c>
      <c r="T41" s="1997"/>
      <c r="U41" s="1997"/>
      <c r="V41" s="943" t="s">
        <v>644</v>
      </c>
      <c r="W41" s="943" t="s">
        <v>645</v>
      </c>
      <c r="X41" s="943"/>
      <c r="Y41" s="943"/>
      <c r="Z41" s="988"/>
      <c r="AA41" s="988"/>
      <c r="AB41" s="988"/>
      <c r="AC41" s="943" t="s">
        <v>642</v>
      </c>
      <c r="AD41" s="943"/>
      <c r="AE41" s="943"/>
      <c r="AF41" s="944" t="s">
        <v>646</v>
      </c>
      <c r="AH41" s="2039"/>
      <c r="AI41" s="2040"/>
      <c r="AJ41" s="946"/>
      <c r="AK41" s="2016"/>
      <c r="AL41" s="2016"/>
      <c r="AM41" s="967"/>
      <c r="AN41" s="990"/>
      <c r="AO41" s="991"/>
      <c r="AP41" s="946"/>
      <c r="AQ41" s="967"/>
      <c r="AR41" s="990"/>
      <c r="AS41" s="991"/>
      <c r="AT41" s="2047" t="s">
        <v>195</v>
      </c>
      <c r="AU41" s="2043"/>
      <c r="AV41" s="2043"/>
      <c r="AW41" s="2043"/>
      <c r="AX41" s="2043"/>
      <c r="AY41" s="2043"/>
      <c r="AZ41" s="2043"/>
      <c r="BA41" s="2043"/>
      <c r="BB41" s="2043"/>
      <c r="BC41" s="2043"/>
      <c r="BD41" s="2043"/>
      <c r="BE41" s="2043"/>
      <c r="BF41" s="2045"/>
      <c r="BG41" s="96"/>
      <c r="BH41" s="96"/>
      <c r="BI41" s="103"/>
      <c r="BK41" s="357"/>
      <c r="BW41" s="379"/>
      <c r="BX41" s="379"/>
      <c r="BY41" s="379"/>
      <c r="BZ41" s="379"/>
      <c r="CA41" s="379"/>
    </row>
    <row r="42" spans="1:79" ht="18.75" customHeight="1" x14ac:dyDescent="0.15">
      <c r="A42" s="2037"/>
      <c r="B42" s="2004"/>
      <c r="C42" s="949"/>
      <c r="D42" s="1998"/>
      <c r="E42" s="1998"/>
      <c r="F42" s="949"/>
      <c r="G42" s="949"/>
      <c r="H42" s="949"/>
      <c r="I42" s="949"/>
      <c r="J42" s="994"/>
      <c r="K42" s="994"/>
      <c r="L42" s="994"/>
      <c r="M42" s="949"/>
      <c r="N42" s="949"/>
      <c r="O42" s="949"/>
      <c r="P42" s="968"/>
      <c r="Q42" s="2003"/>
      <c r="R42" s="2004"/>
      <c r="S42" s="949"/>
      <c r="T42" s="1998"/>
      <c r="U42" s="1998"/>
      <c r="V42" s="949"/>
      <c r="W42" s="949"/>
      <c r="X42" s="949"/>
      <c r="Y42" s="949"/>
      <c r="Z42" s="994"/>
      <c r="AA42" s="994"/>
      <c r="AB42" s="994"/>
      <c r="AC42" s="949"/>
      <c r="AD42" s="949"/>
      <c r="AE42" s="949"/>
      <c r="AF42" s="950"/>
      <c r="AH42" s="380"/>
      <c r="AI42" s="381"/>
      <c r="AJ42" s="2050" t="s">
        <v>632</v>
      </c>
      <c r="AK42" s="2050"/>
      <c r="AL42" s="381"/>
      <c r="AM42" s="382"/>
      <c r="AN42" s="366"/>
      <c r="AO42" s="383"/>
      <c r="AP42" s="383"/>
      <c r="AQ42" s="382"/>
      <c r="AR42" s="990"/>
      <c r="AS42" s="991"/>
      <c r="AT42" s="2047"/>
      <c r="AU42" s="2043"/>
      <c r="AV42" s="2043"/>
      <c r="AW42" s="2043"/>
      <c r="AX42" s="2043"/>
      <c r="AY42" s="2043"/>
      <c r="AZ42" s="2043"/>
      <c r="BA42" s="2043"/>
      <c r="BB42" s="2043"/>
      <c r="BC42" s="2043"/>
      <c r="BD42" s="2043"/>
      <c r="BE42" s="2043"/>
      <c r="BF42" s="2045"/>
      <c r="BG42" s="96"/>
      <c r="BH42" s="96"/>
      <c r="BI42" s="103"/>
      <c r="BK42" s="97"/>
    </row>
    <row r="43" spans="1:79" ht="18.75" customHeight="1" x14ac:dyDescent="0.15">
      <c r="A43" s="2036"/>
      <c r="B43" s="2002"/>
      <c r="C43" s="943" t="s">
        <v>647</v>
      </c>
      <c r="D43" s="1997"/>
      <c r="E43" s="1997"/>
      <c r="F43" s="943" t="s">
        <v>648</v>
      </c>
      <c r="G43" s="943" t="s">
        <v>641</v>
      </c>
      <c r="H43" s="943"/>
      <c r="I43" s="943"/>
      <c r="J43" s="988"/>
      <c r="K43" s="988"/>
      <c r="L43" s="988"/>
      <c r="M43" s="943" t="s">
        <v>642</v>
      </c>
      <c r="N43" s="943"/>
      <c r="O43" s="943"/>
      <c r="P43" s="966" t="s">
        <v>649</v>
      </c>
      <c r="Q43" s="2001"/>
      <c r="R43" s="2002"/>
      <c r="S43" s="943" t="s">
        <v>647</v>
      </c>
      <c r="T43" s="1997"/>
      <c r="U43" s="1997"/>
      <c r="V43" s="943" t="s">
        <v>640</v>
      </c>
      <c r="W43" s="943" t="s">
        <v>650</v>
      </c>
      <c r="X43" s="943"/>
      <c r="Y43" s="943"/>
      <c r="Z43" s="988"/>
      <c r="AA43" s="988"/>
      <c r="AB43" s="988"/>
      <c r="AC43" s="943" t="s">
        <v>642</v>
      </c>
      <c r="AD43" s="943"/>
      <c r="AE43" s="943"/>
      <c r="AF43" s="944" t="s">
        <v>649</v>
      </c>
      <c r="AH43" s="2039"/>
      <c r="AI43" s="2040"/>
      <c r="AJ43" s="946" t="s">
        <v>194</v>
      </c>
      <c r="AK43" s="2016"/>
      <c r="AL43" s="2016"/>
      <c r="AM43" s="967" t="s">
        <v>209</v>
      </c>
      <c r="AN43" s="945" t="s">
        <v>651</v>
      </c>
      <c r="AO43" s="991"/>
      <c r="AP43" s="991"/>
      <c r="AQ43" s="967" t="s">
        <v>210</v>
      </c>
      <c r="AR43" s="990"/>
      <c r="AS43" s="991"/>
      <c r="AT43" s="2047"/>
      <c r="AU43" s="2043"/>
      <c r="AV43" s="2043"/>
      <c r="AW43" s="2043"/>
      <c r="AX43" s="2043"/>
      <c r="AY43" s="2043"/>
      <c r="AZ43" s="2043"/>
      <c r="BA43" s="2043"/>
      <c r="BB43" s="2043"/>
      <c r="BC43" s="2043"/>
      <c r="BD43" s="2043"/>
      <c r="BE43" s="2043"/>
      <c r="BF43" s="2045"/>
      <c r="BJ43" s="97"/>
      <c r="BK43" s="91"/>
    </row>
    <row r="44" spans="1:79" ht="18.75" customHeight="1" thickBot="1" x14ac:dyDescent="0.2">
      <c r="A44" s="2038"/>
      <c r="B44" s="1486"/>
      <c r="C44" s="1075"/>
      <c r="D44" s="2014"/>
      <c r="E44" s="2014"/>
      <c r="F44" s="1075"/>
      <c r="G44" s="1075"/>
      <c r="H44" s="1075"/>
      <c r="I44" s="1075"/>
      <c r="J44" s="1107"/>
      <c r="K44" s="1107"/>
      <c r="L44" s="1107"/>
      <c r="M44" s="1075"/>
      <c r="N44" s="1075"/>
      <c r="O44" s="1075"/>
      <c r="P44" s="1082"/>
      <c r="Q44" s="2013"/>
      <c r="R44" s="1486"/>
      <c r="S44" s="1075"/>
      <c r="T44" s="2014"/>
      <c r="U44" s="2014"/>
      <c r="V44" s="1075"/>
      <c r="W44" s="1075"/>
      <c r="X44" s="1075"/>
      <c r="Y44" s="1075"/>
      <c r="Z44" s="1107"/>
      <c r="AA44" s="1107"/>
      <c r="AB44" s="1107"/>
      <c r="AC44" s="1075"/>
      <c r="AD44" s="1075"/>
      <c r="AE44" s="1075"/>
      <c r="AF44" s="1076"/>
      <c r="AH44" s="2041"/>
      <c r="AI44" s="2042"/>
      <c r="AJ44" s="1075"/>
      <c r="AK44" s="1486"/>
      <c r="AL44" s="1486"/>
      <c r="AM44" s="1082"/>
      <c r="AN44" s="2012"/>
      <c r="AO44" s="1107"/>
      <c r="AP44" s="1107"/>
      <c r="AQ44" s="1082"/>
      <c r="AR44" s="384"/>
      <c r="AS44" s="385"/>
      <c r="AT44" s="386"/>
      <c r="AU44" s="2044"/>
      <c r="AV44" s="2044"/>
      <c r="AW44" s="2044"/>
      <c r="AX44" s="2044"/>
      <c r="AY44" s="2044"/>
      <c r="AZ44" s="2044"/>
      <c r="BA44" s="2044"/>
      <c r="BB44" s="2044"/>
      <c r="BC44" s="2044"/>
      <c r="BD44" s="2044"/>
      <c r="BE44" s="2044"/>
      <c r="BF44" s="2046"/>
      <c r="BJ44" s="387"/>
      <c r="BK44" s="91"/>
    </row>
    <row r="45" spans="1:79" ht="18.75" customHeight="1" x14ac:dyDescent="0.15">
      <c r="A45" s="104"/>
      <c r="B45" s="104"/>
      <c r="C45" s="96"/>
      <c r="D45" s="96"/>
      <c r="E45" s="97"/>
      <c r="F45" s="357"/>
      <c r="G45" s="357"/>
      <c r="H45" s="388"/>
      <c r="I45" s="388"/>
      <c r="J45" s="388"/>
      <c r="K45" s="388"/>
      <c r="L45" s="96"/>
      <c r="M45" s="96"/>
      <c r="N45" s="105"/>
      <c r="O45" s="105"/>
      <c r="P45" s="105"/>
      <c r="Q45" s="96"/>
      <c r="R45" s="96"/>
      <c r="S45" s="97"/>
      <c r="T45" s="357"/>
      <c r="U45" s="357"/>
      <c r="V45" s="388"/>
      <c r="W45" s="388"/>
      <c r="X45" s="388"/>
      <c r="Y45" s="388"/>
      <c r="Z45" s="96"/>
      <c r="AA45" s="96"/>
      <c r="AB45" s="105"/>
      <c r="AC45" s="105"/>
      <c r="AD45" s="105"/>
      <c r="BJ45" s="387"/>
      <c r="BK45" s="91"/>
    </row>
    <row r="46" spans="1:79" ht="18.75" customHeight="1" thickBot="1" x14ac:dyDescent="0.2">
      <c r="AH46" s="106" t="str">
        <f>"（８）自己評価の実施状況（令和"&amp;表紙・鑑!S3-1&amp;"年度）"</f>
        <v>（８）自己評価の実施状況（令和6年度）</v>
      </c>
      <c r="AT46" s="53"/>
      <c r="AU46" s="53"/>
      <c r="AV46" s="53"/>
      <c r="AW46" s="53"/>
      <c r="AX46" s="53"/>
      <c r="AY46" s="53"/>
      <c r="AZ46" s="53"/>
      <c r="BA46" s="53"/>
      <c r="BD46" s="97"/>
      <c r="BE46" s="97"/>
      <c r="BJ46" s="387"/>
      <c r="BK46" s="96"/>
      <c r="BL46" s="105"/>
      <c r="BM46" s="105"/>
      <c r="BN46" s="105"/>
    </row>
    <row r="47" spans="1:79" ht="18.75" customHeight="1" x14ac:dyDescent="0.15">
      <c r="AH47" s="1077" t="s">
        <v>297</v>
      </c>
      <c r="AI47" s="1073"/>
      <c r="AJ47" s="1073"/>
      <c r="AK47" s="1073"/>
      <c r="AL47" s="1073"/>
      <c r="AM47" s="358"/>
      <c r="AN47" s="2017"/>
      <c r="AO47" s="2017" t="s">
        <v>447</v>
      </c>
      <c r="AP47" s="359"/>
      <c r="AQ47" s="2017"/>
      <c r="AR47" s="2017" t="s">
        <v>257</v>
      </c>
      <c r="AS47" s="359"/>
      <c r="AT47" s="1968" t="s">
        <v>637</v>
      </c>
      <c r="AU47" s="1073"/>
      <c r="AV47" s="1073"/>
      <c r="AW47" s="1073"/>
      <c r="AX47" s="1078"/>
      <c r="AY47" s="358"/>
      <c r="AZ47" s="2017"/>
      <c r="BA47" s="2017" t="s">
        <v>447</v>
      </c>
      <c r="BB47" s="359"/>
      <c r="BC47" s="359"/>
      <c r="BD47" s="2017"/>
      <c r="BE47" s="2017" t="s">
        <v>257</v>
      </c>
      <c r="BF47" s="360"/>
      <c r="BG47" s="96"/>
      <c r="BI47" s="387"/>
      <c r="BJ47" s="96"/>
      <c r="BK47" s="105"/>
      <c r="BL47" s="105"/>
      <c r="BM47" s="105"/>
    </row>
    <row r="48" spans="1:79" ht="18.75" customHeight="1" thickBot="1" x14ac:dyDescent="0.2">
      <c r="A48" s="97"/>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1081"/>
      <c r="AI48" s="1075"/>
      <c r="AJ48" s="1075"/>
      <c r="AK48" s="1075"/>
      <c r="AL48" s="1075"/>
      <c r="AM48" s="354"/>
      <c r="AN48" s="849"/>
      <c r="AO48" s="849"/>
      <c r="AP48" s="355"/>
      <c r="AQ48" s="849"/>
      <c r="AR48" s="849"/>
      <c r="AS48" s="355"/>
      <c r="AT48" s="2012"/>
      <c r="AU48" s="1075"/>
      <c r="AV48" s="1075"/>
      <c r="AW48" s="1075"/>
      <c r="AX48" s="1082"/>
      <c r="AY48" s="354"/>
      <c r="AZ48" s="849"/>
      <c r="BA48" s="849"/>
      <c r="BB48" s="355"/>
      <c r="BC48" s="355"/>
      <c r="BD48" s="849"/>
      <c r="BE48" s="849"/>
      <c r="BF48" s="356"/>
      <c r="BH48" s="96"/>
      <c r="BI48" s="387"/>
      <c r="BJ48" s="96"/>
      <c r="BK48" s="105"/>
      <c r="BL48" s="105"/>
      <c r="BM48" s="105"/>
    </row>
    <row r="49" spans="1:78" ht="18.75" customHeight="1" x14ac:dyDescent="0.15">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I49" s="104"/>
      <c r="AJ49" s="104"/>
      <c r="AK49" s="96"/>
      <c r="AL49" s="96"/>
      <c r="AM49" s="97"/>
      <c r="AN49" s="357"/>
      <c r="AO49" s="357"/>
      <c r="AP49" s="388"/>
      <c r="AQ49" s="388"/>
      <c r="AR49" s="388"/>
      <c r="AS49" s="388"/>
      <c r="AT49" s="96"/>
      <c r="AU49" s="96"/>
      <c r="AV49" s="105"/>
      <c r="AW49" s="105"/>
      <c r="AX49" s="105"/>
      <c r="AY49" s="96"/>
      <c r="AZ49" s="96"/>
      <c r="BA49" s="97"/>
      <c r="BB49" s="357"/>
      <c r="BC49" s="357"/>
      <c r="BD49" s="388"/>
      <c r="BE49" s="388"/>
      <c r="BF49" s="388"/>
      <c r="BG49" s="388"/>
      <c r="BH49" s="96"/>
      <c r="BI49" s="96"/>
      <c r="BK49" s="96"/>
      <c r="BL49" s="96"/>
      <c r="BM49" s="105"/>
      <c r="BN49" s="105"/>
      <c r="BO49" s="105"/>
    </row>
    <row r="50" spans="1:78" ht="18.75" customHeight="1" x14ac:dyDescent="0.15">
      <c r="A50" s="92"/>
      <c r="B50" s="97"/>
      <c r="C50" s="97"/>
      <c r="D50" s="97"/>
      <c r="E50" s="97"/>
      <c r="F50" s="97"/>
      <c r="G50" s="96"/>
      <c r="H50" s="96"/>
      <c r="I50" s="96"/>
      <c r="J50" s="96"/>
      <c r="K50" s="96"/>
      <c r="L50" s="96"/>
      <c r="M50" s="96"/>
      <c r="N50" s="96"/>
      <c r="O50" s="96"/>
      <c r="P50" s="96"/>
      <c r="Q50" s="96"/>
      <c r="R50" s="96"/>
      <c r="S50" s="96"/>
      <c r="T50" s="96"/>
      <c r="U50" s="96"/>
      <c r="V50" s="96"/>
      <c r="W50" s="96"/>
      <c r="X50" s="96"/>
      <c r="Y50" s="96"/>
      <c r="Z50" s="96"/>
      <c r="AA50" s="96"/>
      <c r="AB50" s="97"/>
      <c r="AC50" s="97"/>
      <c r="AD50" s="97"/>
      <c r="AE50" s="97"/>
      <c r="AF50" s="97"/>
      <c r="AG50" s="97"/>
      <c r="AH50" s="96"/>
      <c r="AI50" s="104"/>
      <c r="AJ50" s="104"/>
      <c r="AK50" s="96"/>
      <c r="AL50" s="96"/>
      <c r="AM50" s="97"/>
      <c r="AN50" s="357"/>
      <c r="AO50" s="357"/>
      <c r="AP50" s="388"/>
      <c r="AQ50" s="388"/>
      <c r="AR50" s="388"/>
      <c r="AS50" s="388"/>
      <c r="AT50" s="96"/>
      <c r="AU50" s="96"/>
      <c r="AV50" s="105"/>
      <c r="AW50" s="105"/>
      <c r="AX50" s="105"/>
      <c r="AY50" s="96"/>
      <c r="AZ50" s="96"/>
      <c r="BA50" s="97"/>
      <c r="BB50" s="357"/>
      <c r="BC50" s="357"/>
      <c r="BD50" s="388"/>
      <c r="BE50" s="388"/>
      <c r="BF50" s="388"/>
      <c r="BG50" s="388"/>
      <c r="BH50" s="96"/>
      <c r="BI50" s="96"/>
      <c r="BJ50" s="105"/>
      <c r="BK50" s="96"/>
      <c r="BL50" s="96"/>
      <c r="BM50" s="105"/>
      <c r="BN50" s="105"/>
      <c r="BO50" s="105"/>
    </row>
    <row r="51" spans="1:78" ht="18.75" customHeight="1" x14ac:dyDescent="0.15">
      <c r="A51" s="97"/>
      <c r="B51" s="97"/>
      <c r="C51" s="97"/>
      <c r="D51" s="97"/>
      <c r="E51" s="97"/>
      <c r="F51" s="97"/>
      <c r="G51" s="96"/>
      <c r="H51" s="96"/>
      <c r="I51" s="96"/>
      <c r="J51" s="96"/>
      <c r="K51" s="96"/>
      <c r="L51" s="96"/>
      <c r="M51" s="96"/>
      <c r="N51" s="96"/>
      <c r="O51" s="96"/>
      <c r="P51" s="96"/>
      <c r="Q51" s="96"/>
      <c r="R51" s="96"/>
      <c r="S51" s="96"/>
      <c r="T51" s="96"/>
      <c r="U51" s="96"/>
      <c r="V51" s="96"/>
      <c r="W51" s="96"/>
      <c r="X51" s="96"/>
      <c r="Y51" s="96"/>
      <c r="Z51" s="96"/>
      <c r="AA51" s="96"/>
      <c r="AB51" s="97"/>
      <c r="AC51" s="97"/>
      <c r="AD51" s="97"/>
      <c r="AE51" s="97"/>
      <c r="AF51" s="97"/>
      <c r="AG51" s="97"/>
      <c r="BG51" s="97"/>
      <c r="BH51" s="97"/>
      <c r="BI51" s="97"/>
      <c r="BJ51" s="105"/>
      <c r="BK51" s="96"/>
      <c r="BL51" s="96"/>
      <c r="BM51" s="105"/>
      <c r="BN51" s="105"/>
      <c r="BO51" s="105"/>
    </row>
    <row r="52" spans="1:78" ht="18.75" customHeight="1" x14ac:dyDescent="0.15">
      <c r="A52" s="92"/>
      <c r="B52" s="97"/>
      <c r="C52" s="97"/>
      <c r="D52" s="97"/>
      <c r="E52" s="97"/>
      <c r="F52" s="97"/>
      <c r="G52" s="96"/>
      <c r="H52" s="96"/>
      <c r="I52" s="96"/>
      <c r="J52" s="96"/>
      <c r="K52" s="96"/>
      <c r="L52" s="96"/>
      <c r="M52" s="96"/>
      <c r="N52" s="96"/>
      <c r="O52" s="96"/>
      <c r="P52" s="96"/>
      <c r="Q52" s="96"/>
      <c r="R52" s="96"/>
      <c r="S52" s="96"/>
      <c r="T52" s="96"/>
      <c r="U52" s="96"/>
      <c r="V52" s="96"/>
      <c r="W52" s="96"/>
      <c r="X52" s="96"/>
      <c r="Y52" s="96"/>
      <c r="Z52" s="96"/>
      <c r="AA52" s="96"/>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G52" s="97"/>
      <c r="BH52" s="97"/>
      <c r="BI52" s="97"/>
      <c r="BJ52" s="53"/>
      <c r="BK52" s="105"/>
      <c r="BL52" s="105"/>
    </row>
    <row r="53" spans="1:78" ht="18.75" customHeight="1" x14ac:dyDescent="0.15">
      <c r="A53" s="97"/>
      <c r="B53" s="97"/>
      <c r="C53" s="97"/>
      <c r="D53" s="97"/>
      <c r="E53" s="97"/>
      <c r="F53" s="97"/>
      <c r="G53" s="96"/>
      <c r="H53" s="96"/>
      <c r="I53" s="96"/>
      <c r="J53" s="96"/>
      <c r="K53" s="96"/>
      <c r="L53" s="96"/>
      <c r="M53" s="96"/>
      <c r="N53" s="96"/>
      <c r="O53" s="96"/>
      <c r="P53" s="96"/>
      <c r="Q53" s="96"/>
      <c r="R53" s="96"/>
      <c r="S53" s="96"/>
      <c r="T53" s="96"/>
      <c r="U53" s="96"/>
      <c r="V53" s="96"/>
      <c r="W53" s="96"/>
      <c r="X53" s="96"/>
      <c r="Y53" s="96"/>
      <c r="Z53" s="96"/>
      <c r="AA53" s="96"/>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53"/>
      <c r="BK53" s="105"/>
      <c r="BL53" s="105"/>
    </row>
    <row r="54" spans="1:78" ht="18.75" customHeight="1" x14ac:dyDescent="0.15">
      <c r="A54" s="92"/>
      <c r="B54" s="97"/>
      <c r="C54" s="97"/>
      <c r="D54" s="97"/>
      <c r="E54" s="97"/>
      <c r="F54" s="97"/>
      <c r="G54" s="96"/>
      <c r="H54" s="96"/>
      <c r="I54" s="96"/>
      <c r="J54" s="96"/>
      <c r="K54" s="96"/>
      <c r="L54" s="96"/>
      <c r="M54" s="96"/>
      <c r="N54" s="96"/>
      <c r="O54" s="96"/>
      <c r="P54" s="96"/>
      <c r="Q54" s="96"/>
      <c r="R54" s="96"/>
      <c r="S54" s="96"/>
      <c r="T54" s="96"/>
      <c r="U54" s="96"/>
      <c r="V54" s="96"/>
      <c r="W54" s="96"/>
      <c r="X54" s="96"/>
      <c r="Y54" s="96"/>
      <c r="Z54" s="96"/>
      <c r="AA54" s="96"/>
      <c r="AB54" s="97"/>
      <c r="AC54" s="97"/>
      <c r="AD54" s="97"/>
      <c r="AE54" s="97"/>
      <c r="AF54" s="97"/>
      <c r="AG54" s="97"/>
      <c r="AH54" s="97"/>
      <c r="AI54" s="97"/>
      <c r="AJ54" s="97"/>
      <c r="AK54" s="97"/>
      <c r="AL54" s="97"/>
      <c r="AM54" s="357"/>
      <c r="AN54" s="357"/>
      <c r="AO54" s="97"/>
      <c r="AP54" s="357"/>
      <c r="AQ54" s="357"/>
      <c r="AR54" s="97"/>
      <c r="AS54" s="357"/>
      <c r="AT54" s="357"/>
      <c r="AU54" s="97"/>
      <c r="AV54" s="357"/>
      <c r="AW54" s="357"/>
      <c r="AX54" s="357"/>
      <c r="AY54" s="97"/>
      <c r="AZ54" s="97"/>
      <c r="BA54" s="357"/>
      <c r="BB54" s="357"/>
      <c r="BC54" s="105"/>
      <c r="BD54" s="105"/>
      <c r="BE54" s="105"/>
      <c r="BJ54" s="53"/>
      <c r="BK54" s="53"/>
    </row>
    <row r="55" spans="1:78" ht="18.75" customHeight="1" x14ac:dyDescent="0.15">
      <c r="A55" s="97"/>
      <c r="B55" s="97"/>
      <c r="C55" s="97"/>
      <c r="D55" s="97"/>
      <c r="E55" s="97"/>
      <c r="F55" s="97"/>
      <c r="G55" s="96"/>
      <c r="H55" s="96"/>
      <c r="I55" s="96"/>
      <c r="J55" s="96"/>
      <c r="K55" s="96"/>
      <c r="L55" s="96"/>
      <c r="M55" s="96"/>
      <c r="N55" s="96"/>
      <c r="O55" s="96"/>
      <c r="P55" s="96"/>
      <c r="Q55" s="96"/>
      <c r="R55" s="96"/>
      <c r="S55" s="96"/>
      <c r="T55" s="96"/>
      <c r="U55" s="96"/>
      <c r="V55" s="96"/>
      <c r="W55" s="96"/>
      <c r="X55" s="96"/>
      <c r="Y55" s="96"/>
      <c r="Z55" s="96"/>
      <c r="AA55" s="96"/>
      <c r="AB55" s="97"/>
      <c r="AC55" s="97"/>
      <c r="AD55" s="97"/>
      <c r="AE55" s="97"/>
      <c r="AF55" s="97"/>
      <c r="AG55" s="97"/>
      <c r="AH55" s="97"/>
      <c r="AI55" s="97"/>
      <c r="AJ55" s="97"/>
      <c r="AK55" s="97"/>
      <c r="AL55" s="97"/>
      <c r="AM55" s="357"/>
      <c r="AN55" s="357"/>
      <c r="AO55" s="97"/>
      <c r="AP55" s="357"/>
      <c r="AQ55" s="357"/>
      <c r="AR55" s="97"/>
      <c r="AS55" s="357"/>
      <c r="AT55" s="357"/>
      <c r="AU55" s="97"/>
      <c r="AV55" s="357"/>
      <c r="AW55" s="357"/>
      <c r="AX55" s="357"/>
      <c r="AY55" s="97"/>
      <c r="AZ55" s="97"/>
      <c r="BA55" s="357"/>
      <c r="BB55" s="357"/>
      <c r="BC55" s="105"/>
      <c r="BD55" s="105"/>
      <c r="BE55" s="105"/>
      <c r="BK55" s="53"/>
      <c r="BL55" s="110"/>
      <c r="BM55" s="53"/>
      <c r="BN55" s="53"/>
    </row>
    <row r="56" spans="1:78" ht="18.75" customHeight="1" x14ac:dyDescent="0.15">
      <c r="AH56" s="97"/>
      <c r="AI56" s="97"/>
      <c r="AJ56" s="97"/>
      <c r="AK56" s="97"/>
      <c r="AL56" s="97"/>
      <c r="AM56" s="357"/>
      <c r="AN56" s="357"/>
      <c r="AO56" s="97"/>
      <c r="AP56" s="357"/>
      <c r="AQ56" s="357"/>
      <c r="AR56" s="97"/>
      <c r="AS56" s="357"/>
      <c r="AT56" s="357"/>
      <c r="AU56" s="97"/>
      <c r="AV56" s="357"/>
      <c r="AW56" s="357"/>
      <c r="AX56" s="357"/>
      <c r="AY56" s="97"/>
      <c r="AZ56" s="97"/>
      <c r="BA56" s="357"/>
      <c r="BB56" s="357"/>
      <c r="BC56" s="105"/>
      <c r="BD56" s="105"/>
      <c r="BE56" s="105"/>
      <c r="BF56" s="97"/>
      <c r="BG56" s="97"/>
      <c r="BH56" s="97"/>
      <c r="BI56" s="97"/>
      <c r="BK56" s="136"/>
      <c r="BL56" s="389"/>
    </row>
    <row r="57" spans="1:78" ht="18.75" customHeight="1" x14ac:dyDescent="0.15">
      <c r="AH57" s="97"/>
      <c r="AI57" s="97"/>
      <c r="AJ57" s="97"/>
      <c r="AK57" s="97"/>
      <c r="AL57" s="97"/>
      <c r="AM57" s="357"/>
      <c r="AN57" s="357"/>
      <c r="AO57" s="97"/>
      <c r="AP57" s="357"/>
      <c r="AQ57" s="357"/>
      <c r="AR57" s="97"/>
      <c r="AS57" s="357"/>
      <c r="AT57" s="357"/>
      <c r="AU57" s="97"/>
      <c r="AV57" s="357"/>
      <c r="AW57" s="357"/>
      <c r="AX57" s="357"/>
      <c r="AY57" s="97"/>
      <c r="AZ57" s="97"/>
      <c r="BA57" s="357"/>
      <c r="BB57" s="357"/>
      <c r="BC57" s="105"/>
      <c r="BD57" s="105"/>
      <c r="BE57" s="105"/>
      <c r="BF57" s="96"/>
      <c r="BG57" s="96"/>
      <c r="BH57" s="96"/>
      <c r="BI57" s="96"/>
      <c r="BJ57" s="97"/>
      <c r="BK57" s="136"/>
      <c r="BM57" s="389"/>
      <c r="BN57" s="389"/>
      <c r="BO57" s="389"/>
      <c r="BP57" s="389"/>
    </row>
    <row r="58" spans="1:78" ht="18.75" customHeight="1" x14ac:dyDescent="0.15">
      <c r="A58" s="104"/>
      <c r="AH58" s="97"/>
      <c r="AI58" s="97"/>
      <c r="AJ58" s="97"/>
      <c r="AK58" s="97"/>
      <c r="AL58" s="97"/>
      <c r="AM58" s="357"/>
      <c r="AN58" s="357"/>
      <c r="AO58" s="97"/>
      <c r="AP58" s="357"/>
      <c r="AQ58" s="357"/>
      <c r="AR58" s="97"/>
      <c r="AS58" s="357"/>
      <c r="AT58" s="357"/>
      <c r="AU58" s="97"/>
      <c r="AV58" s="357"/>
      <c r="AW58" s="357"/>
      <c r="AX58" s="357"/>
      <c r="AY58" s="97"/>
      <c r="AZ58" s="97"/>
      <c r="BA58" s="357"/>
      <c r="BB58" s="357"/>
      <c r="BC58" s="105"/>
      <c r="BD58" s="105"/>
      <c r="BE58" s="105"/>
      <c r="BF58" s="96"/>
      <c r="BG58" s="96"/>
      <c r="BH58" s="96"/>
      <c r="BI58" s="96"/>
      <c r="BJ58" s="96"/>
    </row>
    <row r="59" spans="1:78" ht="18.75" customHeight="1" x14ac:dyDescent="0.15">
      <c r="A59" s="104"/>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6"/>
      <c r="BG59" s="96"/>
      <c r="BH59" s="96"/>
      <c r="BI59" s="96"/>
      <c r="BJ59" s="96"/>
      <c r="BK59" s="91"/>
    </row>
    <row r="60" spans="1:78" ht="18.75" customHeight="1" x14ac:dyDescent="0.15">
      <c r="A60" s="104"/>
      <c r="B60" s="97"/>
      <c r="C60" s="97"/>
      <c r="D60" s="97"/>
      <c r="E60" s="96"/>
      <c r="F60" s="96"/>
      <c r="G60" s="97"/>
      <c r="H60" s="357"/>
      <c r="I60" s="357"/>
      <c r="J60" s="97"/>
      <c r="K60" s="97"/>
      <c r="L60" s="97"/>
      <c r="M60" s="97"/>
      <c r="N60" s="96"/>
      <c r="O60" s="96"/>
      <c r="P60" s="97"/>
      <c r="Q60" s="357"/>
      <c r="R60" s="357"/>
      <c r="S60" s="97"/>
      <c r="T60" s="97"/>
      <c r="U60" s="97"/>
      <c r="V60" s="96"/>
      <c r="W60" s="96"/>
      <c r="X60" s="97"/>
      <c r="Y60" s="357"/>
      <c r="Z60" s="357"/>
      <c r="AA60" s="96"/>
      <c r="AB60" s="96"/>
      <c r="AC60" s="97"/>
      <c r="AD60" s="357"/>
      <c r="AE60" s="35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J60" s="96"/>
      <c r="BK60" s="97"/>
      <c r="BL60" s="97"/>
      <c r="BM60" s="97"/>
      <c r="BN60" s="97"/>
      <c r="BO60" s="97"/>
      <c r="BP60" s="97"/>
      <c r="BQ60" s="97"/>
      <c r="BR60" s="97"/>
      <c r="BS60" s="97"/>
    </row>
    <row r="61" spans="1:78" ht="18.75" customHeight="1" x14ac:dyDescent="0.15">
      <c r="A61" s="104"/>
      <c r="B61" s="97"/>
      <c r="C61" s="97"/>
      <c r="D61" s="97"/>
      <c r="E61" s="96"/>
      <c r="F61" s="96"/>
      <c r="G61" s="97"/>
      <c r="H61" s="357"/>
      <c r="I61" s="357"/>
      <c r="J61" s="97"/>
      <c r="K61" s="97"/>
      <c r="L61" s="97"/>
      <c r="M61" s="97"/>
      <c r="N61" s="96"/>
      <c r="O61" s="96"/>
      <c r="P61" s="97"/>
      <c r="Q61" s="357"/>
      <c r="R61" s="357"/>
      <c r="S61" s="97"/>
      <c r="T61" s="97"/>
      <c r="U61" s="97"/>
      <c r="V61" s="96"/>
      <c r="W61" s="96"/>
      <c r="X61" s="97"/>
      <c r="Y61" s="357"/>
      <c r="Z61" s="357"/>
      <c r="AA61" s="96"/>
      <c r="AB61" s="96"/>
      <c r="AC61" s="97"/>
      <c r="AD61" s="357"/>
      <c r="AE61" s="357"/>
      <c r="AH61" s="97"/>
      <c r="AI61" s="97"/>
      <c r="AJ61" s="97"/>
      <c r="AK61" s="97"/>
      <c r="AL61" s="97"/>
      <c r="AM61" s="357"/>
      <c r="AN61" s="357"/>
      <c r="AO61" s="97"/>
      <c r="AP61" s="357"/>
      <c r="AQ61" s="357"/>
      <c r="AR61" s="97"/>
      <c r="AS61" s="357"/>
      <c r="AT61" s="357"/>
      <c r="AU61" s="97"/>
      <c r="AV61" s="357"/>
      <c r="AW61" s="357"/>
      <c r="AX61" s="357"/>
      <c r="AY61" s="97"/>
      <c r="AZ61" s="97"/>
      <c r="BA61" s="357"/>
      <c r="BB61" s="357"/>
      <c r="BC61" s="105"/>
      <c r="BD61" s="105"/>
      <c r="BE61" s="105"/>
      <c r="BK61" s="357"/>
      <c r="BL61" s="357"/>
      <c r="BM61" s="96"/>
      <c r="BN61" s="96"/>
      <c r="BO61" s="97"/>
      <c r="BP61" s="357"/>
      <c r="BQ61" s="357"/>
    </row>
    <row r="62" spans="1:78" ht="18.75" customHeight="1" x14ac:dyDescent="0.15">
      <c r="A62" s="104"/>
      <c r="B62" s="97"/>
      <c r="C62" s="97"/>
      <c r="D62" s="97"/>
      <c r="E62" s="96"/>
      <c r="F62" s="96"/>
      <c r="G62" s="97"/>
      <c r="H62" s="357"/>
      <c r="I62" s="357"/>
      <c r="J62" s="97"/>
      <c r="K62" s="97"/>
      <c r="L62" s="97"/>
      <c r="M62" s="97"/>
      <c r="N62" s="96"/>
      <c r="O62" s="96"/>
      <c r="P62" s="97"/>
      <c r="Q62" s="357"/>
      <c r="R62" s="357"/>
      <c r="S62" s="97"/>
      <c r="T62" s="97"/>
      <c r="U62" s="97"/>
      <c r="V62" s="96"/>
      <c r="W62" s="96"/>
      <c r="X62" s="97"/>
      <c r="Y62" s="357"/>
      <c r="Z62" s="357"/>
      <c r="AA62" s="96"/>
      <c r="AB62" s="96"/>
      <c r="AC62" s="97"/>
      <c r="AD62" s="357"/>
      <c r="AE62" s="357"/>
      <c r="AH62" s="97"/>
      <c r="AI62" s="97"/>
      <c r="AJ62" s="97"/>
      <c r="AK62" s="97"/>
      <c r="AL62" s="97"/>
      <c r="AM62" s="357"/>
      <c r="AN62" s="357"/>
      <c r="AO62" s="97"/>
      <c r="AP62" s="357"/>
      <c r="AQ62" s="357"/>
      <c r="AR62" s="97"/>
      <c r="AS62" s="357"/>
      <c r="AT62" s="357"/>
      <c r="AU62" s="97"/>
      <c r="AV62" s="357"/>
      <c r="AW62" s="357"/>
      <c r="AX62" s="357"/>
      <c r="AY62" s="97"/>
      <c r="AZ62" s="97"/>
      <c r="BA62" s="357"/>
      <c r="BB62" s="357"/>
      <c r="BC62" s="105"/>
      <c r="BD62" s="105"/>
      <c r="BE62" s="105"/>
      <c r="BK62" s="357"/>
      <c r="BL62" s="357"/>
      <c r="BM62" s="96"/>
      <c r="BN62" s="96"/>
      <c r="BO62" s="97"/>
      <c r="BP62" s="357"/>
      <c r="BQ62" s="357"/>
      <c r="BX62" s="946"/>
      <c r="BY62" s="946"/>
      <c r="BZ62" s="946"/>
    </row>
    <row r="63" spans="1:78" ht="18.75" customHeight="1" x14ac:dyDescent="0.15">
      <c r="W63" s="97"/>
      <c r="X63" s="97"/>
      <c r="Y63" s="97"/>
      <c r="Z63" s="97"/>
      <c r="AA63" s="97"/>
      <c r="AB63" s="97"/>
      <c r="AC63" s="97"/>
      <c r="AD63" s="97"/>
      <c r="AH63" s="97"/>
      <c r="AI63" s="97"/>
      <c r="AJ63" s="97"/>
      <c r="AK63" s="97"/>
      <c r="AL63" s="97"/>
      <c r="AM63" s="357"/>
      <c r="AN63" s="357"/>
      <c r="AO63" s="97"/>
      <c r="AP63" s="357"/>
      <c r="AQ63" s="357"/>
      <c r="AR63" s="97"/>
      <c r="AS63" s="357"/>
      <c r="AT63" s="357"/>
      <c r="AU63" s="97"/>
      <c r="AV63" s="357"/>
      <c r="AW63" s="357"/>
      <c r="AX63" s="357"/>
      <c r="AY63" s="97"/>
      <c r="AZ63" s="97"/>
      <c r="BA63" s="357"/>
      <c r="BB63" s="357"/>
      <c r="BC63" s="105"/>
      <c r="BD63" s="105"/>
      <c r="BE63" s="105"/>
      <c r="BK63" s="357"/>
      <c r="BL63" s="357"/>
      <c r="BM63" s="96"/>
      <c r="BN63" s="96"/>
      <c r="BO63" s="97"/>
      <c r="BP63" s="357"/>
      <c r="BQ63" s="357"/>
      <c r="BX63" s="946"/>
      <c r="BY63" s="946"/>
      <c r="BZ63" s="946"/>
    </row>
    <row r="64" spans="1:78" ht="18.75" customHeight="1" x14ac:dyDescent="0.15">
      <c r="W64" s="97"/>
      <c r="X64" s="97"/>
      <c r="Y64" s="97"/>
      <c r="Z64" s="97"/>
      <c r="AA64" s="97"/>
      <c r="AB64" s="97"/>
      <c r="AC64" s="97"/>
      <c r="AD64" s="97"/>
      <c r="BK64" s="357"/>
      <c r="BL64" s="357"/>
      <c r="BM64" s="96"/>
      <c r="BN64" s="96"/>
      <c r="BO64" s="97"/>
      <c r="BP64" s="357"/>
      <c r="BQ64" s="357"/>
    </row>
    <row r="65" spans="2:71" ht="18.75" customHeight="1" x14ac:dyDescent="0.15">
      <c r="W65" s="97"/>
      <c r="X65" s="97"/>
      <c r="Y65" s="97"/>
      <c r="Z65" s="97"/>
      <c r="AA65" s="97"/>
      <c r="AB65" s="97"/>
      <c r="AC65" s="97"/>
      <c r="AD65" s="97"/>
      <c r="AH65" s="97"/>
      <c r="AI65" s="97"/>
      <c r="AJ65" s="97"/>
      <c r="AK65" s="97"/>
      <c r="AL65" s="97"/>
      <c r="AM65" s="97"/>
      <c r="AN65" s="97"/>
      <c r="AO65" s="97"/>
      <c r="AP65" s="97"/>
      <c r="AQ65" s="97"/>
      <c r="AR65" s="97"/>
      <c r="AS65" s="97"/>
      <c r="AT65" s="97"/>
      <c r="AU65" s="53"/>
      <c r="AV65" s="53"/>
      <c r="AW65" s="53"/>
      <c r="AX65" s="53"/>
      <c r="AY65" s="53"/>
      <c r="AZ65" s="53"/>
      <c r="BA65" s="53"/>
      <c r="BB65" s="97"/>
      <c r="BC65" s="97"/>
      <c r="BD65" s="97"/>
      <c r="BE65" s="97"/>
      <c r="BF65" s="97"/>
      <c r="BG65" s="97"/>
      <c r="BH65" s="97"/>
      <c r="BI65" s="97"/>
      <c r="BK65" s="97"/>
      <c r="BL65" s="97"/>
      <c r="BM65" s="97"/>
    </row>
    <row r="66" spans="2:71" ht="18.75" customHeight="1" x14ac:dyDescent="0.15">
      <c r="B66" s="97"/>
      <c r="C66" s="97"/>
      <c r="D66" s="97"/>
      <c r="E66" s="97"/>
      <c r="F66" s="97"/>
      <c r="G66" s="97"/>
      <c r="H66" s="390"/>
      <c r="I66" s="390"/>
      <c r="J66" s="387"/>
      <c r="K66" s="390"/>
      <c r="L66" s="390"/>
      <c r="M66" s="387"/>
      <c r="N66" s="387"/>
      <c r="O66" s="390"/>
      <c r="P66" s="390"/>
      <c r="Q66" s="387"/>
      <c r="R66" s="390"/>
      <c r="S66" s="390"/>
      <c r="T66" s="387"/>
      <c r="U66" s="387"/>
      <c r="V66" s="391"/>
      <c r="W66" s="391"/>
      <c r="X66" s="390"/>
      <c r="Y66" s="390"/>
      <c r="Z66" s="390"/>
      <c r="AA66" s="390"/>
      <c r="AB66" s="387"/>
      <c r="AC66" s="387"/>
      <c r="AD66" s="387"/>
      <c r="AE66" s="387"/>
      <c r="AF66" s="387"/>
      <c r="AG66" s="387"/>
      <c r="AH66" s="96"/>
      <c r="AI66" s="96"/>
      <c r="AK66" s="96"/>
      <c r="AL66" s="96"/>
      <c r="AT66" s="96"/>
      <c r="AU66" s="96"/>
      <c r="AV66" s="96"/>
      <c r="AW66" s="96"/>
      <c r="AX66" s="96"/>
      <c r="AY66" s="96"/>
      <c r="AZ66" s="96"/>
      <c r="BA66" s="96"/>
      <c r="BB66" s="96"/>
      <c r="BC66" s="96"/>
      <c r="BD66" s="97"/>
      <c r="BE66" s="97"/>
      <c r="BF66" s="96"/>
      <c r="BG66" s="96"/>
      <c r="BH66" s="96"/>
      <c r="BI66" s="96"/>
      <c r="BJ66" s="97"/>
      <c r="BK66" s="97"/>
      <c r="BL66" s="97"/>
      <c r="BM66" s="97"/>
    </row>
    <row r="67" spans="2:71" ht="18.75" customHeight="1" x14ac:dyDescent="0.15">
      <c r="B67" s="97"/>
      <c r="C67" s="97"/>
      <c r="D67" s="97"/>
      <c r="E67" s="97"/>
      <c r="F67" s="97"/>
      <c r="G67" s="97"/>
      <c r="H67" s="390"/>
      <c r="I67" s="390"/>
      <c r="J67" s="387"/>
      <c r="K67" s="390"/>
      <c r="L67" s="390"/>
      <c r="M67" s="387"/>
      <c r="N67" s="387"/>
      <c r="O67" s="390"/>
      <c r="P67" s="390"/>
      <c r="Q67" s="387"/>
      <c r="R67" s="390"/>
      <c r="S67" s="390"/>
      <c r="T67" s="387"/>
      <c r="U67" s="387"/>
      <c r="V67" s="391"/>
      <c r="W67" s="391"/>
      <c r="X67" s="390"/>
      <c r="Y67" s="390"/>
      <c r="Z67" s="390"/>
      <c r="AA67" s="390"/>
      <c r="AB67" s="387"/>
      <c r="AC67" s="387"/>
      <c r="AD67" s="387"/>
      <c r="AE67" s="387"/>
      <c r="AF67" s="387"/>
      <c r="AG67" s="387"/>
      <c r="AH67" s="231"/>
      <c r="AI67" s="231"/>
      <c r="AJ67" s="231"/>
      <c r="AK67" s="231"/>
      <c r="AL67" s="231"/>
      <c r="AM67" s="231"/>
      <c r="AN67" s="357"/>
      <c r="AO67" s="97"/>
      <c r="AP67" s="97"/>
      <c r="AQ67" s="96"/>
      <c r="AR67" s="105"/>
      <c r="AS67" s="105"/>
      <c r="AT67" s="89"/>
      <c r="AU67" s="89"/>
      <c r="AV67" s="89"/>
      <c r="AW67" s="89"/>
      <c r="AX67" s="89"/>
      <c r="AY67" s="89"/>
      <c r="AZ67" s="89"/>
      <c r="BA67" s="89"/>
      <c r="BB67" s="96"/>
      <c r="BC67" s="96"/>
      <c r="BD67" s="97"/>
      <c r="BE67" s="97"/>
      <c r="BF67" s="96"/>
      <c r="BG67" s="96"/>
      <c r="BH67" s="96"/>
      <c r="BI67" s="96"/>
      <c r="BJ67" s="96"/>
      <c r="BK67" s="387"/>
      <c r="BL67" s="387"/>
      <c r="BM67" s="387"/>
      <c r="BR67" s="387"/>
      <c r="BS67" s="387"/>
    </row>
    <row r="68" spans="2:71" ht="18.75" customHeight="1" x14ac:dyDescent="0.15">
      <c r="B68" s="97"/>
      <c r="C68" s="97"/>
      <c r="D68" s="97"/>
      <c r="E68" s="97"/>
      <c r="F68" s="97"/>
      <c r="G68" s="97"/>
      <c r="H68" s="390"/>
      <c r="I68" s="390"/>
      <c r="J68" s="387"/>
      <c r="K68" s="390"/>
      <c r="L68" s="390"/>
      <c r="M68" s="387"/>
      <c r="N68" s="387"/>
      <c r="O68" s="390"/>
      <c r="P68" s="390"/>
      <c r="Q68" s="387"/>
      <c r="R68" s="390"/>
      <c r="S68" s="390"/>
      <c r="T68" s="387"/>
      <c r="U68" s="387"/>
      <c r="V68" s="391"/>
      <c r="W68" s="391"/>
      <c r="X68" s="390"/>
      <c r="Y68" s="390"/>
      <c r="Z68" s="390"/>
      <c r="AA68" s="390"/>
      <c r="AB68" s="387"/>
      <c r="AC68" s="387"/>
      <c r="AD68" s="387"/>
      <c r="AE68" s="387"/>
      <c r="AF68" s="387"/>
      <c r="AG68" s="387"/>
      <c r="AH68" s="96"/>
      <c r="AI68" s="96"/>
      <c r="AK68" s="96"/>
      <c r="AL68" s="96"/>
      <c r="AT68" s="89"/>
      <c r="AU68" s="89"/>
      <c r="AV68" s="89"/>
      <c r="AW68" s="89"/>
      <c r="AX68" s="89"/>
      <c r="AY68" s="89"/>
      <c r="AZ68" s="89"/>
      <c r="BA68" s="89"/>
      <c r="BB68" s="96"/>
      <c r="BC68" s="96"/>
      <c r="BD68" s="97"/>
      <c r="BE68" s="97"/>
      <c r="BF68" s="96"/>
      <c r="BG68" s="96"/>
      <c r="BH68" s="96"/>
      <c r="BI68" s="96"/>
      <c r="BJ68" s="96"/>
      <c r="BK68" s="387"/>
      <c r="BL68" s="387"/>
      <c r="BM68" s="387"/>
      <c r="BR68" s="387"/>
      <c r="BS68" s="387"/>
    </row>
    <row r="69" spans="2:71" ht="18.75" customHeight="1" x14ac:dyDescent="0.15">
      <c r="B69" s="97"/>
      <c r="C69" s="97"/>
      <c r="D69" s="97"/>
      <c r="E69" s="97"/>
      <c r="F69" s="97"/>
      <c r="G69" s="97"/>
      <c r="H69" s="390"/>
      <c r="I69" s="390"/>
      <c r="J69" s="387"/>
      <c r="K69" s="390"/>
      <c r="L69" s="390"/>
      <c r="M69" s="387"/>
      <c r="N69" s="387"/>
      <c r="O69" s="390"/>
      <c r="P69" s="390"/>
      <c r="Q69" s="387"/>
      <c r="R69" s="390"/>
      <c r="S69" s="390"/>
      <c r="T69" s="387"/>
      <c r="U69" s="387"/>
      <c r="V69" s="391"/>
      <c r="W69" s="391"/>
      <c r="X69" s="390"/>
      <c r="Y69" s="390"/>
      <c r="Z69" s="390"/>
      <c r="AA69" s="390"/>
      <c r="AB69" s="387"/>
      <c r="AC69" s="387"/>
      <c r="AD69" s="387"/>
      <c r="AE69" s="387"/>
      <c r="AF69" s="387"/>
      <c r="AG69" s="387"/>
      <c r="AT69" s="53"/>
      <c r="AU69" s="53"/>
      <c r="AV69" s="53"/>
      <c r="AW69" s="53"/>
      <c r="AX69" s="53"/>
      <c r="AY69" s="53"/>
      <c r="AZ69" s="53"/>
      <c r="BA69" s="53"/>
      <c r="BD69" s="97"/>
      <c r="BE69" s="97"/>
      <c r="BJ69" s="96"/>
      <c r="BK69" s="387"/>
      <c r="BL69" s="387"/>
      <c r="BM69" s="387"/>
      <c r="BR69" s="387"/>
      <c r="BS69" s="387"/>
    </row>
    <row r="70" spans="2:71" ht="18.75" customHeight="1" x14ac:dyDescent="0.15">
      <c r="AH70" s="97"/>
      <c r="AI70" s="97"/>
      <c r="AJ70" s="97"/>
      <c r="AK70" s="97"/>
      <c r="AL70" s="97"/>
      <c r="AM70" s="357"/>
      <c r="AN70" s="357"/>
      <c r="AO70" s="97"/>
      <c r="AP70" s="357"/>
      <c r="AQ70" s="357"/>
      <c r="AR70" s="97"/>
      <c r="AS70" s="357"/>
      <c r="AT70" s="357"/>
      <c r="AU70" s="97"/>
      <c r="AV70" s="357"/>
      <c r="AW70" s="357"/>
      <c r="AX70" s="357"/>
      <c r="AY70" s="97"/>
      <c r="AZ70" s="97"/>
      <c r="BA70" s="357"/>
      <c r="BB70" s="357"/>
      <c r="BC70" s="105"/>
      <c r="BD70" s="105"/>
      <c r="BE70" s="105"/>
      <c r="BF70" s="97"/>
      <c r="BG70" s="97"/>
      <c r="BH70" s="97"/>
      <c r="BI70" s="97"/>
      <c r="BK70" s="387"/>
      <c r="BL70" s="387"/>
      <c r="BM70" s="387"/>
      <c r="BR70" s="387"/>
      <c r="BS70" s="387"/>
    </row>
    <row r="71" spans="2:71" ht="18.75" customHeight="1" x14ac:dyDescent="0.15">
      <c r="AH71" s="97"/>
      <c r="AI71" s="97"/>
      <c r="AJ71" s="97"/>
      <c r="AK71" s="97"/>
      <c r="AL71" s="97"/>
      <c r="AM71" s="357"/>
      <c r="AN71" s="357"/>
      <c r="AO71" s="97"/>
      <c r="AP71" s="357"/>
      <c r="AQ71" s="357"/>
      <c r="AR71" s="97"/>
      <c r="AS71" s="357"/>
      <c r="AT71" s="357"/>
      <c r="AU71" s="97"/>
      <c r="AV71" s="357"/>
      <c r="AW71" s="357"/>
      <c r="AX71" s="357"/>
      <c r="AY71" s="97"/>
      <c r="AZ71" s="97"/>
      <c r="BA71" s="357"/>
      <c r="BB71" s="357"/>
      <c r="BC71" s="105"/>
      <c r="BD71" s="105"/>
      <c r="BE71" s="105"/>
      <c r="BF71" s="96"/>
      <c r="BG71" s="96"/>
      <c r="BH71" s="96"/>
      <c r="BI71" s="96"/>
      <c r="BJ71" s="97"/>
      <c r="BK71" s="387"/>
      <c r="BL71" s="387"/>
      <c r="BM71" s="387"/>
      <c r="BR71" s="387"/>
      <c r="BS71" s="387"/>
    </row>
    <row r="72" spans="2:71" ht="18.75" customHeight="1" x14ac:dyDescent="0.15">
      <c r="AH72" s="97"/>
      <c r="AI72" s="97"/>
      <c r="AJ72" s="97"/>
      <c r="AK72" s="97"/>
      <c r="AL72" s="97"/>
      <c r="AM72" s="357"/>
      <c r="AN72" s="357"/>
      <c r="AO72" s="97"/>
      <c r="AP72" s="357"/>
      <c r="AQ72" s="357"/>
      <c r="AR72" s="97"/>
      <c r="AS72" s="357"/>
      <c r="AT72" s="357"/>
      <c r="AU72" s="97"/>
      <c r="AV72" s="357"/>
      <c r="AW72" s="357"/>
      <c r="AX72" s="357"/>
      <c r="AY72" s="97"/>
      <c r="AZ72" s="97"/>
      <c r="BA72" s="357"/>
      <c r="BB72" s="357"/>
      <c r="BC72" s="105"/>
      <c r="BD72" s="105"/>
      <c r="BE72" s="105"/>
      <c r="BF72" s="96"/>
      <c r="BG72" s="96"/>
      <c r="BH72" s="96"/>
      <c r="BI72" s="96"/>
      <c r="BJ72" s="96"/>
      <c r="BK72" s="387"/>
      <c r="BL72" s="387"/>
      <c r="BM72" s="387"/>
      <c r="BR72" s="387"/>
      <c r="BS72" s="387"/>
    </row>
    <row r="73" spans="2:71" ht="18.75" customHeight="1" x14ac:dyDescent="0.15">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6"/>
      <c r="BG73" s="96"/>
      <c r="BH73" s="96"/>
      <c r="BI73" s="96"/>
      <c r="BJ73" s="96"/>
    </row>
    <row r="74" spans="2:71" ht="18.75" customHeight="1" x14ac:dyDescent="0.15">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J74" s="96"/>
      <c r="BK74" s="97"/>
      <c r="BL74" s="97"/>
      <c r="BM74" s="97"/>
    </row>
    <row r="75" spans="2:71" ht="18.75" customHeight="1" x14ac:dyDescent="0.15">
      <c r="AH75" s="97"/>
      <c r="AI75" s="97"/>
      <c r="AJ75" s="97"/>
      <c r="AK75" s="97"/>
      <c r="AL75" s="97"/>
      <c r="AM75" s="357"/>
      <c r="AN75" s="357"/>
      <c r="AO75" s="97"/>
      <c r="AP75" s="357"/>
      <c r="AQ75" s="357"/>
      <c r="AR75" s="97"/>
      <c r="AS75" s="357"/>
      <c r="AT75" s="357"/>
      <c r="AU75" s="97"/>
      <c r="AV75" s="357"/>
      <c r="AW75" s="357"/>
      <c r="AX75" s="357"/>
      <c r="AY75" s="97"/>
      <c r="AZ75" s="97"/>
      <c r="BA75" s="357"/>
      <c r="BB75" s="357"/>
      <c r="BC75" s="105"/>
      <c r="BD75" s="105"/>
      <c r="BE75" s="105"/>
      <c r="BK75" s="97"/>
      <c r="BL75" s="97"/>
      <c r="BM75" s="97"/>
    </row>
    <row r="76" spans="2:71" ht="18.75" customHeight="1" x14ac:dyDescent="0.15">
      <c r="AH76" s="97"/>
      <c r="AI76" s="97"/>
      <c r="AJ76" s="97"/>
      <c r="AK76" s="97"/>
      <c r="AL76" s="97"/>
      <c r="AM76" s="357"/>
      <c r="AN76" s="357"/>
      <c r="AO76" s="97"/>
      <c r="AP76" s="357"/>
      <c r="AQ76" s="357"/>
      <c r="AR76" s="97"/>
      <c r="AS76" s="357"/>
      <c r="AT76" s="357"/>
      <c r="AU76" s="97"/>
      <c r="AV76" s="357"/>
      <c r="AW76" s="357"/>
      <c r="AX76" s="357"/>
      <c r="AY76" s="97"/>
      <c r="AZ76" s="97"/>
      <c r="BA76" s="357"/>
      <c r="BB76" s="357"/>
      <c r="BC76" s="105"/>
      <c r="BD76" s="105"/>
      <c r="BE76" s="105"/>
      <c r="BK76" s="387"/>
      <c r="BL76" s="387"/>
      <c r="BM76" s="387"/>
    </row>
    <row r="77" spans="2:71" ht="18.75" customHeight="1" x14ac:dyDescent="0.15">
      <c r="AH77" s="97"/>
      <c r="AI77" s="97"/>
      <c r="AJ77" s="97"/>
      <c r="AK77" s="97"/>
      <c r="AL77" s="97"/>
      <c r="AM77" s="357"/>
      <c r="AN77" s="357"/>
      <c r="AO77" s="97"/>
      <c r="AP77" s="357"/>
      <c r="AQ77" s="357"/>
      <c r="AR77" s="97"/>
      <c r="AS77" s="357"/>
      <c r="AT77" s="357"/>
      <c r="AU77" s="97"/>
      <c r="AV77" s="357"/>
      <c r="AW77" s="357"/>
      <c r="AX77" s="357"/>
      <c r="AY77" s="97"/>
      <c r="AZ77" s="97"/>
      <c r="BA77" s="357"/>
      <c r="BB77" s="357"/>
      <c r="BC77" s="105"/>
      <c r="BD77" s="105"/>
      <c r="BE77" s="105"/>
      <c r="BK77" s="387"/>
      <c r="BL77" s="387"/>
      <c r="BM77" s="387"/>
    </row>
    <row r="78" spans="2:71" ht="18.75" customHeight="1" x14ac:dyDescent="0.15"/>
    <row r="79" spans="2:71" ht="18.75" customHeight="1" x14ac:dyDescent="0.15">
      <c r="AH79" s="97"/>
      <c r="AI79" s="97"/>
      <c r="AJ79" s="97"/>
      <c r="AK79" s="97"/>
      <c r="AL79" s="97"/>
      <c r="AM79" s="97"/>
      <c r="AN79" s="97"/>
      <c r="AO79" s="97"/>
      <c r="AP79" s="97"/>
      <c r="AQ79" s="97"/>
      <c r="AR79" s="97"/>
      <c r="AS79" s="97"/>
      <c r="AT79" s="97"/>
      <c r="AU79" s="53"/>
      <c r="AV79" s="53"/>
      <c r="AW79" s="53"/>
      <c r="AX79" s="53"/>
      <c r="AY79" s="53"/>
      <c r="AZ79" s="53"/>
      <c r="BA79" s="53"/>
      <c r="BB79" s="97"/>
      <c r="BC79" s="97"/>
      <c r="BD79" s="97"/>
      <c r="BE79" s="97"/>
      <c r="BF79" s="97"/>
      <c r="BG79" s="97"/>
      <c r="BH79" s="97"/>
      <c r="BI79" s="97"/>
    </row>
    <row r="80" spans="2:71" ht="18.75" customHeight="1" x14ac:dyDescent="0.15">
      <c r="AH80" s="96"/>
      <c r="AI80" s="96"/>
      <c r="AK80" s="96"/>
      <c r="AL80" s="96"/>
      <c r="AT80" s="96"/>
      <c r="AU80" s="96"/>
      <c r="AV80" s="96"/>
      <c r="AW80" s="96"/>
      <c r="AX80" s="96"/>
      <c r="AY80" s="96"/>
      <c r="AZ80" s="96"/>
      <c r="BA80" s="96"/>
      <c r="BB80" s="96"/>
      <c r="BC80" s="96"/>
      <c r="BD80" s="97"/>
      <c r="BE80" s="97"/>
      <c r="BF80" s="96"/>
      <c r="BG80" s="96"/>
      <c r="BH80" s="96"/>
      <c r="BI80" s="96"/>
      <c r="BJ80" s="97"/>
    </row>
    <row r="81" spans="34:62" ht="18.75" customHeight="1" x14ac:dyDescent="0.15">
      <c r="AH81" s="231"/>
      <c r="AI81" s="231"/>
      <c r="AJ81" s="231"/>
      <c r="AK81" s="231"/>
      <c r="AL81" s="231"/>
      <c r="AM81" s="231"/>
      <c r="AN81" s="357"/>
      <c r="AO81" s="97"/>
      <c r="AP81" s="97"/>
      <c r="AQ81" s="96"/>
      <c r="AR81" s="105"/>
      <c r="AS81" s="105"/>
      <c r="AT81" s="89"/>
      <c r="AU81" s="89"/>
      <c r="AV81" s="89"/>
      <c r="AW81" s="89"/>
      <c r="AX81" s="89"/>
      <c r="AY81" s="89"/>
      <c r="AZ81" s="89"/>
      <c r="BA81" s="89"/>
      <c r="BB81" s="96"/>
      <c r="BC81" s="96"/>
      <c r="BD81" s="97"/>
      <c r="BE81" s="97"/>
      <c r="BF81" s="96"/>
      <c r="BG81" s="96"/>
      <c r="BH81" s="96"/>
      <c r="BI81" s="96"/>
      <c r="BJ81" s="96"/>
    </row>
    <row r="82" spans="34:62" ht="18.75" customHeight="1" x14ac:dyDescent="0.15">
      <c r="AH82" s="96"/>
      <c r="AI82" s="96"/>
      <c r="AK82" s="96"/>
      <c r="AL82" s="96"/>
      <c r="AT82" s="89"/>
      <c r="AU82" s="89"/>
      <c r="AV82" s="89"/>
      <c r="AW82" s="89"/>
      <c r="AX82" s="89"/>
      <c r="AY82" s="89"/>
      <c r="AZ82" s="89"/>
      <c r="BA82" s="89"/>
      <c r="BB82" s="96"/>
      <c r="BC82" s="96"/>
      <c r="BD82" s="97"/>
      <c r="BE82" s="97"/>
      <c r="BF82" s="96"/>
      <c r="BG82" s="96"/>
      <c r="BH82" s="96"/>
      <c r="BI82" s="96"/>
      <c r="BJ82" s="96"/>
    </row>
    <row r="83" spans="34:62" ht="18.75" customHeight="1" x14ac:dyDescent="0.15">
      <c r="AT83" s="53"/>
      <c r="AU83" s="53"/>
      <c r="AV83" s="53"/>
      <c r="AW83" s="53"/>
      <c r="AX83" s="53"/>
      <c r="AY83" s="53"/>
      <c r="AZ83" s="53"/>
      <c r="BA83" s="53"/>
      <c r="BD83" s="97"/>
      <c r="BE83" s="97"/>
      <c r="BJ83" s="96"/>
    </row>
    <row r="84" spans="34:62" ht="18.75" customHeight="1" x14ac:dyDescent="0.15"/>
    <row r="85" spans="34:62" ht="18.75" customHeight="1" x14ac:dyDescent="0.15"/>
    <row r="86" spans="34:62" ht="18.75" customHeight="1" x14ac:dyDescent="0.15"/>
    <row r="87" spans="34:62" ht="18.75" customHeight="1" x14ac:dyDescent="0.15"/>
    <row r="88" spans="34:62" ht="18.75" customHeight="1" x14ac:dyDescent="0.15"/>
    <row r="89" spans="34:62" ht="18.75" customHeight="1" x14ac:dyDescent="0.15"/>
    <row r="90" spans="34:62" ht="18.75" customHeight="1" x14ac:dyDescent="0.15"/>
    <row r="91" spans="34:62" ht="18.75" customHeight="1" x14ac:dyDescent="0.15"/>
    <row r="92" spans="34:62" ht="18.75" customHeight="1" x14ac:dyDescent="0.15"/>
    <row r="93" spans="34:62" ht="18.75" customHeight="1" x14ac:dyDescent="0.15"/>
    <row r="94" spans="34:62" ht="18.75" customHeight="1" x14ac:dyDescent="0.15"/>
    <row r="95" spans="34:62" ht="18.75" customHeight="1" x14ac:dyDescent="0.15"/>
    <row r="96" spans="34:62"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346">
    <mergeCell ref="E16:K16"/>
    <mergeCell ref="J17:K18"/>
    <mergeCell ref="J19:K20"/>
    <mergeCell ref="J21:K22"/>
    <mergeCell ref="J23:K24"/>
    <mergeCell ref="R17:S18"/>
    <mergeCell ref="R19:S20"/>
    <mergeCell ref="R21:S22"/>
    <mergeCell ref="R23:S24"/>
    <mergeCell ref="P21:Q22"/>
    <mergeCell ref="P23:Q24"/>
    <mergeCell ref="AU39:BA39"/>
    <mergeCell ref="BB39:BF39"/>
    <mergeCell ref="AT36:AT37"/>
    <mergeCell ref="AH32:AK33"/>
    <mergeCell ref="AP32:AP33"/>
    <mergeCell ref="AQ32:AR33"/>
    <mergeCell ref="AY32:AY33"/>
    <mergeCell ref="AZ32:BB33"/>
    <mergeCell ref="AU40:BA44"/>
    <mergeCell ref="BB40:BF44"/>
    <mergeCell ref="AT41:AT43"/>
    <mergeCell ref="AH40:AI41"/>
    <mergeCell ref="AJ40:AJ41"/>
    <mergeCell ref="AK40:AL41"/>
    <mergeCell ref="AM40:AM41"/>
    <mergeCell ref="AR41:AS43"/>
    <mergeCell ref="AJ42:AK42"/>
    <mergeCell ref="AN40:AO41"/>
    <mergeCell ref="AP40:AQ41"/>
    <mergeCell ref="AW24:BF25"/>
    <mergeCell ref="AX28:AY29"/>
    <mergeCell ref="BA28:BB29"/>
    <mergeCell ref="BC28:BD29"/>
    <mergeCell ref="BE28:BE29"/>
    <mergeCell ref="AQ28:AQ29"/>
    <mergeCell ref="BC30:BD31"/>
    <mergeCell ref="BE30:BE31"/>
    <mergeCell ref="BA26:BB27"/>
    <mergeCell ref="BC26:BD27"/>
    <mergeCell ref="BE26:BE27"/>
    <mergeCell ref="AR26:AS27"/>
    <mergeCell ref="AT26:AT27"/>
    <mergeCell ref="AT28:AT29"/>
    <mergeCell ref="AU28:AV29"/>
    <mergeCell ref="AZ28:AZ29"/>
    <mergeCell ref="AU26:AV27"/>
    <mergeCell ref="AZ26:AZ27"/>
    <mergeCell ref="AX26:AY27"/>
    <mergeCell ref="W43:Y44"/>
    <mergeCell ref="Z43:AB44"/>
    <mergeCell ref="AC43:AE44"/>
    <mergeCell ref="AO43:AP44"/>
    <mergeCell ref="AQ43:AQ44"/>
    <mergeCell ref="BX63:BZ63"/>
    <mergeCell ref="AF43:AF44"/>
    <mergeCell ref="AH43:AI44"/>
    <mergeCell ref="AJ43:AJ44"/>
    <mergeCell ref="AK43:AL44"/>
    <mergeCell ref="AM43:AM44"/>
    <mergeCell ref="AN43:AN44"/>
    <mergeCell ref="AN47:AN48"/>
    <mergeCell ref="AO47:AO48"/>
    <mergeCell ref="AQ47:AQ48"/>
    <mergeCell ref="AR47:AR48"/>
    <mergeCell ref="AH47:AL48"/>
    <mergeCell ref="AT47:AX48"/>
    <mergeCell ref="AZ47:AZ48"/>
    <mergeCell ref="BA47:BA48"/>
    <mergeCell ref="BD47:BD48"/>
    <mergeCell ref="BE47:BE48"/>
    <mergeCell ref="BX62:BZ62"/>
    <mergeCell ref="M43:O44"/>
    <mergeCell ref="P43:P44"/>
    <mergeCell ref="Q43:R44"/>
    <mergeCell ref="S43:S44"/>
    <mergeCell ref="T43:U44"/>
    <mergeCell ref="V43:V44"/>
    <mergeCell ref="A43:B44"/>
    <mergeCell ref="C43:C44"/>
    <mergeCell ref="D43:E44"/>
    <mergeCell ref="F43:F44"/>
    <mergeCell ref="G43:I44"/>
    <mergeCell ref="J43:L44"/>
    <mergeCell ref="A39:P40"/>
    <mergeCell ref="Q39:AF40"/>
    <mergeCell ref="AH39:AM39"/>
    <mergeCell ref="AN39:AQ39"/>
    <mergeCell ref="W41:Y42"/>
    <mergeCell ref="Z41:AB42"/>
    <mergeCell ref="AC41:AE42"/>
    <mergeCell ref="AF41:AF42"/>
    <mergeCell ref="AR39:AT39"/>
    <mergeCell ref="M41:O42"/>
    <mergeCell ref="P41:P42"/>
    <mergeCell ref="Q41:R42"/>
    <mergeCell ref="S41:S42"/>
    <mergeCell ref="T41:U42"/>
    <mergeCell ref="V41:V42"/>
    <mergeCell ref="A41:B42"/>
    <mergeCell ref="C41:C42"/>
    <mergeCell ref="D41:E42"/>
    <mergeCell ref="F41:F42"/>
    <mergeCell ref="G41:I42"/>
    <mergeCell ref="J41:L42"/>
    <mergeCell ref="T35:T36"/>
    <mergeCell ref="U35:AF36"/>
    <mergeCell ref="AH36:AM37"/>
    <mergeCell ref="AO36:AO37"/>
    <mergeCell ref="AP36:AP37"/>
    <mergeCell ref="AS36:AS37"/>
    <mergeCell ref="A33:B36"/>
    <mergeCell ref="U33:AF34"/>
    <mergeCell ref="C35:D36"/>
    <mergeCell ref="E35:F36"/>
    <mergeCell ref="G35:G36"/>
    <mergeCell ref="H35:I36"/>
    <mergeCell ref="J35:J36"/>
    <mergeCell ref="K35:L36"/>
    <mergeCell ref="M35:M36"/>
    <mergeCell ref="N35:O36"/>
    <mergeCell ref="P35:S36"/>
    <mergeCell ref="J33:J34"/>
    <mergeCell ref="K33:L34"/>
    <mergeCell ref="M33:M34"/>
    <mergeCell ref="N33:O34"/>
    <mergeCell ref="P33:S34"/>
    <mergeCell ref="T33:T34"/>
    <mergeCell ref="C33:D34"/>
    <mergeCell ref="E33:F34"/>
    <mergeCell ref="G33:G34"/>
    <mergeCell ref="H33:I34"/>
    <mergeCell ref="K31:L32"/>
    <mergeCell ref="M31:M32"/>
    <mergeCell ref="N31:O32"/>
    <mergeCell ref="P31:S32"/>
    <mergeCell ref="T31:T32"/>
    <mergeCell ref="A29:B32"/>
    <mergeCell ref="G29:G30"/>
    <mergeCell ref="H29:I30"/>
    <mergeCell ref="J29:J30"/>
    <mergeCell ref="K29:L30"/>
    <mergeCell ref="C31:D32"/>
    <mergeCell ref="E31:F32"/>
    <mergeCell ref="G31:G32"/>
    <mergeCell ref="H31:I32"/>
    <mergeCell ref="J31:J32"/>
    <mergeCell ref="E29:F30"/>
    <mergeCell ref="C29:D30"/>
    <mergeCell ref="M29:M30"/>
    <mergeCell ref="N29:O30"/>
    <mergeCell ref="P29:S30"/>
    <mergeCell ref="U31:AF32"/>
    <mergeCell ref="AU30:AV31"/>
    <mergeCell ref="AZ30:AZ31"/>
    <mergeCell ref="BA30:BB31"/>
    <mergeCell ref="AX30:AY31"/>
    <mergeCell ref="AL30:AM31"/>
    <mergeCell ref="AN30:AN31"/>
    <mergeCell ref="AO30:AP31"/>
    <mergeCell ref="AQ30:AQ31"/>
    <mergeCell ref="AR30:AS31"/>
    <mergeCell ref="AT30:AT31"/>
    <mergeCell ref="U29:AF30"/>
    <mergeCell ref="AH30:AK31"/>
    <mergeCell ref="AR28:AS29"/>
    <mergeCell ref="A28:D28"/>
    <mergeCell ref="E28:O28"/>
    <mergeCell ref="P28:T28"/>
    <mergeCell ref="U28:AF28"/>
    <mergeCell ref="AH28:AK29"/>
    <mergeCell ref="AL28:AM29"/>
    <mergeCell ref="AN28:AN29"/>
    <mergeCell ref="AO26:AP27"/>
    <mergeCell ref="AQ26:AQ27"/>
    <mergeCell ref="AO28:AP29"/>
    <mergeCell ref="A25:M26"/>
    <mergeCell ref="R25:R26"/>
    <mergeCell ref="S25:T26"/>
    <mergeCell ref="AA25:AB26"/>
    <mergeCell ref="AH26:AK27"/>
    <mergeCell ref="AL26:AM27"/>
    <mergeCell ref="AN26:AN27"/>
    <mergeCell ref="T29:T30"/>
    <mergeCell ref="AH24:AK25"/>
    <mergeCell ref="AL24:AV25"/>
    <mergeCell ref="Z23:AA24"/>
    <mergeCell ref="AB23:AB24"/>
    <mergeCell ref="AC23:AD24"/>
    <mergeCell ref="AE23:AF24"/>
    <mergeCell ref="V21:V22"/>
    <mergeCell ref="V23:V24"/>
    <mergeCell ref="C19:D20"/>
    <mergeCell ref="M19:N20"/>
    <mergeCell ref="A17:B20"/>
    <mergeCell ref="C17:D18"/>
    <mergeCell ref="E17:F18"/>
    <mergeCell ref="G17:G18"/>
    <mergeCell ref="H17:I18"/>
    <mergeCell ref="A21:B24"/>
    <mergeCell ref="C21:D22"/>
    <mergeCell ref="E21:F22"/>
    <mergeCell ref="G21:G22"/>
    <mergeCell ref="H21:I22"/>
    <mergeCell ref="M21:N22"/>
    <mergeCell ref="O21:O22"/>
    <mergeCell ref="C23:D24"/>
    <mergeCell ref="E23:F24"/>
    <mergeCell ref="G23:G24"/>
    <mergeCell ref="H23:I24"/>
    <mergeCell ref="M23:N24"/>
    <mergeCell ref="O23:O24"/>
    <mergeCell ref="Z19:AA20"/>
    <mergeCell ref="E19:F20"/>
    <mergeCell ref="G19:G20"/>
    <mergeCell ref="H19:I20"/>
    <mergeCell ref="O19:O20"/>
    <mergeCell ref="P19:Q20"/>
    <mergeCell ref="M17:N18"/>
    <mergeCell ref="O17:O18"/>
    <mergeCell ref="P17:Q18"/>
    <mergeCell ref="V17:V18"/>
    <mergeCell ref="V19:V20"/>
    <mergeCell ref="AE17:AF18"/>
    <mergeCell ref="AT20:AT21"/>
    <mergeCell ref="AB19:AB20"/>
    <mergeCell ref="AC19:AD20"/>
    <mergeCell ref="AH20:AJ21"/>
    <mergeCell ref="AE19:AF20"/>
    <mergeCell ref="Z17:AA18"/>
    <mergeCell ref="Z21:AA22"/>
    <mergeCell ref="AB21:AB22"/>
    <mergeCell ref="AC21:AD22"/>
    <mergeCell ref="AE21:AF22"/>
    <mergeCell ref="AB17:AB18"/>
    <mergeCell ref="AC17:AD18"/>
    <mergeCell ref="AH17:AJ18"/>
    <mergeCell ref="AL17:AL18"/>
    <mergeCell ref="AM17:AM18"/>
    <mergeCell ref="AN17:AP18"/>
    <mergeCell ref="AQ17:AS18"/>
    <mergeCell ref="AT17:AT18"/>
    <mergeCell ref="AK20:AK21"/>
    <mergeCell ref="AL20:AL21"/>
    <mergeCell ref="AN20:AN21"/>
    <mergeCell ref="AO20:AO21"/>
    <mergeCell ref="AP20:AR21"/>
    <mergeCell ref="S11:V12"/>
    <mergeCell ref="AA11:AA12"/>
    <mergeCell ref="AH9:AH10"/>
    <mergeCell ref="AI9:AK10"/>
    <mergeCell ref="AL9:AL10"/>
    <mergeCell ref="AM9:AN10"/>
    <mergeCell ref="AO15:AO16"/>
    <mergeCell ref="AH15:AJ16"/>
    <mergeCell ref="AK15:AK16"/>
    <mergeCell ref="AN15:AN16"/>
    <mergeCell ref="AL15:AL16"/>
    <mergeCell ref="L16:Y16"/>
    <mergeCell ref="A7:H8"/>
    <mergeCell ref="J7:J8"/>
    <mergeCell ref="A16:D16"/>
    <mergeCell ref="Z16:AF16"/>
    <mergeCell ref="A9:H10"/>
    <mergeCell ref="J9:J10"/>
    <mergeCell ref="K9:K10"/>
    <mergeCell ref="N9:N10"/>
    <mergeCell ref="O9:O10"/>
    <mergeCell ref="Z9:Z10"/>
    <mergeCell ref="AA9:AB10"/>
    <mergeCell ref="AC9:AC10"/>
    <mergeCell ref="AD9:AE10"/>
    <mergeCell ref="K7:K8"/>
    <mergeCell ref="N7:N8"/>
    <mergeCell ref="O7:O8"/>
    <mergeCell ref="Q7:X10"/>
    <mergeCell ref="Z7:Z8"/>
    <mergeCell ref="AA7:AB8"/>
    <mergeCell ref="AC7:AC8"/>
    <mergeCell ref="AD7:AE8"/>
    <mergeCell ref="A11:H12"/>
    <mergeCell ref="M11:M12"/>
    <mergeCell ref="N11:N12"/>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AL5:AL6"/>
    <mergeCell ref="AM5:AN6"/>
    <mergeCell ref="AO5:BB6"/>
    <mergeCell ref="AE5:AE6"/>
    <mergeCell ref="BD9:BD10"/>
    <mergeCell ref="BE9:BE10"/>
    <mergeCell ref="BF9:BF10"/>
    <mergeCell ref="AO9:BB10"/>
    <mergeCell ref="BC9:BC10"/>
    <mergeCell ref="AH5:AH6"/>
    <mergeCell ref="AI5:AK6"/>
    <mergeCell ref="BF7:BF8"/>
    <mergeCell ref="AL7:AL8"/>
    <mergeCell ref="AM7:AN8"/>
    <mergeCell ref="AO7:BB8"/>
    <mergeCell ref="BC7:BC8"/>
    <mergeCell ref="BD7:BD8"/>
    <mergeCell ref="BE7:BE8"/>
    <mergeCell ref="AH7:AH8"/>
    <mergeCell ref="AI7:AK8"/>
    <mergeCell ref="AS20:AS21"/>
    <mergeCell ref="AV20:AV21"/>
    <mergeCell ref="AW20:AW21"/>
    <mergeCell ref="AX20:BA21"/>
    <mergeCell ref="BE20:BE21"/>
    <mergeCell ref="BF20:BF21"/>
    <mergeCell ref="AZ17:AZ18"/>
    <mergeCell ref="BA17:BA18"/>
    <mergeCell ref="BD17:BD18"/>
    <mergeCell ref="BE17:BE18"/>
    <mergeCell ref="BB20:BB21"/>
    <mergeCell ref="BC20:BC21"/>
    <mergeCell ref="AP15:AR16"/>
    <mergeCell ref="AT15:AT16"/>
    <mergeCell ref="AW15:AX16"/>
    <mergeCell ref="BE15:BE16"/>
    <mergeCell ref="BF15:BF16"/>
    <mergeCell ref="AU17:AV18"/>
    <mergeCell ref="AW17:AW18"/>
    <mergeCell ref="AX17:AY18"/>
    <mergeCell ref="BB15:BB16"/>
    <mergeCell ref="BC15:BC16"/>
    <mergeCell ref="AY15:BA16"/>
  </mergeCells>
  <phoneticPr fontId="3"/>
  <conditionalFormatting sqref="J5:J10 AS22 AV22 BB22 BE22 AK22 AN22">
    <cfRule type="expression" dxfId="37" priority="61" stopIfTrue="1">
      <formula>$H$38=TRUE</formula>
    </cfRule>
  </conditionalFormatting>
  <conditionalFormatting sqref="N5:N10">
    <cfRule type="expression" dxfId="36" priority="60" stopIfTrue="1">
      <formula>$H$38=TRUE</formula>
    </cfRule>
  </conditionalFormatting>
  <conditionalFormatting sqref="M11:M12">
    <cfRule type="expression" dxfId="35" priority="59" stopIfTrue="1">
      <formula>$H$38=TRUE</formula>
    </cfRule>
  </conditionalFormatting>
  <conditionalFormatting sqref="R11:R12">
    <cfRule type="expression" dxfId="34" priority="58" stopIfTrue="1">
      <formula>$H$38=TRUE</formula>
    </cfRule>
  </conditionalFormatting>
  <conditionalFormatting sqref="Z11:Z12">
    <cfRule type="expression" dxfId="33" priority="57" stopIfTrue="1">
      <formula>$H$38=TRUE</formula>
    </cfRule>
  </conditionalFormatting>
  <conditionalFormatting sqref="Z7:Z10">
    <cfRule type="expression" dxfId="32" priority="56" stopIfTrue="1">
      <formula>$H$38=TRUE</formula>
    </cfRule>
  </conditionalFormatting>
  <conditionalFormatting sqref="AC7:AC10">
    <cfRule type="expression" dxfId="31" priority="55" stopIfTrue="1">
      <formula>$H$38=TRUE</formula>
    </cfRule>
  </conditionalFormatting>
  <conditionalFormatting sqref="Z5:Z6">
    <cfRule type="expression" dxfId="30" priority="54" stopIfTrue="1">
      <formula>$H$38=TRUE</formula>
    </cfRule>
  </conditionalFormatting>
  <conditionalFormatting sqref="AD5:AD6">
    <cfRule type="expression" dxfId="29" priority="53" stopIfTrue="1">
      <formula>$H$38=TRUE</formula>
    </cfRule>
  </conditionalFormatting>
  <conditionalFormatting sqref="R25:R26">
    <cfRule type="expression" dxfId="28" priority="52" stopIfTrue="1">
      <formula>$H$38=TRUE</formula>
    </cfRule>
  </conditionalFormatting>
  <conditionalFormatting sqref="Z25:Z26">
    <cfRule type="expression" dxfId="27" priority="51" stopIfTrue="1">
      <formula>$H$38=TRUE</formula>
    </cfRule>
  </conditionalFormatting>
  <conditionalFormatting sqref="AH5:AH10">
    <cfRule type="expression" dxfId="26" priority="50" stopIfTrue="1">
      <formula>$H$38=TRUE</formula>
    </cfRule>
  </conditionalFormatting>
  <conditionalFormatting sqref="AL5:AL10">
    <cfRule type="expression" dxfId="25" priority="49" stopIfTrue="1">
      <formula>$H$38=TRUE</formula>
    </cfRule>
  </conditionalFormatting>
  <conditionalFormatting sqref="BE5:BE10">
    <cfRule type="expression" dxfId="24" priority="48" stopIfTrue="1">
      <formula>$H$38=TRUE</formula>
    </cfRule>
  </conditionalFormatting>
  <conditionalFormatting sqref="BC5:BC10">
    <cfRule type="expression" dxfId="23" priority="47" stopIfTrue="1">
      <formula>$H$38=TRUE</formula>
    </cfRule>
  </conditionalFormatting>
  <conditionalFormatting sqref="AP32:AP33">
    <cfRule type="expression" dxfId="22" priority="40" stopIfTrue="1">
      <formula>$H$38=TRUE</formula>
    </cfRule>
  </conditionalFormatting>
  <conditionalFormatting sqref="AY32:AY33">
    <cfRule type="expression" dxfId="21" priority="39" stopIfTrue="1">
      <formula>$H$38=TRUE</formula>
    </cfRule>
  </conditionalFormatting>
  <conditionalFormatting sqref="AS36:AS37">
    <cfRule type="expression" dxfId="20" priority="37" stopIfTrue="1">
      <formula>$H$38=TRUE</formula>
    </cfRule>
  </conditionalFormatting>
  <conditionalFormatting sqref="AO36:AO37">
    <cfRule type="expression" dxfId="19" priority="38" stopIfTrue="1">
      <formula>$H$38=TRUE</formula>
    </cfRule>
  </conditionalFormatting>
  <conditionalFormatting sqref="AQ47:AQ48 BD47:BD48">
    <cfRule type="expression" dxfId="18" priority="35" stopIfTrue="1">
      <formula>$H$38=TRUE</formula>
    </cfRule>
  </conditionalFormatting>
  <conditionalFormatting sqref="AN47:AN48 AZ47:AZ48">
    <cfRule type="expression" dxfId="17" priority="36" stopIfTrue="1">
      <formula>$H$38=TRUE</formula>
    </cfRule>
  </conditionalFormatting>
  <conditionalFormatting sqref="AK20:AK21">
    <cfRule type="expression" dxfId="16" priority="2" stopIfTrue="1">
      <formula>$H$38=TRUE</formula>
    </cfRule>
  </conditionalFormatting>
  <conditionalFormatting sqref="AN20:AN21">
    <cfRule type="expression" dxfId="15" priority="1" stopIfTrue="1">
      <formula>$H$38=TRUE</formula>
    </cfRule>
  </conditionalFormatting>
  <conditionalFormatting sqref="BB20:BB21">
    <cfRule type="expression" dxfId="14" priority="6" stopIfTrue="1">
      <formula>$H$38=TRUE</formula>
    </cfRule>
  </conditionalFormatting>
  <conditionalFormatting sqref="BE20:BE21">
    <cfRule type="expression" dxfId="13" priority="5" stopIfTrue="1">
      <formula>$H$38=TRUE</formula>
    </cfRule>
  </conditionalFormatting>
  <conditionalFormatting sqref="AK17:AK18">
    <cfRule type="expression" dxfId="12" priority="4" stopIfTrue="1">
      <formula>$H$38=TRUE</formula>
    </cfRule>
  </conditionalFormatting>
  <conditionalFormatting sqref="BD17:BD18">
    <cfRule type="expression" dxfId="11" priority="3" stopIfTrue="1">
      <formula>$H$38=TRUE</formula>
    </cfRule>
  </conditionalFormatting>
  <conditionalFormatting sqref="AK15:AK16">
    <cfRule type="expression" dxfId="10" priority="12" stopIfTrue="1">
      <formula>$H$38=TRUE</formula>
    </cfRule>
  </conditionalFormatting>
  <conditionalFormatting sqref="AN15:AN16">
    <cfRule type="expression" dxfId="9" priority="11" stopIfTrue="1">
      <formula>$H$38=TRUE</formula>
    </cfRule>
  </conditionalFormatting>
  <conditionalFormatting sqref="BB15:BB16">
    <cfRule type="expression" dxfId="8" priority="10" stopIfTrue="1">
      <formula>$H$38=TRUE</formula>
    </cfRule>
  </conditionalFormatting>
  <conditionalFormatting sqref="BE15:BE16">
    <cfRule type="expression" dxfId="7" priority="9" stopIfTrue="1">
      <formula>$H$38=TRUE</formula>
    </cfRule>
  </conditionalFormatting>
  <conditionalFormatting sqref="AS20:AS21">
    <cfRule type="expression" dxfId="6" priority="8" stopIfTrue="1">
      <formula>$H$38=TRUE</formula>
    </cfRule>
  </conditionalFormatting>
  <conditionalFormatting sqref="AV20:AV21">
    <cfRule type="expression" dxfId="5" priority="7" stopIfTrue="1">
      <formula>$H$38=TRUE</formula>
    </cfRule>
  </conditionalFormatting>
  <conditionalFormatting sqref="AS15:AS16">
    <cfRule type="expression" dxfId="4" priority="14" stopIfTrue="1">
      <formula>$H$38=TRUE</formula>
    </cfRule>
  </conditionalFormatting>
  <conditionalFormatting sqref="AV15:AV16">
    <cfRule type="expression" dxfId="3" priority="13" stopIfTrue="1">
      <formula>$H$38=TRUE</formula>
    </cfRule>
  </conditionalFormatting>
  <printOptions horizontalCentered="1" verticalCentered="1" gridLinesSet="0"/>
  <pageMargins left="0.70866141732283472" right="0.19685039370078741" top="0.39370078740157483" bottom="0.39370078740157483" header="0" footer="0"/>
  <pageSetup paperSize="9" scale="55" orientation="landscape" blackAndWhite="1" r:id="rId1"/>
  <headerFooter scaleWithDoc="0">
    <oddFooter>&amp;C&amp;"游ゴシック,標準"14/25&amp;R&amp;"游ゴシック,標準"&amp;F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9</xdr:col>
                    <xdr:colOff>66675</xdr:colOff>
                    <xdr:row>4</xdr:row>
                    <xdr:rowOff>85725</xdr:rowOff>
                  </from>
                  <to>
                    <xdr:col>10</xdr:col>
                    <xdr:colOff>19050</xdr:colOff>
                    <xdr:row>5</xdr:row>
                    <xdr:rowOff>171450</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13</xdr:col>
                    <xdr:colOff>76200</xdr:colOff>
                    <xdr:row>4</xdr:row>
                    <xdr:rowOff>104775</xdr:rowOff>
                  </from>
                  <to>
                    <xdr:col>13</xdr:col>
                    <xdr:colOff>323850</xdr:colOff>
                    <xdr:row>5</xdr:row>
                    <xdr:rowOff>142875</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9</xdr:col>
                    <xdr:colOff>66675</xdr:colOff>
                    <xdr:row>6</xdr:row>
                    <xdr:rowOff>95250</xdr:rowOff>
                  </from>
                  <to>
                    <xdr:col>9</xdr:col>
                    <xdr:colOff>323850</xdr:colOff>
                    <xdr:row>7</xdr:row>
                    <xdr:rowOff>171450</xdr:rowOff>
                  </to>
                </anchor>
              </controlPr>
            </control>
          </mc:Choice>
        </mc:AlternateContent>
        <mc:AlternateContent xmlns:mc="http://schemas.openxmlformats.org/markup-compatibility/2006">
          <mc:Choice Requires="x14">
            <control shapeId="214020" r:id="rId7" name="Check Box 4">
              <controlPr defaultSize="0" autoFill="0" autoLine="0" autoPict="0">
                <anchor moveWithCells="1">
                  <from>
                    <xdr:col>13</xdr:col>
                    <xdr:colOff>66675</xdr:colOff>
                    <xdr:row>6</xdr:row>
                    <xdr:rowOff>95250</xdr:rowOff>
                  </from>
                  <to>
                    <xdr:col>13</xdr:col>
                    <xdr:colOff>304800</xdr:colOff>
                    <xdr:row>7</xdr:row>
                    <xdr:rowOff>152400</xdr:rowOff>
                  </to>
                </anchor>
              </controlPr>
            </control>
          </mc:Choice>
        </mc:AlternateContent>
        <mc:AlternateContent xmlns:mc="http://schemas.openxmlformats.org/markup-compatibility/2006">
          <mc:Choice Requires="x14">
            <control shapeId="214021" r:id="rId8" name="Check Box 5">
              <controlPr defaultSize="0" autoFill="0" autoLine="0" autoPict="0">
                <anchor moveWithCells="1">
                  <from>
                    <xdr:col>9</xdr:col>
                    <xdr:colOff>66675</xdr:colOff>
                    <xdr:row>8</xdr:row>
                    <xdr:rowOff>85725</xdr:rowOff>
                  </from>
                  <to>
                    <xdr:col>9</xdr:col>
                    <xdr:colOff>276225</xdr:colOff>
                    <xdr:row>9</xdr:row>
                    <xdr:rowOff>171450</xdr:rowOff>
                  </to>
                </anchor>
              </controlPr>
            </control>
          </mc:Choice>
        </mc:AlternateContent>
        <mc:AlternateContent xmlns:mc="http://schemas.openxmlformats.org/markup-compatibility/2006">
          <mc:Choice Requires="x14">
            <control shapeId="214022" r:id="rId9" name="Check Box 6">
              <controlPr defaultSize="0" autoFill="0" autoLine="0" autoPict="0">
                <anchor moveWithCells="1">
                  <from>
                    <xdr:col>13</xdr:col>
                    <xdr:colOff>66675</xdr:colOff>
                    <xdr:row>8</xdr:row>
                    <xdr:rowOff>104775</xdr:rowOff>
                  </from>
                  <to>
                    <xdr:col>14</xdr:col>
                    <xdr:colOff>19050</xdr:colOff>
                    <xdr:row>9</xdr:row>
                    <xdr:rowOff>152400</xdr:rowOff>
                  </to>
                </anchor>
              </controlPr>
            </control>
          </mc:Choice>
        </mc:AlternateContent>
        <mc:AlternateContent xmlns:mc="http://schemas.openxmlformats.org/markup-compatibility/2006">
          <mc:Choice Requires="x14">
            <control shapeId="214023" r:id="rId10" name="Check Box 7">
              <controlPr defaultSize="0" autoFill="0" autoLine="0" autoPict="0">
                <anchor moveWithCells="1">
                  <from>
                    <xdr:col>12</xdr:col>
                    <xdr:colOff>85725</xdr:colOff>
                    <xdr:row>10</xdr:row>
                    <xdr:rowOff>76200</xdr:rowOff>
                  </from>
                  <to>
                    <xdr:col>13</xdr:col>
                    <xdr:colOff>47625</xdr:colOff>
                    <xdr:row>11</xdr:row>
                    <xdr:rowOff>171450</xdr:rowOff>
                  </to>
                </anchor>
              </controlPr>
            </control>
          </mc:Choice>
        </mc:AlternateContent>
        <mc:AlternateContent xmlns:mc="http://schemas.openxmlformats.org/markup-compatibility/2006">
          <mc:Choice Requires="x14">
            <control shapeId="214024" r:id="rId11" name="Check Box 8">
              <controlPr defaultSize="0" autoFill="0" autoLine="0" autoPict="0">
                <anchor moveWithCells="1">
                  <from>
                    <xdr:col>17</xdr:col>
                    <xdr:colOff>66675</xdr:colOff>
                    <xdr:row>10</xdr:row>
                    <xdr:rowOff>85725</xdr:rowOff>
                  </from>
                  <to>
                    <xdr:col>17</xdr:col>
                    <xdr:colOff>304800</xdr:colOff>
                    <xdr:row>11</xdr:row>
                    <xdr:rowOff>171450</xdr:rowOff>
                  </to>
                </anchor>
              </controlPr>
            </control>
          </mc:Choice>
        </mc:AlternateContent>
        <mc:AlternateContent xmlns:mc="http://schemas.openxmlformats.org/markup-compatibility/2006">
          <mc:Choice Requires="x14">
            <control shapeId="214025" r:id="rId12" name="Check Box 9">
              <controlPr defaultSize="0" autoFill="0" autoLine="0" autoPict="0">
                <anchor moveWithCells="1">
                  <from>
                    <xdr:col>25</xdr:col>
                    <xdr:colOff>66675</xdr:colOff>
                    <xdr:row>10</xdr:row>
                    <xdr:rowOff>85725</xdr:rowOff>
                  </from>
                  <to>
                    <xdr:col>25</xdr:col>
                    <xdr:colOff>323850</xdr:colOff>
                    <xdr:row>11</xdr:row>
                    <xdr:rowOff>152400</xdr:rowOff>
                  </to>
                </anchor>
              </controlPr>
            </control>
          </mc:Choice>
        </mc:AlternateContent>
        <mc:AlternateContent xmlns:mc="http://schemas.openxmlformats.org/markup-compatibility/2006">
          <mc:Choice Requires="x14">
            <control shapeId="214026"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14027"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14028"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14029"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14030"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14031"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14032"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14033"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14034"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14035"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14036"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14037"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14038"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14039"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14040"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14041"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14042"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14043"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14044"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14045"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14052" r:id="rId33"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14053" r:id="rId34"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14054" r:id="rId35"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14055" r:id="rId36"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14056" r:id="rId37" name="Check Box 40">
              <controlPr defaultSize="0" autoFill="0" autoLine="0" autoPict="0">
                <anchor moveWithCells="1">
                  <from>
                    <xdr:col>39</xdr:col>
                    <xdr:colOff>66675</xdr:colOff>
                    <xdr:row>46</xdr:row>
                    <xdr:rowOff>0</xdr:rowOff>
                  </from>
                  <to>
                    <xdr:col>40</xdr:col>
                    <xdr:colOff>123825</xdr:colOff>
                    <xdr:row>48</xdr:row>
                    <xdr:rowOff>0</xdr:rowOff>
                  </to>
                </anchor>
              </controlPr>
            </control>
          </mc:Choice>
        </mc:AlternateContent>
        <mc:AlternateContent xmlns:mc="http://schemas.openxmlformats.org/markup-compatibility/2006">
          <mc:Choice Requires="x14">
            <control shapeId="214057" r:id="rId38" name="Check Box 41">
              <controlPr defaultSize="0" autoFill="0" autoLine="0" autoPict="0">
                <anchor moveWithCells="1">
                  <from>
                    <xdr:col>42</xdr:col>
                    <xdr:colOff>66675</xdr:colOff>
                    <xdr:row>46</xdr:row>
                    <xdr:rowOff>0</xdr:rowOff>
                  </from>
                  <to>
                    <xdr:col>43</xdr:col>
                    <xdr:colOff>123825</xdr:colOff>
                    <xdr:row>48</xdr:row>
                    <xdr:rowOff>0</xdr:rowOff>
                  </to>
                </anchor>
              </controlPr>
            </control>
          </mc:Choice>
        </mc:AlternateContent>
        <mc:AlternateContent xmlns:mc="http://schemas.openxmlformats.org/markup-compatibility/2006">
          <mc:Choice Requires="x14">
            <control shapeId="214058" r:id="rId39" name="Check Box 42">
              <controlPr defaultSize="0" autoFill="0" autoLine="0" autoPict="0">
                <anchor moveWithCells="1">
                  <from>
                    <xdr:col>51</xdr:col>
                    <xdr:colOff>66675</xdr:colOff>
                    <xdr:row>46</xdr:row>
                    <xdr:rowOff>0</xdr:rowOff>
                  </from>
                  <to>
                    <xdr:col>52</xdr:col>
                    <xdr:colOff>123825</xdr:colOff>
                    <xdr:row>48</xdr:row>
                    <xdr:rowOff>0</xdr:rowOff>
                  </to>
                </anchor>
              </controlPr>
            </control>
          </mc:Choice>
        </mc:AlternateContent>
        <mc:AlternateContent xmlns:mc="http://schemas.openxmlformats.org/markup-compatibility/2006">
          <mc:Choice Requires="x14">
            <control shapeId="214059" r:id="rId40" name="Check Box 43">
              <controlPr defaultSize="0" autoFill="0" autoLine="0" autoPict="0">
                <anchor moveWithCells="1">
                  <from>
                    <xdr:col>55</xdr:col>
                    <xdr:colOff>66675</xdr:colOff>
                    <xdr:row>46</xdr:row>
                    <xdr:rowOff>0</xdr:rowOff>
                  </from>
                  <to>
                    <xdr:col>56</xdr:col>
                    <xdr:colOff>123825</xdr:colOff>
                    <xdr:row>48</xdr:row>
                    <xdr:rowOff>0</xdr:rowOff>
                  </to>
                </anchor>
              </controlPr>
            </control>
          </mc:Choice>
        </mc:AlternateContent>
        <mc:AlternateContent xmlns:mc="http://schemas.openxmlformats.org/markup-compatibility/2006">
          <mc:Choice Requires="x14">
            <control shapeId="214080" r:id="rId41" name="Check Box 64">
              <controlPr defaultSize="0" autoFill="0" autoLine="0" autoPict="0">
                <anchor moveWithCells="1">
                  <from>
                    <xdr:col>44</xdr:col>
                    <xdr:colOff>66675</xdr:colOff>
                    <xdr:row>14</xdr:row>
                    <xdr:rowOff>0</xdr:rowOff>
                  </from>
                  <to>
                    <xdr:col>45</xdr:col>
                    <xdr:colOff>123825</xdr:colOff>
                    <xdr:row>16</xdr:row>
                    <xdr:rowOff>0</xdr:rowOff>
                  </to>
                </anchor>
              </controlPr>
            </control>
          </mc:Choice>
        </mc:AlternateContent>
        <mc:AlternateContent xmlns:mc="http://schemas.openxmlformats.org/markup-compatibility/2006">
          <mc:Choice Requires="x14">
            <control shapeId="214081" r:id="rId42" name="Check Box 65">
              <controlPr defaultSize="0" autoFill="0" autoLine="0" autoPict="0">
                <anchor moveWithCells="1">
                  <from>
                    <xdr:col>47</xdr:col>
                    <xdr:colOff>66675</xdr:colOff>
                    <xdr:row>14</xdr:row>
                    <xdr:rowOff>0</xdr:rowOff>
                  </from>
                  <to>
                    <xdr:col>48</xdr:col>
                    <xdr:colOff>123825</xdr:colOff>
                    <xdr:row>16</xdr:row>
                    <xdr:rowOff>0</xdr:rowOff>
                  </to>
                </anchor>
              </controlPr>
            </control>
          </mc:Choice>
        </mc:AlternateContent>
        <mc:AlternateContent xmlns:mc="http://schemas.openxmlformats.org/markup-compatibility/2006">
          <mc:Choice Requires="x14">
            <control shapeId="214082" r:id="rId43" name="Check Box 66">
              <controlPr defaultSize="0" autoFill="0" autoLine="0" autoPict="0">
                <anchor moveWithCells="1">
                  <from>
                    <xdr:col>36</xdr:col>
                    <xdr:colOff>66675</xdr:colOff>
                    <xdr:row>14</xdr:row>
                    <xdr:rowOff>0</xdr:rowOff>
                  </from>
                  <to>
                    <xdr:col>37</xdr:col>
                    <xdr:colOff>123825</xdr:colOff>
                    <xdr:row>16</xdr:row>
                    <xdr:rowOff>0</xdr:rowOff>
                  </to>
                </anchor>
              </controlPr>
            </control>
          </mc:Choice>
        </mc:AlternateContent>
        <mc:AlternateContent xmlns:mc="http://schemas.openxmlformats.org/markup-compatibility/2006">
          <mc:Choice Requires="x14">
            <control shapeId="214083" r:id="rId44" name="Check Box 67">
              <controlPr defaultSize="0" autoFill="0" autoLine="0" autoPict="0">
                <anchor moveWithCells="1">
                  <from>
                    <xdr:col>39</xdr:col>
                    <xdr:colOff>66675</xdr:colOff>
                    <xdr:row>14</xdr:row>
                    <xdr:rowOff>0</xdr:rowOff>
                  </from>
                  <to>
                    <xdr:col>40</xdr:col>
                    <xdr:colOff>123825</xdr:colOff>
                    <xdr:row>16</xdr:row>
                    <xdr:rowOff>0</xdr:rowOff>
                  </to>
                </anchor>
              </controlPr>
            </control>
          </mc:Choice>
        </mc:AlternateContent>
        <mc:AlternateContent xmlns:mc="http://schemas.openxmlformats.org/markup-compatibility/2006">
          <mc:Choice Requires="x14">
            <control shapeId="214084" r:id="rId45" name="Check Box 68">
              <controlPr defaultSize="0" autoFill="0" autoLine="0" autoPict="0">
                <anchor moveWithCells="1">
                  <from>
                    <xdr:col>53</xdr:col>
                    <xdr:colOff>66675</xdr:colOff>
                    <xdr:row>14</xdr:row>
                    <xdr:rowOff>0</xdr:rowOff>
                  </from>
                  <to>
                    <xdr:col>54</xdr:col>
                    <xdr:colOff>123825</xdr:colOff>
                    <xdr:row>16</xdr:row>
                    <xdr:rowOff>0</xdr:rowOff>
                  </to>
                </anchor>
              </controlPr>
            </control>
          </mc:Choice>
        </mc:AlternateContent>
        <mc:AlternateContent xmlns:mc="http://schemas.openxmlformats.org/markup-compatibility/2006">
          <mc:Choice Requires="x14">
            <control shapeId="214085" r:id="rId46" name="Check Box 69">
              <controlPr defaultSize="0" autoFill="0" autoLine="0" autoPict="0">
                <anchor moveWithCells="1">
                  <from>
                    <xdr:col>56</xdr:col>
                    <xdr:colOff>66675</xdr:colOff>
                    <xdr:row>14</xdr:row>
                    <xdr:rowOff>0</xdr:rowOff>
                  </from>
                  <to>
                    <xdr:col>57</xdr:col>
                    <xdr:colOff>123825</xdr:colOff>
                    <xdr:row>16</xdr:row>
                    <xdr:rowOff>0</xdr:rowOff>
                  </to>
                </anchor>
              </controlPr>
            </control>
          </mc:Choice>
        </mc:AlternateContent>
        <mc:AlternateContent xmlns:mc="http://schemas.openxmlformats.org/markup-compatibility/2006">
          <mc:Choice Requires="x14">
            <control shapeId="214086" r:id="rId47" name="Check Box 70">
              <controlPr defaultSize="0" autoFill="0" autoLine="0" autoPict="0">
                <anchor moveWithCells="1">
                  <from>
                    <xdr:col>44</xdr:col>
                    <xdr:colOff>66675</xdr:colOff>
                    <xdr:row>19</xdr:row>
                    <xdr:rowOff>0</xdr:rowOff>
                  </from>
                  <to>
                    <xdr:col>45</xdr:col>
                    <xdr:colOff>123825</xdr:colOff>
                    <xdr:row>21</xdr:row>
                    <xdr:rowOff>19050</xdr:rowOff>
                  </to>
                </anchor>
              </controlPr>
            </control>
          </mc:Choice>
        </mc:AlternateContent>
        <mc:AlternateContent xmlns:mc="http://schemas.openxmlformats.org/markup-compatibility/2006">
          <mc:Choice Requires="x14">
            <control shapeId="214087" r:id="rId48" name="Check Box 71">
              <controlPr defaultSize="0" autoFill="0" autoLine="0" autoPict="0">
                <anchor moveWithCells="1">
                  <from>
                    <xdr:col>47</xdr:col>
                    <xdr:colOff>66675</xdr:colOff>
                    <xdr:row>19</xdr:row>
                    <xdr:rowOff>0</xdr:rowOff>
                  </from>
                  <to>
                    <xdr:col>48</xdr:col>
                    <xdr:colOff>123825</xdr:colOff>
                    <xdr:row>21</xdr:row>
                    <xdr:rowOff>19050</xdr:rowOff>
                  </to>
                </anchor>
              </controlPr>
            </control>
          </mc:Choice>
        </mc:AlternateContent>
        <mc:AlternateContent xmlns:mc="http://schemas.openxmlformats.org/markup-compatibility/2006">
          <mc:Choice Requires="x14">
            <control shapeId="214088" r:id="rId49" name="Check Box 72">
              <controlPr defaultSize="0" autoFill="0" autoLine="0" autoPict="0">
                <anchor moveWithCells="1">
                  <from>
                    <xdr:col>53</xdr:col>
                    <xdr:colOff>66675</xdr:colOff>
                    <xdr:row>19</xdr:row>
                    <xdr:rowOff>0</xdr:rowOff>
                  </from>
                  <to>
                    <xdr:col>54</xdr:col>
                    <xdr:colOff>123825</xdr:colOff>
                    <xdr:row>21</xdr:row>
                    <xdr:rowOff>19050</xdr:rowOff>
                  </to>
                </anchor>
              </controlPr>
            </control>
          </mc:Choice>
        </mc:AlternateContent>
        <mc:AlternateContent xmlns:mc="http://schemas.openxmlformats.org/markup-compatibility/2006">
          <mc:Choice Requires="x14">
            <control shapeId="214089" r:id="rId50" name="Check Box 73">
              <controlPr defaultSize="0" autoFill="0" autoLine="0" autoPict="0">
                <anchor moveWithCells="1">
                  <from>
                    <xdr:col>56</xdr:col>
                    <xdr:colOff>66675</xdr:colOff>
                    <xdr:row>19</xdr:row>
                    <xdr:rowOff>0</xdr:rowOff>
                  </from>
                  <to>
                    <xdr:col>57</xdr:col>
                    <xdr:colOff>123825</xdr:colOff>
                    <xdr:row>21</xdr:row>
                    <xdr:rowOff>19050</xdr:rowOff>
                  </to>
                </anchor>
              </controlPr>
            </control>
          </mc:Choice>
        </mc:AlternateContent>
        <mc:AlternateContent xmlns:mc="http://schemas.openxmlformats.org/markup-compatibility/2006">
          <mc:Choice Requires="x14">
            <control shapeId="214090" r:id="rId51" name="Check Box 74">
              <controlPr defaultSize="0" autoFill="0" autoLine="0" autoPict="0">
                <anchor moveWithCells="1">
                  <from>
                    <xdr:col>36</xdr:col>
                    <xdr:colOff>66675</xdr:colOff>
                    <xdr:row>16</xdr:row>
                    <xdr:rowOff>0</xdr:rowOff>
                  </from>
                  <to>
                    <xdr:col>37</xdr:col>
                    <xdr:colOff>123825</xdr:colOff>
                    <xdr:row>18</xdr:row>
                    <xdr:rowOff>0</xdr:rowOff>
                  </to>
                </anchor>
              </controlPr>
            </control>
          </mc:Choice>
        </mc:AlternateContent>
        <mc:AlternateContent xmlns:mc="http://schemas.openxmlformats.org/markup-compatibility/2006">
          <mc:Choice Requires="x14">
            <control shapeId="214091" r:id="rId52" name="Check Box 75">
              <controlPr defaultSize="0" autoFill="0" autoLine="0" autoPict="0">
                <anchor moveWithCells="1">
                  <from>
                    <xdr:col>55</xdr:col>
                    <xdr:colOff>66675</xdr:colOff>
                    <xdr:row>16</xdr:row>
                    <xdr:rowOff>0</xdr:rowOff>
                  </from>
                  <to>
                    <xdr:col>56</xdr:col>
                    <xdr:colOff>123825</xdr:colOff>
                    <xdr:row>18</xdr:row>
                    <xdr:rowOff>0</xdr:rowOff>
                  </to>
                </anchor>
              </controlPr>
            </control>
          </mc:Choice>
        </mc:AlternateContent>
        <mc:AlternateContent xmlns:mc="http://schemas.openxmlformats.org/markup-compatibility/2006">
          <mc:Choice Requires="x14">
            <control shapeId="214092" r:id="rId53" name="Check Box 76">
              <controlPr defaultSize="0" autoFill="0" autoLine="0" autoPict="0">
                <anchor moveWithCells="1">
                  <from>
                    <xdr:col>36</xdr:col>
                    <xdr:colOff>66675</xdr:colOff>
                    <xdr:row>19</xdr:row>
                    <xdr:rowOff>0</xdr:rowOff>
                  </from>
                  <to>
                    <xdr:col>37</xdr:col>
                    <xdr:colOff>123825</xdr:colOff>
                    <xdr:row>21</xdr:row>
                    <xdr:rowOff>19050</xdr:rowOff>
                  </to>
                </anchor>
              </controlPr>
            </control>
          </mc:Choice>
        </mc:AlternateContent>
        <mc:AlternateContent xmlns:mc="http://schemas.openxmlformats.org/markup-compatibility/2006">
          <mc:Choice Requires="x14">
            <control shapeId="214093" r:id="rId54" name="Check Box 77">
              <controlPr defaultSize="0" autoFill="0" autoLine="0" autoPict="0">
                <anchor moveWithCells="1">
                  <from>
                    <xdr:col>39</xdr:col>
                    <xdr:colOff>66675</xdr:colOff>
                    <xdr:row>19</xdr:row>
                    <xdr:rowOff>0</xdr:rowOff>
                  </from>
                  <to>
                    <xdr:col>40</xdr:col>
                    <xdr:colOff>123825</xdr:colOff>
                    <xdr:row>21</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pageSetUpPr fitToPage="1"/>
  </sheetPr>
  <dimension ref="A1:BM120"/>
  <sheetViews>
    <sheetView view="pageBreakPreview" zoomScale="97" zoomScaleNormal="106" zoomScaleSheetLayoutView="97" workbookViewId="0">
      <selection activeCell="AO1" sqref="AO1"/>
    </sheetView>
  </sheetViews>
  <sheetFormatPr defaultRowHeight="16.5" x14ac:dyDescent="0.3"/>
  <cols>
    <col min="1" max="58" width="4.375" style="422"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40" ht="18.75" customHeight="1" x14ac:dyDescent="0.3">
      <c r="A1" s="679" t="s">
        <v>1137</v>
      </c>
      <c r="B1" s="393"/>
      <c r="C1" s="393"/>
      <c r="D1" s="393"/>
      <c r="E1" s="393"/>
      <c r="F1" s="393"/>
      <c r="G1" s="393"/>
      <c r="H1" s="393"/>
      <c r="I1" s="393"/>
      <c r="J1" s="393"/>
      <c r="K1" s="393"/>
      <c r="L1" s="393"/>
      <c r="M1" s="393"/>
      <c r="N1" s="53"/>
      <c r="O1" s="53"/>
      <c r="P1" s="53"/>
      <c r="Q1" s="53"/>
    </row>
    <row r="2" spans="1:40" ht="18.75" customHeight="1" thickBot="1" x14ac:dyDescent="0.35">
      <c r="A2" s="680" t="s">
        <v>1138</v>
      </c>
      <c r="B2" s="53"/>
      <c r="C2" s="53"/>
      <c r="D2" s="53"/>
      <c r="E2" s="53"/>
      <c r="F2" s="53"/>
      <c r="G2" s="53"/>
      <c r="H2" s="53"/>
      <c r="I2" s="53"/>
      <c r="J2" s="53"/>
      <c r="K2" s="53"/>
      <c r="L2" s="53"/>
      <c r="M2" s="53"/>
      <c r="N2" s="53"/>
      <c r="O2" s="53"/>
      <c r="P2" s="53"/>
      <c r="Q2" s="53"/>
      <c r="S2" s="153" t="s">
        <v>860</v>
      </c>
      <c r="T2" s="53"/>
      <c r="U2" s="53"/>
      <c r="V2" s="53"/>
      <c r="W2" s="53"/>
      <c r="X2" s="53"/>
      <c r="Y2" s="53"/>
      <c r="Z2" s="53"/>
      <c r="AA2" s="53"/>
      <c r="AB2" s="132"/>
      <c r="AC2" s="132"/>
      <c r="AD2" s="132"/>
      <c r="AE2" s="132"/>
      <c r="AF2" s="132"/>
      <c r="AG2" s="132"/>
      <c r="AH2" s="132"/>
      <c r="AI2" s="132"/>
      <c r="AJ2" s="132"/>
      <c r="AK2" s="132"/>
      <c r="AL2" s="132"/>
      <c r="AM2" s="132"/>
      <c r="AN2" s="132"/>
    </row>
    <row r="3" spans="1:40" ht="18.75" customHeight="1" x14ac:dyDescent="0.3">
      <c r="A3" s="2108" t="s">
        <v>655</v>
      </c>
      <c r="B3" s="2109"/>
      <c r="C3" s="2109"/>
      <c r="D3" s="2109"/>
      <c r="E3" s="2109"/>
      <c r="F3" s="2109"/>
      <c r="G3" s="2109"/>
      <c r="H3" s="2109"/>
      <c r="I3" s="2109"/>
      <c r="J3" s="2109"/>
      <c r="K3" s="2109"/>
      <c r="L3" s="2109"/>
      <c r="M3" s="2109"/>
      <c r="N3" s="2109"/>
      <c r="O3" s="2109"/>
      <c r="P3" s="2109"/>
      <c r="Q3" s="2110"/>
      <c r="S3" s="2111" t="s">
        <v>855</v>
      </c>
      <c r="T3" s="822"/>
      <c r="U3" s="822"/>
      <c r="V3" s="823"/>
      <c r="W3" s="2112"/>
      <c r="X3" s="2113" t="s">
        <v>424</v>
      </c>
      <c r="Y3" s="2088" t="s">
        <v>656</v>
      </c>
      <c r="Z3" s="822"/>
      <c r="AA3" s="822"/>
      <c r="AB3" s="822"/>
      <c r="AC3" s="822"/>
      <c r="AD3" s="2091"/>
      <c r="AE3" s="2092"/>
      <c r="AF3" s="2092"/>
      <c r="AG3" s="2092"/>
      <c r="AH3" s="2092"/>
      <c r="AI3" s="2092"/>
      <c r="AJ3" s="2092"/>
      <c r="AK3" s="2092"/>
      <c r="AL3" s="2092"/>
      <c r="AM3" s="2092"/>
      <c r="AN3" s="2093"/>
    </row>
    <row r="4" spans="1:40" ht="18.75" customHeight="1" x14ac:dyDescent="0.3">
      <c r="A4" s="2065"/>
      <c r="B4" s="2066"/>
      <c r="C4" s="2066"/>
      <c r="D4" s="2066"/>
      <c r="E4" s="2066"/>
      <c r="F4" s="2066"/>
      <c r="G4" s="2066"/>
      <c r="H4" s="2066"/>
      <c r="I4" s="2066"/>
      <c r="J4" s="2066"/>
      <c r="K4" s="2066"/>
      <c r="L4" s="2066"/>
      <c r="M4" s="2066"/>
      <c r="N4" s="2066"/>
      <c r="O4" s="2066"/>
      <c r="P4" s="2066"/>
      <c r="Q4" s="2067"/>
      <c r="S4" s="845"/>
      <c r="T4" s="846"/>
      <c r="U4" s="846"/>
      <c r="V4" s="847"/>
      <c r="W4" s="2076"/>
      <c r="X4" s="1890"/>
      <c r="Y4" s="765"/>
      <c r="Z4" s="743"/>
      <c r="AA4" s="743"/>
      <c r="AB4" s="743"/>
      <c r="AC4" s="743"/>
      <c r="AD4" s="2055"/>
      <c r="AE4" s="2056"/>
      <c r="AF4" s="2056"/>
      <c r="AG4" s="2056"/>
      <c r="AH4" s="2056"/>
      <c r="AI4" s="2056"/>
      <c r="AJ4" s="2056"/>
      <c r="AK4" s="2056"/>
      <c r="AL4" s="2056"/>
      <c r="AM4" s="2056"/>
      <c r="AN4" s="2057"/>
    </row>
    <row r="5" spans="1:40" ht="18.75" customHeight="1" x14ac:dyDescent="0.3">
      <c r="A5" s="2068"/>
      <c r="B5" s="2069"/>
      <c r="C5" s="2069"/>
      <c r="D5" s="2069"/>
      <c r="E5" s="2069"/>
      <c r="F5" s="2069"/>
      <c r="G5" s="2069"/>
      <c r="H5" s="2069"/>
      <c r="I5" s="2069"/>
      <c r="J5" s="2069"/>
      <c r="K5" s="2069"/>
      <c r="L5" s="2069"/>
      <c r="M5" s="2069"/>
      <c r="N5" s="2069"/>
      <c r="O5" s="2069"/>
      <c r="P5" s="2069"/>
      <c r="Q5" s="2070"/>
      <c r="S5" s="845"/>
      <c r="T5" s="846"/>
      <c r="U5" s="846"/>
      <c r="V5" s="847"/>
      <c r="W5" s="2076"/>
      <c r="X5" s="1890" t="s">
        <v>243</v>
      </c>
      <c r="Y5" s="2089" t="s">
        <v>657</v>
      </c>
      <c r="Z5" s="792"/>
      <c r="AA5" s="792"/>
      <c r="AB5" s="792"/>
      <c r="AC5" s="793"/>
      <c r="AD5" s="2053"/>
      <c r="AE5" s="2053"/>
      <c r="AF5" s="2053"/>
      <c r="AG5" s="2053"/>
      <c r="AH5" s="2053"/>
      <c r="AI5" s="2053"/>
      <c r="AJ5" s="2053"/>
      <c r="AK5" s="2053"/>
      <c r="AL5" s="2053"/>
      <c r="AM5" s="2053"/>
      <c r="AN5" s="2054"/>
    </row>
    <row r="6" spans="1:40" ht="18.75" customHeight="1" x14ac:dyDescent="0.3">
      <c r="A6" s="2068"/>
      <c r="B6" s="2069"/>
      <c r="C6" s="2069"/>
      <c r="D6" s="2069"/>
      <c r="E6" s="2069"/>
      <c r="F6" s="2069"/>
      <c r="G6" s="2069"/>
      <c r="H6" s="2069"/>
      <c r="I6" s="2069"/>
      <c r="J6" s="2069"/>
      <c r="K6" s="2069"/>
      <c r="L6" s="2069"/>
      <c r="M6" s="2069"/>
      <c r="N6" s="2069"/>
      <c r="O6" s="2069"/>
      <c r="P6" s="2069"/>
      <c r="Q6" s="2070"/>
      <c r="S6" s="824"/>
      <c r="T6" s="743"/>
      <c r="U6" s="743"/>
      <c r="V6" s="766"/>
      <c r="W6" s="2077"/>
      <c r="X6" s="1174"/>
      <c r="Y6" s="2090"/>
      <c r="Z6" s="846"/>
      <c r="AA6" s="846"/>
      <c r="AB6" s="846"/>
      <c r="AC6" s="847"/>
      <c r="AD6" s="2094"/>
      <c r="AE6" s="2094"/>
      <c r="AF6" s="2094"/>
      <c r="AG6" s="2094"/>
      <c r="AH6" s="2094"/>
      <c r="AI6" s="2094"/>
      <c r="AJ6" s="2094"/>
      <c r="AK6" s="2094"/>
      <c r="AL6" s="2094"/>
      <c r="AM6" s="2094"/>
      <c r="AN6" s="2095"/>
    </row>
    <row r="7" spans="1:40" ht="18.75" customHeight="1" x14ac:dyDescent="0.3">
      <c r="A7" s="2068"/>
      <c r="B7" s="2069"/>
      <c r="C7" s="2069"/>
      <c r="D7" s="2069"/>
      <c r="E7" s="2069"/>
      <c r="F7" s="2069"/>
      <c r="G7" s="2069"/>
      <c r="H7" s="2069"/>
      <c r="I7" s="2069"/>
      <c r="J7" s="2069"/>
      <c r="K7" s="2069"/>
      <c r="L7" s="2069"/>
      <c r="M7" s="2069"/>
      <c r="N7" s="2069"/>
      <c r="O7" s="2069"/>
      <c r="P7" s="2069"/>
      <c r="Q7" s="2070"/>
      <c r="S7" s="835" t="s">
        <v>856</v>
      </c>
      <c r="T7" s="792"/>
      <c r="U7" s="792"/>
      <c r="V7" s="793"/>
      <c r="W7" s="1501"/>
      <c r="X7" s="1173" t="s">
        <v>424</v>
      </c>
      <c r="Y7" s="2089" t="s">
        <v>79</v>
      </c>
      <c r="Z7" s="836"/>
      <c r="AA7" s="2052"/>
      <c r="AB7" s="2053"/>
      <c r="AC7" s="2053"/>
      <c r="AD7" s="2053"/>
      <c r="AE7" s="2053"/>
      <c r="AF7" s="2074"/>
      <c r="AG7" s="836" t="s">
        <v>658</v>
      </c>
      <c r="AH7" s="836"/>
      <c r="AI7" s="836"/>
      <c r="AJ7" s="2052"/>
      <c r="AK7" s="2053"/>
      <c r="AL7" s="2053"/>
      <c r="AM7" s="2053"/>
      <c r="AN7" s="2054"/>
    </row>
    <row r="8" spans="1:40" ht="18.75" customHeight="1" x14ac:dyDescent="0.3">
      <c r="A8" s="2071"/>
      <c r="B8" s="2072"/>
      <c r="C8" s="2072"/>
      <c r="D8" s="2072"/>
      <c r="E8" s="2072"/>
      <c r="F8" s="2072"/>
      <c r="G8" s="2072"/>
      <c r="H8" s="2072"/>
      <c r="I8" s="2072"/>
      <c r="J8" s="2072"/>
      <c r="K8" s="2072"/>
      <c r="L8" s="2072"/>
      <c r="M8" s="2072"/>
      <c r="N8" s="2072"/>
      <c r="O8" s="2072"/>
      <c r="P8" s="2072"/>
      <c r="Q8" s="2073"/>
      <c r="S8" s="845"/>
      <c r="T8" s="846"/>
      <c r="U8" s="846"/>
      <c r="V8" s="847"/>
      <c r="W8" s="2076"/>
      <c r="X8" s="1890"/>
      <c r="Y8" s="1155"/>
      <c r="Z8" s="839"/>
      <c r="AA8" s="2055"/>
      <c r="AB8" s="2056"/>
      <c r="AC8" s="2056"/>
      <c r="AD8" s="2056"/>
      <c r="AE8" s="2056"/>
      <c r="AF8" s="2075"/>
      <c r="AG8" s="839"/>
      <c r="AH8" s="839"/>
      <c r="AI8" s="839"/>
      <c r="AJ8" s="2055"/>
      <c r="AK8" s="2056"/>
      <c r="AL8" s="2056"/>
      <c r="AM8" s="2056"/>
      <c r="AN8" s="2057"/>
    </row>
    <row r="9" spans="1:40" ht="18.75" customHeight="1" x14ac:dyDescent="0.3">
      <c r="A9" s="2062" t="s">
        <v>659</v>
      </c>
      <c r="B9" s="2063"/>
      <c r="C9" s="2063"/>
      <c r="D9" s="2063"/>
      <c r="E9" s="2063"/>
      <c r="F9" s="2063"/>
      <c r="G9" s="2063"/>
      <c r="H9" s="2063"/>
      <c r="I9" s="2063"/>
      <c r="J9" s="2063"/>
      <c r="K9" s="2063"/>
      <c r="L9" s="2063"/>
      <c r="M9" s="2063"/>
      <c r="N9" s="2063"/>
      <c r="O9" s="2063"/>
      <c r="P9" s="2063"/>
      <c r="Q9" s="2064"/>
      <c r="S9" s="845"/>
      <c r="T9" s="846"/>
      <c r="U9" s="846"/>
      <c r="V9" s="847"/>
      <c r="W9" s="2076"/>
      <c r="X9" s="1890" t="s">
        <v>243</v>
      </c>
      <c r="Y9" s="2089" t="s">
        <v>79</v>
      </c>
      <c r="Z9" s="836"/>
      <c r="AA9" s="2052"/>
      <c r="AB9" s="2053"/>
      <c r="AC9" s="2053"/>
      <c r="AD9" s="2053"/>
      <c r="AE9" s="2053"/>
      <c r="AF9" s="2074"/>
      <c r="AG9" s="836" t="s">
        <v>658</v>
      </c>
      <c r="AH9" s="836"/>
      <c r="AI9" s="836"/>
      <c r="AJ9" s="2052"/>
      <c r="AK9" s="2053"/>
      <c r="AL9" s="2053"/>
      <c r="AM9" s="2053"/>
      <c r="AN9" s="2054"/>
    </row>
    <row r="10" spans="1:40" ht="18.75" customHeight="1" x14ac:dyDescent="0.3">
      <c r="A10" s="2065"/>
      <c r="B10" s="2066"/>
      <c r="C10" s="2066"/>
      <c r="D10" s="2066"/>
      <c r="E10" s="2066"/>
      <c r="F10" s="2066"/>
      <c r="G10" s="2066"/>
      <c r="H10" s="2066"/>
      <c r="I10" s="2066"/>
      <c r="J10" s="2066"/>
      <c r="K10" s="2066"/>
      <c r="L10" s="2066"/>
      <c r="M10" s="2066"/>
      <c r="N10" s="2066"/>
      <c r="O10" s="2066"/>
      <c r="P10" s="2066"/>
      <c r="Q10" s="2067"/>
      <c r="S10" s="824"/>
      <c r="T10" s="743"/>
      <c r="U10" s="743"/>
      <c r="V10" s="766"/>
      <c r="W10" s="2077"/>
      <c r="X10" s="1174"/>
      <c r="Y10" s="1155"/>
      <c r="Z10" s="839"/>
      <c r="AA10" s="2055"/>
      <c r="AB10" s="2056"/>
      <c r="AC10" s="2056"/>
      <c r="AD10" s="2056"/>
      <c r="AE10" s="2056"/>
      <c r="AF10" s="2075"/>
      <c r="AG10" s="839"/>
      <c r="AH10" s="839"/>
      <c r="AI10" s="839"/>
      <c r="AJ10" s="2055"/>
      <c r="AK10" s="2056"/>
      <c r="AL10" s="2056"/>
      <c r="AM10" s="2056"/>
      <c r="AN10" s="2057"/>
    </row>
    <row r="11" spans="1:40" ht="18.75" customHeight="1" x14ac:dyDescent="0.3">
      <c r="A11" s="2068"/>
      <c r="B11" s="2069"/>
      <c r="C11" s="2069"/>
      <c r="D11" s="2069"/>
      <c r="E11" s="2069"/>
      <c r="F11" s="2069"/>
      <c r="G11" s="2069"/>
      <c r="H11" s="2069"/>
      <c r="I11" s="2069"/>
      <c r="J11" s="2069"/>
      <c r="K11" s="2069"/>
      <c r="L11" s="2069"/>
      <c r="M11" s="2069"/>
      <c r="N11" s="2069"/>
      <c r="O11" s="2069"/>
      <c r="P11" s="2069"/>
      <c r="Q11" s="2070"/>
      <c r="S11" s="394" t="s">
        <v>1070</v>
      </c>
      <c r="T11" s="395" t="s">
        <v>660</v>
      </c>
      <c r="U11" s="396"/>
      <c r="V11" s="396"/>
      <c r="W11" s="396"/>
      <c r="X11" s="396"/>
      <c r="Y11" s="396"/>
      <c r="Z11" s="396"/>
      <c r="AA11" s="396"/>
      <c r="AB11" s="396"/>
      <c r="AC11" s="396"/>
      <c r="AD11" s="396"/>
      <c r="AE11" s="396"/>
      <c r="AF11" s="396"/>
      <c r="AG11" s="396"/>
      <c r="AH11" s="396"/>
      <c r="AI11" s="396"/>
      <c r="AJ11" s="396"/>
      <c r="AK11" s="396"/>
      <c r="AL11" s="396"/>
      <c r="AM11" s="396"/>
      <c r="AN11" s="397"/>
    </row>
    <row r="12" spans="1:40" ht="18.75" customHeight="1" x14ac:dyDescent="0.3">
      <c r="A12" s="2068"/>
      <c r="B12" s="2069"/>
      <c r="C12" s="2069"/>
      <c r="D12" s="2069"/>
      <c r="E12" s="2069"/>
      <c r="F12" s="2069"/>
      <c r="G12" s="2069"/>
      <c r="H12" s="2069"/>
      <c r="I12" s="2069"/>
      <c r="J12" s="2069"/>
      <c r="K12" s="2069"/>
      <c r="L12" s="2069"/>
      <c r="M12" s="2069"/>
      <c r="N12" s="2069"/>
      <c r="O12" s="2069"/>
      <c r="P12" s="2069"/>
      <c r="Q12" s="2070"/>
      <c r="S12" s="398"/>
      <c r="T12" s="155" t="s">
        <v>661</v>
      </c>
      <c r="U12" s="155"/>
      <c r="V12" s="155"/>
      <c r="W12" s="155"/>
      <c r="X12" s="155"/>
      <c r="Y12" s="155"/>
      <c r="Z12" s="155"/>
      <c r="AA12" s="155"/>
      <c r="AB12" s="155"/>
      <c r="AC12" s="155"/>
      <c r="AD12" s="155"/>
      <c r="AE12" s="155"/>
      <c r="AF12" s="155"/>
      <c r="AG12" s="155"/>
      <c r="AH12" s="155"/>
      <c r="AI12" s="155"/>
      <c r="AJ12" s="155"/>
      <c r="AK12" s="155"/>
      <c r="AL12" s="155"/>
      <c r="AM12" s="155"/>
      <c r="AN12" s="399"/>
    </row>
    <row r="13" spans="1:40" ht="18.75" customHeight="1" x14ac:dyDescent="0.3">
      <c r="A13" s="2068"/>
      <c r="B13" s="2069"/>
      <c r="C13" s="2069"/>
      <c r="D13" s="2069"/>
      <c r="E13" s="2069"/>
      <c r="F13" s="2069"/>
      <c r="G13" s="2069"/>
      <c r="H13" s="2069"/>
      <c r="I13" s="2069"/>
      <c r="J13" s="2069"/>
      <c r="K13" s="2069"/>
      <c r="L13" s="2069"/>
      <c r="M13" s="2069"/>
      <c r="N13" s="2069"/>
      <c r="O13" s="2069"/>
      <c r="P13" s="2069"/>
      <c r="Q13" s="2070"/>
      <c r="S13" s="1124" t="s">
        <v>66</v>
      </c>
      <c r="T13" s="1125"/>
      <c r="U13" s="1125"/>
      <c r="V13" s="1125"/>
      <c r="W13" s="400"/>
      <c r="X13" s="401"/>
      <c r="Y13" s="2096" t="s">
        <v>662</v>
      </c>
      <c r="Z13" s="2097"/>
      <c r="AA13" s="2097"/>
      <c r="AB13" s="2097"/>
      <c r="AC13" s="2097"/>
      <c r="AD13" s="2097"/>
      <c r="AE13" s="2097"/>
      <c r="AF13" s="2097"/>
      <c r="AG13" s="2097"/>
      <c r="AH13" s="2097"/>
      <c r="AI13" s="2097"/>
      <c r="AJ13" s="2097"/>
      <c r="AK13" s="2097"/>
      <c r="AL13" s="2097"/>
      <c r="AM13" s="2097"/>
      <c r="AN13" s="2098"/>
    </row>
    <row r="14" spans="1:40" ht="18.75" customHeight="1" x14ac:dyDescent="0.3">
      <c r="A14" s="2068"/>
      <c r="B14" s="2069"/>
      <c r="C14" s="2069"/>
      <c r="D14" s="2069"/>
      <c r="E14" s="2069"/>
      <c r="F14" s="2069"/>
      <c r="G14" s="2069"/>
      <c r="H14" s="2069"/>
      <c r="I14" s="2069"/>
      <c r="J14" s="2069"/>
      <c r="K14" s="2069"/>
      <c r="L14" s="2069"/>
      <c r="M14" s="2069"/>
      <c r="N14" s="2069"/>
      <c r="O14" s="2069"/>
      <c r="P14" s="2069"/>
      <c r="Q14" s="2070"/>
      <c r="S14" s="1175"/>
      <c r="T14" s="1176"/>
      <c r="U14" s="1176"/>
      <c r="V14" s="1176"/>
      <c r="W14" s="402"/>
      <c r="X14" s="403"/>
      <c r="Y14" s="70"/>
      <c r="Z14" s="70"/>
      <c r="AA14" s="404" t="s">
        <v>663</v>
      </c>
      <c r="AB14" s="71"/>
      <c r="AC14" s="70"/>
      <c r="AD14" s="70"/>
      <c r="AE14" s="70"/>
      <c r="AF14" s="70"/>
      <c r="AG14" s="405"/>
      <c r="AH14" s="70"/>
      <c r="AI14" s="70"/>
      <c r="AJ14" s="70"/>
      <c r="AK14" s="70"/>
      <c r="AL14" s="70"/>
      <c r="AM14" s="70"/>
      <c r="AN14" s="72"/>
    </row>
    <row r="15" spans="1:40" ht="18.75" customHeight="1" x14ac:dyDescent="0.3">
      <c r="A15" s="2062" t="s">
        <v>987</v>
      </c>
      <c r="B15" s="2063"/>
      <c r="C15" s="2063"/>
      <c r="D15" s="2063"/>
      <c r="E15" s="2063"/>
      <c r="F15" s="2063"/>
      <c r="G15" s="2063"/>
      <c r="H15" s="2063"/>
      <c r="I15" s="2063"/>
      <c r="J15" s="2063"/>
      <c r="K15" s="2063"/>
      <c r="L15" s="2063"/>
      <c r="M15" s="2063"/>
      <c r="N15" s="2063"/>
      <c r="O15" s="2063"/>
      <c r="P15" s="2063"/>
      <c r="Q15" s="2064"/>
      <c r="S15" s="1175"/>
      <c r="T15" s="1176"/>
      <c r="U15" s="1176"/>
      <c r="V15" s="1176"/>
      <c r="W15" s="2076"/>
      <c r="X15" s="1890" t="s">
        <v>424</v>
      </c>
      <c r="Y15" s="406"/>
      <c r="Z15" s="70"/>
      <c r="AA15" s="70" t="s">
        <v>234</v>
      </c>
      <c r="AB15" s="407"/>
      <c r="AC15" s="70"/>
      <c r="AD15" s="70"/>
      <c r="AE15" s="70"/>
      <c r="AF15" s="70"/>
      <c r="AG15" s="405" t="s">
        <v>664</v>
      </c>
      <c r="AH15" s="70"/>
      <c r="AI15" s="70"/>
      <c r="AJ15" s="70"/>
      <c r="AK15" s="70"/>
      <c r="AL15" s="70"/>
      <c r="AM15" s="70"/>
      <c r="AN15" s="72"/>
    </row>
    <row r="16" spans="1:40" ht="18.75" customHeight="1" x14ac:dyDescent="0.3">
      <c r="A16" s="2065"/>
      <c r="B16" s="2066"/>
      <c r="C16" s="2066"/>
      <c r="D16" s="2066"/>
      <c r="E16" s="2066"/>
      <c r="F16" s="2066"/>
      <c r="G16" s="2066"/>
      <c r="H16" s="2066"/>
      <c r="I16" s="2066"/>
      <c r="J16" s="2066"/>
      <c r="K16" s="2066"/>
      <c r="L16" s="2066"/>
      <c r="M16" s="2066"/>
      <c r="N16" s="2066"/>
      <c r="O16" s="2066"/>
      <c r="P16" s="2066"/>
      <c r="Q16" s="2067"/>
      <c r="S16" s="1175"/>
      <c r="T16" s="1176"/>
      <c r="U16" s="1176"/>
      <c r="V16" s="1176"/>
      <c r="W16" s="2076"/>
      <c r="X16" s="1890"/>
      <c r="Y16" s="406"/>
      <c r="Z16" s="70"/>
      <c r="AA16" s="70" t="s">
        <v>665</v>
      </c>
      <c r="AB16" s="407"/>
      <c r="AC16" s="70"/>
      <c r="AD16" s="70"/>
      <c r="AE16" s="70"/>
      <c r="AF16" s="70"/>
      <c r="AG16" s="70"/>
      <c r="AH16" s="70"/>
      <c r="AI16" s="406"/>
      <c r="AJ16" s="406"/>
      <c r="AK16" s="406"/>
      <c r="AL16" s="406"/>
      <c r="AM16" s="406"/>
      <c r="AN16" s="72"/>
    </row>
    <row r="17" spans="1:65" ht="18.75" customHeight="1" x14ac:dyDescent="0.3">
      <c r="A17" s="2068"/>
      <c r="B17" s="2069"/>
      <c r="C17" s="2069"/>
      <c r="D17" s="2069"/>
      <c r="E17" s="2069"/>
      <c r="F17" s="2069"/>
      <c r="G17" s="2069"/>
      <c r="H17" s="2069"/>
      <c r="I17" s="2069"/>
      <c r="J17" s="2069"/>
      <c r="K17" s="2069"/>
      <c r="L17" s="2069"/>
      <c r="M17" s="2069"/>
      <c r="N17" s="2069"/>
      <c r="O17" s="2069"/>
      <c r="P17" s="2069"/>
      <c r="Q17" s="2070"/>
      <c r="S17" s="1175"/>
      <c r="T17" s="1176"/>
      <c r="U17" s="1176"/>
      <c r="V17" s="1176"/>
      <c r="W17" s="408"/>
      <c r="X17" s="409"/>
      <c r="Y17" s="406"/>
      <c r="Z17" s="70"/>
      <c r="AA17" s="70" t="s">
        <v>167</v>
      </c>
      <c r="AB17" s="407"/>
      <c r="AC17" s="1985"/>
      <c r="AD17" s="1985"/>
      <c r="AE17" s="1985"/>
      <c r="AF17" s="1985"/>
      <c r="AG17" s="1985"/>
      <c r="AH17" s="1985"/>
      <c r="AI17" s="1985"/>
      <c r="AJ17" s="1985"/>
      <c r="AK17" s="1985"/>
      <c r="AL17" s="1985"/>
      <c r="AM17" s="1985"/>
      <c r="AN17" s="410" t="s">
        <v>667</v>
      </c>
    </row>
    <row r="18" spans="1:65" ht="18.75" customHeight="1" x14ac:dyDescent="0.3">
      <c r="A18" s="2068"/>
      <c r="B18" s="2069"/>
      <c r="C18" s="2069"/>
      <c r="D18" s="2069"/>
      <c r="E18" s="2069"/>
      <c r="F18" s="2069"/>
      <c r="G18" s="2069"/>
      <c r="H18" s="2069"/>
      <c r="I18" s="2069"/>
      <c r="J18" s="2069"/>
      <c r="K18" s="2069"/>
      <c r="L18" s="2069"/>
      <c r="M18" s="2069"/>
      <c r="N18" s="2069"/>
      <c r="O18" s="2069"/>
      <c r="P18" s="2069"/>
      <c r="Q18" s="2070"/>
      <c r="S18" s="1175"/>
      <c r="T18" s="1176"/>
      <c r="U18" s="1176"/>
      <c r="V18" s="1176"/>
      <c r="W18" s="408"/>
      <c r="X18" s="409"/>
      <c r="Y18" s="2105" t="s">
        <v>668</v>
      </c>
      <c r="Z18" s="2106"/>
      <c r="AA18" s="2106"/>
      <c r="AB18" s="2106"/>
      <c r="AC18" s="2106"/>
      <c r="AD18" s="2106"/>
      <c r="AE18" s="2106"/>
      <c r="AF18" s="2106"/>
      <c r="AG18" s="2106"/>
      <c r="AH18" s="2106"/>
      <c r="AI18" s="2106"/>
      <c r="AJ18" s="2106"/>
      <c r="AK18" s="2106"/>
      <c r="AL18" s="2106"/>
      <c r="AM18" s="2106"/>
      <c r="AN18" s="2107"/>
    </row>
    <row r="19" spans="1:65" ht="18.75" customHeight="1" x14ac:dyDescent="0.3">
      <c r="A19" s="2068"/>
      <c r="B19" s="2069"/>
      <c r="C19" s="2069"/>
      <c r="D19" s="2069"/>
      <c r="E19" s="2069"/>
      <c r="F19" s="2069"/>
      <c r="G19" s="2069"/>
      <c r="H19" s="2069"/>
      <c r="I19" s="2069"/>
      <c r="J19" s="2069"/>
      <c r="K19" s="2069"/>
      <c r="L19" s="2069"/>
      <c r="M19" s="2069"/>
      <c r="N19" s="2069"/>
      <c r="O19" s="2069"/>
      <c r="P19" s="2069"/>
      <c r="Q19" s="2070"/>
      <c r="S19" s="1175"/>
      <c r="T19" s="1176"/>
      <c r="U19" s="1176"/>
      <c r="V19" s="1176"/>
      <c r="W19" s="2076"/>
      <c r="X19" s="1890" t="s">
        <v>243</v>
      </c>
      <c r="Y19" s="406"/>
      <c r="Z19" s="70"/>
      <c r="AA19" s="70" t="s">
        <v>669</v>
      </c>
      <c r="AB19" s="405"/>
      <c r="AC19" s="405"/>
      <c r="AD19" s="405"/>
      <c r="AE19" s="405"/>
      <c r="AF19" s="405"/>
      <c r="AG19" s="405"/>
      <c r="AH19" s="405"/>
      <c r="AI19" s="405"/>
      <c r="AJ19" s="405"/>
      <c r="AK19" s="405"/>
      <c r="AL19" s="405"/>
      <c r="AM19" s="405"/>
      <c r="AN19" s="411"/>
    </row>
    <row r="20" spans="1:65" ht="18.75" customHeight="1" x14ac:dyDescent="0.3">
      <c r="A20" s="2071"/>
      <c r="B20" s="2072"/>
      <c r="C20" s="2072"/>
      <c r="D20" s="2072"/>
      <c r="E20" s="2072"/>
      <c r="F20" s="2072"/>
      <c r="G20" s="2072"/>
      <c r="H20" s="2072"/>
      <c r="I20" s="2072"/>
      <c r="J20" s="2072"/>
      <c r="K20" s="2072"/>
      <c r="L20" s="2072"/>
      <c r="M20" s="2072"/>
      <c r="N20" s="2072"/>
      <c r="O20" s="2072"/>
      <c r="P20" s="2072"/>
      <c r="Q20" s="2073"/>
      <c r="S20" s="1175"/>
      <c r="T20" s="1176"/>
      <c r="U20" s="1176"/>
      <c r="V20" s="1176"/>
      <c r="W20" s="2076"/>
      <c r="X20" s="1890"/>
      <c r="Y20" s="406"/>
      <c r="Z20" s="70"/>
      <c r="AA20" s="70" t="s">
        <v>670</v>
      </c>
      <c r="AB20" s="70"/>
      <c r="AC20" s="70"/>
      <c r="AD20" s="70"/>
      <c r="AE20" s="70"/>
      <c r="AF20" s="70"/>
      <c r="AG20" s="70"/>
      <c r="AH20" s="70"/>
      <c r="AI20" s="406"/>
      <c r="AJ20" s="406"/>
      <c r="AK20" s="406"/>
      <c r="AL20" s="406"/>
      <c r="AM20" s="406"/>
      <c r="AN20" s="72"/>
    </row>
    <row r="21" spans="1:65" ht="18.75" customHeight="1" x14ac:dyDescent="0.3">
      <c r="A21" s="2058" t="s">
        <v>676</v>
      </c>
      <c r="B21" s="2059"/>
      <c r="C21" s="2059"/>
      <c r="D21" s="2059"/>
      <c r="E21" s="2059"/>
      <c r="F21" s="2059"/>
      <c r="G21" s="2059"/>
      <c r="H21" s="2059"/>
      <c r="I21" s="2059"/>
      <c r="J21" s="2059"/>
      <c r="K21" s="2059"/>
      <c r="L21" s="2059"/>
      <c r="M21" s="2059"/>
      <c r="N21" s="2059"/>
      <c r="O21" s="2059"/>
      <c r="P21" s="2059"/>
      <c r="Q21" s="2060"/>
      <c r="S21" s="1175"/>
      <c r="T21" s="1176"/>
      <c r="U21" s="1176"/>
      <c r="V21" s="1176"/>
      <c r="W21" s="412"/>
      <c r="X21" s="413"/>
      <c r="Y21" s="406"/>
      <c r="Z21" s="70"/>
      <c r="AA21" s="70" t="s">
        <v>671</v>
      </c>
      <c r="AB21" s="405"/>
      <c r="AC21" s="405"/>
      <c r="AD21" s="405"/>
      <c r="AE21" s="405"/>
      <c r="AF21" s="405"/>
      <c r="AG21" s="405"/>
      <c r="AH21" s="405"/>
      <c r="AI21" s="405"/>
      <c r="AJ21" s="405"/>
      <c r="AK21" s="405"/>
      <c r="AL21" s="405"/>
      <c r="AM21" s="405"/>
      <c r="AN21" s="411"/>
    </row>
    <row r="22" spans="1:65" ht="18.75" customHeight="1" x14ac:dyDescent="0.3">
      <c r="A22" s="2065"/>
      <c r="B22" s="2066"/>
      <c r="C22" s="2066"/>
      <c r="D22" s="2066"/>
      <c r="E22" s="2066"/>
      <c r="F22" s="2066"/>
      <c r="G22" s="2066"/>
      <c r="H22" s="2066"/>
      <c r="I22" s="2066"/>
      <c r="J22" s="2066"/>
      <c r="K22" s="2066"/>
      <c r="L22" s="2066"/>
      <c r="M22" s="2066"/>
      <c r="N22" s="2066"/>
      <c r="O22" s="2066"/>
      <c r="P22" s="2066"/>
      <c r="Q22" s="2067"/>
      <c r="S22" s="1127"/>
      <c r="T22" s="1128"/>
      <c r="U22" s="1128"/>
      <c r="V22" s="1128"/>
      <c r="W22" s="414"/>
      <c r="X22" s="415"/>
      <c r="Y22" s="416"/>
      <c r="Z22" s="67"/>
      <c r="AA22" s="67" t="s">
        <v>672</v>
      </c>
      <c r="AB22" s="416"/>
      <c r="AC22" s="2061"/>
      <c r="AD22" s="2061"/>
      <c r="AE22" s="2061"/>
      <c r="AF22" s="2061"/>
      <c r="AG22" s="2061"/>
      <c r="AH22" s="2061"/>
      <c r="AI22" s="2061"/>
      <c r="AJ22" s="2061"/>
      <c r="AK22" s="2061"/>
      <c r="AL22" s="2061"/>
      <c r="AM22" s="2061"/>
      <c r="AN22" s="417" t="s">
        <v>673</v>
      </c>
    </row>
    <row r="23" spans="1:65" ht="18.75" customHeight="1" x14ac:dyDescent="0.3">
      <c r="A23" s="2068"/>
      <c r="B23" s="2069"/>
      <c r="C23" s="2069"/>
      <c r="D23" s="2069"/>
      <c r="E23" s="2069"/>
      <c r="F23" s="2069"/>
      <c r="G23" s="2069"/>
      <c r="H23" s="2069"/>
      <c r="I23" s="2069"/>
      <c r="J23" s="2069"/>
      <c r="K23" s="2069"/>
      <c r="L23" s="2069"/>
      <c r="M23" s="2069"/>
      <c r="N23" s="2069"/>
      <c r="O23" s="2069"/>
      <c r="P23" s="2069"/>
      <c r="Q23" s="2070"/>
      <c r="S23" s="2099" t="s">
        <v>674</v>
      </c>
      <c r="T23" s="2100"/>
      <c r="U23" s="2100"/>
      <c r="V23" s="2100"/>
      <c r="W23" s="412"/>
      <c r="X23" s="418"/>
      <c r="Y23" s="2078" t="s">
        <v>675</v>
      </c>
      <c r="Z23" s="2079"/>
      <c r="AA23" s="2079"/>
      <c r="AB23" s="2079"/>
      <c r="AC23" s="2079"/>
      <c r="AD23" s="2079"/>
      <c r="AE23" s="2079"/>
      <c r="AF23" s="2079"/>
      <c r="AG23" s="2079"/>
      <c r="AH23" s="2079"/>
      <c r="AI23" s="2079"/>
      <c r="AJ23" s="2079"/>
      <c r="AK23" s="2079"/>
      <c r="AL23" s="2079"/>
      <c r="AM23" s="2079"/>
      <c r="AN23" s="2080"/>
    </row>
    <row r="24" spans="1:65" ht="18.75" customHeight="1" x14ac:dyDescent="0.3">
      <c r="A24" s="2068"/>
      <c r="B24" s="2069"/>
      <c r="C24" s="2069"/>
      <c r="D24" s="2069"/>
      <c r="E24" s="2069"/>
      <c r="F24" s="2069"/>
      <c r="G24" s="2069"/>
      <c r="H24" s="2069"/>
      <c r="I24" s="2069"/>
      <c r="J24" s="2069"/>
      <c r="K24" s="2069"/>
      <c r="L24" s="2069"/>
      <c r="M24" s="2069"/>
      <c r="N24" s="2069"/>
      <c r="O24" s="2069"/>
      <c r="P24" s="2069"/>
      <c r="Q24" s="2070"/>
      <c r="S24" s="2101"/>
      <c r="T24" s="2102"/>
      <c r="U24" s="2102"/>
      <c r="V24" s="2102"/>
      <c r="W24" s="412"/>
      <c r="X24" s="418"/>
      <c r="Y24" s="412"/>
      <c r="Z24" s="70"/>
      <c r="AA24" s="404" t="s">
        <v>663</v>
      </c>
      <c r="AB24" s="407"/>
      <c r="AC24" s="70"/>
      <c r="AD24" s="70"/>
      <c r="AE24" s="70"/>
      <c r="AF24" s="70"/>
      <c r="AG24" s="405"/>
      <c r="AH24" s="70"/>
      <c r="AI24" s="405"/>
      <c r="AJ24" s="405"/>
      <c r="AK24" s="405"/>
      <c r="AL24" s="405"/>
      <c r="AM24" s="405"/>
      <c r="AN24" s="411"/>
    </row>
    <row r="25" spans="1:65" ht="18.75" customHeight="1" x14ac:dyDescent="0.3">
      <c r="A25" s="2068"/>
      <c r="B25" s="2069"/>
      <c r="C25" s="2069"/>
      <c r="D25" s="2069"/>
      <c r="E25" s="2069"/>
      <c r="F25" s="2069"/>
      <c r="G25" s="2069"/>
      <c r="H25" s="2069"/>
      <c r="I25" s="2069"/>
      <c r="J25" s="2069"/>
      <c r="K25" s="2069"/>
      <c r="L25" s="2069"/>
      <c r="M25" s="2069"/>
      <c r="N25" s="2069"/>
      <c r="O25" s="2069"/>
      <c r="P25" s="2069"/>
      <c r="Q25" s="2070"/>
      <c r="S25" s="2101"/>
      <c r="T25" s="2102"/>
      <c r="U25" s="2102"/>
      <c r="V25" s="2102"/>
      <c r="W25" s="2076"/>
      <c r="X25" s="1890" t="s">
        <v>424</v>
      </c>
      <c r="Y25" s="402"/>
      <c r="Z25" s="70"/>
      <c r="AA25" s="70" t="s">
        <v>677</v>
      </c>
      <c r="AB25" s="70"/>
      <c r="AC25" s="70"/>
      <c r="AD25" s="70"/>
      <c r="AE25" s="70"/>
      <c r="AF25" s="70"/>
      <c r="AG25" s="405"/>
      <c r="AH25" s="70"/>
      <c r="AI25" s="70"/>
      <c r="AJ25" s="70"/>
      <c r="AK25" s="70"/>
      <c r="AL25" s="70"/>
      <c r="AM25" s="70"/>
      <c r="AN25" s="72"/>
    </row>
    <row r="26" spans="1:65" ht="18.75" customHeight="1" x14ac:dyDescent="0.3">
      <c r="A26" s="2068"/>
      <c r="B26" s="2069"/>
      <c r="C26" s="2069"/>
      <c r="D26" s="2069"/>
      <c r="E26" s="2069"/>
      <c r="F26" s="2069"/>
      <c r="G26" s="2069"/>
      <c r="H26" s="2069"/>
      <c r="I26" s="2069"/>
      <c r="J26" s="2069"/>
      <c r="K26" s="2069"/>
      <c r="L26" s="2069"/>
      <c r="M26" s="2069"/>
      <c r="N26" s="2069"/>
      <c r="O26" s="2069"/>
      <c r="P26" s="2069"/>
      <c r="Q26" s="2070"/>
      <c r="S26" s="2101"/>
      <c r="T26" s="2102"/>
      <c r="U26" s="2102"/>
      <c r="V26" s="2102"/>
      <c r="W26" s="2076"/>
      <c r="X26" s="1890"/>
      <c r="Y26" s="402"/>
      <c r="Z26" s="70"/>
      <c r="AA26" s="70" t="s">
        <v>678</v>
      </c>
      <c r="AB26" s="70"/>
      <c r="AC26" s="70"/>
      <c r="AD26" s="70"/>
      <c r="AE26" s="70"/>
      <c r="AF26" s="70"/>
      <c r="AG26" s="405"/>
      <c r="AH26" s="70"/>
      <c r="AI26" s="405"/>
      <c r="AJ26" s="405"/>
      <c r="AK26" s="405"/>
      <c r="AL26" s="405"/>
      <c r="AM26" s="405"/>
      <c r="AN26" s="411"/>
    </row>
    <row r="27" spans="1:65" ht="18.75" customHeight="1" x14ac:dyDescent="0.3">
      <c r="A27" s="2081" t="s">
        <v>1131</v>
      </c>
      <c r="B27" s="2082"/>
      <c r="C27" s="2082"/>
      <c r="D27" s="2082"/>
      <c r="E27" s="2082"/>
      <c r="F27" s="2082"/>
      <c r="G27" s="2082"/>
      <c r="H27" s="2082"/>
      <c r="I27" s="2082"/>
      <c r="J27" s="2082"/>
      <c r="K27" s="2082"/>
      <c r="L27" s="2082"/>
      <c r="M27" s="2082"/>
      <c r="N27" s="2082"/>
      <c r="O27" s="2082"/>
      <c r="P27" s="2082"/>
      <c r="Q27" s="2083"/>
      <c r="S27" s="2101"/>
      <c r="T27" s="2102"/>
      <c r="U27" s="2102"/>
      <c r="V27" s="2102"/>
      <c r="W27" s="402"/>
      <c r="X27" s="403"/>
      <c r="Y27" s="402"/>
      <c r="Z27" s="70"/>
      <c r="AA27" s="70" t="s">
        <v>679</v>
      </c>
      <c r="AB27" s="405"/>
      <c r="AC27" s="70"/>
      <c r="AD27" s="70"/>
      <c r="AE27" s="70"/>
      <c r="AF27" s="70"/>
      <c r="AG27" s="70"/>
      <c r="AH27" s="70"/>
      <c r="AI27" s="406"/>
      <c r="AJ27" s="406"/>
      <c r="AK27" s="406"/>
      <c r="AL27" s="406"/>
      <c r="AM27" s="406"/>
      <c r="AN27" s="72"/>
    </row>
    <row r="28" spans="1:65" ht="18.75" customHeight="1" x14ac:dyDescent="0.3">
      <c r="A28" s="2065"/>
      <c r="B28" s="2066"/>
      <c r="C28" s="2066"/>
      <c r="D28" s="2066"/>
      <c r="E28" s="2066"/>
      <c r="F28" s="2066"/>
      <c r="G28" s="2066"/>
      <c r="H28" s="2066"/>
      <c r="I28" s="2066"/>
      <c r="J28" s="2066"/>
      <c r="K28" s="2066"/>
      <c r="L28" s="2066"/>
      <c r="M28" s="2066"/>
      <c r="N28" s="2066"/>
      <c r="O28" s="2066"/>
      <c r="P28" s="2066"/>
      <c r="Q28" s="2067"/>
      <c r="S28" s="2101"/>
      <c r="T28" s="2102"/>
      <c r="U28" s="2102"/>
      <c r="V28" s="2102"/>
      <c r="W28" s="2076"/>
      <c r="X28" s="1890" t="s">
        <v>243</v>
      </c>
      <c r="Y28" s="402"/>
      <c r="Z28" s="70"/>
      <c r="AA28" s="404" t="s">
        <v>167</v>
      </c>
      <c r="AB28" s="405"/>
      <c r="AC28" s="1985"/>
      <c r="AD28" s="1985"/>
      <c r="AE28" s="1985"/>
      <c r="AF28" s="1985"/>
      <c r="AG28" s="1985"/>
      <c r="AH28" s="1985"/>
      <c r="AI28" s="1985"/>
      <c r="AJ28" s="1985"/>
      <c r="AK28" s="1985"/>
      <c r="AL28" s="1985"/>
      <c r="AM28" s="1985"/>
      <c r="AN28" s="410" t="s">
        <v>680</v>
      </c>
    </row>
    <row r="29" spans="1:65" ht="18.75" customHeight="1" x14ac:dyDescent="0.3">
      <c r="A29" s="2068"/>
      <c r="B29" s="2084"/>
      <c r="C29" s="2084"/>
      <c r="D29" s="2084"/>
      <c r="E29" s="2084"/>
      <c r="F29" s="2084"/>
      <c r="G29" s="2084"/>
      <c r="H29" s="2084"/>
      <c r="I29" s="2084"/>
      <c r="J29" s="2084"/>
      <c r="K29" s="2084"/>
      <c r="L29" s="2084"/>
      <c r="M29" s="2084"/>
      <c r="N29" s="2084"/>
      <c r="O29" s="2084"/>
      <c r="P29" s="2084"/>
      <c r="Q29" s="2070"/>
      <c r="S29" s="2101"/>
      <c r="T29" s="2102"/>
      <c r="U29" s="2102"/>
      <c r="V29" s="2102"/>
      <c r="W29" s="2076"/>
      <c r="X29" s="1890"/>
      <c r="Y29" s="2105" t="s">
        <v>681</v>
      </c>
      <c r="Z29" s="2106"/>
      <c r="AA29" s="2106"/>
      <c r="AB29" s="2106"/>
      <c r="AC29" s="2106"/>
      <c r="AD29" s="2106"/>
      <c r="AE29" s="2106"/>
      <c r="AF29" s="2106"/>
      <c r="AG29" s="2106"/>
      <c r="AH29" s="2106"/>
      <c r="AI29" s="2106"/>
      <c r="AJ29" s="2106"/>
      <c r="AK29" s="2106"/>
      <c r="AL29" s="2106"/>
      <c r="AM29" s="2106"/>
      <c r="AN29" s="2107"/>
    </row>
    <row r="30" spans="1:65" ht="18.75" customHeight="1" x14ac:dyDescent="0.3">
      <c r="A30" s="2068"/>
      <c r="B30" s="2084"/>
      <c r="C30" s="2084"/>
      <c r="D30" s="2084"/>
      <c r="E30" s="2084"/>
      <c r="F30" s="2084"/>
      <c r="G30" s="2084"/>
      <c r="H30" s="2084"/>
      <c r="I30" s="2084"/>
      <c r="J30" s="2084"/>
      <c r="K30" s="2084"/>
      <c r="L30" s="2084"/>
      <c r="M30" s="2084"/>
      <c r="N30" s="2084"/>
      <c r="O30" s="2084"/>
      <c r="P30" s="2084"/>
      <c r="Q30" s="2070"/>
      <c r="S30" s="2101"/>
      <c r="T30" s="2102"/>
      <c r="U30" s="2102"/>
      <c r="V30" s="2102"/>
      <c r="W30" s="412"/>
      <c r="X30" s="413"/>
      <c r="Y30" s="412"/>
      <c r="Z30" s="877"/>
      <c r="AA30" s="877"/>
      <c r="AB30" s="90" t="s">
        <v>165</v>
      </c>
      <c r="AC30" s="71" t="s">
        <v>682</v>
      </c>
      <c r="AD30" s="70"/>
      <c r="AE30" s="71" t="s">
        <v>166</v>
      </c>
      <c r="AF30" s="70"/>
      <c r="AG30" s="70"/>
      <c r="AH30" s="71" t="s">
        <v>586</v>
      </c>
      <c r="AI30" s="405"/>
      <c r="AJ30" s="405"/>
      <c r="AK30" s="405"/>
      <c r="AL30" s="405"/>
      <c r="AM30" s="405"/>
      <c r="AN30" s="411"/>
    </row>
    <row r="31" spans="1:65" ht="18.75" customHeight="1" thickBot="1" x14ac:dyDescent="0.35">
      <c r="A31" s="2085"/>
      <c r="B31" s="2086"/>
      <c r="C31" s="2086"/>
      <c r="D31" s="2086"/>
      <c r="E31" s="2086"/>
      <c r="F31" s="2086"/>
      <c r="G31" s="2086"/>
      <c r="H31" s="2086"/>
      <c r="I31" s="2086"/>
      <c r="J31" s="2086"/>
      <c r="K31" s="2086"/>
      <c r="L31" s="2086"/>
      <c r="M31" s="2086"/>
      <c r="N31" s="2086"/>
      <c r="O31" s="2086"/>
      <c r="P31" s="2086"/>
      <c r="Q31" s="2087"/>
      <c r="S31" s="2103"/>
      <c r="T31" s="2104"/>
      <c r="U31" s="2104"/>
      <c r="V31" s="2104"/>
      <c r="W31" s="419"/>
      <c r="X31" s="420"/>
      <c r="Y31" s="365" t="s">
        <v>1070</v>
      </c>
      <c r="Z31" s="73" t="s">
        <v>683</v>
      </c>
      <c r="AA31" s="421"/>
      <c r="AB31" s="421"/>
      <c r="AC31" s="73"/>
      <c r="AD31" s="73"/>
      <c r="AE31" s="73"/>
      <c r="AF31" s="73"/>
      <c r="AG31" s="73"/>
      <c r="AH31" s="73"/>
      <c r="AI31" s="73"/>
      <c r="AJ31" s="73"/>
      <c r="AK31" s="73"/>
      <c r="AL31" s="73"/>
      <c r="AM31" s="73"/>
      <c r="AN31" s="75"/>
    </row>
    <row r="32" spans="1:65" s="23" customFormat="1" ht="18.75" customHeight="1" x14ac:dyDescent="0.15">
      <c r="A32" s="422"/>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row>
    <row r="33" spans="1:65" s="23" customFormat="1" ht="18.75" customHeight="1" x14ac:dyDescent="0.15">
      <c r="A33" s="422"/>
      <c r="B33" s="422"/>
      <c r="C33" s="422"/>
      <c r="D33" s="422"/>
      <c r="E33" s="422"/>
      <c r="F33" s="422"/>
      <c r="G33" s="422"/>
      <c r="H33" s="422"/>
      <c r="I33" s="422"/>
      <c r="J33" s="422"/>
      <c r="K33" s="422"/>
      <c r="L33" s="422"/>
      <c r="M33" s="422"/>
      <c r="N33" s="422"/>
      <c r="O33" s="422"/>
      <c r="P33" s="422"/>
      <c r="Q33" s="422"/>
      <c r="R33" s="422"/>
      <c r="S33" s="148"/>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row>
    <row r="34" spans="1:65" s="23" customFormat="1" ht="18.75" customHeight="1" x14ac:dyDescent="0.15">
      <c r="A34" s="422"/>
      <c r="B34" s="422"/>
      <c r="C34" s="422"/>
      <c r="D34" s="422"/>
      <c r="E34" s="422"/>
      <c r="F34" s="422"/>
      <c r="G34" s="422"/>
      <c r="H34" s="422"/>
      <c r="I34" s="422"/>
      <c r="J34" s="422"/>
      <c r="K34" s="422"/>
      <c r="L34" s="422"/>
      <c r="M34" s="422"/>
      <c r="N34" s="422"/>
      <c r="O34" s="422"/>
      <c r="P34" s="422"/>
      <c r="Q34" s="422"/>
      <c r="R34" s="422"/>
      <c r="S34" s="91"/>
      <c r="T34" s="91"/>
      <c r="U34" s="91"/>
      <c r="V34" s="91"/>
      <c r="W34" s="91"/>
      <c r="X34" s="597"/>
      <c r="Y34" s="597"/>
      <c r="Z34" s="91"/>
      <c r="AA34" s="597"/>
      <c r="AB34" s="597"/>
      <c r="AC34" s="91"/>
      <c r="AD34" s="91"/>
      <c r="AE34" s="91"/>
      <c r="AF34" s="91"/>
      <c r="AG34" s="91"/>
      <c r="AH34" s="91"/>
      <c r="AI34" s="597"/>
      <c r="AJ34" s="597"/>
      <c r="AK34" s="91"/>
      <c r="AL34" s="597"/>
      <c r="AM34" s="597"/>
      <c r="AN34" s="91"/>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row>
    <row r="35" spans="1:65" s="23" customFormat="1" ht="18.75" customHeight="1" x14ac:dyDescent="0.15">
      <c r="A35" s="422"/>
      <c r="B35" s="422"/>
      <c r="C35" s="422"/>
      <c r="D35" s="422"/>
      <c r="E35" s="422"/>
      <c r="F35" s="422"/>
      <c r="G35" s="422"/>
      <c r="H35" s="422"/>
      <c r="I35" s="422"/>
      <c r="J35" s="422"/>
      <c r="K35" s="422"/>
      <c r="L35" s="422"/>
      <c r="M35" s="422"/>
      <c r="N35" s="422"/>
      <c r="O35" s="422"/>
      <c r="P35" s="422"/>
      <c r="Q35" s="422"/>
      <c r="R35" s="422"/>
      <c r="S35" s="91"/>
      <c r="T35" s="91"/>
      <c r="U35" s="91"/>
      <c r="V35" s="91"/>
      <c r="W35" s="91"/>
      <c r="X35" s="597"/>
      <c r="Y35" s="597"/>
      <c r="Z35" s="91"/>
      <c r="AA35" s="597"/>
      <c r="AB35" s="597"/>
      <c r="AC35" s="91"/>
      <c r="AD35" s="91"/>
      <c r="AE35" s="91"/>
      <c r="AF35" s="91"/>
      <c r="AG35" s="91"/>
      <c r="AH35" s="91"/>
      <c r="AI35" s="597"/>
      <c r="AJ35" s="597"/>
      <c r="AK35" s="91"/>
      <c r="AL35" s="597"/>
      <c r="AM35" s="597"/>
      <c r="AN35" s="91"/>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row>
    <row r="36" spans="1:65" s="23" customFormat="1" ht="18.75" customHeight="1" x14ac:dyDescent="0.15">
      <c r="A36" s="422"/>
      <c r="B36" s="422"/>
      <c r="C36" s="422"/>
      <c r="D36" s="422"/>
      <c r="E36" s="422"/>
      <c r="F36" s="422"/>
      <c r="G36" s="422"/>
      <c r="H36" s="422"/>
      <c r="I36" s="422"/>
      <c r="J36" s="422"/>
      <c r="K36" s="422"/>
      <c r="L36" s="422"/>
      <c r="M36" s="422"/>
      <c r="N36" s="422"/>
      <c r="O36" s="422"/>
      <c r="P36" s="422"/>
      <c r="Q36" s="422"/>
      <c r="R36" s="422"/>
      <c r="S36" s="91"/>
      <c r="T36" s="91"/>
      <c r="U36" s="91"/>
      <c r="V36" s="91"/>
      <c r="W36" s="91"/>
      <c r="X36" s="597"/>
      <c r="Y36" s="597"/>
      <c r="Z36" s="91"/>
      <c r="AA36" s="597"/>
      <c r="AB36" s="597"/>
      <c r="AC36" s="91"/>
      <c r="AD36" s="361"/>
      <c r="AE36" s="91"/>
      <c r="AF36" s="91"/>
      <c r="AG36" s="91"/>
      <c r="AH36" s="91"/>
      <c r="AI36" s="597"/>
      <c r="AJ36" s="597"/>
      <c r="AK36" s="91"/>
      <c r="AL36" s="597"/>
      <c r="AM36" s="597"/>
      <c r="AN36" s="91"/>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row>
    <row r="37" spans="1:65" s="23" customFormat="1" ht="18.75" customHeight="1" x14ac:dyDescent="0.15">
      <c r="A37" s="422"/>
      <c r="B37" s="422"/>
      <c r="C37" s="422"/>
      <c r="D37" s="422"/>
      <c r="E37" s="422"/>
      <c r="F37" s="422"/>
      <c r="G37" s="422"/>
      <c r="H37" s="422"/>
      <c r="I37" s="422"/>
      <c r="J37" s="422"/>
      <c r="K37" s="422"/>
      <c r="L37" s="422"/>
      <c r="M37" s="422"/>
      <c r="N37" s="422"/>
      <c r="O37" s="422"/>
      <c r="P37" s="422"/>
      <c r="Q37" s="422"/>
      <c r="R37" s="422"/>
      <c r="S37" s="91"/>
      <c r="T37" s="91"/>
      <c r="U37" s="91"/>
      <c r="V37" s="91"/>
      <c r="W37" s="91"/>
      <c r="X37" s="597"/>
      <c r="Y37" s="597"/>
      <c r="Z37" s="91"/>
      <c r="AA37" s="597"/>
      <c r="AB37" s="597"/>
      <c r="AC37" s="91"/>
      <c r="AD37" s="91"/>
      <c r="AE37" s="91"/>
      <c r="AF37" s="91"/>
      <c r="AG37" s="91"/>
      <c r="AH37" s="91"/>
      <c r="AI37" s="597"/>
      <c r="AJ37" s="597"/>
      <c r="AK37" s="91"/>
      <c r="AL37" s="597"/>
      <c r="AM37" s="597"/>
      <c r="AN37" s="91"/>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row>
    <row r="38" spans="1:65" s="23" customFormat="1" ht="18.75" customHeight="1" x14ac:dyDescent="0.15">
      <c r="A38" s="422"/>
      <c r="B38" s="422"/>
      <c r="C38" s="422"/>
      <c r="D38" s="422"/>
      <c r="E38" s="422"/>
      <c r="F38" s="422"/>
      <c r="G38" s="422"/>
      <c r="H38" s="422"/>
      <c r="I38" s="422"/>
      <c r="J38" s="422"/>
      <c r="K38" s="422"/>
      <c r="L38" s="422"/>
      <c r="M38" s="422"/>
      <c r="N38" s="422"/>
      <c r="O38" s="422"/>
      <c r="P38" s="422"/>
      <c r="Q38" s="422"/>
      <c r="R38" s="422"/>
      <c r="S38" s="361"/>
      <c r="T38" s="91"/>
      <c r="U38" s="91"/>
      <c r="V38" s="91"/>
      <c r="W38" s="91"/>
      <c r="X38" s="597"/>
      <c r="Y38" s="597"/>
      <c r="Z38" s="91"/>
      <c r="AA38" s="597"/>
      <c r="AB38" s="597"/>
      <c r="AC38" s="91"/>
      <c r="AD38" s="361"/>
      <c r="AE38" s="91"/>
      <c r="AF38" s="91"/>
      <c r="AG38" s="91"/>
      <c r="AH38" s="91"/>
      <c r="AI38" s="597"/>
      <c r="AJ38" s="597"/>
      <c r="AK38" s="91"/>
      <c r="AL38" s="597"/>
      <c r="AM38" s="597"/>
      <c r="AN38" s="91"/>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row>
    <row r="39" spans="1:65" s="23" customFormat="1" ht="18.75" customHeight="1" x14ac:dyDescent="0.15">
      <c r="A39" s="422"/>
      <c r="B39" s="422"/>
      <c r="C39" s="422"/>
      <c r="D39" s="422"/>
      <c r="E39" s="422"/>
      <c r="F39" s="422"/>
      <c r="G39" s="422"/>
      <c r="H39" s="422"/>
      <c r="I39" s="422"/>
      <c r="J39" s="422"/>
      <c r="K39" s="422"/>
      <c r="L39" s="422"/>
      <c r="M39" s="422"/>
      <c r="N39" s="422"/>
      <c r="O39" s="422"/>
      <c r="P39" s="422"/>
      <c r="Q39" s="422"/>
      <c r="R39" s="422"/>
      <c r="S39" s="91"/>
      <c r="T39" s="91"/>
      <c r="U39" s="91"/>
      <c r="V39" s="91"/>
      <c r="W39" s="91"/>
      <c r="X39" s="597"/>
      <c r="Y39" s="597"/>
      <c r="Z39" s="91"/>
      <c r="AA39" s="597"/>
      <c r="AB39" s="597"/>
      <c r="AC39" s="91"/>
      <c r="AD39" s="91"/>
      <c r="AE39" s="91"/>
      <c r="AF39" s="91"/>
      <c r="AG39" s="91"/>
      <c r="AH39" s="91"/>
      <c r="AI39" s="597"/>
      <c r="AJ39" s="597"/>
      <c r="AK39" s="91"/>
      <c r="AL39" s="597"/>
      <c r="AM39" s="597"/>
      <c r="AN39" s="91"/>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row>
    <row r="40" spans="1:65" s="23" customFormat="1" ht="18.75" customHeight="1" x14ac:dyDescent="0.15">
      <c r="A40" s="422"/>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row>
    <row r="41" spans="1:65" s="23" customFormat="1" ht="18.75" customHeight="1" x14ac:dyDescent="0.15">
      <c r="A41" s="422"/>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row>
    <row r="42" spans="1:65" s="23" customFormat="1" ht="18.75" customHeight="1" x14ac:dyDescent="0.15">
      <c r="A42" s="422"/>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row>
    <row r="43" spans="1:65" ht="18.75" customHeight="1" x14ac:dyDescent="0.3"/>
    <row r="44" spans="1:65" ht="18.75" customHeight="1" x14ac:dyDescent="0.3"/>
    <row r="45" spans="1:65" ht="18.75" customHeight="1" x14ac:dyDescent="0.3"/>
    <row r="46" spans="1:65" ht="18.75" customHeight="1" x14ac:dyDescent="0.3"/>
    <row r="47" spans="1:65" ht="18.75" customHeight="1" x14ac:dyDescent="0.3"/>
    <row r="48" spans="1:65"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sheetData>
  <mergeCells count="50">
    <mergeCell ref="Y29:AN29"/>
    <mergeCell ref="AC28:AM28"/>
    <mergeCell ref="A10:Q14"/>
    <mergeCell ref="A3:Q3"/>
    <mergeCell ref="S7:V10"/>
    <mergeCell ref="W7:W8"/>
    <mergeCell ref="X7:X8"/>
    <mergeCell ref="S3:V6"/>
    <mergeCell ref="W3:W4"/>
    <mergeCell ref="X3:X4"/>
    <mergeCell ref="X9:X10"/>
    <mergeCell ref="A4:Q8"/>
    <mergeCell ref="A9:Q9"/>
    <mergeCell ref="W19:W20"/>
    <mergeCell ref="X19:X20"/>
    <mergeCell ref="W15:W16"/>
    <mergeCell ref="X15:X16"/>
    <mergeCell ref="Y18:AN18"/>
    <mergeCell ref="A27:Q27"/>
    <mergeCell ref="A28:Q31"/>
    <mergeCell ref="W28:W29"/>
    <mergeCell ref="X28:X29"/>
    <mergeCell ref="Y3:AC4"/>
    <mergeCell ref="W5:W6"/>
    <mergeCell ref="X5:X6"/>
    <mergeCell ref="Y5:AC6"/>
    <mergeCell ref="AA7:AF8"/>
    <mergeCell ref="AD3:AN4"/>
    <mergeCell ref="AD5:AN6"/>
    <mergeCell ref="AG7:AI8"/>
    <mergeCell ref="AJ7:AN8"/>
    <mergeCell ref="Y7:Z8"/>
    <mergeCell ref="Y9:Z10"/>
    <mergeCell ref="Z30:AA30"/>
    <mergeCell ref="AG9:AI10"/>
    <mergeCell ref="AJ9:AN10"/>
    <mergeCell ref="AC17:AM17"/>
    <mergeCell ref="S13:V22"/>
    <mergeCell ref="A21:Q21"/>
    <mergeCell ref="AC22:AM22"/>
    <mergeCell ref="A15:Q15"/>
    <mergeCell ref="A16:Q20"/>
    <mergeCell ref="A22:Q26"/>
    <mergeCell ref="AA9:AF10"/>
    <mergeCell ref="W9:W10"/>
    <mergeCell ref="Y23:AN23"/>
    <mergeCell ref="Y13:AN13"/>
    <mergeCell ref="S23:V31"/>
    <mergeCell ref="W25:W26"/>
    <mergeCell ref="X25:X26"/>
  </mergeCells>
  <phoneticPr fontId="3"/>
  <conditionalFormatting sqref="X34:X39 AI34:AI39 AA34:AA39 AL34:AL39">
    <cfRule type="expression" dxfId="2" priority="611"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231433"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31434"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231435"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231436"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231437"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38"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231439"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40"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231441"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231442"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231443"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231444"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231445"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231446"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231447"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231448"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E394-B3BC-4F53-B369-D2F2FBA414F3}">
  <sheetPr>
    <tabColor theme="9" tint="0.79998168889431442"/>
    <pageSetUpPr fitToPage="1"/>
  </sheetPr>
  <dimension ref="A1:BM116"/>
  <sheetViews>
    <sheetView view="pageBreakPreview" zoomScaleNormal="106" zoomScaleSheetLayoutView="100" workbookViewId="0">
      <selection activeCell="AQ15" sqref="AQ15"/>
    </sheetView>
  </sheetViews>
  <sheetFormatPr defaultRowHeight="16.5" x14ac:dyDescent="0.3"/>
  <cols>
    <col min="1" max="17" width="4.375" style="422" customWidth="1"/>
    <col min="18" max="18" width="5.25" style="422" customWidth="1"/>
    <col min="19" max="58" width="4.375" style="422"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65" s="422" customFormat="1" ht="18.75" customHeight="1" x14ac:dyDescent="0.3">
      <c r="A1" s="679" t="s">
        <v>1137</v>
      </c>
      <c r="B1" s="681"/>
      <c r="C1" s="681"/>
      <c r="D1" s="681"/>
      <c r="E1" s="681"/>
      <c r="F1" s="681"/>
      <c r="G1" s="681"/>
      <c r="H1" s="681"/>
      <c r="I1" s="681"/>
      <c r="J1" s="681"/>
      <c r="K1" s="681"/>
      <c r="L1" s="681"/>
      <c r="M1" s="681"/>
      <c r="N1" s="598"/>
      <c r="O1" s="598"/>
      <c r="P1" s="598"/>
      <c r="Q1" s="598"/>
      <c r="R1" s="682"/>
      <c r="S1" s="682"/>
      <c r="T1" s="682"/>
      <c r="U1" s="682"/>
      <c r="V1" s="682"/>
      <c r="W1" s="682"/>
      <c r="X1" s="682"/>
      <c r="Y1" s="682"/>
      <c r="Z1" s="682"/>
      <c r="AA1" s="682"/>
      <c r="AB1" s="682"/>
      <c r="AC1" s="682"/>
      <c r="AD1" s="682"/>
      <c r="AE1" s="682"/>
      <c r="AF1" s="682"/>
      <c r="AG1" s="682"/>
      <c r="AH1" s="682"/>
      <c r="AI1" s="682"/>
      <c r="BG1" s="41"/>
      <c r="BH1" s="41"/>
      <c r="BI1" s="41"/>
      <c r="BJ1" s="41"/>
      <c r="BK1" s="41"/>
      <c r="BL1" s="41"/>
      <c r="BM1" s="41"/>
    </row>
    <row r="2" spans="1:65" ht="18.75" customHeight="1" thickBot="1" x14ac:dyDescent="0.35">
      <c r="A2" s="683" t="s">
        <v>1128</v>
      </c>
      <c r="B2" s="682"/>
      <c r="C2" s="682"/>
      <c r="D2" s="682"/>
      <c r="E2" s="682"/>
      <c r="F2" s="682"/>
      <c r="G2" s="682"/>
      <c r="H2" s="682"/>
      <c r="I2" s="682"/>
      <c r="J2" s="682"/>
      <c r="K2" s="682"/>
      <c r="L2" s="682"/>
      <c r="M2" s="682"/>
      <c r="N2" s="193" t="s">
        <v>1116</v>
      </c>
      <c r="O2" s="682"/>
      <c r="P2" s="682"/>
      <c r="Q2" s="682"/>
      <c r="R2" s="682"/>
      <c r="S2" s="682"/>
      <c r="T2" s="682"/>
      <c r="U2" s="682"/>
      <c r="V2" s="682"/>
      <c r="W2" s="680"/>
      <c r="X2" s="680"/>
      <c r="Y2" s="680"/>
      <c r="Z2" s="680"/>
      <c r="AA2" s="680"/>
      <c r="AB2" s="680"/>
      <c r="AC2" s="680"/>
      <c r="AD2" s="680"/>
      <c r="AE2" s="680"/>
      <c r="AF2" s="680"/>
      <c r="AG2" s="680"/>
      <c r="AH2" s="680"/>
      <c r="AI2" s="680"/>
      <c r="AJ2" s="153"/>
      <c r="AK2" s="153"/>
      <c r="AL2" s="153"/>
      <c r="AM2" s="153"/>
      <c r="AN2" s="153"/>
    </row>
    <row r="3" spans="1:65" ht="18.75" customHeight="1" x14ac:dyDescent="0.3">
      <c r="A3" s="2158" t="s">
        <v>684</v>
      </c>
      <c r="B3" s="2121"/>
      <c r="C3" s="2121"/>
      <c r="D3" s="2121"/>
      <c r="E3" s="684"/>
      <c r="F3" s="1932"/>
      <c r="G3" s="1932" t="s">
        <v>447</v>
      </c>
      <c r="H3" s="602"/>
      <c r="I3" s="1932"/>
      <c r="J3" s="1932" t="s">
        <v>257</v>
      </c>
      <c r="K3" s="685"/>
      <c r="L3" s="682"/>
      <c r="M3" s="682"/>
      <c r="N3" s="701"/>
      <c r="O3" s="702"/>
      <c r="P3" s="1160"/>
      <c r="Q3" s="1160"/>
      <c r="R3" s="1160"/>
      <c r="S3" s="1272" t="s">
        <v>1117</v>
      </c>
      <c r="T3" s="1160"/>
      <c r="U3" s="1272" t="s">
        <v>1118</v>
      </c>
      <c r="V3" s="2133"/>
      <c r="W3" s="1272" t="s">
        <v>1119</v>
      </c>
      <c r="X3" s="2133"/>
      <c r="Y3" s="1272" t="s">
        <v>1120</v>
      </c>
      <c r="Z3" s="2133"/>
      <c r="AA3" s="1272" t="s">
        <v>1121</v>
      </c>
      <c r="AB3" s="2133"/>
      <c r="AC3" s="1272" t="s">
        <v>1122</v>
      </c>
      <c r="AD3" s="2151"/>
      <c r="AE3" s="680"/>
      <c r="AF3" s="680"/>
      <c r="AG3" s="680"/>
      <c r="AH3" s="680"/>
      <c r="AI3" s="680"/>
      <c r="AJ3" s="153"/>
      <c r="AK3" s="153"/>
      <c r="AL3" s="153"/>
      <c r="AM3" s="153"/>
      <c r="AN3" s="153"/>
    </row>
    <row r="4" spans="1:65" ht="18.75" customHeight="1" x14ac:dyDescent="0.3">
      <c r="A4" s="2159"/>
      <c r="B4" s="2160"/>
      <c r="C4" s="2160"/>
      <c r="D4" s="2160"/>
      <c r="E4" s="686"/>
      <c r="F4" s="1933"/>
      <c r="G4" s="1933"/>
      <c r="H4" s="609"/>
      <c r="I4" s="1933"/>
      <c r="J4" s="1933"/>
      <c r="K4" s="687"/>
      <c r="L4" s="682"/>
      <c r="M4" s="682"/>
      <c r="N4" s="2152" t="s">
        <v>1123</v>
      </c>
      <c r="O4" s="1363"/>
      <c r="P4" s="2114" t="s">
        <v>1124</v>
      </c>
      <c r="Q4" s="1362"/>
      <c r="R4" s="1362"/>
      <c r="S4" s="2147"/>
      <c r="T4" s="703"/>
      <c r="U4" s="2147"/>
      <c r="V4" s="704"/>
      <c r="W4" s="2147"/>
      <c r="X4" s="704"/>
      <c r="Y4" s="2147"/>
      <c r="Z4" s="704"/>
      <c r="AA4" s="2147"/>
      <c r="AB4" s="704"/>
      <c r="AC4" s="2147"/>
      <c r="AD4" s="705"/>
      <c r="AE4" s="680"/>
      <c r="AF4" s="680"/>
      <c r="AG4" s="680"/>
      <c r="AH4" s="680"/>
      <c r="AI4" s="680"/>
      <c r="AJ4" s="153"/>
      <c r="AK4" s="153"/>
      <c r="AL4" s="153"/>
      <c r="AM4" s="153"/>
      <c r="AN4" s="153"/>
    </row>
    <row r="5" spans="1:65" ht="18.75" customHeight="1" x14ac:dyDescent="0.3">
      <c r="A5" s="2161" t="s">
        <v>686</v>
      </c>
      <c r="B5" s="2148"/>
      <c r="C5" s="2148"/>
      <c r="D5" s="2148"/>
      <c r="E5" s="688"/>
      <c r="F5" s="2150"/>
      <c r="G5" s="2150" t="s">
        <v>447</v>
      </c>
      <c r="H5" s="689"/>
      <c r="I5" s="2150"/>
      <c r="J5" s="2150" t="s">
        <v>257</v>
      </c>
      <c r="K5" s="690"/>
      <c r="L5" s="682"/>
      <c r="M5" s="682"/>
      <c r="N5" s="2134"/>
      <c r="O5" s="1365"/>
      <c r="P5" s="2119"/>
      <c r="Q5" s="1366"/>
      <c r="R5" s="1366"/>
      <c r="S5" s="2153"/>
      <c r="T5" s="706" t="s">
        <v>1125</v>
      </c>
      <c r="U5" s="2153"/>
      <c r="V5" s="707" t="s">
        <v>1125</v>
      </c>
      <c r="W5" s="2153"/>
      <c r="X5" s="707" t="s">
        <v>1125</v>
      </c>
      <c r="Y5" s="2153"/>
      <c r="Z5" s="707" t="s">
        <v>1125</v>
      </c>
      <c r="AA5" s="2153"/>
      <c r="AB5" s="707" t="s">
        <v>1125</v>
      </c>
      <c r="AC5" s="2153"/>
      <c r="AD5" s="708" t="s">
        <v>1125</v>
      </c>
      <c r="AE5" s="680"/>
      <c r="AF5" s="680"/>
      <c r="AG5" s="680"/>
      <c r="AH5" s="680"/>
      <c r="AI5" s="680"/>
      <c r="AJ5" s="153"/>
      <c r="AK5" s="153"/>
      <c r="AL5" s="153"/>
      <c r="AM5" s="153"/>
      <c r="AN5" s="153"/>
    </row>
    <row r="6" spans="1:65" s="23" customFormat="1" ht="18.75" customHeight="1" thickBot="1" x14ac:dyDescent="0.2">
      <c r="A6" s="2123"/>
      <c r="B6" s="2124"/>
      <c r="C6" s="2124"/>
      <c r="D6" s="2124"/>
      <c r="E6" s="691"/>
      <c r="F6" s="1952"/>
      <c r="G6" s="1952"/>
      <c r="H6" s="603"/>
      <c r="I6" s="1952"/>
      <c r="J6" s="1952"/>
      <c r="K6" s="692"/>
      <c r="N6" s="2134"/>
      <c r="O6" s="1365"/>
      <c r="P6" s="2114" t="s">
        <v>1126</v>
      </c>
      <c r="Q6" s="1362"/>
      <c r="R6" s="1362"/>
      <c r="S6" s="2147"/>
      <c r="T6" s="703"/>
      <c r="U6" s="2147"/>
      <c r="V6" s="704"/>
      <c r="W6" s="2147"/>
      <c r="X6" s="704"/>
      <c r="Y6" s="2147"/>
      <c r="Z6" s="704"/>
      <c r="AA6" s="2147"/>
      <c r="AB6" s="704"/>
      <c r="AC6" s="2147"/>
      <c r="AD6" s="705"/>
      <c r="AE6" s="682"/>
      <c r="AF6" s="682"/>
      <c r="AG6" s="682"/>
      <c r="AH6" s="682"/>
      <c r="AI6" s="68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row>
    <row r="7" spans="1:65" s="23" customFormat="1" ht="18.75" customHeight="1" x14ac:dyDescent="0.15">
      <c r="A7" s="1994" t="s">
        <v>687</v>
      </c>
      <c r="B7" s="2121"/>
      <c r="C7" s="2121"/>
      <c r="D7" s="2121"/>
      <c r="E7" s="684"/>
      <c r="F7" s="1932"/>
      <c r="G7" s="1932" t="s">
        <v>447</v>
      </c>
      <c r="H7" s="602"/>
      <c r="I7" s="1932"/>
      <c r="J7" s="1932" t="s">
        <v>257</v>
      </c>
      <c r="K7" s="685"/>
      <c r="N7" s="2134"/>
      <c r="O7" s="1365"/>
      <c r="P7" s="2119"/>
      <c r="Q7" s="1366"/>
      <c r="R7" s="1366"/>
      <c r="S7" s="2153"/>
      <c r="T7" s="706" t="s">
        <v>1125</v>
      </c>
      <c r="U7" s="2153"/>
      <c r="V7" s="707" t="s">
        <v>1125</v>
      </c>
      <c r="W7" s="2153"/>
      <c r="X7" s="707" t="s">
        <v>1125</v>
      </c>
      <c r="Y7" s="2153"/>
      <c r="Z7" s="707" t="s">
        <v>1125</v>
      </c>
      <c r="AA7" s="2153"/>
      <c r="AB7" s="707" t="s">
        <v>1125</v>
      </c>
      <c r="AC7" s="2153"/>
      <c r="AD7" s="708" t="s">
        <v>1125</v>
      </c>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row>
    <row r="8" spans="1:65" s="23" customFormat="1" ht="18.75" customHeight="1" thickBot="1" x14ac:dyDescent="0.2">
      <c r="A8" s="2123"/>
      <c r="B8" s="2124"/>
      <c r="C8" s="2124"/>
      <c r="D8" s="2124"/>
      <c r="E8" s="691"/>
      <c r="F8" s="1952"/>
      <c r="G8" s="1952"/>
      <c r="H8" s="603"/>
      <c r="I8" s="1952"/>
      <c r="J8" s="1952"/>
      <c r="K8" s="692"/>
      <c r="N8" s="2134"/>
      <c r="O8" s="1365"/>
      <c r="P8" s="2114" t="s">
        <v>1127</v>
      </c>
      <c r="Q8" s="1362"/>
      <c r="R8" s="1362"/>
      <c r="S8" s="2147"/>
      <c r="T8" s="703"/>
      <c r="U8" s="2147"/>
      <c r="V8" s="704"/>
      <c r="W8" s="2147"/>
      <c r="X8" s="704"/>
      <c r="Y8" s="2147"/>
      <c r="Z8" s="704"/>
      <c r="AA8" s="2147"/>
      <c r="AB8" s="704"/>
      <c r="AC8" s="2147"/>
      <c r="AD8" s="705"/>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row>
    <row r="9" spans="1:65" s="422" customFormat="1" ht="18.75" customHeight="1" x14ac:dyDescent="0.3">
      <c r="A9" s="2158" t="s">
        <v>685</v>
      </c>
      <c r="B9" s="2121"/>
      <c r="C9" s="2121"/>
      <c r="D9" s="2122"/>
      <c r="E9" s="684"/>
      <c r="F9" s="1932"/>
      <c r="G9" s="1932" t="s">
        <v>447</v>
      </c>
      <c r="H9" s="602"/>
      <c r="I9" s="1932"/>
      <c r="J9" s="1932" t="s">
        <v>257</v>
      </c>
      <c r="K9" s="685"/>
      <c r="L9" s="693"/>
      <c r="M9" s="693"/>
      <c r="N9" s="2134"/>
      <c r="O9" s="1365"/>
      <c r="P9" s="2119"/>
      <c r="Q9" s="1366"/>
      <c r="R9" s="1366"/>
      <c r="S9" s="2153"/>
      <c r="T9" s="706" t="s">
        <v>1125</v>
      </c>
      <c r="U9" s="2153"/>
      <c r="V9" s="707" t="s">
        <v>1125</v>
      </c>
      <c r="W9" s="2153"/>
      <c r="X9" s="707" t="s">
        <v>1125</v>
      </c>
      <c r="Y9" s="2153"/>
      <c r="Z9" s="707" t="s">
        <v>1125</v>
      </c>
      <c r="AA9" s="2153"/>
      <c r="AB9" s="707" t="s">
        <v>1125</v>
      </c>
      <c r="AC9" s="2153"/>
      <c r="AD9" s="708" t="s">
        <v>1125</v>
      </c>
      <c r="AE9" s="23"/>
      <c r="AF9" s="23"/>
      <c r="AG9" s="23"/>
      <c r="AH9" s="23"/>
      <c r="AI9" s="23"/>
      <c r="BG9" s="41"/>
      <c r="BH9" s="41"/>
      <c r="BI9" s="41"/>
      <c r="BJ9" s="41"/>
      <c r="BK9" s="41"/>
      <c r="BL9" s="41"/>
      <c r="BM9" s="41"/>
    </row>
    <row r="10" spans="1:65" s="422" customFormat="1" ht="18.75" customHeight="1" x14ac:dyDescent="0.3">
      <c r="A10" s="2159"/>
      <c r="B10" s="2160"/>
      <c r="C10" s="2160"/>
      <c r="D10" s="2162"/>
      <c r="E10" s="686"/>
      <c r="F10" s="1933"/>
      <c r="G10" s="1933"/>
      <c r="H10" s="609"/>
      <c r="I10" s="1933"/>
      <c r="J10" s="1933"/>
      <c r="K10" s="687"/>
      <c r="L10" s="693"/>
      <c r="M10" s="693"/>
      <c r="N10" s="2134"/>
      <c r="O10" s="1365"/>
      <c r="P10" s="2154" t="s">
        <v>1139</v>
      </c>
      <c r="Q10" s="2155"/>
      <c r="R10" s="2155"/>
      <c r="S10" s="1832"/>
      <c r="T10" s="709"/>
      <c r="U10" s="1832"/>
      <c r="V10" s="710"/>
      <c r="W10" s="2147"/>
      <c r="X10" s="704"/>
      <c r="Y10" s="2147"/>
      <c r="Z10" s="704"/>
      <c r="AA10" s="2147"/>
      <c r="AB10" s="704"/>
      <c r="AC10" s="2147"/>
      <c r="AD10" s="705"/>
      <c r="AE10" s="23"/>
      <c r="AF10" s="23"/>
      <c r="AG10" s="23"/>
      <c r="AH10" s="23"/>
      <c r="AI10" s="23"/>
      <c r="BG10" s="41"/>
      <c r="BH10" s="41"/>
      <c r="BI10" s="41"/>
      <c r="BJ10" s="41"/>
      <c r="BK10" s="41"/>
      <c r="BL10" s="41"/>
      <c r="BM10" s="41"/>
    </row>
    <row r="11" spans="1:65" s="422" customFormat="1" ht="18.75" customHeight="1" thickBot="1" x14ac:dyDescent="0.35">
      <c r="A11" s="2005" t="s">
        <v>689</v>
      </c>
      <c r="B11" s="2148"/>
      <c r="C11" s="2148"/>
      <c r="D11" s="2149"/>
      <c r="E11" s="688"/>
      <c r="F11" s="2150"/>
      <c r="G11" s="2150" t="s">
        <v>447</v>
      </c>
      <c r="H11" s="689"/>
      <c r="I11" s="2150"/>
      <c r="J11" s="2150" t="s">
        <v>257</v>
      </c>
      <c r="K11" s="690"/>
      <c r="L11" s="693"/>
      <c r="M11" s="693"/>
      <c r="N11" s="2135"/>
      <c r="O11" s="2116"/>
      <c r="P11" s="2156"/>
      <c r="Q11" s="2157"/>
      <c r="R11" s="2157"/>
      <c r="S11" s="1845"/>
      <c r="T11" s="711" t="s">
        <v>1125</v>
      </c>
      <c r="U11" s="1845"/>
      <c r="V11" s="712" t="s">
        <v>1125</v>
      </c>
      <c r="W11" s="1845"/>
      <c r="X11" s="712" t="s">
        <v>1125</v>
      </c>
      <c r="Y11" s="1845"/>
      <c r="Z11" s="712" t="s">
        <v>1125</v>
      </c>
      <c r="AA11" s="1845"/>
      <c r="AB11" s="712" t="s">
        <v>1125</v>
      </c>
      <c r="AC11" s="1845"/>
      <c r="AD11" s="713" t="s">
        <v>1125</v>
      </c>
      <c r="AE11" s="23"/>
      <c r="AF11" s="23"/>
      <c r="AG11" s="23"/>
      <c r="AH11" s="23"/>
      <c r="AI11" s="23"/>
      <c r="BG11" s="41"/>
      <c r="BH11" s="41"/>
      <c r="BI11" s="41"/>
      <c r="BJ11" s="41"/>
      <c r="BK11" s="41"/>
      <c r="BL11" s="41"/>
      <c r="BM11" s="41"/>
    </row>
    <row r="12" spans="1:65" s="422" customFormat="1" ht="18.75" customHeight="1" thickBot="1" x14ac:dyDescent="0.35">
      <c r="A12" s="2123"/>
      <c r="B12" s="2124"/>
      <c r="C12" s="2124"/>
      <c r="D12" s="2125"/>
      <c r="E12" s="691"/>
      <c r="F12" s="1952"/>
      <c r="G12" s="1952"/>
      <c r="H12" s="603"/>
      <c r="I12" s="1952"/>
      <c r="J12" s="1952"/>
      <c r="K12" s="692"/>
      <c r="L12" s="693"/>
      <c r="M12" s="693"/>
      <c r="N12" s="714" t="s">
        <v>1132</v>
      </c>
      <c r="O12" s="714"/>
      <c r="P12" s="715"/>
      <c r="Q12" s="715"/>
      <c r="R12" s="715"/>
      <c r="S12" s="715"/>
      <c r="T12" s="715"/>
      <c r="U12" s="715"/>
      <c r="V12" s="715"/>
      <c r="W12" s="715"/>
      <c r="X12" s="715"/>
      <c r="Y12" s="715"/>
      <c r="Z12" s="715"/>
      <c r="AA12" s="715"/>
      <c r="AB12" s="715"/>
      <c r="AC12" s="715"/>
      <c r="AD12" s="715"/>
      <c r="AE12" s="23"/>
      <c r="AF12" s="23"/>
      <c r="AG12" s="23"/>
      <c r="AH12" s="23"/>
      <c r="AI12" s="23"/>
      <c r="BG12" s="41"/>
      <c r="BH12" s="41"/>
      <c r="BI12" s="41"/>
      <c r="BJ12" s="41"/>
      <c r="BK12" s="41"/>
      <c r="BL12" s="41"/>
      <c r="BM12" s="41"/>
    </row>
    <row r="13" spans="1:65" s="422" customFormat="1" ht="18.75" customHeight="1" x14ac:dyDescent="0.3">
      <c r="A13" s="1994" t="s">
        <v>688</v>
      </c>
      <c r="B13" s="2121"/>
      <c r="C13" s="2121"/>
      <c r="D13" s="2122"/>
      <c r="E13" s="684"/>
      <c r="F13" s="1932"/>
      <c r="G13" s="1932" t="s">
        <v>447</v>
      </c>
      <c r="H13" s="602"/>
      <c r="I13" s="1932"/>
      <c r="J13" s="1932" t="s">
        <v>257</v>
      </c>
      <c r="K13" s="685"/>
      <c r="L13" s="693"/>
      <c r="M13" s="693"/>
      <c r="N13" s="693"/>
      <c r="O13" s="694"/>
      <c r="P13" s="698"/>
      <c r="Q13" s="698"/>
      <c r="R13" s="698"/>
      <c r="S13" s="698"/>
      <c r="T13" s="698"/>
      <c r="U13" s="698"/>
      <c r="V13" s="698"/>
      <c r="W13" s="698"/>
      <c r="X13" s="698"/>
      <c r="Y13" s="698"/>
      <c r="Z13" s="698"/>
      <c r="AA13" s="698"/>
      <c r="AB13" s="698"/>
      <c r="AC13" s="698"/>
      <c r="AD13" s="698"/>
      <c r="AE13" s="23"/>
      <c r="AF13" s="23"/>
      <c r="AG13" s="23"/>
      <c r="AH13" s="23"/>
      <c r="AI13" s="23"/>
      <c r="BG13" s="41"/>
      <c r="BH13" s="41"/>
      <c r="BI13" s="41"/>
      <c r="BJ13" s="41"/>
      <c r="BK13" s="41"/>
      <c r="BL13" s="41"/>
      <c r="BM13" s="41"/>
    </row>
    <row r="14" spans="1:65" s="422" customFormat="1" ht="18.75" customHeight="1" thickBot="1" x14ac:dyDescent="0.35">
      <c r="A14" s="2123"/>
      <c r="B14" s="2124"/>
      <c r="C14" s="2124"/>
      <c r="D14" s="2125"/>
      <c r="E14" s="691"/>
      <c r="F14" s="1952"/>
      <c r="G14" s="1952"/>
      <c r="H14" s="603"/>
      <c r="I14" s="1952"/>
      <c r="J14" s="1952"/>
      <c r="K14" s="692"/>
      <c r="L14" s="693"/>
      <c r="M14" s="693"/>
      <c r="N14" s="693"/>
      <c r="O14" s="694"/>
      <c r="P14" s="698"/>
      <c r="Q14" s="698"/>
      <c r="R14" s="698"/>
      <c r="S14" s="698"/>
      <c r="T14" s="698"/>
      <c r="U14" s="698"/>
      <c r="V14" s="698"/>
      <c r="W14" s="698"/>
      <c r="X14" s="698"/>
      <c r="Y14" s="698"/>
      <c r="Z14" s="698"/>
      <c r="AA14" s="698"/>
      <c r="AB14" s="698"/>
      <c r="AC14" s="698"/>
      <c r="AD14" s="698"/>
      <c r="AE14" s="23"/>
      <c r="AF14" s="23"/>
      <c r="AG14" s="23"/>
      <c r="AH14" s="23"/>
      <c r="AI14" s="23"/>
      <c r="BG14" s="41"/>
      <c r="BH14" s="41"/>
      <c r="BI14" s="41"/>
      <c r="BJ14" s="41"/>
      <c r="BK14" s="41"/>
      <c r="BL14" s="41"/>
      <c r="BM14" s="41"/>
    </row>
    <row r="15" spans="1:65" s="422" customFormat="1" ht="18.75" customHeight="1" x14ac:dyDescent="0.3">
      <c r="A15" s="679"/>
      <c r="B15" s="681"/>
      <c r="C15" s="681"/>
      <c r="D15" s="681"/>
      <c r="E15" s="681"/>
      <c r="F15" s="681"/>
      <c r="G15" s="681"/>
      <c r="H15" s="681"/>
      <c r="I15" s="681"/>
      <c r="J15" s="681"/>
      <c r="K15" s="681"/>
      <c r="L15" s="681"/>
      <c r="M15" s="681"/>
      <c r="N15" s="598"/>
      <c r="O15" s="598"/>
      <c r="P15" s="598"/>
      <c r="Q15" s="598"/>
      <c r="R15" s="682"/>
      <c r="S15" s="682"/>
      <c r="T15" s="682"/>
      <c r="U15" s="682"/>
      <c r="V15" s="682"/>
      <c r="W15" s="682"/>
      <c r="X15" s="682"/>
      <c r="Y15" s="682"/>
      <c r="Z15" s="682"/>
      <c r="AA15" s="682"/>
      <c r="AB15" s="682"/>
      <c r="AC15" s="682"/>
      <c r="AD15" s="682"/>
      <c r="AE15" s="682"/>
      <c r="AF15" s="682"/>
      <c r="AG15" s="682"/>
      <c r="AH15" s="682"/>
      <c r="AI15" s="682"/>
      <c r="BG15" s="41"/>
      <c r="BH15" s="41"/>
      <c r="BI15" s="41"/>
      <c r="BJ15" s="41"/>
      <c r="BK15" s="41"/>
      <c r="BL15" s="41"/>
      <c r="BM15" s="41"/>
    </row>
    <row r="16" spans="1:65" s="422" customFormat="1" ht="18.75" customHeight="1" thickBot="1" x14ac:dyDescent="0.35">
      <c r="A16" s="193" t="s">
        <v>1140</v>
      </c>
      <c r="B16" s="191"/>
      <c r="C16" s="191"/>
      <c r="D16" s="191"/>
      <c r="E16" s="191"/>
      <c r="F16" s="191"/>
      <c r="G16" s="620"/>
      <c r="H16" s="621"/>
      <c r="I16" s="191"/>
      <c r="J16" s="191"/>
      <c r="K16" s="191"/>
      <c r="L16" s="191"/>
      <c r="M16" s="191"/>
      <c r="N16" s="620"/>
      <c r="O16" s="598"/>
      <c r="P16" s="598"/>
      <c r="Q16" s="598"/>
      <c r="R16" s="598"/>
      <c r="S16" s="598"/>
      <c r="T16" s="680"/>
      <c r="U16" s="682"/>
      <c r="V16" s="682"/>
      <c r="W16" s="682"/>
      <c r="X16" s="682"/>
      <c r="Y16" s="682"/>
      <c r="Z16" s="682"/>
      <c r="AA16" s="682"/>
      <c r="AB16" s="682"/>
      <c r="AC16" s="682"/>
      <c r="AD16" s="682"/>
      <c r="AE16" s="682"/>
      <c r="AF16" s="682"/>
      <c r="AG16" s="682"/>
      <c r="AH16" s="682"/>
      <c r="AI16" s="682"/>
      <c r="BG16" s="41"/>
      <c r="BH16" s="41"/>
      <c r="BI16" s="41"/>
      <c r="BJ16" s="41"/>
      <c r="BK16" s="41"/>
      <c r="BL16" s="41"/>
      <c r="BM16" s="41"/>
    </row>
    <row r="17" spans="1:65" s="422" customFormat="1" ht="18.75" customHeight="1" x14ac:dyDescent="0.3">
      <c r="A17" s="2126" t="s">
        <v>1082</v>
      </c>
      <c r="B17" s="2127"/>
      <c r="C17" s="2127"/>
      <c r="D17" s="2132" t="s">
        <v>1071</v>
      </c>
      <c r="E17" s="2133"/>
      <c r="F17" s="1272" t="s">
        <v>1072</v>
      </c>
      <c r="G17" s="1160"/>
      <c r="H17" s="1160"/>
      <c r="I17" s="2133"/>
      <c r="J17" s="622"/>
      <c r="K17" s="326"/>
      <c r="L17" s="327"/>
      <c r="M17" s="1934" t="s">
        <v>424</v>
      </c>
      <c r="N17" s="326"/>
      <c r="O17" s="327"/>
      <c r="P17" s="1934" t="s">
        <v>243</v>
      </c>
      <c r="Q17" s="676"/>
      <c r="R17" s="676"/>
      <c r="S17" s="329"/>
      <c r="T17" s="1160" t="s">
        <v>1081</v>
      </c>
      <c r="U17" s="2133"/>
      <c r="V17" s="1272" t="s">
        <v>1072</v>
      </c>
      <c r="W17" s="1160"/>
      <c r="X17" s="1160"/>
      <c r="Y17" s="2133"/>
      <c r="Z17" s="622"/>
      <c r="AA17" s="326"/>
      <c r="AB17" s="327"/>
      <c r="AC17" s="1934" t="s">
        <v>424</v>
      </c>
      <c r="AD17" s="326"/>
      <c r="AE17" s="327"/>
      <c r="AF17" s="1934" t="s">
        <v>243</v>
      </c>
      <c r="AG17" s="676"/>
      <c r="AH17" s="676"/>
      <c r="AI17" s="329"/>
      <c r="AJ17" s="153"/>
      <c r="AK17" s="153"/>
      <c r="AL17" s="153"/>
      <c r="AM17" s="153"/>
      <c r="AN17" s="153"/>
      <c r="BG17" s="41"/>
      <c r="BH17" s="41"/>
      <c r="BI17" s="41"/>
      <c r="BJ17" s="41"/>
      <c r="BK17" s="41"/>
      <c r="BL17" s="41"/>
      <c r="BM17" s="41"/>
    </row>
    <row r="18" spans="1:65" s="422" customFormat="1" ht="18.75" customHeight="1" x14ac:dyDescent="0.3">
      <c r="A18" s="2128"/>
      <c r="B18" s="2129"/>
      <c r="C18" s="2129"/>
      <c r="D18" s="2134"/>
      <c r="E18" s="1365"/>
      <c r="F18" s="2118"/>
      <c r="G18" s="1364"/>
      <c r="H18" s="1364"/>
      <c r="I18" s="1365"/>
      <c r="J18" s="678"/>
      <c r="K18" s="623"/>
      <c r="L18" s="624"/>
      <c r="M18" s="1887"/>
      <c r="N18" s="623"/>
      <c r="O18" s="624"/>
      <c r="P18" s="1887"/>
      <c r="Q18" s="675"/>
      <c r="R18" s="675"/>
      <c r="S18" s="625"/>
      <c r="T18" s="1364"/>
      <c r="U18" s="1365"/>
      <c r="V18" s="2118"/>
      <c r="W18" s="1364"/>
      <c r="X18" s="1364"/>
      <c r="Y18" s="1365"/>
      <c r="Z18" s="678"/>
      <c r="AA18" s="623"/>
      <c r="AB18" s="624"/>
      <c r="AC18" s="1887"/>
      <c r="AD18" s="623"/>
      <c r="AE18" s="624"/>
      <c r="AF18" s="1887"/>
      <c r="AG18" s="675"/>
      <c r="AH18" s="675"/>
      <c r="AI18" s="625"/>
      <c r="AJ18" s="153"/>
      <c r="AK18" s="153"/>
      <c r="AL18" s="153"/>
      <c r="AM18" s="153"/>
      <c r="AN18" s="153"/>
      <c r="BG18" s="41"/>
      <c r="BH18" s="41"/>
      <c r="BI18" s="41"/>
      <c r="BJ18" s="41"/>
      <c r="BK18" s="41"/>
      <c r="BL18" s="41"/>
      <c r="BM18" s="41"/>
    </row>
    <row r="19" spans="1:65" s="422" customFormat="1" ht="18.75" customHeight="1" x14ac:dyDescent="0.3">
      <c r="A19" s="2128"/>
      <c r="B19" s="2129"/>
      <c r="C19" s="2129"/>
      <c r="D19" s="2134"/>
      <c r="E19" s="1365"/>
      <c r="F19" s="2118"/>
      <c r="G19" s="1364"/>
      <c r="H19" s="1364"/>
      <c r="I19" s="1365"/>
      <c r="J19" s="2143"/>
      <c r="K19" s="2144"/>
      <c r="L19" s="1878" t="s">
        <v>166</v>
      </c>
      <c r="M19" s="2140"/>
      <c r="N19" s="2140"/>
      <c r="O19" s="1878" t="s">
        <v>586</v>
      </c>
      <c r="P19" s="1395"/>
      <c r="Q19" s="1395"/>
      <c r="R19" s="1878" t="s">
        <v>1067</v>
      </c>
      <c r="S19" s="1876"/>
      <c r="T19" s="1364"/>
      <c r="U19" s="1365"/>
      <c r="V19" s="2118"/>
      <c r="W19" s="1364"/>
      <c r="X19" s="1364"/>
      <c r="Y19" s="1365"/>
      <c r="Z19" s="2143"/>
      <c r="AA19" s="2144"/>
      <c r="AB19" s="1878" t="s">
        <v>166</v>
      </c>
      <c r="AC19" s="2140"/>
      <c r="AD19" s="2140"/>
      <c r="AE19" s="1878" t="s">
        <v>586</v>
      </c>
      <c r="AF19" s="1395"/>
      <c r="AG19" s="1395"/>
      <c r="AH19" s="1878" t="s">
        <v>1067</v>
      </c>
      <c r="AI19" s="1876"/>
      <c r="AJ19" s="153"/>
      <c r="AK19" s="153"/>
      <c r="AL19" s="153"/>
      <c r="AM19" s="153"/>
      <c r="AN19" s="153"/>
      <c r="BG19" s="41"/>
      <c r="BH19" s="41"/>
      <c r="BI19" s="41"/>
      <c r="BJ19" s="41"/>
      <c r="BK19" s="41"/>
      <c r="BL19" s="41"/>
      <c r="BM19" s="41"/>
    </row>
    <row r="20" spans="1:65" s="422" customFormat="1" ht="18.75" customHeight="1" x14ac:dyDescent="0.3">
      <c r="A20" s="2128"/>
      <c r="B20" s="2129"/>
      <c r="C20" s="2129"/>
      <c r="D20" s="2134"/>
      <c r="E20" s="1365"/>
      <c r="F20" s="2119"/>
      <c r="G20" s="1366"/>
      <c r="H20" s="1366"/>
      <c r="I20" s="1367"/>
      <c r="J20" s="2145"/>
      <c r="K20" s="2146"/>
      <c r="L20" s="1164"/>
      <c r="M20" s="2141"/>
      <c r="N20" s="2141"/>
      <c r="O20" s="1164"/>
      <c r="P20" s="2120"/>
      <c r="Q20" s="2120"/>
      <c r="R20" s="1164"/>
      <c r="S20" s="1888"/>
      <c r="T20" s="1364"/>
      <c r="U20" s="1365"/>
      <c r="V20" s="2119"/>
      <c r="W20" s="1366"/>
      <c r="X20" s="1366"/>
      <c r="Y20" s="1367"/>
      <c r="Z20" s="2145"/>
      <c r="AA20" s="2146"/>
      <c r="AB20" s="1164"/>
      <c r="AC20" s="2141"/>
      <c r="AD20" s="2141"/>
      <c r="AE20" s="1164"/>
      <c r="AF20" s="2120"/>
      <c r="AG20" s="2120"/>
      <c r="AH20" s="1164"/>
      <c r="AI20" s="1888"/>
      <c r="AJ20" s="153"/>
      <c r="AK20" s="153"/>
      <c r="AL20" s="153"/>
      <c r="AM20" s="153"/>
      <c r="AN20" s="153"/>
      <c r="BG20" s="41"/>
      <c r="BH20" s="41"/>
      <c r="BI20" s="41"/>
      <c r="BJ20" s="41"/>
      <c r="BK20" s="41"/>
      <c r="BL20" s="41"/>
      <c r="BM20" s="41"/>
    </row>
    <row r="21" spans="1:65" s="422" customFormat="1" ht="18.75" customHeight="1" x14ac:dyDescent="0.3">
      <c r="A21" s="2128"/>
      <c r="B21" s="2129"/>
      <c r="C21" s="2129"/>
      <c r="D21" s="2134"/>
      <c r="E21" s="1365"/>
      <c r="F21" s="2114" t="s">
        <v>1073</v>
      </c>
      <c r="G21" s="1363"/>
      <c r="H21" s="2136" t="s">
        <v>1074</v>
      </c>
      <c r="I21" s="2137"/>
      <c r="J21" s="626"/>
      <c r="K21" s="695"/>
      <c r="L21" s="1831" t="s">
        <v>424</v>
      </c>
      <c r="M21" s="1875" t="s">
        <v>1066</v>
      </c>
      <c r="N21" s="1831"/>
      <c r="O21" s="1831"/>
      <c r="P21" s="1875" t="s">
        <v>1075</v>
      </c>
      <c r="Q21" s="695"/>
      <c r="R21" s="1875" t="s">
        <v>243</v>
      </c>
      <c r="S21" s="599"/>
      <c r="T21" s="1364"/>
      <c r="U21" s="1365"/>
      <c r="V21" s="2114" t="s">
        <v>1073</v>
      </c>
      <c r="W21" s="1363"/>
      <c r="X21" s="2136" t="s">
        <v>1074</v>
      </c>
      <c r="Y21" s="2137"/>
      <c r="Z21" s="626"/>
      <c r="AA21" s="695"/>
      <c r="AB21" s="1831" t="s">
        <v>424</v>
      </c>
      <c r="AC21" s="1875" t="s">
        <v>1066</v>
      </c>
      <c r="AD21" s="1831"/>
      <c r="AE21" s="1831"/>
      <c r="AF21" s="1875" t="s">
        <v>1075</v>
      </c>
      <c r="AG21" s="695"/>
      <c r="AH21" s="1875" t="s">
        <v>243</v>
      </c>
      <c r="AI21" s="599"/>
      <c r="AJ21" s="153"/>
      <c r="AK21" s="153"/>
      <c r="AL21" s="153"/>
      <c r="AM21" s="153"/>
      <c r="AN21" s="153"/>
      <c r="BG21" s="41"/>
      <c r="BH21" s="41"/>
      <c r="BI21" s="41"/>
      <c r="BJ21" s="41"/>
      <c r="BK21" s="41"/>
      <c r="BL21" s="41"/>
      <c r="BM21" s="41"/>
    </row>
    <row r="22" spans="1:65" s="422" customFormat="1" ht="18.75" customHeight="1" x14ac:dyDescent="0.3">
      <c r="A22" s="2128"/>
      <c r="B22" s="2129"/>
      <c r="C22" s="2129"/>
      <c r="D22" s="2134"/>
      <c r="E22" s="1365"/>
      <c r="F22" s="2118"/>
      <c r="G22" s="1365"/>
      <c r="H22" s="2138"/>
      <c r="I22" s="2139"/>
      <c r="J22" s="627"/>
      <c r="K22" s="628"/>
      <c r="L22" s="1887"/>
      <c r="M22" s="1887"/>
      <c r="N22" s="1887"/>
      <c r="O22" s="1887"/>
      <c r="P22" s="1887"/>
      <c r="Q22" s="628"/>
      <c r="R22" s="1887"/>
      <c r="S22" s="600"/>
      <c r="T22" s="1364"/>
      <c r="U22" s="1365"/>
      <c r="V22" s="2118"/>
      <c r="W22" s="1365"/>
      <c r="X22" s="2138"/>
      <c r="Y22" s="2139"/>
      <c r="Z22" s="627"/>
      <c r="AA22" s="628"/>
      <c r="AB22" s="1887"/>
      <c r="AC22" s="1887"/>
      <c r="AD22" s="1887"/>
      <c r="AE22" s="1887"/>
      <c r="AF22" s="1887"/>
      <c r="AG22" s="628"/>
      <c r="AH22" s="1887"/>
      <c r="AI22" s="599"/>
      <c r="AJ22" s="153"/>
      <c r="AK22" s="153"/>
      <c r="AL22" s="153"/>
      <c r="AM22" s="153"/>
      <c r="AN22" s="153"/>
      <c r="BG22" s="41"/>
      <c r="BH22" s="41"/>
      <c r="BI22" s="41"/>
      <c r="BJ22" s="41"/>
      <c r="BK22" s="41"/>
      <c r="BL22" s="41"/>
      <c r="BM22" s="41"/>
    </row>
    <row r="23" spans="1:65" ht="18.75" customHeight="1" x14ac:dyDescent="0.3">
      <c r="A23" s="2128"/>
      <c r="B23" s="2129"/>
      <c r="C23" s="2129"/>
      <c r="D23" s="2134"/>
      <c r="E23" s="1365"/>
      <c r="F23" s="2118"/>
      <c r="G23" s="1365"/>
      <c r="H23" s="2114" t="s">
        <v>1076</v>
      </c>
      <c r="I23" s="1363"/>
      <c r="J23" s="1401"/>
      <c r="K23" s="1395"/>
      <c r="L23" s="1878" t="s">
        <v>166</v>
      </c>
      <c r="M23" s="2140"/>
      <c r="N23" s="2140"/>
      <c r="O23" s="1878" t="s">
        <v>586</v>
      </c>
      <c r="P23" s="1395"/>
      <c r="Q23" s="1395"/>
      <c r="R23" s="1878" t="s">
        <v>1068</v>
      </c>
      <c r="S23" s="1876"/>
      <c r="T23" s="1364"/>
      <c r="U23" s="1365"/>
      <c r="V23" s="2118"/>
      <c r="W23" s="1365"/>
      <c r="X23" s="2114" t="s">
        <v>1076</v>
      </c>
      <c r="Y23" s="1363"/>
      <c r="Z23" s="1401"/>
      <c r="AA23" s="1395"/>
      <c r="AB23" s="1878" t="s">
        <v>166</v>
      </c>
      <c r="AC23" s="2140"/>
      <c r="AD23" s="2140"/>
      <c r="AE23" s="1878" t="s">
        <v>586</v>
      </c>
      <c r="AF23" s="1395"/>
      <c r="AG23" s="1395"/>
      <c r="AH23" s="1878" t="s">
        <v>1068</v>
      </c>
      <c r="AI23" s="1876"/>
      <c r="AJ23" s="153"/>
      <c r="AK23" s="153"/>
      <c r="AL23" s="153"/>
      <c r="AM23" s="153"/>
      <c r="AN23" s="153"/>
    </row>
    <row r="24" spans="1:65" x14ac:dyDescent="0.3">
      <c r="A24" s="2128"/>
      <c r="B24" s="2129"/>
      <c r="C24" s="2129"/>
      <c r="D24" s="2134"/>
      <c r="E24" s="1365"/>
      <c r="F24" s="2119"/>
      <c r="G24" s="1367"/>
      <c r="H24" s="2119"/>
      <c r="I24" s="1367"/>
      <c r="J24" s="1402"/>
      <c r="K24" s="2120"/>
      <c r="L24" s="1164"/>
      <c r="M24" s="2141"/>
      <c r="N24" s="2141"/>
      <c r="O24" s="1164"/>
      <c r="P24" s="2120"/>
      <c r="Q24" s="2120"/>
      <c r="R24" s="1164"/>
      <c r="S24" s="1888"/>
      <c r="T24" s="1364"/>
      <c r="U24" s="1365"/>
      <c r="V24" s="2119"/>
      <c r="W24" s="1367"/>
      <c r="X24" s="2119"/>
      <c r="Y24" s="1367"/>
      <c r="Z24" s="1402"/>
      <c r="AA24" s="2120"/>
      <c r="AB24" s="1164"/>
      <c r="AC24" s="2141"/>
      <c r="AD24" s="2141"/>
      <c r="AE24" s="1164"/>
      <c r="AF24" s="2120"/>
      <c r="AG24" s="2120"/>
      <c r="AH24" s="1164"/>
      <c r="AI24" s="1888"/>
    </row>
    <row r="25" spans="1:65" x14ac:dyDescent="0.3">
      <c r="A25" s="2128"/>
      <c r="B25" s="2129"/>
      <c r="C25" s="2129"/>
      <c r="D25" s="2134"/>
      <c r="E25" s="1365"/>
      <c r="F25" s="2118" t="s">
        <v>1077</v>
      </c>
      <c r="G25" s="1365"/>
      <c r="H25" s="2114" t="s">
        <v>1078</v>
      </c>
      <c r="I25" s="1363"/>
      <c r="J25" s="1875"/>
      <c r="K25" s="1875" t="s">
        <v>1079</v>
      </c>
      <c r="L25" s="1875"/>
      <c r="M25" s="1875"/>
      <c r="N25" s="1875" t="s">
        <v>1075</v>
      </c>
      <c r="O25" s="1878"/>
      <c r="P25" s="1875"/>
      <c r="Q25" s="1875"/>
      <c r="R25" s="1878" t="s">
        <v>1069</v>
      </c>
      <c r="S25" s="1876"/>
      <c r="T25" s="1364"/>
      <c r="U25" s="1365"/>
      <c r="V25" s="2118" t="s">
        <v>1077</v>
      </c>
      <c r="W25" s="1365"/>
      <c r="X25" s="2114" t="s">
        <v>1078</v>
      </c>
      <c r="Y25" s="1363"/>
      <c r="Z25" s="1875"/>
      <c r="AA25" s="1875" t="s">
        <v>1079</v>
      </c>
      <c r="AB25" s="1875"/>
      <c r="AC25" s="1875"/>
      <c r="AD25" s="1875" t="s">
        <v>1075</v>
      </c>
      <c r="AE25" s="1878"/>
      <c r="AF25" s="1875"/>
      <c r="AG25" s="1875"/>
      <c r="AH25" s="1878" t="s">
        <v>1069</v>
      </c>
      <c r="AI25" s="1876"/>
    </row>
    <row r="26" spans="1:65" x14ac:dyDescent="0.3">
      <c r="A26" s="2128"/>
      <c r="B26" s="2129"/>
      <c r="C26" s="2129"/>
      <c r="D26" s="2134"/>
      <c r="E26" s="1365"/>
      <c r="F26" s="2118"/>
      <c r="G26" s="1365"/>
      <c r="H26" s="2119"/>
      <c r="I26" s="1367"/>
      <c r="J26" s="1887"/>
      <c r="K26" s="1887"/>
      <c r="L26" s="1887"/>
      <c r="M26" s="1887"/>
      <c r="N26" s="1887"/>
      <c r="O26" s="1164"/>
      <c r="P26" s="1887"/>
      <c r="Q26" s="1887"/>
      <c r="R26" s="1164"/>
      <c r="S26" s="1888"/>
      <c r="T26" s="1364"/>
      <c r="U26" s="1365"/>
      <c r="V26" s="2118"/>
      <c r="W26" s="1365"/>
      <c r="X26" s="2119"/>
      <c r="Y26" s="1367"/>
      <c r="Z26" s="1887"/>
      <c r="AA26" s="1887"/>
      <c r="AB26" s="1887"/>
      <c r="AC26" s="1887"/>
      <c r="AD26" s="1887"/>
      <c r="AE26" s="1164"/>
      <c r="AF26" s="1887"/>
      <c r="AG26" s="1887"/>
      <c r="AH26" s="1164"/>
      <c r="AI26" s="1888"/>
    </row>
    <row r="27" spans="1:65" x14ac:dyDescent="0.3">
      <c r="A27" s="2128"/>
      <c r="B27" s="2129"/>
      <c r="C27" s="2129"/>
      <c r="D27" s="2134"/>
      <c r="E27" s="1365"/>
      <c r="F27" s="2118"/>
      <c r="G27" s="1365"/>
      <c r="H27" s="2114" t="s">
        <v>1080</v>
      </c>
      <c r="I27" s="1363"/>
      <c r="J27" s="626"/>
      <c r="K27" s="696"/>
      <c r="L27" s="695"/>
      <c r="M27" s="1378" t="s">
        <v>424</v>
      </c>
      <c r="N27" s="697"/>
      <c r="O27" s="695"/>
      <c r="P27" s="1378" t="s">
        <v>243</v>
      </c>
      <c r="Q27" s="697"/>
      <c r="R27" s="674"/>
      <c r="S27" s="599"/>
      <c r="T27" s="1364"/>
      <c r="U27" s="1365"/>
      <c r="V27" s="2118"/>
      <c r="W27" s="1365"/>
      <c r="X27" s="2114" t="s">
        <v>1080</v>
      </c>
      <c r="Y27" s="1363"/>
      <c r="Z27" s="626"/>
      <c r="AA27" s="696"/>
      <c r="AB27" s="695"/>
      <c r="AC27" s="1378" t="s">
        <v>424</v>
      </c>
      <c r="AD27" s="697"/>
      <c r="AE27" s="695"/>
      <c r="AF27" s="1378" t="s">
        <v>243</v>
      </c>
      <c r="AG27" s="697"/>
      <c r="AH27" s="674"/>
      <c r="AI27" s="599"/>
    </row>
    <row r="28" spans="1:65" ht="17.25" thickBot="1" x14ac:dyDescent="0.35">
      <c r="A28" s="2130"/>
      <c r="B28" s="2131"/>
      <c r="C28" s="2131"/>
      <c r="D28" s="2135"/>
      <c r="E28" s="2116"/>
      <c r="F28" s="2115"/>
      <c r="G28" s="2116"/>
      <c r="H28" s="2115"/>
      <c r="I28" s="2116"/>
      <c r="J28" s="629"/>
      <c r="K28" s="630"/>
      <c r="L28" s="631"/>
      <c r="M28" s="2117"/>
      <c r="N28" s="632"/>
      <c r="O28" s="631"/>
      <c r="P28" s="2117"/>
      <c r="Q28" s="632"/>
      <c r="R28" s="677"/>
      <c r="S28" s="601"/>
      <c r="T28" s="2142"/>
      <c r="U28" s="2116"/>
      <c r="V28" s="2115"/>
      <c r="W28" s="2116"/>
      <c r="X28" s="2115"/>
      <c r="Y28" s="2116"/>
      <c r="Z28" s="629"/>
      <c r="AA28" s="630"/>
      <c r="AB28" s="631"/>
      <c r="AC28" s="2117"/>
      <c r="AD28" s="632"/>
      <c r="AE28" s="631"/>
      <c r="AF28" s="2117"/>
      <c r="AG28" s="632"/>
      <c r="AH28" s="677"/>
      <c r="AI28" s="601"/>
    </row>
    <row r="31" spans="1:65" s="23" customFormat="1" ht="18.75" customHeight="1" x14ac:dyDescent="0.15">
      <c r="A31" s="179"/>
      <c r="B31" s="179"/>
      <c r="C31" s="179"/>
      <c r="D31" s="179"/>
      <c r="E31" s="179"/>
      <c r="F31" s="179"/>
      <c r="G31" s="179"/>
      <c r="H31" s="179"/>
      <c r="I31" s="179"/>
      <c r="J31" s="179"/>
      <c r="K31" s="179"/>
      <c r="L31" s="179"/>
      <c r="M31" s="179"/>
      <c r="N31" s="179"/>
      <c r="O31" s="179"/>
      <c r="P31" s="179"/>
      <c r="Q31" s="179"/>
      <c r="R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row>
    <row r="32" spans="1:65" s="23" customFormat="1" ht="18.75" customHeight="1" x14ac:dyDescent="0.15">
      <c r="A32" s="179"/>
      <c r="B32" s="179"/>
      <c r="C32" s="179"/>
      <c r="D32" s="179"/>
      <c r="E32" s="179"/>
      <c r="F32" s="179"/>
      <c r="G32" s="179"/>
      <c r="H32" s="179"/>
      <c r="I32" s="179"/>
      <c r="J32" s="179"/>
      <c r="K32" s="179"/>
      <c r="L32" s="179"/>
      <c r="M32" s="179"/>
      <c r="N32" s="179"/>
      <c r="O32" s="179"/>
      <c r="P32" s="179"/>
      <c r="Q32" s="179"/>
      <c r="R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row>
    <row r="33" spans="1:65" s="23" customFormat="1" ht="18.75" customHeight="1" x14ac:dyDescent="0.15">
      <c r="A33" s="179"/>
      <c r="B33" s="179"/>
      <c r="C33" s="179"/>
      <c r="D33" s="179"/>
      <c r="E33" s="179"/>
      <c r="F33" s="179"/>
      <c r="G33" s="179"/>
      <c r="H33" s="179"/>
      <c r="I33" s="179"/>
      <c r="J33" s="179"/>
      <c r="K33" s="179"/>
      <c r="L33" s="179"/>
      <c r="M33" s="179"/>
      <c r="N33" s="179"/>
      <c r="O33" s="179"/>
      <c r="P33" s="179"/>
      <c r="Q33" s="179"/>
      <c r="R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row>
    <row r="34" spans="1:65" s="23" customFormat="1" ht="18.75" customHeight="1" x14ac:dyDescent="0.15">
      <c r="A34" s="179"/>
      <c r="B34" s="179"/>
      <c r="C34" s="179"/>
      <c r="D34" s="179"/>
      <c r="E34" s="179"/>
      <c r="F34" s="179"/>
      <c r="G34" s="179"/>
      <c r="H34" s="179"/>
      <c r="I34" s="179"/>
      <c r="J34" s="179"/>
      <c r="K34" s="179"/>
      <c r="L34" s="179"/>
      <c r="M34" s="179"/>
      <c r="N34" s="179"/>
      <c r="O34" s="179"/>
      <c r="P34" s="179"/>
      <c r="Q34" s="179"/>
      <c r="R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row>
    <row r="35" spans="1:65" s="23" customFormat="1" ht="18.75" customHeight="1" x14ac:dyDescent="0.15">
      <c r="A35" s="179"/>
      <c r="B35" s="179"/>
      <c r="C35" s="179"/>
      <c r="D35" s="179"/>
      <c r="E35" s="179"/>
      <c r="F35" s="179"/>
      <c r="G35" s="179"/>
      <c r="H35" s="179"/>
      <c r="I35" s="179"/>
      <c r="J35" s="179"/>
      <c r="K35" s="179"/>
      <c r="L35" s="179"/>
      <c r="M35" s="179"/>
      <c r="N35" s="179"/>
      <c r="O35" s="179"/>
      <c r="P35" s="179"/>
      <c r="Q35" s="179"/>
      <c r="R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row>
    <row r="36" spans="1:65" s="23" customFormat="1" ht="18.75" customHeight="1" x14ac:dyDescent="0.15">
      <c r="A36" s="422"/>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row>
    <row r="37" spans="1:65" s="23" customFormat="1" ht="18.75" customHeight="1" x14ac:dyDescent="0.15">
      <c r="A37" s="422"/>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row>
    <row r="38" spans="1:65" s="23" customFormat="1" ht="18.75" customHeight="1" x14ac:dyDescent="0.15">
      <c r="A38" s="422"/>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row>
    <row r="39" spans="1:65" ht="18.75" customHeight="1" x14ac:dyDescent="0.3"/>
    <row r="40" spans="1:65" ht="18.75" customHeight="1" x14ac:dyDescent="0.3"/>
    <row r="41" spans="1:65" ht="18.75" customHeight="1" x14ac:dyDescent="0.3"/>
    <row r="42" spans="1:65" ht="18.75" customHeight="1" x14ac:dyDescent="0.3"/>
    <row r="43" spans="1:65" ht="18.75" customHeight="1" x14ac:dyDescent="0.3"/>
    <row r="44" spans="1:65" ht="18.75" customHeight="1" x14ac:dyDescent="0.3"/>
    <row r="45" spans="1:65" ht="18.75" customHeight="1" x14ac:dyDescent="0.3"/>
    <row r="46" spans="1:65" ht="18.75" customHeight="1" x14ac:dyDescent="0.3"/>
    <row r="47" spans="1:65" ht="18.75" customHeight="1" x14ac:dyDescent="0.3"/>
    <row r="48" spans="1:65"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sheetData>
  <mergeCells count="139">
    <mergeCell ref="W3:X3"/>
    <mergeCell ref="Y3:Z3"/>
    <mergeCell ref="AA3:AB3"/>
    <mergeCell ref="A9:D10"/>
    <mergeCell ref="F9:F10"/>
    <mergeCell ref="G9:G10"/>
    <mergeCell ref="I9:I10"/>
    <mergeCell ref="J9:J10"/>
    <mergeCell ref="J3:J4"/>
    <mergeCell ref="P3:R3"/>
    <mergeCell ref="S3:T3"/>
    <mergeCell ref="U3:V3"/>
    <mergeCell ref="A3:D4"/>
    <mergeCell ref="F3:F4"/>
    <mergeCell ref="G3:G4"/>
    <mergeCell ref="I3:I4"/>
    <mergeCell ref="A5:D6"/>
    <mergeCell ref="F5:F6"/>
    <mergeCell ref="G5:G6"/>
    <mergeCell ref="I5:I6"/>
    <mergeCell ref="J5:J6"/>
    <mergeCell ref="AE19:AE20"/>
    <mergeCell ref="AF19:AG20"/>
    <mergeCell ref="AH19:AI20"/>
    <mergeCell ref="X21:Y22"/>
    <mergeCell ref="AC21:AC22"/>
    <mergeCell ref="AF21:AF22"/>
    <mergeCell ref="AF17:AF18"/>
    <mergeCell ref="V21:W24"/>
    <mergeCell ref="AB21:AB22"/>
    <mergeCell ref="AD21:AE22"/>
    <mergeCell ref="AH21:AH22"/>
    <mergeCell ref="AB23:AB24"/>
    <mergeCell ref="AC23:AD24"/>
    <mergeCell ref="AE23:AE24"/>
    <mergeCell ref="AF23:AG24"/>
    <mergeCell ref="AH23:AI24"/>
    <mergeCell ref="X23:Y24"/>
    <mergeCell ref="Z23:AA24"/>
    <mergeCell ref="AC3:AD3"/>
    <mergeCell ref="N4:O11"/>
    <mergeCell ref="P4:R5"/>
    <mergeCell ref="S4:S5"/>
    <mergeCell ref="U4:U5"/>
    <mergeCell ref="W4:W5"/>
    <mergeCell ref="Y4:Y5"/>
    <mergeCell ref="AA4:AA5"/>
    <mergeCell ref="AC4:AC5"/>
    <mergeCell ref="P6:R7"/>
    <mergeCell ref="S6:S7"/>
    <mergeCell ref="U6:U7"/>
    <mergeCell ref="W6:W7"/>
    <mergeCell ref="Y6:Y7"/>
    <mergeCell ref="AA6:AA7"/>
    <mergeCell ref="AC6:AC7"/>
    <mergeCell ref="P8:R9"/>
    <mergeCell ref="S8:S9"/>
    <mergeCell ref="U8:U9"/>
    <mergeCell ref="W8:W9"/>
    <mergeCell ref="Y8:Y9"/>
    <mergeCell ref="AA8:AA9"/>
    <mergeCell ref="AC8:AC9"/>
    <mergeCell ref="P10:R11"/>
    <mergeCell ref="S10:S11"/>
    <mergeCell ref="U10:U11"/>
    <mergeCell ref="W10:W11"/>
    <mergeCell ref="Y10:Y11"/>
    <mergeCell ref="AA10:AA11"/>
    <mergeCell ref="AC10:AC11"/>
    <mergeCell ref="A11:D12"/>
    <mergeCell ref="F11:F12"/>
    <mergeCell ref="G11:G12"/>
    <mergeCell ref="I11:I12"/>
    <mergeCell ref="J11:J12"/>
    <mergeCell ref="A7:D8"/>
    <mergeCell ref="F7:F8"/>
    <mergeCell ref="G7:G8"/>
    <mergeCell ref="I7:I8"/>
    <mergeCell ref="J7:J8"/>
    <mergeCell ref="P17:P18"/>
    <mergeCell ref="T17:U28"/>
    <mergeCell ref="V17:Y20"/>
    <mergeCell ref="AC17:AC18"/>
    <mergeCell ref="J19:K20"/>
    <mergeCell ref="L19:L20"/>
    <mergeCell ref="M19:N20"/>
    <mergeCell ref="Z19:AA20"/>
    <mergeCell ref="AB19:AB20"/>
    <mergeCell ref="AC19:AD20"/>
    <mergeCell ref="L21:L22"/>
    <mergeCell ref="N21:O22"/>
    <mergeCell ref="R21:R22"/>
    <mergeCell ref="O19:O20"/>
    <mergeCell ref="P19:Q20"/>
    <mergeCell ref="R19:S20"/>
    <mergeCell ref="M21:M22"/>
    <mergeCell ref="P21:P22"/>
    <mergeCell ref="O23:O24"/>
    <mergeCell ref="A13:D14"/>
    <mergeCell ref="F13:F14"/>
    <mergeCell ref="G13:G14"/>
    <mergeCell ref="I13:I14"/>
    <mergeCell ref="J13:J14"/>
    <mergeCell ref="A17:C28"/>
    <mergeCell ref="D17:E28"/>
    <mergeCell ref="F17:I20"/>
    <mergeCell ref="M17:M18"/>
    <mergeCell ref="F21:G24"/>
    <mergeCell ref="H21:I22"/>
    <mergeCell ref="H23:I24"/>
    <mergeCell ref="J23:K24"/>
    <mergeCell ref="L23:L24"/>
    <mergeCell ref="M23:N24"/>
    <mergeCell ref="F25:G28"/>
    <mergeCell ref="H25:I26"/>
    <mergeCell ref="N25:N26"/>
    <mergeCell ref="K25:K26"/>
    <mergeCell ref="AF25:AG26"/>
    <mergeCell ref="AH25:AI26"/>
    <mergeCell ref="X27:Y28"/>
    <mergeCell ref="AC27:AC28"/>
    <mergeCell ref="AF27:AF28"/>
    <mergeCell ref="P25:Q26"/>
    <mergeCell ref="R25:S26"/>
    <mergeCell ref="P23:Q24"/>
    <mergeCell ref="AB25:AC26"/>
    <mergeCell ref="AD25:AD26"/>
    <mergeCell ref="R23:S24"/>
    <mergeCell ref="H27:I28"/>
    <mergeCell ref="M27:M28"/>
    <mergeCell ref="P27:P28"/>
    <mergeCell ref="V25:W28"/>
    <mergeCell ref="X25:Y26"/>
    <mergeCell ref="Z25:Z26"/>
    <mergeCell ref="AA25:AA26"/>
    <mergeCell ref="L25:M26"/>
    <mergeCell ref="AE25:AE26"/>
    <mergeCell ref="O25:O26"/>
    <mergeCell ref="J25:J26"/>
  </mergeCells>
  <phoneticPr fontId="3"/>
  <conditionalFormatting sqref="Q9:Q14 F3:F14 T9:T14 I9:I14">
    <cfRule type="expression" dxfId="1" priority="2" stopIfTrue="1">
      <formula>$H$40=TRUE</formula>
    </cfRule>
  </conditionalFormatting>
  <conditionalFormatting sqref="I3:I14">
    <cfRule type="expression" dxfId="0"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&amp;C&amp;"游ゴシック,標準"16/25&amp;R&amp;"游ゴシック,標準"&amp;F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1385" r:id="rId4" name="Check Box 25">
              <controlPr defaultSize="0" autoFill="0" autoLine="0" autoPict="0">
                <anchor moveWithCells="1">
                  <from>
                    <xdr:col>5</xdr:col>
                    <xdr:colOff>66675</xdr:colOff>
                    <xdr:row>2</xdr:row>
                    <xdr:rowOff>0</xdr:rowOff>
                  </from>
                  <to>
                    <xdr:col>6</xdr:col>
                    <xdr:colOff>123825</xdr:colOff>
                    <xdr:row>4</xdr:row>
                    <xdr:rowOff>0</xdr:rowOff>
                  </to>
                </anchor>
              </controlPr>
            </control>
          </mc:Choice>
        </mc:AlternateContent>
        <mc:AlternateContent xmlns:mc="http://schemas.openxmlformats.org/markup-compatibility/2006">
          <mc:Choice Requires="x14">
            <control shapeId="271386" r:id="rId5" name="Check Box 26">
              <controlPr defaultSize="0" autoFill="0" autoLine="0" autoPict="0">
                <anchor moveWithCells="1">
                  <from>
                    <xdr:col>8</xdr:col>
                    <xdr:colOff>66675</xdr:colOff>
                    <xdr:row>2</xdr:row>
                    <xdr:rowOff>0</xdr:rowOff>
                  </from>
                  <to>
                    <xdr:col>9</xdr:col>
                    <xdr:colOff>123825</xdr:colOff>
                    <xdr:row>4</xdr:row>
                    <xdr:rowOff>0</xdr:rowOff>
                  </to>
                </anchor>
              </controlPr>
            </control>
          </mc:Choice>
        </mc:AlternateContent>
        <mc:AlternateContent xmlns:mc="http://schemas.openxmlformats.org/markup-compatibility/2006">
          <mc:Choice Requires="x14">
            <control shapeId="271389" r:id="rId6" name="Check Box 29">
              <controlPr defaultSize="0" autoFill="0" autoLine="0" autoPict="0">
                <anchor moveWithCells="1">
                  <from>
                    <xdr:col>5</xdr:col>
                    <xdr:colOff>66675</xdr:colOff>
                    <xdr:row>4</xdr:row>
                    <xdr:rowOff>0</xdr:rowOff>
                  </from>
                  <to>
                    <xdr:col>6</xdr:col>
                    <xdr:colOff>123825</xdr:colOff>
                    <xdr:row>6</xdr:row>
                    <xdr:rowOff>0</xdr:rowOff>
                  </to>
                </anchor>
              </controlPr>
            </control>
          </mc:Choice>
        </mc:AlternateContent>
        <mc:AlternateContent xmlns:mc="http://schemas.openxmlformats.org/markup-compatibility/2006">
          <mc:Choice Requires="x14">
            <control shapeId="271390" r:id="rId7" name="Check Box 30">
              <controlPr defaultSize="0" autoFill="0" autoLine="0" autoPict="0">
                <anchor moveWithCells="1">
                  <from>
                    <xdr:col>8</xdr:col>
                    <xdr:colOff>66675</xdr:colOff>
                    <xdr:row>4</xdr:row>
                    <xdr:rowOff>0</xdr:rowOff>
                  </from>
                  <to>
                    <xdr:col>9</xdr:col>
                    <xdr:colOff>123825</xdr:colOff>
                    <xdr:row>6</xdr:row>
                    <xdr:rowOff>0</xdr:rowOff>
                  </to>
                </anchor>
              </controlPr>
            </control>
          </mc:Choice>
        </mc:AlternateContent>
        <mc:AlternateContent xmlns:mc="http://schemas.openxmlformats.org/markup-compatibility/2006">
          <mc:Choice Requires="x14">
            <control shapeId="271393" r:id="rId8" name="Check Box 33">
              <controlPr defaultSize="0" autoFill="0" autoLine="0" autoPict="0">
                <anchor moveWithCells="1">
                  <from>
                    <xdr:col>5</xdr:col>
                    <xdr:colOff>66675</xdr:colOff>
                    <xdr:row>6</xdr:row>
                    <xdr:rowOff>0</xdr:rowOff>
                  </from>
                  <to>
                    <xdr:col>6</xdr:col>
                    <xdr:colOff>123825</xdr:colOff>
                    <xdr:row>8</xdr:row>
                    <xdr:rowOff>0</xdr:rowOff>
                  </to>
                </anchor>
              </controlPr>
            </control>
          </mc:Choice>
        </mc:AlternateContent>
        <mc:AlternateContent xmlns:mc="http://schemas.openxmlformats.org/markup-compatibility/2006">
          <mc:Choice Requires="x14">
            <control shapeId="271394" r:id="rId9" name="Check Box 34">
              <controlPr defaultSize="0" autoFill="0" autoLine="0" autoPict="0">
                <anchor moveWithCells="1">
                  <from>
                    <xdr:col>8</xdr:col>
                    <xdr:colOff>66675</xdr:colOff>
                    <xdr:row>6</xdr:row>
                    <xdr:rowOff>0</xdr:rowOff>
                  </from>
                  <to>
                    <xdr:col>9</xdr:col>
                    <xdr:colOff>123825</xdr:colOff>
                    <xdr:row>8</xdr:row>
                    <xdr:rowOff>0</xdr:rowOff>
                  </to>
                </anchor>
              </controlPr>
            </control>
          </mc:Choice>
        </mc:AlternateContent>
        <mc:AlternateContent xmlns:mc="http://schemas.openxmlformats.org/markup-compatibility/2006">
          <mc:Choice Requires="x14">
            <control shapeId="271417" r:id="rId10" name="Check Box 57">
              <controlPr defaultSize="0" autoFill="0" autoLine="0" autoPict="0">
                <anchor moveWithCells="1">
                  <from>
                    <xdr:col>5</xdr:col>
                    <xdr:colOff>66675</xdr:colOff>
                    <xdr:row>2</xdr:row>
                    <xdr:rowOff>0</xdr:rowOff>
                  </from>
                  <to>
                    <xdr:col>6</xdr:col>
                    <xdr:colOff>123825</xdr:colOff>
                    <xdr:row>4</xdr:row>
                    <xdr:rowOff>0</xdr:rowOff>
                  </to>
                </anchor>
              </controlPr>
            </control>
          </mc:Choice>
        </mc:AlternateContent>
        <mc:AlternateContent xmlns:mc="http://schemas.openxmlformats.org/markup-compatibility/2006">
          <mc:Choice Requires="x14">
            <control shapeId="271418" r:id="rId11" name="Check Box 58">
              <controlPr defaultSize="0" autoFill="0" autoLine="0" autoPict="0">
                <anchor moveWithCells="1">
                  <from>
                    <xdr:col>8</xdr:col>
                    <xdr:colOff>66675</xdr:colOff>
                    <xdr:row>2</xdr:row>
                    <xdr:rowOff>0</xdr:rowOff>
                  </from>
                  <to>
                    <xdr:col>9</xdr:col>
                    <xdr:colOff>123825</xdr:colOff>
                    <xdr:row>4</xdr:row>
                    <xdr:rowOff>0</xdr:rowOff>
                  </to>
                </anchor>
              </controlPr>
            </control>
          </mc:Choice>
        </mc:AlternateContent>
        <mc:AlternateContent xmlns:mc="http://schemas.openxmlformats.org/markup-compatibility/2006">
          <mc:Choice Requires="x14">
            <control shapeId="271419" r:id="rId12" name="Check Box 59">
              <controlPr defaultSize="0" autoFill="0" autoLine="0" autoPict="0">
                <anchor moveWithCells="1">
                  <from>
                    <xdr:col>5</xdr:col>
                    <xdr:colOff>66675</xdr:colOff>
                    <xdr:row>8</xdr:row>
                    <xdr:rowOff>0</xdr:rowOff>
                  </from>
                  <to>
                    <xdr:col>6</xdr:col>
                    <xdr:colOff>123825</xdr:colOff>
                    <xdr:row>10</xdr:row>
                    <xdr:rowOff>0</xdr:rowOff>
                  </to>
                </anchor>
              </controlPr>
            </control>
          </mc:Choice>
        </mc:AlternateContent>
        <mc:AlternateContent xmlns:mc="http://schemas.openxmlformats.org/markup-compatibility/2006">
          <mc:Choice Requires="x14">
            <control shapeId="271420" r:id="rId13" name="Check Box 60">
              <controlPr defaultSize="0" autoFill="0" autoLine="0" autoPict="0">
                <anchor moveWithCells="1">
                  <from>
                    <xdr:col>8</xdr:col>
                    <xdr:colOff>66675</xdr:colOff>
                    <xdr:row>8</xdr:row>
                    <xdr:rowOff>0</xdr:rowOff>
                  </from>
                  <to>
                    <xdr:col>9</xdr:col>
                    <xdr:colOff>123825</xdr:colOff>
                    <xdr:row>10</xdr:row>
                    <xdr:rowOff>0</xdr:rowOff>
                  </to>
                </anchor>
              </controlPr>
            </control>
          </mc:Choice>
        </mc:AlternateContent>
        <mc:AlternateContent xmlns:mc="http://schemas.openxmlformats.org/markup-compatibility/2006">
          <mc:Choice Requires="x14">
            <control shapeId="271421" r:id="rId14" name="Check Box 61">
              <controlPr defaultSize="0" autoFill="0" autoLine="0" autoPict="0">
                <anchor moveWithCells="1">
                  <from>
                    <xdr:col>5</xdr:col>
                    <xdr:colOff>66675</xdr:colOff>
                    <xdr:row>4</xdr:row>
                    <xdr:rowOff>0</xdr:rowOff>
                  </from>
                  <to>
                    <xdr:col>6</xdr:col>
                    <xdr:colOff>123825</xdr:colOff>
                    <xdr:row>6</xdr:row>
                    <xdr:rowOff>0</xdr:rowOff>
                  </to>
                </anchor>
              </controlPr>
            </control>
          </mc:Choice>
        </mc:AlternateContent>
        <mc:AlternateContent xmlns:mc="http://schemas.openxmlformats.org/markup-compatibility/2006">
          <mc:Choice Requires="x14">
            <control shapeId="271422" r:id="rId15" name="Check Box 62">
              <controlPr defaultSize="0" autoFill="0" autoLine="0" autoPict="0">
                <anchor moveWithCells="1">
                  <from>
                    <xdr:col>8</xdr:col>
                    <xdr:colOff>66675</xdr:colOff>
                    <xdr:row>4</xdr:row>
                    <xdr:rowOff>0</xdr:rowOff>
                  </from>
                  <to>
                    <xdr:col>9</xdr:col>
                    <xdr:colOff>123825</xdr:colOff>
                    <xdr:row>6</xdr:row>
                    <xdr:rowOff>0</xdr:rowOff>
                  </to>
                </anchor>
              </controlPr>
            </control>
          </mc:Choice>
        </mc:AlternateContent>
        <mc:AlternateContent xmlns:mc="http://schemas.openxmlformats.org/markup-compatibility/2006">
          <mc:Choice Requires="x14">
            <control shapeId="271423" r:id="rId16" name="Check Box 63">
              <controlPr defaultSize="0" autoFill="0" autoLine="0" autoPict="0">
                <anchor moveWithCells="1">
                  <from>
                    <xdr:col>5</xdr:col>
                    <xdr:colOff>66675</xdr:colOff>
                    <xdr:row>10</xdr:row>
                    <xdr:rowOff>0</xdr:rowOff>
                  </from>
                  <to>
                    <xdr:col>6</xdr:col>
                    <xdr:colOff>123825</xdr:colOff>
                    <xdr:row>12</xdr:row>
                    <xdr:rowOff>0</xdr:rowOff>
                  </to>
                </anchor>
              </controlPr>
            </control>
          </mc:Choice>
        </mc:AlternateContent>
        <mc:AlternateContent xmlns:mc="http://schemas.openxmlformats.org/markup-compatibility/2006">
          <mc:Choice Requires="x14">
            <control shapeId="271424" r:id="rId17" name="Check Box 64">
              <controlPr defaultSize="0" autoFill="0" autoLine="0" autoPict="0">
                <anchor moveWithCells="1">
                  <from>
                    <xdr:col>8</xdr:col>
                    <xdr:colOff>66675</xdr:colOff>
                    <xdr:row>10</xdr:row>
                    <xdr:rowOff>0</xdr:rowOff>
                  </from>
                  <to>
                    <xdr:col>9</xdr:col>
                    <xdr:colOff>123825</xdr:colOff>
                    <xdr:row>12</xdr:row>
                    <xdr:rowOff>0</xdr:rowOff>
                  </to>
                </anchor>
              </controlPr>
            </control>
          </mc:Choice>
        </mc:AlternateContent>
        <mc:AlternateContent xmlns:mc="http://schemas.openxmlformats.org/markup-compatibility/2006">
          <mc:Choice Requires="x14">
            <control shapeId="271425" r:id="rId18" name="Check Box 65">
              <controlPr defaultSize="0" autoFill="0" autoLine="0" autoPict="0">
                <anchor moveWithCells="1">
                  <from>
                    <xdr:col>5</xdr:col>
                    <xdr:colOff>66675</xdr:colOff>
                    <xdr:row>6</xdr:row>
                    <xdr:rowOff>0</xdr:rowOff>
                  </from>
                  <to>
                    <xdr:col>6</xdr:col>
                    <xdr:colOff>123825</xdr:colOff>
                    <xdr:row>8</xdr:row>
                    <xdr:rowOff>0</xdr:rowOff>
                  </to>
                </anchor>
              </controlPr>
            </control>
          </mc:Choice>
        </mc:AlternateContent>
        <mc:AlternateContent xmlns:mc="http://schemas.openxmlformats.org/markup-compatibility/2006">
          <mc:Choice Requires="x14">
            <control shapeId="271426" r:id="rId19" name="Check Box 66">
              <controlPr defaultSize="0" autoFill="0" autoLine="0" autoPict="0">
                <anchor moveWithCells="1">
                  <from>
                    <xdr:col>8</xdr:col>
                    <xdr:colOff>66675</xdr:colOff>
                    <xdr:row>6</xdr:row>
                    <xdr:rowOff>0</xdr:rowOff>
                  </from>
                  <to>
                    <xdr:col>9</xdr:col>
                    <xdr:colOff>123825</xdr:colOff>
                    <xdr:row>8</xdr:row>
                    <xdr:rowOff>0</xdr:rowOff>
                  </to>
                </anchor>
              </controlPr>
            </control>
          </mc:Choice>
        </mc:AlternateContent>
        <mc:AlternateContent xmlns:mc="http://schemas.openxmlformats.org/markup-compatibility/2006">
          <mc:Choice Requires="x14">
            <control shapeId="271427" r:id="rId20" name="Check Box 67">
              <controlPr defaultSize="0" autoFill="0" autoLine="0" autoPict="0">
                <anchor moveWithCells="1">
                  <from>
                    <xdr:col>5</xdr:col>
                    <xdr:colOff>66675</xdr:colOff>
                    <xdr:row>12</xdr:row>
                    <xdr:rowOff>0</xdr:rowOff>
                  </from>
                  <to>
                    <xdr:col>6</xdr:col>
                    <xdr:colOff>123825</xdr:colOff>
                    <xdr:row>14</xdr:row>
                    <xdr:rowOff>0</xdr:rowOff>
                  </to>
                </anchor>
              </controlPr>
            </control>
          </mc:Choice>
        </mc:AlternateContent>
        <mc:AlternateContent xmlns:mc="http://schemas.openxmlformats.org/markup-compatibility/2006">
          <mc:Choice Requires="x14">
            <control shapeId="271428" r:id="rId21" name="Check Box 68">
              <controlPr defaultSize="0" autoFill="0" autoLine="0" autoPict="0">
                <anchor moveWithCells="1">
                  <from>
                    <xdr:col>8</xdr:col>
                    <xdr:colOff>66675</xdr:colOff>
                    <xdr:row>12</xdr:row>
                    <xdr:rowOff>0</xdr:rowOff>
                  </from>
                  <to>
                    <xdr:col>9</xdr:col>
                    <xdr:colOff>123825</xdr:colOff>
                    <xdr:row>14</xdr:row>
                    <xdr:rowOff>0</xdr:rowOff>
                  </to>
                </anchor>
              </controlPr>
            </control>
          </mc:Choice>
        </mc:AlternateContent>
        <mc:AlternateContent xmlns:mc="http://schemas.openxmlformats.org/markup-compatibility/2006">
          <mc:Choice Requires="x14">
            <control shapeId="271429" r:id="rId22" name="Check Box 69">
              <controlPr defaultSize="0" autoFill="0" autoLine="0" autoPict="0">
                <anchor moveWithCells="1">
                  <from>
                    <xdr:col>11</xdr:col>
                    <xdr:colOff>95250</xdr:colOff>
                    <xdr:row>16</xdr:row>
                    <xdr:rowOff>114300</xdr:rowOff>
                  </from>
                  <to>
                    <xdr:col>12</xdr:col>
                    <xdr:colOff>9525</xdr:colOff>
                    <xdr:row>17</xdr:row>
                    <xdr:rowOff>114300</xdr:rowOff>
                  </to>
                </anchor>
              </controlPr>
            </control>
          </mc:Choice>
        </mc:AlternateContent>
        <mc:AlternateContent xmlns:mc="http://schemas.openxmlformats.org/markup-compatibility/2006">
          <mc:Choice Requires="x14">
            <control shapeId="271430" r:id="rId23" name="Check Box 70">
              <controlPr defaultSize="0" autoFill="0" autoLine="0" autoPict="0">
                <anchor moveWithCells="1">
                  <from>
                    <xdr:col>14</xdr:col>
                    <xdr:colOff>95250</xdr:colOff>
                    <xdr:row>16</xdr:row>
                    <xdr:rowOff>114300</xdr:rowOff>
                  </from>
                  <to>
                    <xdr:col>15</xdr:col>
                    <xdr:colOff>9525</xdr:colOff>
                    <xdr:row>17</xdr:row>
                    <xdr:rowOff>114300</xdr:rowOff>
                  </to>
                </anchor>
              </controlPr>
            </control>
          </mc:Choice>
        </mc:AlternateContent>
        <mc:AlternateContent xmlns:mc="http://schemas.openxmlformats.org/markup-compatibility/2006">
          <mc:Choice Requires="x14">
            <control shapeId="271431" r:id="rId24" name="Check Box 71">
              <controlPr defaultSize="0" autoFill="0" autoLine="0" autoPict="0">
                <anchor moveWithCells="1">
                  <from>
                    <xdr:col>27</xdr:col>
                    <xdr:colOff>95250</xdr:colOff>
                    <xdr:row>16</xdr:row>
                    <xdr:rowOff>114300</xdr:rowOff>
                  </from>
                  <to>
                    <xdr:col>28</xdr:col>
                    <xdr:colOff>9525</xdr:colOff>
                    <xdr:row>17</xdr:row>
                    <xdr:rowOff>114300</xdr:rowOff>
                  </to>
                </anchor>
              </controlPr>
            </control>
          </mc:Choice>
        </mc:AlternateContent>
        <mc:AlternateContent xmlns:mc="http://schemas.openxmlformats.org/markup-compatibility/2006">
          <mc:Choice Requires="x14">
            <control shapeId="271432" r:id="rId25" name="Check Box 72">
              <controlPr defaultSize="0" autoFill="0" autoLine="0" autoPict="0">
                <anchor moveWithCells="1">
                  <from>
                    <xdr:col>30</xdr:col>
                    <xdr:colOff>95250</xdr:colOff>
                    <xdr:row>16</xdr:row>
                    <xdr:rowOff>114300</xdr:rowOff>
                  </from>
                  <to>
                    <xdr:col>31</xdr:col>
                    <xdr:colOff>9525</xdr:colOff>
                    <xdr:row>17</xdr:row>
                    <xdr:rowOff>114300</xdr:rowOff>
                  </to>
                </anchor>
              </controlPr>
            </control>
          </mc:Choice>
        </mc:AlternateContent>
        <mc:AlternateContent xmlns:mc="http://schemas.openxmlformats.org/markup-compatibility/2006">
          <mc:Choice Requires="x14">
            <control shapeId="271433" r:id="rId26" name="Check Box 73">
              <controlPr defaultSize="0" autoFill="0" autoLine="0" autoPict="0">
                <anchor moveWithCells="1">
                  <from>
                    <xdr:col>11</xdr:col>
                    <xdr:colOff>95250</xdr:colOff>
                    <xdr:row>26</xdr:row>
                    <xdr:rowOff>114300</xdr:rowOff>
                  </from>
                  <to>
                    <xdr:col>12</xdr:col>
                    <xdr:colOff>9525</xdr:colOff>
                    <xdr:row>27</xdr:row>
                    <xdr:rowOff>142875</xdr:rowOff>
                  </to>
                </anchor>
              </controlPr>
            </control>
          </mc:Choice>
        </mc:AlternateContent>
        <mc:AlternateContent xmlns:mc="http://schemas.openxmlformats.org/markup-compatibility/2006">
          <mc:Choice Requires="x14">
            <control shapeId="271434" r:id="rId27" name="Check Box 74">
              <controlPr defaultSize="0" autoFill="0" autoLine="0" autoPict="0">
                <anchor moveWithCells="1">
                  <from>
                    <xdr:col>14</xdr:col>
                    <xdr:colOff>95250</xdr:colOff>
                    <xdr:row>26</xdr:row>
                    <xdr:rowOff>114300</xdr:rowOff>
                  </from>
                  <to>
                    <xdr:col>15</xdr:col>
                    <xdr:colOff>9525</xdr:colOff>
                    <xdr:row>27</xdr:row>
                    <xdr:rowOff>142875</xdr:rowOff>
                  </to>
                </anchor>
              </controlPr>
            </control>
          </mc:Choice>
        </mc:AlternateContent>
        <mc:AlternateContent xmlns:mc="http://schemas.openxmlformats.org/markup-compatibility/2006">
          <mc:Choice Requires="x14">
            <control shapeId="271435" r:id="rId28" name="Check Box 75">
              <controlPr defaultSize="0" autoFill="0" autoLine="0" autoPict="0">
                <anchor moveWithCells="1">
                  <from>
                    <xdr:col>11</xdr:col>
                    <xdr:colOff>95250</xdr:colOff>
                    <xdr:row>26</xdr:row>
                    <xdr:rowOff>114300</xdr:rowOff>
                  </from>
                  <to>
                    <xdr:col>12</xdr:col>
                    <xdr:colOff>9525</xdr:colOff>
                    <xdr:row>27</xdr:row>
                    <xdr:rowOff>142875</xdr:rowOff>
                  </to>
                </anchor>
              </controlPr>
            </control>
          </mc:Choice>
        </mc:AlternateContent>
        <mc:AlternateContent xmlns:mc="http://schemas.openxmlformats.org/markup-compatibility/2006">
          <mc:Choice Requires="x14">
            <control shapeId="271436" r:id="rId29" name="Check Box 76">
              <controlPr defaultSize="0" autoFill="0" autoLine="0" autoPict="0">
                <anchor moveWithCells="1">
                  <from>
                    <xdr:col>14</xdr:col>
                    <xdr:colOff>95250</xdr:colOff>
                    <xdr:row>26</xdr:row>
                    <xdr:rowOff>114300</xdr:rowOff>
                  </from>
                  <to>
                    <xdr:col>15</xdr:col>
                    <xdr:colOff>9525</xdr:colOff>
                    <xdr:row>27</xdr:row>
                    <xdr:rowOff>142875</xdr:rowOff>
                  </to>
                </anchor>
              </controlPr>
            </control>
          </mc:Choice>
        </mc:AlternateContent>
        <mc:AlternateContent xmlns:mc="http://schemas.openxmlformats.org/markup-compatibility/2006">
          <mc:Choice Requires="x14">
            <control shapeId="271437" r:id="rId30" name="Check Box 77">
              <controlPr defaultSize="0" autoFill="0" autoLine="0" autoPict="0">
                <anchor moveWithCells="1">
                  <from>
                    <xdr:col>11</xdr:col>
                    <xdr:colOff>95250</xdr:colOff>
                    <xdr:row>26</xdr:row>
                    <xdr:rowOff>114300</xdr:rowOff>
                  </from>
                  <to>
                    <xdr:col>12</xdr:col>
                    <xdr:colOff>9525</xdr:colOff>
                    <xdr:row>27</xdr:row>
                    <xdr:rowOff>142875</xdr:rowOff>
                  </to>
                </anchor>
              </controlPr>
            </control>
          </mc:Choice>
        </mc:AlternateContent>
        <mc:AlternateContent xmlns:mc="http://schemas.openxmlformats.org/markup-compatibility/2006">
          <mc:Choice Requires="x14">
            <control shapeId="271438" r:id="rId31" name="Check Box 78">
              <controlPr defaultSize="0" autoFill="0" autoLine="0" autoPict="0">
                <anchor moveWithCells="1">
                  <from>
                    <xdr:col>14</xdr:col>
                    <xdr:colOff>95250</xdr:colOff>
                    <xdr:row>26</xdr:row>
                    <xdr:rowOff>114300</xdr:rowOff>
                  </from>
                  <to>
                    <xdr:col>15</xdr:col>
                    <xdr:colOff>9525</xdr:colOff>
                    <xdr:row>27</xdr:row>
                    <xdr:rowOff>142875</xdr:rowOff>
                  </to>
                </anchor>
              </controlPr>
            </control>
          </mc:Choice>
        </mc:AlternateContent>
        <mc:AlternateContent xmlns:mc="http://schemas.openxmlformats.org/markup-compatibility/2006">
          <mc:Choice Requires="x14">
            <control shapeId="271439" r:id="rId32" name="Check Box 79">
              <controlPr defaultSize="0" autoFill="0" autoLine="0" autoPict="0">
                <anchor moveWithCells="1">
                  <from>
                    <xdr:col>10</xdr:col>
                    <xdr:colOff>95250</xdr:colOff>
                    <xdr:row>20</xdr:row>
                    <xdr:rowOff>114300</xdr:rowOff>
                  </from>
                  <to>
                    <xdr:col>11</xdr:col>
                    <xdr:colOff>0</xdr:colOff>
                    <xdr:row>21</xdr:row>
                    <xdr:rowOff>95250</xdr:rowOff>
                  </to>
                </anchor>
              </controlPr>
            </control>
          </mc:Choice>
        </mc:AlternateContent>
        <mc:AlternateContent xmlns:mc="http://schemas.openxmlformats.org/markup-compatibility/2006">
          <mc:Choice Requires="x14">
            <control shapeId="271440" r:id="rId33" name="Check Box 80">
              <controlPr defaultSize="0" autoFill="0" autoLine="0" autoPict="0">
                <anchor moveWithCells="1">
                  <from>
                    <xdr:col>16</xdr:col>
                    <xdr:colOff>95250</xdr:colOff>
                    <xdr:row>20</xdr:row>
                    <xdr:rowOff>114300</xdr:rowOff>
                  </from>
                  <to>
                    <xdr:col>17</xdr:col>
                    <xdr:colOff>0</xdr:colOff>
                    <xdr:row>21</xdr:row>
                    <xdr:rowOff>95250</xdr:rowOff>
                  </to>
                </anchor>
              </controlPr>
            </control>
          </mc:Choice>
        </mc:AlternateContent>
        <mc:AlternateContent xmlns:mc="http://schemas.openxmlformats.org/markup-compatibility/2006">
          <mc:Choice Requires="x14">
            <control shapeId="271441" r:id="rId34" name="Check Box 81">
              <controlPr defaultSize="0" autoFill="0" autoLine="0" autoPict="0">
                <anchor moveWithCells="1">
                  <from>
                    <xdr:col>27</xdr:col>
                    <xdr:colOff>95250</xdr:colOff>
                    <xdr:row>26</xdr:row>
                    <xdr:rowOff>114300</xdr:rowOff>
                  </from>
                  <to>
                    <xdr:col>28</xdr:col>
                    <xdr:colOff>9525</xdr:colOff>
                    <xdr:row>27</xdr:row>
                    <xdr:rowOff>142875</xdr:rowOff>
                  </to>
                </anchor>
              </controlPr>
            </control>
          </mc:Choice>
        </mc:AlternateContent>
        <mc:AlternateContent xmlns:mc="http://schemas.openxmlformats.org/markup-compatibility/2006">
          <mc:Choice Requires="x14">
            <control shapeId="271442" r:id="rId35" name="Check Box 82">
              <controlPr defaultSize="0" autoFill="0" autoLine="0" autoPict="0">
                <anchor moveWithCells="1">
                  <from>
                    <xdr:col>30</xdr:col>
                    <xdr:colOff>95250</xdr:colOff>
                    <xdr:row>26</xdr:row>
                    <xdr:rowOff>114300</xdr:rowOff>
                  </from>
                  <to>
                    <xdr:col>31</xdr:col>
                    <xdr:colOff>9525</xdr:colOff>
                    <xdr:row>27</xdr:row>
                    <xdr:rowOff>142875</xdr:rowOff>
                  </to>
                </anchor>
              </controlPr>
            </control>
          </mc:Choice>
        </mc:AlternateContent>
        <mc:AlternateContent xmlns:mc="http://schemas.openxmlformats.org/markup-compatibility/2006">
          <mc:Choice Requires="x14">
            <control shapeId="271443" r:id="rId36" name="Check Box 83">
              <controlPr defaultSize="0" autoFill="0" autoLine="0" autoPict="0">
                <anchor moveWithCells="1">
                  <from>
                    <xdr:col>27</xdr:col>
                    <xdr:colOff>95250</xdr:colOff>
                    <xdr:row>26</xdr:row>
                    <xdr:rowOff>114300</xdr:rowOff>
                  </from>
                  <to>
                    <xdr:col>28</xdr:col>
                    <xdr:colOff>9525</xdr:colOff>
                    <xdr:row>27</xdr:row>
                    <xdr:rowOff>142875</xdr:rowOff>
                  </to>
                </anchor>
              </controlPr>
            </control>
          </mc:Choice>
        </mc:AlternateContent>
        <mc:AlternateContent xmlns:mc="http://schemas.openxmlformats.org/markup-compatibility/2006">
          <mc:Choice Requires="x14">
            <control shapeId="271444" r:id="rId37" name="Check Box 84">
              <controlPr defaultSize="0" autoFill="0" autoLine="0" autoPict="0">
                <anchor moveWithCells="1">
                  <from>
                    <xdr:col>30</xdr:col>
                    <xdr:colOff>95250</xdr:colOff>
                    <xdr:row>26</xdr:row>
                    <xdr:rowOff>114300</xdr:rowOff>
                  </from>
                  <to>
                    <xdr:col>31</xdr:col>
                    <xdr:colOff>9525</xdr:colOff>
                    <xdr:row>27</xdr:row>
                    <xdr:rowOff>142875</xdr:rowOff>
                  </to>
                </anchor>
              </controlPr>
            </control>
          </mc:Choice>
        </mc:AlternateContent>
        <mc:AlternateContent xmlns:mc="http://schemas.openxmlformats.org/markup-compatibility/2006">
          <mc:Choice Requires="x14">
            <control shapeId="271445" r:id="rId38" name="Check Box 85">
              <controlPr defaultSize="0" autoFill="0" autoLine="0" autoPict="0">
                <anchor moveWithCells="1">
                  <from>
                    <xdr:col>27</xdr:col>
                    <xdr:colOff>95250</xdr:colOff>
                    <xdr:row>26</xdr:row>
                    <xdr:rowOff>114300</xdr:rowOff>
                  </from>
                  <to>
                    <xdr:col>28</xdr:col>
                    <xdr:colOff>9525</xdr:colOff>
                    <xdr:row>27</xdr:row>
                    <xdr:rowOff>142875</xdr:rowOff>
                  </to>
                </anchor>
              </controlPr>
            </control>
          </mc:Choice>
        </mc:AlternateContent>
        <mc:AlternateContent xmlns:mc="http://schemas.openxmlformats.org/markup-compatibility/2006">
          <mc:Choice Requires="x14">
            <control shapeId="271446" r:id="rId39" name="Check Box 86">
              <controlPr defaultSize="0" autoFill="0" autoLine="0" autoPict="0">
                <anchor moveWithCells="1">
                  <from>
                    <xdr:col>30</xdr:col>
                    <xdr:colOff>95250</xdr:colOff>
                    <xdr:row>26</xdr:row>
                    <xdr:rowOff>114300</xdr:rowOff>
                  </from>
                  <to>
                    <xdr:col>31</xdr:col>
                    <xdr:colOff>9525</xdr:colOff>
                    <xdr:row>27</xdr:row>
                    <xdr:rowOff>142875</xdr:rowOff>
                  </to>
                </anchor>
              </controlPr>
            </control>
          </mc:Choice>
        </mc:AlternateContent>
        <mc:AlternateContent xmlns:mc="http://schemas.openxmlformats.org/markup-compatibility/2006">
          <mc:Choice Requires="x14">
            <control shapeId="271447" r:id="rId40" name="Check Box 87">
              <controlPr defaultSize="0" autoFill="0" autoLine="0" autoPict="0">
                <anchor moveWithCells="1">
                  <from>
                    <xdr:col>26</xdr:col>
                    <xdr:colOff>95250</xdr:colOff>
                    <xdr:row>20</xdr:row>
                    <xdr:rowOff>114300</xdr:rowOff>
                  </from>
                  <to>
                    <xdr:col>27</xdr:col>
                    <xdr:colOff>0</xdr:colOff>
                    <xdr:row>21</xdr:row>
                    <xdr:rowOff>95250</xdr:rowOff>
                  </to>
                </anchor>
              </controlPr>
            </control>
          </mc:Choice>
        </mc:AlternateContent>
        <mc:AlternateContent xmlns:mc="http://schemas.openxmlformats.org/markup-compatibility/2006">
          <mc:Choice Requires="x14">
            <control shapeId="271448" r:id="rId41" name="Check Box 88">
              <controlPr defaultSize="0" autoFill="0" autoLine="0" autoPict="0">
                <anchor moveWithCells="1">
                  <from>
                    <xdr:col>32</xdr:col>
                    <xdr:colOff>95250</xdr:colOff>
                    <xdr:row>20</xdr:row>
                    <xdr:rowOff>114300</xdr:rowOff>
                  </from>
                  <to>
                    <xdr:col>33</xdr:col>
                    <xdr:colOff>0</xdr:colOff>
                    <xdr:row>21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BW221"/>
  <sheetViews>
    <sheetView view="pageBreakPreview" zoomScale="81" zoomScaleNormal="80" zoomScaleSheetLayoutView="81" workbookViewId="0">
      <selection activeCell="AR2" sqref="AR2"/>
    </sheetView>
  </sheetViews>
  <sheetFormatPr defaultRowHeight="16.5" x14ac:dyDescent="0.3"/>
  <cols>
    <col min="1" max="69" width="4.375" style="422" customWidth="1"/>
    <col min="70" max="72" width="9" style="422"/>
    <col min="73" max="75"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3">
      <c r="A1" s="204" t="s">
        <v>989</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row>
    <row r="2" spans="1:42" ht="18.75" customHeight="1" thickBot="1" x14ac:dyDescent="0.35">
      <c r="A2" s="99" t="s">
        <v>690</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row>
    <row r="3" spans="1:42" ht="18.75" customHeight="1" x14ac:dyDescent="0.3">
      <c r="A3" s="878"/>
      <c r="B3" s="879"/>
      <c r="C3" s="879"/>
      <c r="D3" s="879"/>
      <c r="E3" s="886" t="str">
        <f>"R"&amp;表紙・鑑!S3-1&amp;"年度"</f>
        <v>R6年度</v>
      </c>
      <c r="F3" s="887"/>
      <c r="G3" s="887"/>
      <c r="H3" s="887"/>
      <c r="I3" s="887"/>
      <c r="J3" s="887"/>
      <c r="K3" s="887"/>
      <c r="L3" s="887"/>
      <c r="M3" s="887"/>
      <c r="N3" s="887"/>
      <c r="O3" s="887"/>
      <c r="P3" s="887"/>
      <c r="Q3" s="887"/>
      <c r="R3" s="887"/>
      <c r="S3" s="887"/>
      <c r="T3" s="2199"/>
      <c r="U3" s="2200" t="str">
        <f>"R"&amp;表紙・鑑!S3&amp;"年度"</f>
        <v>R7年度</v>
      </c>
      <c r="V3" s="887"/>
      <c r="W3" s="887"/>
      <c r="X3" s="887"/>
      <c r="Y3" s="887"/>
      <c r="Z3" s="887"/>
      <c r="AA3" s="887"/>
      <c r="AB3" s="887"/>
      <c r="AC3" s="887"/>
      <c r="AD3" s="887"/>
      <c r="AE3" s="887"/>
      <c r="AF3" s="887"/>
      <c r="AG3" s="887"/>
      <c r="AH3" s="887"/>
      <c r="AI3" s="887"/>
      <c r="AJ3" s="2199"/>
      <c r="AK3" s="887" t="s">
        <v>691</v>
      </c>
      <c r="AL3" s="887"/>
      <c r="AM3" s="887"/>
      <c r="AN3" s="887"/>
      <c r="AO3" s="887"/>
      <c r="AP3" s="889"/>
    </row>
    <row r="4" spans="1:42" ht="18.75" customHeight="1" x14ac:dyDescent="0.3">
      <c r="A4" s="880" t="s">
        <v>192</v>
      </c>
      <c r="B4" s="881"/>
      <c r="C4" s="881"/>
      <c r="D4" s="881"/>
      <c r="E4" s="423"/>
      <c r="F4" s="424"/>
      <c r="G4" s="424"/>
      <c r="H4" s="424"/>
      <c r="I4" s="77"/>
      <c r="J4" s="757" t="s">
        <v>692</v>
      </c>
      <c r="K4" s="757"/>
      <c r="L4" s="424"/>
      <c r="M4" s="424"/>
      <c r="N4" s="77"/>
      <c r="O4" s="757" t="s">
        <v>693</v>
      </c>
      <c r="P4" s="757"/>
      <c r="Q4" s="424"/>
      <c r="R4" s="424"/>
      <c r="S4" s="424"/>
      <c r="T4" s="424"/>
      <c r="U4" s="425"/>
      <c r="V4" s="424"/>
      <c r="W4" s="424"/>
      <c r="X4" s="424"/>
      <c r="Y4" s="77"/>
      <c r="Z4" s="757" t="s">
        <v>692</v>
      </c>
      <c r="AA4" s="757"/>
      <c r="AB4" s="424"/>
      <c r="AC4" s="424"/>
      <c r="AD4" s="77"/>
      <c r="AE4" s="757" t="s">
        <v>693</v>
      </c>
      <c r="AF4" s="757"/>
      <c r="AG4" s="424"/>
      <c r="AH4" s="424"/>
      <c r="AI4" s="424"/>
      <c r="AJ4" s="426"/>
      <c r="AK4" s="77"/>
      <c r="AL4" s="757" t="s">
        <v>692</v>
      </c>
      <c r="AM4" s="757"/>
      <c r="AN4" s="77"/>
      <c r="AO4" s="757" t="s">
        <v>693</v>
      </c>
      <c r="AP4" s="2201"/>
    </row>
    <row r="5" spans="1:42" ht="18.75" customHeight="1" x14ac:dyDescent="0.3">
      <c r="A5" s="880" t="s">
        <v>175</v>
      </c>
      <c r="B5" s="881"/>
      <c r="C5" s="881"/>
      <c r="D5" s="2198"/>
      <c r="E5" s="987"/>
      <c r="F5" s="988"/>
      <c r="G5" s="988"/>
      <c r="H5" s="123" t="s">
        <v>166</v>
      </c>
      <c r="I5" s="987"/>
      <c r="J5" s="988"/>
      <c r="K5" s="988"/>
      <c r="L5" s="123" t="s">
        <v>166</v>
      </c>
      <c r="M5" s="987"/>
      <c r="N5" s="988"/>
      <c r="O5" s="988"/>
      <c r="P5" s="123" t="s">
        <v>166</v>
      </c>
      <c r="Q5" s="987"/>
      <c r="R5" s="988"/>
      <c r="S5" s="988"/>
      <c r="T5" s="122" t="s">
        <v>166</v>
      </c>
      <c r="U5" s="2191"/>
      <c r="V5" s="988"/>
      <c r="W5" s="988"/>
      <c r="X5" s="123" t="s">
        <v>166</v>
      </c>
      <c r="Y5" s="987"/>
      <c r="Z5" s="988"/>
      <c r="AA5" s="988"/>
      <c r="AB5" s="123" t="s">
        <v>166</v>
      </c>
      <c r="AC5" s="987"/>
      <c r="AD5" s="988"/>
      <c r="AE5" s="988"/>
      <c r="AF5" s="123" t="s">
        <v>166</v>
      </c>
      <c r="AG5" s="987"/>
      <c r="AH5" s="988"/>
      <c r="AI5" s="988"/>
      <c r="AJ5" s="429" t="s">
        <v>166</v>
      </c>
      <c r="AK5" s="908" t="str">
        <f>"R"&amp;表紙・鑑!S3-1&amp;"年度"</f>
        <v>R6年度</v>
      </c>
      <c r="AL5" s="908"/>
      <c r="AM5" s="909"/>
      <c r="AN5" s="2197" t="str">
        <f>"R"&amp;表紙・鑑!S3&amp;"年度
6/1現在"</f>
        <v>R7年度
6/1現在</v>
      </c>
      <c r="AO5" s="908"/>
      <c r="AP5" s="2195"/>
    </row>
    <row r="6" spans="1:42" ht="18.75" customHeight="1" x14ac:dyDescent="0.3">
      <c r="A6" s="880"/>
      <c r="B6" s="881"/>
      <c r="C6" s="881"/>
      <c r="D6" s="2198"/>
      <c r="E6" s="128"/>
      <c r="F6" s="125" t="s">
        <v>316</v>
      </c>
      <c r="G6" s="129"/>
      <c r="H6" s="126" t="s">
        <v>160</v>
      </c>
      <c r="I6" s="128"/>
      <c r="J6" s="125" t="s">
        <v>316</v>
      </c>
      <c r="K6" s="129"/>
      <c r="L6" s="126" t="s">
        <v>160</v>
      </c>
      <c r="M6" s="128"/>
      <c r="N6" s="125" t="s">
        <v>316</v>
      </c>
      <c r="O6" s="129"/>
      <c r="P6" s="126" t="s">
        <v>160</v>
      </c>
      <c r="Q6" s="128"/>
      <c r="R6" s="125" t="s">
        <v>316</v>
      </c>
      <c r="S6" s="129"/>
      <c r="T6" s="125" t="s">
        <v>160</v>
      </c>
      <c r="U6" s="430"/>
      <c r="V6" s="125" t="s">
        <v>316</v>
      </c>
      <c r="W6" s="129"/>
      <c r="X6" s="126" t="s">
        <v>160</v>
      </c>
      <c r="Y6" s="128"/>
      <c r="Z6" s="125" t="s">
        <v>316</v>
      </c>
      <c r="AA6" s="129"/>
      <c r="AB6" s="126" t="s">
        <v>160</v>
      </c>
      <c r="AC6" s="128"/>
      <c r="AD6" s="125" t="s">
        <v>316</v>
      </c>
      <c r="AE6" s="129"/>
      <c r="AF6" s="126" t="s">
        <v>160</v>
      </c>
      <c r="AG6" s="128"/>
      <c r="AH6" s="125" t="s">
        <v>316</v>
      </c>
      <c r="AI6" s="129"/>
      <c r="AJ6" s="431" t="s">
        <v>160</v>
      </c>
      <c r="AK6" s="914"/>
      <c r="AL6" s="914"/>
      <c r="AM6" s="915"/>
      <c r="AN6" s="914"/>
      <c r="AO6" s="914"/>
      <c r="AP6" s="2196"/>
    </row>
    <row r="7" spans="1:42" ht="18.75" customHeight="1" x14ac:dyDescent="0.3">
      <c r="A7" s="880" t="s">
        <v>694</v>
      </c>
      <c r="B7" s="881"/>
      <c r="C7" s="881"/>
      <c r="D7" s="881"/>
      <c r="E7" s="987"/>
      <c r="F7" s="988"/>
      <c r="G7" s="988"/>
      <c r="H7" s="909" t="s">
        <v>10</v>
      </c>
      <c r="I7" s="987"/>
      <c r="J7" s="988"/>
      <c r="K7" s="988"/>
      <c r="L7" s="909" t="s">
        <v>10</v>
      </c>
      <c r="M7" s="987"/>
      <c r="N7" s="988"/>
      <c r="O7" s="988"/>
      <c r="P7" s="909" t="s">
        <v>10</v>
      </c>
      <c r="Q7" s="987"/>
      <c r="R7" s="988"/>
      <c r="S7" s="988"/>
      <c r="T7" s="908" t="s">
        <v>10</v>
      </c>
      <c r="U7" s="2191"/>
      <c r="V7" s="988"/>
      <c r="W7" s="988"/>
      <c r="X7" s="909" t="s">
        <v>10</v>
      </c>
      <c r="Y7" s="987"/>
      <c r="Z7" s="988"/>
      <c r="AA7" s="988"/>
      <c r="AB7" s="909" t="s">
        <v>10</v>
      </c>
      <c r="AC7" s="987"/>
      <c r="AD7" s="988"/>
      <c r="AE7" s="988"/>
      <c r="AF7" s="909" t="s">
        <v>10</v>
      </c>
      <c r="AG7" s="987"/>
      <c r="AH7" s="988"/>
      <c r="AI7" s="988"/>
      <c r="AJ7" s="2193" t="s">
        <v>10</v>
      </c>
      <c r="AK7" s="908" t="s">
        <v>695</v>
      </c>
      <c r="AL7" s="908"/>
      <c r="AM7" s="908"/>
      <c r="AN7" s="908"/>
      <c r="AO7" s="908"/>
      <c r="AP7" s="2195"/>
    </row>
    <row r="8" spans="1:42" ht="18.75" customHeight="1" x14ac:dyDescent="0.3">
      <c r="A8" s="880"/>
      <c r="B8" s="881"/>
      <c r="C8" s="881"/>
      <c r="D8" s="881"/>
      <c r="E8" s="993"/>
      <c r="F8" s="994"/>
      <c r="G8" s="994"/>
      <c r="H8" s="915"/>
      <c r="I8" s="993"/>
      <c r="J8" s="994"/>
      <c r="K8" s="994"/>
      <c r="L8" s="915"/>
      <c r="M8" s="993"/>
      <c r="N8" s="994"/>
      <c r="O8" s="994"/>
      <c r="P8" s="915"/>
      <c r="Q8" s="993"/>
      <c r="R8" s="994"/>
      <c r="S8" s="994"/>
      <c r="T8" s="914"/>
      <c r="U8" s="2192"/>
      <c r="V8" s="994"/>
      <c r="W8" s="994"/>
      <c r="X8" s="915"/>
      <c r="Y8" s="993"/>
      <c r="Z8" s="994"/>
      <c r="AA8" s="994"/>
      <c r="AB8" s="915"/>
      <c r="AC8" s="993"/>
      <c r="AD8" s="994"/>
      <c r="AE8" s="994"/>
      <c r="AF8" s="915"/>
      <c r="AG8" s="993"/>
      <c r="AH8" s="994"/>
      <c r="AI8" s="994"/>
      <c r="AJ8" s="2194"/>
      <c r="AK8" s="2185"/>
      <c r="AL8" s="2185"/>
      <c r="AM8" s="130" t="s">
        <v>10</v>
      </c>
      <c r="AN8" s="2186"/>
      <c r="AO8" s="2185"/>
      <c r="AP8" s="432" t="s">
        <v>10</v>
      </c>
    </row>
    <row r="9" spans="1:42" ht="18.75" customHeight="1" x14ac:dyDescent="0.3">
      <c r="A9" s="880" t="s">
        <v>176</v>
      </c>
      <c r="B9" s="881"/>
      <c r="C9" s="881"/>
      <c r="D9" s="881"/>
      <c r="E9" s="987"/>
      <c r="F9" s="988"/>
      <c r="G9" s="988"/>
      <c r="H9" s="909" t="s">
        <v>10</v>
      </c>
      <c r="I9" s="987"/>
      <c r="J9" s="988"/>
      <c r="K9" s="988"/>
      <c r="L9" s="909" t="s">
        <v>10</v>
      </c>
      <c r="M9" s="987"/>
      <c r="N9" s="988"/>
      <c r="O9" s="988"/>
      <c r="P9" s="909" t="s">
        <v>10</v>
      </c>
      <c r="Q9" s="987"/>
      <c r="R9" s="988"/>
      <c r="S9" s="988"/>
      <c r="T9" s="908" t="s">
        <v>10</v>
      </c>
      <c r="U9" s="2191"/>
      <c r="V9" s="988"/>
      <c r="W9" s="988"/>
      <c r="X9" s="909" t="s">
        <v>10</v>
      </c>
      <c r="Y9" s="987"/>
      <c r="Z9" s="988"/>
      <c r="AA9" s="988"/>
      <c r="AB9" s="909" t="s">
        <v>10</v>
      </c>
      <c r="AC9" s="987"/>
      <c r="AD9" s="988"/>
      <c r="AE9" s="988"/>
      <c r="AF9" s="909" t="s">
        <v>10</v>
      </c>
      <c r="AG9" s="987"/>
      <c r="AH9" s="988"/>
      <c r="AI9" s="988"/>
      <c r="AJ9" s="2193" t="s">
        <v>10</v>
      </c>
      <c r="AK9" s="988"/>
      <c r="AL9" s="988"/>
      <c r="AM9" s="909" t="s">
        <v>10</v>
      </c>
      <c r="AN9" s="987"/>
      <c r="AO9" s="988"/>
      <c r="AP9" s="2195" t="s">
        <v>10</v>
      </c>
    </row>
    <row r="10" spans="1:42" ht="18.75" customHeight="1" x14ac:dyDescent="0.3">
      <c r="A10" s="880"/>
      <c r="B10" s="881"/>
      <c r="C10" s="881"/>
      <c r="D10" s="881"/>
      <c r="E10" s="993"/>
      <c r="F10" s="994"/>
      <c r="G10" s="994"/>
      <c r="H10" s="915"/>
      <c r="I10" s="993"/>
      <c r="J10" s="994"/>
      <c r="K10" s="994"/>
      <c r="L10" s="915"/>
      <c r="M10" s="993"/>
      <c r="N10" s="994"/>
      <c r="O10" s="994"/>
      <c r="P10" s="915"/>
      <c r="Q10" s="993"/>
      <c r="R10" s="994"/>
      <c r="S10" s="994"/>
      <c r="T10" s="914"/>
      <c r="U10" s="2192"/>
      <c r="V10" s="994"/>
      <c r="W10" s="994"/>
      <c r="X10" s="915"/>
      <c r="Y10" s="993"/>
      <c r="Z10" s="994"/>
      <c r="AA10" s="994"/>
      <c r="AB10" s="915"/>
      <c r="AC10" s="993"/>
      <c r="AD10" s="994"/>
      <c r="AE10" s="994"/>
      <c r="AF10" s="915"/>
      <c r="AG10" s="993"/>
      <c r="AH10" s="994"/>
      <c r="AI10" s="994"/>
      <c r="AJ10" s="2194"/>
      <c r="AK10" s="994"/>
      <c r="AL10" s="994"/>
      <c r="AM10" s="915"/>
      <c r="AN10" s="993"/>
      <c r="AO10" s="994"/>
      <c r="AP10" s="2196"/>
    </row>
    <row r="11" spans="1:42" ht="18.75" customHeight="1" x14ac:dyDescent="0.3">
      <c r="A11" s="880" t="s">
        <v>696</v>
      </c>
      <c r="B11" s="881"/>
      <c r="C11" s="881"/>
      <c r="D11" s="881"/>
      <c r="E11" s="433"/>
      <c r="F11" s="111" t="s">
        <v>256</v>
      </c>
      <c r="G11" s="77"/>
      <c r="H11" s="120" t="s">
        <v>257</v>
      </c>
      <c r="I11" s="433"/>
      <c r="J11" s="111" t="s">
        <v>256</v>
      </c>
      <c r="K11" s="77"/>
      <c r="L11" s="120" t="s">
        <v>257</v>
      </c>
      <c r="M11" s="433"/>
      <c r="N11" s="111" t="s">
        <v>256</v>
      </c>
      <c r="O11" s="77"/>
      <c r="P11" s="120" t="s">
        <v>257</v>
      </c>
      <c r="Q11" s="433"/>
      <c r="R11" s="111" t="s">
        <v>256</v>
      </c>
      <c r="S11" s="77"/>
      <c r="T11" s="111" t="s">
        <v>257</v>
      </c>
      <c r="U11" s="434"/>
      <c r="V11" s="111" t="s">
        <v>256</v>
      </c>
      <c r="W11" s="77"/>
      <c r="X11" s="120" t="s">
        <v>257</v>
      </c>
      <c r="Y11" s="433"/>
      <c r="Z11" s="111" t="s">
        <v>256</v>
      </c>
      <c r="AA11" s="77"/>
      <c r="AB11" s="120" t="s">
        <v>257</v>
      </c>
      <c r="AC11" s="433"/>
      <c r="AD11" s="111" t="s">
        <v>256</v>
      </c>
      <c r="AE11" s="77"/>
      <c r="AF11" s="120" t="s">
        <v>257</v>
      </c>
      <c r="AG11" s="433"/>
      <c r="AH11" s="111" t="s">
        <v>256</v>
      </c>
      <c r="AI11" s="77"/>
      <c r="AJ11" s="435" t="s">
        <v>257</v>
      </c>
      <c r="AK11" s="424"/>
      <c r="AL11" s="424"/>
      <c r="AM11" s="436"/>
      <c r="AN11" s="423"/>
      <c r="AO11" s="424"/>
      <c r="AP11" s="437"/>
    </row>
    <row r="12" spans="1:42" ht="18.75" customHeight="1" x14ac:dyDescent="0.3">
      <c r="A12" s="880" t="s">
        <v>697</v>
      </c>
      <c r="B12" s="881"/>
      <c r="C12" s="881"/>
      <c r="D12" s="881"/>
      <c r="E12" s="433"/>
      <c r="F12" s="111" t="s">
        <v>256</v>
      </c>
      <c r="G12" s="77"/>
      <c r="H12" s="120" t="s">
        <v>257</v>
      </c>
      <c r="I12" s="433"/>
      <c r="J12" s="111" t="s">
        <v>256</v>
      </c>
      <c r="K12" s="77"/>
      <c r="L12" s="120" t="s">
        <v>257</v>
      </c>
      <c r="M12" s="433"/>
      <c r="N12" s="111" t="s">
        <v>256</v>
      </c>
      <c r="O12" s="77"/>
      <c r="P12" s="120" t="s">
        <v>257</v>
      </c>
      <c r="Q12" s="433"/>
      <c r="R12" s="111" t="s">
        <v>256</v>
      </c>
      <c r="S12" s="77"/>
      <c r="T12" s="111" t="s">
        <v>257</v>
      </c>
      <c r="U12" s="434"/>
      <c r="V12" s="111" t="s">
        <v>256</v>
      </c>
      <c r="W12" s="77"/>
      <c r="X12" s="120" t="s">
        <v>257</v>
      </c>
      <c r="Y12" s="433"/>
      <c r="Z12" s="111" t="s">
        <v>256</v>
      </c>
      <c r="AA12" s="77"/>
      <c r="AB12" s="120" t="s">
        <v>257</v>
      </c>
      <c r="AC12" s="433"/>
      <c r="AD12" s="111" t="s">
        <v>256</v>
      </c>
      <c r="AE12" s="77"/>
      <c r="AF12" s="120" t="s">
        <v>257</v>
      </c>
      <c r="AG12" s="433"/>
      <c r="AH12" s="111" t="s">
        <v>256</v>
      </c>
      <c r="AI12" s="77"/>
      <c r="AJ12" s="435" t="s">
        <v>257</v>
      </c>
      <c r="AK12" s="424"/>
      <c r="AL12" s="424"/>
      <c r="AM12" s="436"/>
      <c r="AN12" s="423"/>
      <c r="AO12" s="424"/>
      <c r="AP12" s="437"/>
    </row>
    <row r="13" spans="1:42" ht="18.75" customHeight="1" x14ac:dyDescent="0.3">
      <c r="A13" s="2190" t="s">
        <v>177</v>
      </c>
      <c r="B13" s="881" t="s">
        <v>144</v>
      </c>
      <c r="C13" s="881"/>
      <c r="D13" s="881"/>
      <c r="E13" s="927"/>
      <c r="F13" s="927"/>
      <c r="G13" s="927"/>
      <c r="H13" s="927"/>
      <c r="I13" s="927"/>
      <c r="J13" s="927"/>
      <c r="K13" s="927"/>
      <c r="L13" s="927"/>
      <c r="M13" s="927"/>
      <c r="N13" s="927"/>
      <c r="O13" s="927"/>
      <c r="P13" s="927"/>
      <c r="Q13" s="927"/>
      <c r="R13" s="927"/>
      <c r="S13" s="927"/>
      <c r="T13" s="2186"/>
      <c r="U13" s="2188"/>
      <c r="V13" s="927"/>
      <c r="W13" s="927"/>
      <c r="X13" s="927"/>
      <c r="Y13" s="927"/>
      <c r="Z13" s="927"/>
      <c r="AA13" s="927"/>
      <c r="AB13" s="927"/>
      <c r="AC13" s="927"/>
      <c r="AD13" s="927"/>
      <c r="AE13" s="927"/>
      <c r="AF13" s="927"/>
      <c r="AG13" s="927"/>
      <c r="AH13" s="927"/>
      <c r="AI13" s="927"/>
      <c r="AJ13" s="2184"/>
      <c r="AK13" s="2185"/>
      <c r="AL13" s="2185"/>
      <c r="AM13" s="1060"/>
      <c r="AN13" s="2186"/>
      <c r="AO13" s="2185"/>
      <c r="AP13" s="2187"/>
    </row>
    <row r="14" spans="1:42" ht="18.75" customHeight="1" x14ac:dyDescent="0.3">
      <c r="A14" s="2190"/>
      <c r="B14" s="881" t="s">
        <v>145</v>
      </c>
      <c r="C14" s="881"/>
      <c r="D14" s="881"/>
      <c r="E14" s="927"/>
      <c r="F14" s="927"/>
      <c r="G14" s="927"/>
      <c r="H14" s="927"/>
      <c r="I14" s="927"/>
      <c r="J14" s="927"/>
      <c r="K14" s="927"/>
      <c r="L14" s="927"/>
      <c r="M14" s="927"/>
      <c r="N14" s="927"/>
      <c r="O14" s="927"/>
      <c r="P14" s="927"/>
      <c r="Q14" s="927"/>
      <c r="R14" s="927"/>
      <c r="S14" s="927"/>
      <c r="T14" s="2186"/>
      <c r="U14" s="2188"/>
      <c r="V14" s="927"/>
      <c r="W14" s="927"/>
      <c r="X14" s="927"/>
      <c r="Y14" s="927"/>
      <c r="Z14" s="927"/>
      <c r="AA14" s="927"/>
      <c r="AB14" s="927"/>
      <c r="AC14" s="927"/>
      <c r="AD14" s="927"/>
      <c r="AE14" s="927"/>
      <c r="AF14" s="927"/>
      <c r="AG14" s="927"/>
      <c r="AH14" s="927"/>
      <c r="AI14" s="927"/>
      <c r="AJ14" s="2184"/>
      <c r="AK14" s="2185"/>
      <c r="AL14" s="2185"/>
      <c r="AM14" s="1060"/>
      <c r="AN14" s="2186"/>
      <c r="AO14" s="2185"/>
      <c r="AP14" s="2187"/>
    </row>
    <row r="15" spans="1:42" ht="18.75" customHeight="1" x14ac:dyDescent="0.3">
      <c r="A15" s="2190"/>
      <c r="B15" s="881" t="s">
        <v>146</v>
      </c>
      <c r="C15" s="881"/>
      <c r="D15" s="881"/>
      <c r="E15" s="927"/>
      <c r="F15" s="927"/>
      <c r="G15" s="927"/>
      <c r="H15" s="927"/>
      <c r="I15" s="927"/>
      <c r="J15" s="927"/>
      <c r="K15" s="927"/>
      <c r="L15" s="927"/>
      <c r="M15" s="927"/>
      <c r="N15" s="927"/>
      <c r="O15" s="927"/>
      <c r="P15" s="927"/>
      <c r="Q15" s="927"/>
      <c r="R15" s="927"/>
      <c r="S15" s="927"/>
      <c r="T15" s="2186"/>
      <c r="U15" s="2188"/>
      <c r="V15" s="927"/>
      <c r="W15" s="927"/>
      <c r="X15" s="927"/>
      <c r="Y15" s="927"/>
      <c r="Z15" s="927"/>
      <c r="AA15" s="927"/>
      <c r="AB15" s="927"/>
      <c r="AC15" s="927"/>
      <c r="AD15" s="927"/>
      <c r="AE15" s="927"/>
      <c r="AF15" s="927"/>
      <c r="AG15" s="927"/>
      <c r="AH15" s="927"/>
      <c r="AI15" s="927"/>
      <c r="AJ15" s="2184"/>
      <c r="AK15" s="2185"/>
      <c r="AL15" s="2185"/>
      <c r="AM15" s="1060"/>
      <c r="AN15" s="2186"/>
      <c r="AO15" s="2185"/>
      <c r="AP15" s="2187"/>
    </row>
    <row r="16" spans="1:42" ht="18.75" customHeight="1" x14ac:dyDescent="0.3">
      <c r="A16" s="2190"/>
      <c r="B16" s="881" t="s">
        <v>291</v>
      </c>
      <c r="C16" s="881"/>
      <c r="D16" s="881"/>
      <c r="E16" s="927"/>
      <c r="F16" s="927"/>
      <c r="G16" s="927"/>
      <c r="H16" s="927"/>
      <c r="I16" s="927"/>
      <c r="J16" s="927"/>
      <c r="K16" s="927"/>
      <c r="L16" s="927"/>
      <c r="M16" s="927"/>
      <c r="N16" s="927"/>
      <c r="O16" s="927"/>
      <c r="P16" s="927"/>
      <c r="Q16" s="927"/>
      <c r="R16" s="927"/>
      <c r="S16" s="927"/>
      <c r="T16" s="2186"/>
      <c r="U16" s="2188"/>
      <c r="V16" s="927"/>
      <c r="W16" s="927"/>
      <c r="X16" s="927"/>
      <c r="Y16" s="927"/>
      <c r="Z16" s="927"/>
      <c r="AA16" s="927"/>
      <c r="AB16" s="927"/>
      <c r="AC16" s="927"/>
      <c r="AD16" s="927"/>
      <c r="AE16" s="927"/>
      <c r="AF16" s="927"/>
      <c r="AG16" s="927"/>
      <c r="AH16" s="927"/>
      <c r="AI16" s="927"/>
      <c r="AJ16" s="2184"/>
      <c r="AK16" s="2185"/>
      <c r="AL16" s="2185"/>
      <c r="AM16" s="1060"/>
      <c r="AN16" s="2186"/>
      <c r="AO16" s="2185"/>
      <c r="AP16" s="2187"/>
    </row>
    <row r="17" spans="1:42" ht="18.75" customHeight="1" x14ac:dyDescent="0.3">
      <c r="A17" s="2190"/>
      <c r="B17" s="881" t="s">
        <v>698</v>
      </c>
      <c r="C17" s="881"/>
      <c r="D17" s="881"/>
      <c r="E17" s="927"/>
      <c r="F17" s="927"/>
      <c r="G17" s="927"/>
      <c r="H17" s="927"/>
      <c r="I17" s="927"/>
      <c r="J17" s="927"/>
      <c r="K17" s="927"/>
      <c r="L17" s="927"/>
      <c r="M17" s="927"/>
      <c r="N17" s="927"/>
      <c r="O17" s="927"/>
      <c r="P17" s="927"/>
      <c r="Q17" s="927"/>
      <c r="R17" s="927"/>
      <c r="S17" s="927"/>
      <c r="T17" s="2186"/>
      <c r="U17" s="2188"/>
      <c r="V17" s="927"/>
      <c r="W17" s="927"/>
      <c r="X17" s="927"/>
      <c r="Y17" s="927"/>
      <c r="Z17" s="927"/>
      <c r="AA17" s="927"/>
      <c r="AB17" s="927"/>
      <c r="AC17" s="927"/>
      <c r="AD17" s="927"/>
      <c r="AE17" s="927"/>
      <c r="AF17" s="927"/>
      <c r="AG17" s="927"/>
      <c r="AH17" s="927"/>
      <c r="AI17" s="927"/>
      <c r="AJ17" s="2184"/>
      <c r="AK17" s="2185"/>
      <c r="AL17" s="2185"/>
      <c r="AM17" s="1060"/>
      <c r="AN17" s="2186"/>
      <c r="AO17" s="2185"/>
      <c r="AP17" s="2187"/>
    </row>
    <row r="18" spans="1:42" ht="18.75" customHeight="1" x14ac:dyDescent="0.3">
      <c r="A18" s="2190"/>
      <c r="B18" s="881" t="s">
        <v>147</v>
      </c>
      <c r="C18" s="881"/>
      <c r="D18" s="881"/>
      <c r="E18" s="927"/>
      <c r="F18" s="927"/>
      <c r="G18" s="927"/>
      <c r="H18" s="927"/>
      <c r="I18" s="927"/>
      <c r="J18" s="927"/>
      <c r="K18" s="927"/>
      <c r="L18" s="927"/>
      <c r="M18" s="927"/>
      <c r="N18" s="927"/>
      <c r="O18" s="927"/>
      <c r="P18" s="927"/>
      <c r="Q18" s="927"/>
      <c r="R18" s="927"/>
      <c r="S18" s="927"/>
      <c r="T18" s="2186"/>
      <c r="U18" s="2188"/>
      <c r="V18" s="927"/>
      <c r="W18" s="927"/>
      <c r="X18" s="927"/>
      <c r="Y18" s="927"/>
      <c r="Z18" s="927"/>
      <c r="AA18" s="927"/>
      <c r="AB18" s="927"/>
      <c r="AC18" s="927"/>
      <c r="AD18" s="927"/>
      <c r="AE18" s="927"/>
      <c r="AF18" s="927"/>
      <c r="AG18" s="927"/>
      <c r="AH18" s="927"/>
      <c r="AI18" s="927"/>
      <c r="AJ18" s="2184"/>
      <c r="AK18" s="2185"/>
      <c r="AL18" s="2185"/>
      <c r="AM18" s="1060"/>
      <c r="AN18" s="2186"/>
      <c r="AO18" s="2185"/>
      <c r="AP18" s="2187"/>
    </row>
    <row r="19" spans="1:42" ht="18.75" customHeight="1" x14ac:dyDescent="0.3">
      <c r="A19" s="2190"/>
      <c r="B19" s="881" t="s">
        <v>148</v>
      </c>
      <c r="C19" s="881"/>
      <c r="D19" s="881"/>
      <c r="E19" s="927"/>
      <c r="F19" s="927"/>
      <c r="G19" s="927"/>
      <c r="H19" s="927"/>
      <c r="I19" s="927"/>
      <c r="J19" s="927"/>
      <c r="K19" s="927"/>
      <c r="L19" s="927"/>
      <c r="M19" s="927"/>
      <c r="N19" s="927"/>
      <c r="O19" s="927"/>
      <c r="P19" s="927"/>
      <c r="Q19" s="927"/>
      <c r="R19" s="927"/>
      <c r="S19" s="927"/>
      <c r="T19" s="2186"/>
      <c r="U19" s="2188"/>
      <c r="V19" s="927"/>
      <c r="W19" s="927"/>
      <c r="X19" s="927"/>
      <c r="Y19" s="927"/>
      <c r="Z19" s="927"/>
      <c r="AA19" s="927"/>
      <c r="AB19" s="927"/>
      <c r="AC19" s="927"/>
      <c r="AD19" s="927"/>
      <c r="AE19" s="927"/>
      <c r="AF19" s="927"/>
      <c r="AG19" s="927"/>
      <c r="AH19" s="927"/>
      <c r="AI19" s="927"/>
      <c r="AJ19" s="2184"/>
      <c r="AK19" s="2185"/>
      <c r="AL19" s="2185"/>
      <c r="AM19" s="1060"/>
      <c r="AN19" s="2186"/>
      <c r="AO19" s="2185"/>
      <c r="AP19" s="2187"/>
    </row>
    <row r="20" spans="1:42" ht="18.75" customHeight="1" x14ac:dyDescent="0.3">
      <c r="A20" s="2190"/>
      <c r="B20" s="881" t="s">
        <v>292</v>
      </c>
      <c r="C20" s="881"/>
      <c r="D20" s="881"/>
      <c r="E20" s="927"/>
      <c r="F20" s="927"/>
      <c r="G20" s="927"/>
      <c r="H20" s="927"/>
      <c r="I20" s="927"/>
      <c r="J20" s="927"/>
      <c r="K20" s="927"/>
      <c r="L20" s="927"/>
      <c r="M20" s="927"/>
      <c r="N20" s="927"/>
      <c r="O20" s="927"/>
      <c r="P20" s="927"/>
      <c r="Q20" s="927"/>
      <c r="R20" s="927"/>
      <c r="S20" s="927"/>
      <c r="T20" s="2186"/>
      <c r="U20" s="2188"/>
      <c r="V20" s="927"/>
      <c r="W20" s="927"/>
      <c r="X20" s="927"/>
      <c r="Y20" s="927"/>
      <c r="Z20" s="927"/>
      <c r="AA20" s="927"/>
      <c r="AB20" s="927"/>
      <c r="AC20" s="927"/>
      <c r="AD20" s="927"/>
      <c r="AE20" s="927"/>
      <c r="AF20" s="927"/>
      <c r="AG20" s="927"/>
      <c r="AH20" s="927"/>
      <c r="AI20" s="927"/>
      <c r="AJ20" s="2184"/>
      <c r="AK20" s="2185"/>
      <c r="AL20" s="2185"/>
      <c r="AM20" s="1060"/>
      <c r="AN20" s="2186"/>
      <c r="AO20" s="2185"/>
      <c r="AP20" s="2187"/>
    </row>
    <row r="21" spans="1:42" ht="18.75" customHeight="1" x14ac:dyDescent="0.3">
      <c r="A21" s="2190"/>
      <c r="B21" s="881" t="s">
        <v>149</v>
      </c>
      <c r="C21" s="881"/>
      <c r="D21" s="881"/>
      <c r="E21" s="927"/>
      <c r="F21" s="927"/>
      <c r="G21" s="927"/>
      <c r="H21" s="927"/>
      <c r="I21" s="927"/>
      <c r="J21" s="927"/>
      <c r="K21" s="927"/>
      <c r="L21" s="927"/>
      <c r="M21" s="927"/>
      <c r="N21" s="927"/>
      <c r="O21" s="927"/>
      <c r="P21" s="927"/>
      <c r="Q21" s="927"/>
      <c r="R21" s="927"/>
      <c r="S21" s="927"/>
      <c r="T21" s="2186"/>
      <c r="U21" s="2188"/>
      <c r="V21" s="927"/>
      <c r="W21" s="927"/>
      <c r="X21" s="927"/>
      <c r="Y21" s="927"/>
      <c r="Z21" s="927"/>
      <c r="AA21" s="927"/>
      <c r="AB21" s="927"/>
      <c r="AC21" s="927"/>
      <c r="AD21" s="927"/>
      <c r="AE21" s="927"/>
      <c r="AF21" s="927"/>
      <c r="AG21" s="927"/>
      <c r="AH21" s="927"/>
      <c r="AI21" s="927"/>
      <c r="AJ21" s="2184"/>
      <c r="AK21" s="2185"/>
      <c r="AL21" s="2185"/>
      <c r="AM21" s="1060"/>
      <c r="AN21" s="2186"/>
      <c r="AO21" s="2185"/>
      <c r="AP21" s="2187"/>
    </row>
    <row r="22" spans="1:42" ht="18.75" customHeight="1" x14ac:dyDescent="0.3">
      <c r="A22" s="2190"/>
      <c r="B22" s="881" t="s">
        <v>293</v>
      </c>
      <c r="C22" s="881"/>
      <c r="D22" s="881"/>
      <c r="E22" s="927"/>
      <c r="F22" s="927"/>
      <c r="G22" s="927"/>
      <c r="H22" s="927"/>
      <c r="I22" s="927"/>
      <c r="J22" s="927"/>
      <c r="K22" s="927"/>
      <c r="L22" s="927"/>
      <c r="M22" s="927"/>
      <c r="N22" s="927"/>
      <c r="O22" s="927"/>
      <c r="P22" s="927"/>
      <c r="Q22" s="927"/>
      <c r="R22" s="927"/>
      <c r="S22" s="927"/>
      <c r="T22" s="2186"/>
      <c r="U22" s="2188"/>
      <c r="V22" s="927"/>
      <c r="W22" s="927"/>
      <c r="X22" s="927"/>
      <c r="Y22" s="927"/>
      <c r="Z22" s="927"/>
      <c r="AA22" s="927"/>
      <c r="AB22" s="927"/>
      <c r="AC22" s="927"/>
      <c r="AD22" s="927"/>
      <c r="AE22" s="927"/>
      <c r="AF22" s="927"/>
      <c r="AG22" s="927"/>
      <c r="AH22" s="927"/>
      <c r="AI22" s="927"/>
      <c r="AJ22" s="2184"/>
      <c r="AK22" s="2185"/>
      <c r="AL22" s="2185"/>
      <c r="AM22" s="1060"/>
      <c r="AN22" s="2186"/>
      <c r="AO22" s="2185"/>
      <c r="AP22" s="2187"/>
    </row>
    <row r="23" spans="1:42" ht="18.75" customHeight="1" x14ac:dyDescent="0.3">
      <c r="A23" s="2190"/>
      <c r="B23" s="881" t="s">
        <v>150</v>
      </c>
      <c r="C23" s="881"/>
      <c r="D23" s="881"/>
      <c r="E23" s="927"/>
      <c r="F23" s="927"/>
      <c r="G23" s="927"/>
      <c r="H23" s="927"/>
      <c r="I23" s="927"/>
      <c r="J23" s="927"/>
      <c r="K23" s="927"/>
      <c r="L23" s="927"/>
      <c r="M23" s="927"/>
      <c r="N23" s="927"/>
      <c r="O23" s="927"/>
      <c r="P23" s="927"/>
      <c r="Q23" s="927"/>
      <c r="R23" s="927"/>
      <c r="S23" s="927"/>
      <c r="T23" s="2186"/>
      <c r="U23" s="2188"/>
      <c r="V23" s="927"/>
      <c r="W23" s="927"/>
      <c r="X23" s="927"/>
      <c r="Y23" s="927"/>
      <c r="Z23" s="927"/>
      <c r="AA23" s="927"/>
      <c r="AB23" s="927"/>
      <c r="AC23" s="927"/>
      <c r="AD23" s="927"/>
      <c r="AE23" s="927"/>
      <c r="AF23" s="927"/>
      <c r="AG23" s="927"/>
      <c r="AH23" s="927"/>
      <c r="AI23" s="927"/>
      <c r="AJ23" s="2184"/>
      <c r="AK23" s="2185"/>
      <c r="AL23" s="2185"/>
      <c r="AM23" s="1060"/>
      <c r="AN23" s="2186"/>
      <c r="AO23" s="2185"/>
      <c r="AP23" s="2187"/>
    </row>
    <row r="24" spans="1:42" ht="18.75" customHeight="1" x14ac:dyDescent="0.3">
      <c r="A24" s="2190"/>
      <c r="B24" s="881" t="s">
        <v>294</v>
      </c>
      <c r="C24" s="881"/>
      <c r="D24" s="881"/>
      <c r="E24" s="927"/>
      <c r="F24" s="927"/>
      <c r="G24" s="927"/>
      <c r="H24" s="927"/>
      <c r="I24" s="927"/>
      <c r="J24" s="927"/>
      <c r="K24" s="927"/>
      <c r="L24" s="927"/>
      <c r="M24" s="927"/>
      <c r="N24" s="927"/>
      <c r="O24" s="927"/>
      <c r="P24" s="927"/>
      <c r="Q24" s="927"/>
      <c r="R24" s="927"/>
      <c r="S24" s="927"/>
      <c r="T24" s="2186"/>
      <c r="U24" s="2188"/>
      <c r="V24" s="927"/>
      <c r="W24" s="927"/>
      <c r="X24" s="927"/>
      <c r="Y24" s="927"/>
      <c r="Z24" s="927"/>
      <c r="AA24" s="927"/>
      <c r="AB24" s="927"/>
      <c r="AC24" s="927"/>
      <c r="AD24" s="927"/>
      <c r="AE24" s="927"/>
      <c r="AF24" s="927"/>
      <c r="AG24" s="927"/>
      <c r="AH24" s="927"/>
      <c r="AI24" s="927"/>
      <c r="AJ24" s="2184"/>
      <c r="AK24" s="2185"/>
      <c r="AL24" s="2185"/>
      <c r="AM24" s="1060"/>
      <c r="AN24" s="2186"/>
      <c r="AO24" s="2185"/>
      <c r="AP24" s="2187"/>
    </row>
    <row r="25" spans="1:42" ht="18.75" customHeight="1" x14ac:dyDescent="0.3">
      <c r="A25" s="2190"/>
      <c r="B25" s="881" t="s">
        <v>259</v>
      </c>
      <c r="C25" s="881"/>
      <c r="D25" s="881"/>
      <c r="E25" s="927"/>
      <c r="F25" s="927"/>
      <c r="G25" s="927"/>
      <c r="H25" s="927"/>
      <c r="I25" s="927"/>
      <c r="J25" s="927"/>
      <c r="K25" s="927"/>
      <c r="L25" s="927"/>
      <c r="M25" s="927"/>
      <c r="N25" s="927"/>
      <c r="O25" s="927"/>
      <c r="P25" s="927"/>
      <c r="Q25" s="927"/>
      <c r="R25" s="927"/>
      <c r="S25" s="927"/>
      <c r="T25" s="2186"/>
      <c r="U25" s="2188"/>
      <c r="V25" s="927"/>
      <c r="W25" s="927"/>
      <c r="X25" s="927"/>
      <c r="Y25" s="927"/>
      <c r="Z25" s="927"/>
      <c r="AA25" s="927"/>
      <c r="AB25" s="927"/>
      <c r="AC25" s="927"/>
      <c r="AD25" s="927"/>
      <c r="AE25" s="927"/>
      <c r="AF25" s="927"/>
      <c r="AG25" s="927"/>
      <c r="AH25" s="927"/>
      <c r="AI25" s="927"/>
      <c r="AJ25" s="2184"/>
      <c r="AK25" s="2185"/>
      <c r="AL25" s="2185"/>
      <c r="AM25" s="1060"/>
      <c r="AN25" s="2186"/>
      <c r="AO25" s="2185"/>
      <c r="AP25" s="2187"/>
    </row>
    <row r="26" spans="1:42" ht="18.75" customHeight="1" x14ac:dyDescent="0.3">
      <c r="A26" s="2190"/>
      <c r="B26" s="881" t="s">
        <v>191</v>
      </c>
      <c r="C26" s="881"/>
      <c r="D26" s="881"/>
      <c r="E26" s="927"/>
      <c r="F26" s="927"/>
      <c r="G26" s="927"/>
      <c r="H26" s="927"/>
      <c r="I26" s="927"/>
      <c r="J26" s="927"/>
      <c r="K26" s="927"/>
      <c r="L26" s="927"/>
      <c r="M26" s="927"/>
      <c r="N26" s="927"/>
      <c r="O26" s="927"/>
      <c r="P26" s="927"/>
      <c r="Q26" s="927"/>
      <c r="R26" s="927"/>
      <c r="S26" s="927"/>
      <c r="T26" s="2186"/>
      <c r="U26" s="2188"/>
      <c r="V26" s="927"/>
      <c r="W26" s="927"/>
      <c r="X26" s="927"/>
      <c r="Y26" s="927"/>
      <c r="Z26" s="927"/>
      <c r="AA26" s="927"/>
      <c r="AB26" s="927"/>
      <c r="AC26" s="927"/>
      <c r="AD26" s="927"/>
      <c r="AE26" s="927"/>
      <c r="AF26" s="927"/>
      <c r="AG26" s="927"/>
      <c r="AH26" s="927"/>
      <c r="AI26" s="927"/>
      <c r="AJ26" s="2184"/>
      <c r="AK26" s="2185"/>
      <c r="AL26" s="2185"/>
      <c r="AM26" s="1060"/>
      <c r="AN26" s="2186"/>
      <c r="AO26" s="2185"/>
      <c r="AP26" s="2187"/>
    </row>
    <row r="27" spans="1:42" ht="18.75" customHeight="1" x14ac:dyDescent="0.3">
      <c r="A27" s="880" t="s">
        <v>178</v>
      </c>
      <c r="B27" s="881"/>
      <c r="C27" s="881"/>
      <c r="D27" s="881"/>
      <c r="E27" s="2180"/>
      <c r="F27" s="2180"/>
      <c r="G27" s="2180"/>
      <c r="H27" s="2180"/>
      <c r="I27" s="2180"/>
      <c r="J27" s="2180"/>
      <c r="K27" s="2180"/>
      <c r="L27" s="2180"/>
      <c r="M27" s="2180"/>
      <c r="N27" s="2180"/>
      <c r="O27" s="2180"/>
      <c r="P27" s="2180"/>
      <c r="Q27" s="2180"/>
      <c r="R27" s="2180"/>
      <c r="S27" s="2180"/>
      <c r="T27" s="2189"/>
      <c r="U27" s="2179"/>
      <c r="V27" s="2180"/>
      <c r="W27" s="2180"/>
      <c r="X27" s="2180"/>
      <c r="Y27" s="2180"/>
      <c r="Z27" s="2180"/>
      <c r="AA27" s="2180"/>
      <c r="AB27" s="2180"/>
      <c r="AC27" s="2180"/>
      <c r="AD27" s="2180"/>
      <c r="AE27" s="2180"/>
      <c r="AF27" s="2180"/>
      <c r="AG27" s="2180"/>
      <c r="AH27" s="2180"/>
      <c r="AI27" s="2180"/>
      <c r="AJ27" s="2181"/>
      <c r="AK27" s="2182"/>
      <c r="AL27" s="2180"/>
      <c r="AM27" s="2180"/>
      <c r="AN27" s="2180"/>
      <c r="AO27" s="2180"/>
      <c r="AP27" s="2183"/>
    </row>
    <row r="28" spans="1:42" ht="18.75" customHeight="1" x14ac:dyDescent="0.3">
      <c r="A28" s="880"/>
      <c r="B28" s="881"/>
      <c r="C28" s="881"/>
      <c r="D28" s="881"/>
      <c r="E28" s="2180"/>
      <c r="F28" s="2180"/>
      <c r="G28" s="2180"/>
      <c r="H28" s="2180"/>
      <c r="I28" s="2180"/>
      <c r="J28" s="2180"/>
      <c r="K28" s="2180"/>
      <c r="L28" s="2180"/>
      <c r="M28" s="2180"/>
      <c r="N28" s="2180"/>
      <c r="O28" s="2180"/>
      <c r="P28" s="2180"/>
      <c r="Q28" s="2180"/>
      <c r="R28" s="2180"/>
      <c r="S28" s="2180"/>
      <c r="T28" s="2189"/>
      <c r="U28" s="2179"/>
      <c r="V28" s="2180"/>
      <c r="W28" s="2180"/>
      <c r="X28" s="2180"/>
      <c r="Y28" s="2180"/>
      <c r="Z28" s="2180"/>
      <c r="AA28" s="2180"/>
      <c r="AB28" s="2180"/>
      <c r="AC28" s="2180"/>
      <c r="AD28" s="2180"/>
      <c r="AE28" s="2180"/>
      <c r="AF28" s="2180"/>
      <c r="AG28" s="2180"/>
      <c r="AH28" s="2180"/>
      <c r="AI28" s="2180"/>
      <c r="AJ28" s="2181"/>
      <c r="AK28" s="2182"/>
      <c r="AL28" s="2180"/>
      <c r="AM28" s="2180"/>
      <c r="AN28" s="2180"/>
      <c r="AO28" s="2180"/>
      <c r="AP28" s="2183"/>
    </row>
    <row r="29" spans="1:42" ht="18.75" customHeight="1" x14ac:dyDescent="0.3">
      <c r="A29" s="907" t="s">
        <v>179</v>
      </c>
      <c r="B29" s="908"/>
      <c r="C29" s="908"/>
      <c r="D29" s="909"/>
      <c r="E29" s="916"/>
      <c r="F29" s="917"/>
      <c r="G29" s="917"/>
      <c r="H29" s="917"/>
      <c r="I29" s="917"/>
      <c r="J29" s="917"/>
      <c r="K29" s="917"/>
      <c r="L29" s="917"/>
      <c r="M29" s="917"/>
      <c r="N29" s="917"/>
      <c r="O29" s="917"/>
      <c r="P29" s="917"/>
      <c r="Q29" s="917"/>
      <c r="R29" s="917"/>
      <c r="S29" s="917"/>
      <c r="T29" s="2166"/>
      <c r="U29" s="2170"/>
      <c r="V29" s="917"/>
      <c r="W29" s="917"/>
      <c r="X29" s="917"/>
      <c r="Y29" s="917"/>
      <c r="Z29" s="917"/>
      <c r="AA29" s="917"/>
      <c r="AB29" s="917"/>
      <c r="AC29" s="917"/>
      <c r="AD29" s="917"/>
      <c r="AE29" s="917"/>
      <c r="AF29" s="917"/>
      <c r="AG29" s="917"/>
      <c r="AH29" s="917"/>
      <c r="AI29" s="917"/>
      <c r="AJ29" s="2166"/>
      <c r="AK29" s="2170"/>
      <c r="AL29" s="917"/>
      <c r="AM29" s="917"/>
      <c r="AN29" s="917"/>
      <c r="AO29" s="917"/>
      <c r="AP29" s="2172"/>
    </row>
    <row r="30" spans="1:42" ht="18.75" customHeight="1" thickBot="1" x14ac:dyDescent="0.35">
      <c r="A30" s="2163"/>
      <c r="B30" s="2164"/>
      <c r="C30" s="2164"/>
      <c r="D30" s="2165"/>
      <c r="E30" s="2167"/>
      <c r="F30" s="2168"/>
      <c r="G30" s="2168"/>
      <c r="H30" s="2168"/>
      <c r="I30" s="2168"/>
      <c r="J30" s="2168"/>
      <c r="K30" s="2168"/>
      <c r="L30" s="2168"/>
      <c r="M30" s="2168"/>
      <c r="N30" s="2168"/>
      <c r="O30" s="2168"/>
      <c r="P30" s="2168"/>
      <c r="Q30" s="2168"/>
      <c r="R30" s="2168"/>
      <c r="S30" s="2168"/>
      <c r="T30" s="2169"/>
      <c r="U30" s="2171"/>
      <c r="V30" s="2168"/>
      <c r="W30" s="2168"/>
      <c r="X30" s="2168"/>
      <c r="Y30" s="2168"/>
      <c r="Z30" s="2168"/>
      <c r="AA30" s="2168"/>
      <c r="AB30" s="2168"/>
      <c r="AC30" s="2168"/>
      <c r="AD30" s="2168"/>
      <c r="AE30" s="2168"/>
      <c r="AF30" s="2168"/>
      <c r="AG30" s="2168"/>
      <c r="AH30" s="2168"/>
      <c r="AI30" s="2168"/>
      <c r="AJ30" s="2169"/>
      <c r="AK30" s="2171"/>
      <c r="AL30" s="2168"/>
      <c r="AM30" s="2168"/>
      <c r="AN30" s="2168"/>
      <c r="AO30" s="2168"/>
      <c r="AP30" s="2173"/>
    </row>
    <row r="31" spans="1:42" ht="18.75" customHeight="1" x14ac:dyDescent="0.3">
      <c r="A31" s="98" t="s">
        <v>202</v>
      </c>
      <c r="B31" s="99" t="s">
        <v>988</v>
      </c>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row>
    <row r="32" spans="1:42" ht="18.75" customHeight="1" x14ac:dyDescent="0.3">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row>
    <row r="33" spans="1:42" ht="18.75" customHeight="1" thickBot="1" x14ac:dyDescent="0.35">
      <c r="A33" s="99" t="s">
        <v>196</v>
      </c>
      <c r="B33" s="86"/>
      <c r="C33" s="86"/>
      <c r="D33" s="86"/>
      <c r="E33" s="86"/>
      <c r="F33" s="86"/>
      <c r="G33" s="86"/>
      <c r="H33" s="86"/>
      <c r="I33" s="86"/>
      <c r="J33" s="86"/>
      <c r="K33" s="86"/>
      <c r="L33" s="86"/>
      <c r="M33" s="86"/>
      <c r="N33" s="86"/>
      <c r="O33" s="86"/>
      <c r="P33" s="86"/>
      <c r="Q33" s="86"/>
      <c r="R33" s="86"/>
      <c r="S33" s="86"/>
      <c r="T33" s="86"/>
      <c r="U33" s="86"/>
      <c r="V33" s="86"/>
      <c r="W33" s="86"/>
      <c r="X33" s="361"/>
      <c r="Y33" s="86"/>
      <c r="Z33" s="86"/>
      <c r="AA33" s="86"/>
      <c r="AB33" s="86"/>
      <c r="AC33" s="86"/>
      <c r="AD33" s="86"/>
      <c r="AE33" s="86"/>
      <c r="AF33" s="86"/>
      <c r="AG33" s="86"/>
      <c r="AH33" s="86"/>
      <c r="AI33" s="86"/>
      <c r="AJ33" s="86"/>
      <c r="AK33" s="86"/>
      <c r="AL33" s="86"/>
      <c r="AM33" s="86"/>
      <c r="AN33" s="27"/>
      <c r="AO33" s="86"/>
      <c r="AP33" s="86"/>
    </row>
    <row r="34" spans="1:42" ht="18.75" customHeight="1" x14ac:dyDescent="0.3">
      <c r="A34" s="1424" t="s">
        <v>197</v>
      </c>
      <c r="B34" s="1425"/>
      <c r="C34" s="1425"/>
      <c r="D34" s="1425"/>
      <c r="E34" s="438"/>
      <c r="F34" s="439"/>
      <c r="G34" s="439"/>
      <c r="H34" s="2174"/>
      <c r="I34" s="2174"/>
      <c r="J34" s="2174"/>
      <c r="K34" s="2174"/>
      <c r="L34" s="2174"/>
      <c r="M34" s="2174"/>
      <c r="N34" s="2174"/>
      <c r="O34" s="2174"/>
      <c r="P34" s="2174"/>
      <c r="Q34" s="1115" t="s">
        <v>10</v>
      </c>
      <c r="R34" s="1115"/>
      <c r="S34" s="440"/>
      <c r="T34" s="440"/>
      <c r="U34" s="441"/>
      <c r="V34" s="1427" t="s">
        <v>152</v>
      </c>
      <c r="W34" s="1426"/>
      <c r="X34" s="358"/>
      <c r="Y34" s="442"/>
      <c r="Z34" s="2177" t="s">
        <v>874</v>
      </c>
      <c r="AA34" s="2177"/>
      <c r="AB34" s="2177"/>
      <c r="AC34" s="2177"/>
      <c r="AD34" s="2177"/>
      <c r="AE34" s="2177"/>
      <c r="AF34" s="2177"/>
      <c r="AG34" s="359"/>
      <c r="AH34" s="359"/>
      <c r="AI34" s="442"/>
      <c r="AJ34" s="2176" t="s">
        <v>700</v>
      </c>
      <c r="AK34" s="2176"/>
      <c r="AL34" s="2176"/>
      <c r="AM34" s="2176"/>
      <c r="AN34" s="443"/>
      <c r="AO34" s="444"/>
      <c r="AP34" s="445"/>
    </row>
    <row r="35" spans="1:42" ht="18.75" customHeight="1" x14ac:dyDescent="0.3">
      <c r="A35" s="913"/>
      <c r="B35" s="914"/>
      <c r="C35" s="914"/>
      <c r="D35" s="914"/>
      <c r="E35" s="368"/>
      <c r="F35" s="446"/>
      <c r="G35" s="446"/>
      <c r="H35" s="1998"/>
      <c r="I35" s="1998"/>
      <c r="J35" s="1998"/>
      <c r="K35" s="1998"/>
      <c r="L35" s="1998"/>
      <c r="M35" s="1998"/>
      <c r="N35" s="1998"/>
      <c r="O35" s="1998"/>
      <c r="P35" s="1998"/>
      <c r="Q35" s="1096"/>
      <c r="R35" s="1096"/>
      <c r="S35" s="446"/>
      <c r="T35" s="446"/>
      <c r="U35" s="447"/>
      <c r="V35" s="956"/>
      <c r="W35" s="912"/>
      <c r="X35" s="347"/>
      <c r="Y35" s="448"/>
      <c r="Z35" s="2178"/>
      <c r="AA35" s="2178"/>
      <c r="AB35" s="2178"/>
      <c r="AC35" s="2178"/>
      <c r="AD35" s="2178"/>
      <c r="AE35" s="2178"/>
      <c r="AF35" s="2178"/>
      <c r="AG35" s="349"/>
      <c r="AH35" s="349"/>
      <c r="AI35" s="448"/>
      <c r="AJ35" s="1985"/>
      <c r="AK35" s="1985"/>
      <c r="AL35" s="1985"/>
      <c r="AM35" s="1985"/>
      <c r="AN35" s="404"/>
      <c r="AO35" s="450"/>
      <c r="AP35" s="348"/>
    </row>
    <row r="36" spans="1:42" ht="18.75" customHeight="1" x14ac:dyDescent="0.3">
      <c r="A36" s="907" t="s">
        <v>151</v>
      </c>
      <c r="B36" s="908"/>
      <c r="C36" s="908"/>
      <c r="D36" s="909"/>
      <c r="E36" s="337"/>
      <c r="F36" s="338"/>
      <c r="G36" s="338"/>
      <c r="H36" s="338"/>
      <c r="I36" s="338"/>
      <c r="J36" s="451"/>
      <c r="K36" s="841" t="s">
        <v>424</v>
      </c>
      <c r="L36" s="338"/>
      <c r="M36" s="338"/>
      <c r="N36" s="338"/>
      <c r="O36" s="451"/>
      <c r="P36" s="841" t="s">
        <v>243</v>
      </c>
      <c r="Q36" s="338"/>
      <c r="R36" s="338"/>
      <c r="S36" s="338"/>
      <c r="T36" s="338"/>
      <c r="U36" s="452"/>
      <c r="V36" s="956"/>
      <c r="W36" s="912"/>
      <c r="X36" s="349"/>
      <c r="Y36" s="448"/>
      <c r="Z36" s="848" t="s">
        <v>174</v>
      </c>
      <c r="AA36" s="848"/>
      <c r="AB36" s="1985"/>
      <c r="AC36" s="1985"/>
      <c r="AD36" s="1985"/>
      <c r="AE36" s="1985"/>
      <c r="AF36" s="1985"/>
      <c r="AG36" s="1985"/>
      <c r="AH36" s="1985"/>
      <c r="AI36" s="1985"/>
      <c r="AJ36" s="1985"/>
      <c r="AK36" s="1985"/>
      <c r="AL36" s="1985"/>
      <c r="AM36" s="1985"/>
      <c r="AN36" s="1985"/>
      <c r="AO36" s="848" t="s">
        <v>699</v>
      </c>
      <c r="AP36" s="353"/>
    </row>
    <row r="37" spans="1:42" ht="18.75" customHeight="1" thickBot="1" x14ac:dyDescent="0.35">
      <c r="A37" s="2163"/>
      <c r="B37" s="2164"/>
      <c r="C37" s="2164"/>
      <c r="D37" s="2165"/>
      <c r="E37" s="354"/>
      <c r="F37" s="355"/>
      <c r="G37" s="355"/>
      <c r="H37" s="355"/>
      <c r="I37" s="355"/>
      <c r="J37" s="228"/>
      <c r="K37" s="849"/>
      <c r="L37" s="355"/>
      <c r="M37" s="355"/>
      <c r="N37" s="355"/>
      <c r="O37" s="228"/>
      <c r="P37" s="849"/>
      <c r="Q37" s="355"/>
      <c r="R37" s="355"/>
      <c r="S37" s="355"/>
      <c r="T37" s="355"/>
      <c r="U37" s="453"/>
      <c r="V37" s="2175"/>
      <c r="W37" s="2165"/>
      <c r="X37" s="355"/>
      <c r="Y37" s="228"/>
      <c r="Z37" s="849"/>
      <c r="AA37" s="849"/>
      <c r="AB37" s="1991"/>
      <c r="AC37" s="1991"/>
      <c r="AD37" s="1991"/>
      <c r="AE37" s="1991"/>
      <c r="AF37" s="1991"/>
      <c r="AG37" s="1991"/>
      <c r="AH37" s="1991"/>
      <c r="AI37" s="1991"/>
      <c r="AJ37" s="1991"/>
      <c r="AK37" s="1991"/>
      <c r="AL37" s="1991"/>
      <c r="AM37" s="1991"/>
      <c r="AN37" s="1991"/>
      <c r="AO37" s="849"/>
      <c r="AP37" s="356"/>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3:D3"/>
    <mergeCell ref="E3:T3"/>
    <mergeCell ref="U3:AJ3"/>
    <mergeCell ref="AK3:AP3"/>
    <mergeCell ref="A4:D4"/>
    <mergeCell ref="J4:K4"/>
    <mergeCell ref="O4:P4"/>
    <mergeCell ref="Z4:AA4"/>
    <mergeCell ref="AE4:AF4"/>
    <mergeCell ref="AL4:AM4"/>
    <mergeCell ref="AO4:AP4"/>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C15:AF15"/>
    <mergeCell ref="AG15:AJ15"/>
    <mergeCell ref="AK15:AM15"/>
    <mergeCell ref="AN15:AP15"/>
    <mergeCell ref="B16:D16"/>
    <mergeCell ref="E16:H16"/>
    <mergeCell ref="I16:L16"/>
    <mergeCell ref="M16:P16"/>
    <mergeCell ref="Q16:T16"/>
    <mergeCell ref="U16:X16"/>
    <mergeCell ref="Y16:AB16"/>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22:D22"/>
    <mergeCell ref="E22:H22"/>
    <mergeCell ref="I22:L22"/>
    <mergeCell ref="M22:P22"/>
    <mergeCell ref="Q22:T22"/>
    <mergeCell ref="B21:D21"/>
    <mergeCell ref="E21:H21"/>
    <mergeCell ref="I21:L21"/>
    <mergeCell ref="M21:P21"/>
    <mergeCell ref="Q21:T21"/>
    <mergeCell ref="U22:X22"/>
    <mergeCell ref="Y22:AB22"/>
    <mergeCell ref="AC22:AF22"/>
    <mergeCell ref="AG22:AJ22"/>
    <mergeCell ref="AK22:AM22"/>
    <mergeCell ref="AN22:AP22"/>
    <mergeCell ref="Y21:AB21"/>
    <mergeCell ref="AC21:AF21"/>
    <mergeCell ref="AG21:AJ21"/>
    <mergeCell ref="AK21:AM21"/>
    <mergeCell ref="AN21:AP21"/>
    <mergeCell ref="U21:X21"/>
    <mergeCell ref="U23:X23"/>
    <mergeCell ref="Y23:AB23"/>
    <mergeCell ref="AC23:AF23"/>
    <mergeCell ref="AG23:AJ23"/>
    <mergeCell ref="AK23:AM23"/>
    <mergeCell ref="AN23:AP23"/>
    <mergeCell ref="B23:D23"/>
    <mergeCell ref="E23:H23"/>
    <mergeCell ref="I23:L23"/>
    <mergeCell ref="M23:P23"/>
    <mergeCell ref="Q23:T23"/>
    <mergeCell ref="B25:D25"/>
    <mergeCell ref="E25:H25"/>
    <mergeCell ref="I25:L25"/>
    <mergeCell ref="M25:P25"/>
    <mergeCell ref="Q25:T25"/>
    <mergeCell ref="B24:D24"/>
    <mergeCell ref="E24:H24"/>
    <mergeCell ref="I24:L24"/>
    <mergeCell ref="M24:P24"/>
    <mergeCell ref="Q24:T24"/>
    <mergeCell ref="U25:X25"/>
    <mergeCell ref="Y25:AB25"/>
    <mergeCell ref="AC25:AF25"/>
    <mergeCell ref="AG25:AJ25"/>
    <mergeCell ref="AK25:AM25"/>
    <mergeCell ref="AN25:AP25"/>
    <mergeCell ref="Y24:AB24"/>
    <mergeCell ref="AC24:AF24"/>
    <mergeCell ref="AG24:AJ24"/>
    <mergeCell ref="AK24:AM24"/>
    <mergeCell ref="AN24:AP24"/>
    <mergeCell ref="U24:X24"/>
    <mergeCell ref="A27:D28"/>
    <mergeCell ref="E27:H28"/>
    <mergeCell ref="I27:L28"/>
    <mergeCell ref="M27:P28"/>
    <mergeCell ref="Q27:T28"/>
    <mergeCell ref="B26:D26"/>
    <mergeCell ref="E26:H26"/>
    <mergeCell ref="I26:L26"/>
    <mergeCell ref="M26:P26"/>
    <mergeCell ref="Q26:T26"/>
    <mergeCell ref="U27:X28"/>
    <mergeCell ref="Y27:AB28"/>
    <mergeCell ref="AC27:AF28"/>
    <mergeCell ref="AG27:AJ28"/>
    <mergeCell ref="AK27:AM28"/>
    <mergeCell ref="AN27:AP28"/>
    <mergeCell ref="Y26:AB26"/>
    <mergeCell ref="AC26:AF26"/>
    <mergeCell ref="AG26:AJ26"/>
    <mergeCell ref="AK26:AM26"/>
    <mergeCell ref="AN26:AP26"/>
    <mergeCell ref="U26:X26"/>
    <mergeCell ref="A36:D37"/>
    <mergeCell ref="K36:K37"/>
    <mergeCell ref="P36:P37"/>
    <mergeCell ref="Z36:AA37"/>
    <mergeCell ref="AB36:AN37"/>
    <mergeCell ref="AO36:AO37"/>
    <mergeCell ref="A29:D30"/>
    <mergeCell ref="E29:T30"/>
    <mergeCell ref="U29:AJ30"/>
    <mergeCell ref="AK29:AP30"/>
    <mergeCell ref="A34:D35"/>
    <mergeCell ref="H34:P35"/>
    <mergeCell ref="Q34:R35"/>
    <mergeCell ref="V34:W37"/>
    <mergeCell ref="AJ34:AM35"/>
    <mergeCell ref="Z34:AF35"/>
  </mergeCells>
  <phoneticPr fontId="3"/>
  <dataValidations count="1">
    <dataValidation type="list" allowBlank="1" showInputMessage="1" sqref="E65548:AK65562 JA65548:KG65562 SW65548:UC65562 ACS65548:ADY65562 AMO65548:ANU65562 AWK65548:AXQ65562 BGG65548:BHM65562 BQC65548:BRI65562 BZY65548:CBE65562 CJU65548:CLA65562 CTQ65548:CUW65562 DDM65548:DES65562 DNI65548:DOO65562 DXE65548:DYK65562 EHA65548:EIG65562 EQW65548:ESC65562 FAS65548:FBY65562 FKO65548:FLU65562 FUK65548:FVQ65562 GEG65548:GFM65562 GOC65548:GPI65562 GXY65548:GZE65562 HHU65548:HJA65562 HRQ65548:HSW65562 IBM65548:ICS65562 ILI65548:IMO65562 IVE65548:IWK65562 JFA65548:JGG65562 JOW65548:JQC65562 JYS65548:JZY65562 KIO65548:KJU65562 KSK65548:KTQ65562 LCG65548:LDM65562 LMC65548:LNI65562 LVY65548:LXE65562 MFU65548:MHA65562 MPQ65548:MQW65562 MZM65548:NAS65562 NJI65548:NKO65562 NTE65548:NUK65562 ODA65548:OEG65562 OMW65548:OOC65562 OWS65548:OXY65562 PGO65548:PHU65562 PQK65548:PRQ65562 QAG65548:QBM65562 QKC65548:QLI65562 QTY65548:QVE65562 RDU65548:RFA65562 RNQ65548:ROW65562 RXM65548:RYS65562 SHI65548:SIO65562 SRE65548:SSK65562 TBA65548:TCG65562 TKW65548:TMC65562 TUS65548:TVY65562 UEO65548:UFU65562 UOK65548:UPQ65562 UYG65548:UZM65562 VIC65548:VJI65562 VRY65548:VTE65562 WBU65548:WDA65562 WLQ65548:WMW65562 WVM65548:WWS65562 E131084:AK131098 JA131084:KG131098 SW131084:UC131098 ACS131084:ADY131098 AMO131084:ANU131098 AWK131084:AXQ131098 BGG131084:BHM131098 BQC131084:BRI131098 BZY131084:CBE131098 CJU131084:CLA131098 CTQ131084:CUW131098 DDM131084:DES131098 DNI131084:DOO131098 DXE131084:DYK131098 EHA131084:EIG131098 EQW131084:ESC131098 FAS131084:FBY131098 FKO131084:FLU131098 FUK131084:FVQ131098 GEG131084:GFM131098 GOC131084:GPI131098 GXY131084:GZE131098 HHU131084:HJA131098 HRQ131084:HSW131098 IBM131084:ICS131098 ILI131084:IMO131098 IVE131084:IWK131098 JFA131084:JGG131098 JOW131084:JQC131098 JYS131084:JZY131098 KIO131084:KJU131098 KSK131084:KTQ131098 LCG131084:LDM131098 LMC131084:LNI131098 LVY131084:LXE131098 MFU131084:MHA131098 MPQ131084:MQW131098 MZM131084:NAS131098 NJI131084:NKO131098 NTE131084:NUK131098 ODA131084:OEG131098 OMW131084:OOC131098 OWS131084:OXY131098 PGO131084:PHU131098 PQK131084:PRQ131098 QAG131084:QBM131098 QKC131084:QLI131098 QTY131084:QVE131098 RDU131084:RFA131098 RNQ131084:ROW131098 RXM131084:RYS131098 SHI131084:SIO131098 SRE131084:SSK131098 TBA131084:TCG131098 TKW131084:TMC131098 TUS131084:TVY131098 UEO131084:UFU131098 UOK131084:UPQ131098 UYG131084:UZM131098 VIC131084:VJI131098 VRY131084:VTE131098 WBU131084:WDA131098 WLQ131084:WMW131098 WVM131084:WWS131098 E196620:AK196634 JA196620:KG196634 SW196620:UC196634 ACS196620:ADY196634 AMO196620:ANU196634 AWK196620:AXQ196634 BGG196620:BHM196634 BQC196620:BRI196634 BZY196620:CBE196634 CJU196620:CLA196634 CTQ196620:CUW196634 DDM196620:DES196634 DNI196620:DOO196634 DXE196620:DYK196634 EHA196620:EIG196634 EQW196620:ESC196634 FAS196620:FBY196634 FKO196620:FLU196634 FUK196620:FVQ196634 GEG196620:GFM196634 GOC196620:GPI196634 GXY196620:GZE196634 HHU196620:HJA196634 HRQ196620:HSW196634 IBM196620:ICS196634 ILI196620:IMO196634 IVE196620:IWK196634 JFA196620:JGG196634 JOW196620:JQC196634 JYS196620:JZY196634 KIO196620:KJU196634 KSK196620:KTQ196634 LCG196620:LDM196634 LMC196620:LNI196634 LVY196620:LXE196634 MFU196620:MHA196634 MPQ196620:MQW196634 MZM196620:NAS196634 NJI196620:NKO196634 NTE196620:NUK196634 ODA196620:OEG196634 OMW196620:OOC196634 OWS196620:OXY196634 PGO196620:PHU196634 PQK196620:PRQ196634 QAG196620:QBM196634 QKC196620:QLI196634 QTY196620:QVE196634 RDU196620:RFA196634 RNQ196620:ROW196634 RXM196620:RYS196634 SHI196620:SIO196634 SRE196620:SSK196634 TBA196620:TCG196634 TKW196620:TMC196634 TUS196620:TVY196634 UEO196620:UFU196634 UOK196620:UPQ196634 UYG196620:UZM196634 VIC196620:VJI196634 VRY196620:VTE196634 WBU196620:WDA196634 WLQ196620:WMW196634 WVM196620:WWS196634 E262156:AK262170 JA262156:KG262170 SW262156:UC262170 ACS262156:ADY262170 AMO262156:ANU262170 AWK262156:AXQ262170 BGG262156:BHM262170 BQC262156:BRI262170 BZY262156:CBE262170 CJU262156:CLA262170 CTQ262156:CUW262170 DDM262156:DES262170 DNI262156:DOO262170 DXE262156:DYK262170 EHA262156:EIG262170 EQW262156:ESC262170 FAS262156:FBY262170 FKO262156:FLU262170 FUK262156:FVQ262170 GEG262156:GFM262170 GOC262156:GPI262170 GXY262156:GZE262170 HHU262156:HJA262170 HRQ262156:HSW262170 IBM262156:ICS262170 ILI262156:IMO262170 IVE262156:IWK262170 JFA262156:JGG262170 JOW262156:JQC262170 JYS262156:JZY262170 KIO262156:KJU262170 KSK262156:KTQ262170 LCG262156:LDM262170 LMC262156:LNI262170 LVY262156:LXE262170 MFU262156:MHA262170 MPQ262156:MQW262170 MZM262156:NAS262170 NJI262156:NKO262170 NTE262156:NUK262170 ODA262156:OEG262170 OMW262156:OOC262170 OWS262156:OXY262170 PGO262156:PHU262170 PQK262156:PRQ262170 QAG262156:QBM262170 QKC262156:QLI262170 QTY262156:QVE262170 RDU262156:RFA262170 RNQ262156:ROW262170 RXM262156:RYS262170 SHI262156:SIO262170 SRE262156:SSK262170 TBA262156:TCG262170 TKW262156:TMC262170 TUS262156:TVY262170 UEO262156:UFU262170 UOK262156:UPQ262170 UYG262156:UZM262170 VIC262156:VJI262170 VRY262156:VTE262170 WBU262156:WDA262170 WLQ262156:WMW262170 WVM262156:WWS262170 E327692:AK327706 JA327692:KG327706 SW327692:UC327706 ACS327692:ADY327706 AMO327692:ANU327706 AWK327692:AXQ327706 BGG327692:BHM327706 BQC327692:BRI327706 BZY327692:CBE327706 CJU327692:CLA327706 CTQ327692:CUW327706 DDM327692:DES327706 DNI327692:DOO327706 DXE327692:DYK327706 EHA327692:EIG327706 EQW327692:ESC327706 FAS327692:FBY327706 FKO327692:FLU327706 FUK327692:FVQ327706 GEG327692:GFM327706 GOC327692:GPI327706 GXY327692:GZE327706 HHU327692:HJA327706 HRQ327692:HSW327706 IBM327692:ICS327706 ILI327692:IMO327706 IVE327692:IWK327706 JFA327692:JGG327706 JOW327692:JQC327706 JYS327692:JZY327706 KIO327692:KJU327706 KSK327692:KTQ327706 LCG327692:LDM327706 LMC327692:LNI327706 LVY327692:LXE327706 MFU327692:MHA327706 MPQ327692:MQW327706 MZM327692:NAS327706 NJI327692:NKO327706 NTE327692:NUK327706 ODA327692:OEG327706 OMW327692:OOC327706 OWS327692:OXY327706 PGO327692:PHU327706 PQK327692:PRQ327706 QAG327692:QBM327706 QKC327692:QLI327706 QTY327692:QVE327706 RDU327692:RFA327706 RNQ327692:ROW327706 RXM327692:RYS327706 SHI327692:SIO327706 SRE327692:SSK327706 TBA327692:TCG327706 TKW327692:TMC327706 TUS327692:TVY327706 UEO327692:UFU327706 UOK327692:UPQ327706 UYG327692:UZM327706 VIC327692:VJI327706 VRY327692:VTE327706 WBU327692:WDA327706 WLQ327692:WMW327706 WVM327692:WWS327706 E393228:AK393242 JA393228:KG393242 SW393228:UC393242 ACS393228:ADY393242 AMO393228:ANU393242 AWK393228:AXQ393242 BGG393228:BHM393242 BQC393228:BRI393242 BZY393228:CBE393242 CJU393228:CLA393242 CTQ393228:CUW393242 DDM393228:DES393242 DNI393228:DOO393242 DXE393228:DYK393242 EHA393228:EIG393242 EQW393228:ESC393242 FAS393228:FBY393242 FKO393228:FLU393242 FUK393228:FVQ393242 GEG393228:GFM393242 GOC393228:GPI393242 GXY393228:GZE393242 HHU393228:HJA393242 HRQ393228:HSW393242 IBM393228:ICS393242 ILI393228:IMO393242 IVE393228:IWK393242 JFA393228:JGG393242 JOW393228:JQC393242 JYS393228:JZY393242 KIO393228:KJU393242 KSK393228:KTQ393242 LCG393228:LDM393242 LMC393228:LNI393242 LVY393228:LXE393242 MFU393228:MHA393242 MPQ393228:MQW393242 MZM393228:NAS393242 NJI393228:NKO393242 NTE393228:NUK393242 ODA393228:OEG393242 OMW393228:OOC393242 OWS393228:OXY393242 PGO393228:PHU393242 PQK393228:PRQ393242 QAG393228:QBM393242 QKC393228:QLI393242 QTY393228:QVE393242 RDU393228:RFA393242 RNQ393228:ROW393242 RXM393228:RYS393242 SHI393228:SIO393242 SRE393228:SSK393242 TBA393228:TCG393242 TKW393228:TMC393242 TUS393228:TVY393242 UEO393228:UFU393242 UOK393228:UPQ393242 UYG393228:UZM393242 VIC393228:VJI393242 VRY393228:VTE393242 WBU393228:WDA393242 WLQ393228:WMW393242 WVM393228:WWS393242 E458764:AK458778 JA458764:KG458778 SW458764:UC458778 ACS458764:ADY458778 AMO458764:ANU458778 AWK458764:AXQ458778 BGG458764:BHM458778 BQC458764:BRI458778 BZY458764:CBE458778 CJU458764:CLA458778 CTQ458764:CUW458778 DDM458764:DES458778 DNI458764:DOO458778 DXE458764:DYK458778 EHA458764:EIG458778 EQW458764:ESC458778 FAS458764:FBY458778 FKO458764:FLU458778 FUK458764:FVQ458778 GEG458764:GFM458778 GOC458764:GPI458778 GXY458764:GZE458778 HHU458764:HJA458778 HRQ458764:HSW458778 IBM458764:ICS458778 ILI458764:IMO458778 IVE458764:IWK458778 JFA458764:JGG458778 JOW458764:JQC458778 JYS458764:JZY458778 KIO458764:KJU458778 KSK458764:KTQ458778 LCG458764:LDM458778 LMC458764:LNI458778 LVY458764:LXE458778 MFU458764:MHA458778 MPQ458764:MQW458778 MZM458764:NAS458778 NJI458764:NKO458778 NTE458764:NUK458778 ODA458764:OEG458778 OMW458764:OOC458778 OWS458764:OXY458778 PGO458764:PHU458778 PQK458764:PRQ458778 QAG458764:QBM458778 QKC458764:QLI458778 QTY458764:QVE458778 RDU458764:RFA458778 RNQ458764:ROW458778 RXM458764:RYS458778 SHI458764:SIO458778 SRE458764:SSK458778 TBA458764:TCG458778 TKW458764:TMC458778 TUS458764:TVY458778 UEO458764:UFU458778 UOK458764:UPQ458778 UYG458764:UZM458778 VIC458764:VJI458778 VRY458764:VTE458778 WBU458764:WDA458778 WLQ458764:WMW458778 WVM458764:WWS458778 E524300:AK524314 JA524300:KG524314 SW524300:UC524314 ACS524300:ADY524314 AMO524300:ANU524314 AWK524300:AXQ524314 BGG524300:BHM524314 BQC524300:BRI524314 BZY524300:CBE524314 CJU524300:CLA524314 CTQ524300:CUW524314 DDM524300:DES524314 DNI524300:DOO524314 DXE524300:DYK524314 EHA524300:EIG524314 EQW524300:ESC524314 FAS524300:FBY524314 FKO524300:FLU524314 FUK524300:FVQ524314 GEG524300:GFM524314 GOC524300:GPI524314 GXY524300:GZE524314 HHU524300:HJA524314 HRQ524300:HSW524314 IBM524300:ICS524314 ILI524300:IMO524314 IVE524300:IWK524314 JFA524300:JGG524314 JOW524300:JQC524314 JYS524300:JZY524314 KIO524300:KJU524314 KSK524300:KTQ524314 LCG524300:LDM524314 LMC524300:LNI524314 LVY524300:LXE524314 MFU524300:MHA524314 MPQ524300:MQW524314 MZM524300:NAS524314 NJI524300:NKO524314 NTE524300:NUK524314 ODA524300:OEG524314 OMW524300:OOC524314 OWS524300:OXY524314 PGO524300:PHU524314 PQK524300:PRQ524314 QAG524300:QBM524314 QKC524300:QLI524314 QTY524300:QVE524314 RDU524300:RFA524314 RNQ524300:ROW524314 RXM524300:RYS524314 SHI524300:SIO524314 SRE524300:SSK524314 TBA524300:TCG524314 TKW524300:TMC524314 TUS524300:TVY524314 UEO524300:UFU524314 UOK524300:UPQ524314 UYG524300:UZM524314 VIC524300:VJI524314 VRY524300:VTE524314 WBU524300:WDA524314 WLQ524300:WMW524314 WVM524300:WWS524314 E589836:AK589850 JA589836:KG589850 SW589836:UC589850 ACS589836:ADY589850 AMO589836:ANU589850 AWK589836:AXQ589850 BGG589836:BHM589850 BQC589836:BRI589850 BZY589836:CBE589850 CJU589836:CLA589850 CTQ589836:CUW589850 DDM589836:DES589850 DNI589836:DOO589850 DXE589836:DYK589850 EHA589836:EIG589850 EQW589836:ESC589850 FAS589836:FBY589850 FKO589836:FLU589850 FUK589836:FVQ589850 GEG589836:GFM589850 GOC589836:GPI589850 GXY589836:GZE589850 HHU589836:HJA589850 HRQ589836:HSW589850 IBM589836:ICS589850 ILI589836:IMO589850 IVE589836:IWK589850 JFA589836:JGG589850 JOW589836:JQC589850 JYS589836:JZY589850 KIO589836:KJU589850 KSK589836:KTQ589850 LCG589836:LDM589850 LMC589836:LNI589850 LVY589836:LXE589850 MFU589836:MHA589850 MPQ589836:MQW589850 MZM589836:NAS589850 NJI589836:NKO589850 NTE589836:NUK589850 ODA589836:OEG589850 OMW589836:OOC589850 OWS589836:OXY589850 PGO589836:PHU589850 PQK589836:PRQ589850 QAG589836:QBM589850 QKC589836:QLI589850 QTY589836:QVE589850 RDU589836:RFA589850 RNQ589836:ROW589850 RXM589836:RYS589850 SHI589836:SIO589850 SRE589836:SSK589850 TBA589836:TCG589850 TKW589836:TMC589850 TUS589836:TVY589850 UEO589836:UFU589850 UOK589836:UPQ589850 UYG589836:UZM589850 VIC589836:VJI589850 VRY589836:VTE589850 WBU589836:WDA589850 WLQ589836:WMW589850 WVM589836:WWS589850 E655372:AK655386 JA655372:KG655386 SW655372:UC655386 ACS655372:ADY655386 AMO655372:ANU655386 AWK655372:AXQ655386 BGG655372:BHM655386 BQC655372:BRI655386 BZY655372:CBE655386 CJU655372:CLA655386 CTQ655372:CUW655386 DDM655372:DES655386 DNI655372:DOO655386 DXE655372:DYK655386 EHA655372:EIG655386 EQW655372:ESC655386 FAS655372:FBY655386 FKO655372:FLU655386 FUK655372:FVQ655386 GEG655372:GFM655386 GOC655372:GPI655386 GXY655372:GZE655386 HHU655372:HJA655386 HRQ655372:HSW655386 IBM655372:ICS655386 ILI655372:IMO655386 IVE655372:IWK655386 JFA655372:JGG655386 JOW655372:JQC655386 JYS655372:JZY655386 KIO655372:KJU655386 KSK655372:KTQ655386 LCG655372:LDM655386 LMC655372:LNI655386 LVY655372:LXE655386 MFU655372:MHA655386 MPQ655372:MQW655386 MZM655372:NAS655386 NJI655372:NKO655386 NTE655372:NUK655386 ODA655372:OEG655386 OMW655372:OOC655386 OWS655372:OXY655386 PGO655372:PHU655386 PQK655372:PRQ655386 QAG655372:QBM655386 QKC655372:QLI655386 QTY655372:QVE655386 RDU655372:RFA655386 RNQ655372:ROW655386 RXM655372:RYS655386 SHI655372:SIO655386 SRE655372:SSK655386 TBA655372:TCG655386 TKW655372:TMC655386 TUS655372:TVY655386 UEO655372:UFU655386 UOK655372:UPQ655386 UYG655372:UZM655386 VIC655372:VJI655386 VRY655372:VTE655386 WBU655372:WDA655386 WLQ655372:WMW655386 WVM655372:WWS655386 E720908:AK720922 JA720908:KG720922 SW720908:UC720922 ACS720908:ADY720922 AMO720908:ANU720922 AWK720908:AXQ720922 BGG720908:BHM720922 BQC720908:BRI720922 BZY720908:CBE720922 CJU720908:CLA720922 CTQ720908:CUW720922 DDM720908:DES720922 DNI720908:DOO720922 DXE720908:DYK720922 EHA720908:EIG720922 EQW720908:ESC720922 FAS720908:FBY720922 FKO720908:FLU720922 FUK720908:FVQ720922 GEG720908:GFM720922 GOC720908:GPI720922 GXY720908:GZE720922 HHU720908:HJA720922 HRQ720908:HSW720922 IBM720908:ICS720922 ILI720908:IMO720922 IVE720908:IWK720922 JFA720908:JGG720922 JOW720908:JQC720922 JYS720908:JZY720922 KIO720908:KJU720922 KSK720908:KTQ720922 LCG720908:LDM720922 LMC720908:LNI720922 LVY720908:LXE720922 MFU720908:MHA720922 MPQ720908:MQW720922 MZM720908:NAS720922 NJI720908:NKO720922 NTE720908:NUK720922 ODA720908:OEG720922 OMW720908:OOC720922 OWS720908:OXY720922 PGO720908:PHU720922 PQK720908:PRQ720922 QAG720908:QBM720922 QKC720908:QLI720922 QTY720908:QVE720922 RDU720908:RFA720922 RNQ720908:ROW720922 RXM720908:RYS720922 SHI720908:SIO720922 SRE720908:SSK720922 TBA720908:TCG720922 TKW720908:TMC720922 TUS720908:TVY720922 UEO720908:UFU720922 UOK720908:UPQ720922 UYG720908:UZM720922 VIC720908:VJI720922 VRY720908:VTE720922 WBU720908:WDA720922 WLQ720908:WMW720922 WVM720908:WWS720922 E786444:AK786458 JA786444:KG786458 SW786444:UC786458 ACS786444:ADY786458 AMO786444:ANU786458 AWK786444:AXQ786458 BGG786444:BHM786458 BQC786444:BRI786458 BZY786444:CBE786458 CJU786444:CLA786458 CTQ786444:CUW786458 DDM786444:DES786458 DNI786444:DOO786458 DXE786444:DYK786458 EHA786444:EIG786458 EQW786444:ESC786458 FAS786444:FBY786458 FKO786444:FLU786458 FUK786444:FVQ786458 GEG786444:GFM786458 GOC786444:GPI786458 GXY786444:GZE786458 HHU786444:HJA786458 HRQ786444:HSW786458 IBM786444:ICS786458 ILI786444:IMO786458 IVE786444:IWK786458 JFA786444:JGG786458 JOW786444:JQC786458 JYS786444:JZY786458 KIO786444:KJU786458 KSK786444:KTQ786458 LCG786444:LDM786458 LMC786444:LNI786458 LVY786444:LXE786458 MFU786444:MHA786458 MPQ786444:MQW786458 MZM786444:NAS786458 NJI786444:NKO786458 NTE786444:NUK786458 ODA786444:OEG786458 OMW786444:OOC786458 OWS786444:OXY786458 PGO786444:PHU786458 PQK786444:PRQ786458 QAG786444:QBM786458 QKC786444:QLI786458 QTY786444:QVE786458 RDU786444:RFA786458 RNQ786444:ROW786458 RXM786444:RYS786458 SHI786444:SIO786458 SRE786444:SSK786458 TBA786444:TCG786458 TKW786444:TMC786458 TUS786444:TVY786458 UEO786444:UFU786458 UOK786444:UPQ786458 UYG786444:UZM786458 VIC786444:VJI786458 VRY786444:VTE786458 WBU786444:WDA786458 WLQ786444:WMW786458 WVM786444:WWS786458 E851980:AK851994 JA851980:KG851994 SW851980:UC851994 ACS851980:ADY851994 AMO851980:ANU851994 AWK851980:AXQ851994 BGG851980:BHM851994 BQC851980:BRI851994 BZY851980:CBE851994 CJU851980:CLA851994 CTQ851980:CUW851994 DDM851980:DES851994 DNI851980:DOO851994 DXE851980:DYK851994 EHA851980:EIG851994 EQW851980:ESC851994 FAS851980:FBY851994 FKO851980:FLU851994 FUK851980:FVQ851994 GEG851980:GFM851994 GOC851980:GPI851994 GXY851980:GZE851994 HHU851980:HJA851994 HRQ851980:HSW851994 IBM851980:ICS851994 ILI851980:IMO851994 IVE851980:IWK851994 JFA851980:JGG851994 JOW851980:JQC851994 JYS851980:JZY851994 KIO851980:KJU851994 KSK851980:KTQ851994 LCG851980:LDM851994 LMC851980:LNI851994 LVY851980:LXE851994 MFU851980:MHA851994 MPQ851980:MQW851994 MZM851980:NAS851994 NJI851980:NKO851994 NTE851980:NUK851994 ODA851980:OEG851994 OMW851980:OOC851994 OWS851980:OXY851994 PGO851980:PHU851994 PQK851980:PRQ851994 QAG851980:QBM851994 QKC851980:QLI851994 QTY851980:QVE851994 RDU851980:RFA851994 RNQ851980:ROW851994 RXM851980:RYS851994 SHI851980:SIO851994 SRE851980:SSK851994 TBA851980:TCG851994 TKW851980:TMC851994 TUS851980:TVY851994 UEO851980:UFU851994 UOK851980:UPQ851994 UYG851980:UZM851994 VIC851980:VJI851994 VRY851980:VTE851994 WBU851980:WDA851994 WLQ851980:WMW851994 WVM851980:WWS851994 E917516:AK917530 JA917516:KG917530 SW917516:UC917530 ACS917516:ADY917530 AMO917516:ANU917530 AWK917516:AXQ917530 BGG917516:BHM917530 BQC917516:BRI917530 BZY917516:CBE917530 CJU917516:CLA917530 CTQ917516:CUW917530 DDM917516:DES917530 DNI917516:DOO917530 DXE917516:DYK917530 EHA917516:EIG917530 EQW917516:ESC917530 FAS917516:FBY917530 FKO917516:FLU917530 FUK917516:FVQ917530 GEG917516:GFM917530 GOC917516:GPI917530 GXY917516:GZE917530 HHU917516:HJA917530 HRQ917516:HSW917530 IBM917516:ICS917530 ILI917516:IMO917530 IVE917516:IWK917530 JFA917516:JGG917530 JOW917516:JQC917530 JYS917516:JZY917530 KIO917516:KJU917530 KSK917516:KTQ917530 LCG917516:LDM917530 LMC917516:LNI917530 LVY917516:LXE917530 MFU917516:MHA917530 MPQ917516:MQW917530 MZM917516:NAS917530 NJI917516:NKO917530 NTE917516:NUK917530 ODA917516:OEG917530 OMW917516:OOC917530 OWS917516:OXY917530 PGO917516:PHU917530 PQK917516:PRQ917530 QAG917516:QBM917530 QKC917516:QLI917530 QTY917516:QVE917530 RDU917516:RFA917530 RNQ917516:ROW917530 RXM917516:RYS917530 SHI917516:SIO917530 SRE917516:SSK917530 TBA917516:TCG917530 TKW917516:TMC917530 TUS917516:TVY917530 UEO917516:UFU917530 UOK917516:UPQ917530 UYG917516:UZM917530 VIC917516:VJI917530 VRY917516:VTE917530 WBU917516:WDA917530 WLQ917516:WMW917530 WVM917516:WWS917530 E983052:AK983066 JA983052:KG983066 SW983052:UC983066 ACS983052:ADY983066 AMO983052:ANU983066 AWK983052:AXQ983066 BGG983052:BHM983066 BQC983052:BRI983066 BZY983052:CBE983066 CJU983052:CLA983066 CTQ983052:CUW983066 DDM983052:DES983066 DNI983052:DOO983066 DXE983052:DYK983066 EHA983052:EIG983066 EQW983052:ESC983066 FAS983052:FBY983066 FKO983052:FLU983066 FUK983052:FVQ983066 GEG983052:GFM983066 GOC983052:GPI983066 GXY983052:GZE983066 HHU983052:HJA983066 HRQ983052:HSW983066 IBM983052:ICS983066 ILI983052:IMO983066 IVE983052:IWK983066 JFA983052:JGG983066 JOW983052:JQC983066 JYS983052:JZY983066 KIO983052:KJU983066 KSK983052:KTQ983066 LCG983052:LDM983066 LMC983052:LNI983066 LVY983052:LXE983066 MFU983052:MHA983066 MPQ983052:MQW983066 MZM983052:NAS983066 NJI983052:NKO983066 NTE983052:NUK983066 ODA983052:OEG983066 OMW983052:OOC983066 OWS983052:OXY983066 PGO983052:PHU983066 PQK983052:PRQ983066 QAG983052:QBM983066 QKC983052:QLI983066 QTY983052:QVE983066 RDU983052:RFA983066 RNQ983052:ROW983066 RXM983052:RYS983066 SHI983052:SIO983066 SRE983052:SSK983066 TBA983052:TCG983066 TKW983052:TMC983066 TUS983052:TVY983066 UEO983052:UFU983066 UOK983052:UPQ983066 UYG983052:UZM983066 VIC983052:VJI983066 VRY983052:VTE983066 WBU983052:WDA983066 WLQ983052:WMW983066 WVM983052:WWS983066 AN65548:AN65562 KJ65548:KJ65562 UF65548:UF65562 AEB65548:AEB65562 ANX65548:ANX65562 AXT65548:AXT65562 BHP65548:BHP65562 BRL65548:BRL65562 CBH65548:CBH65562 CLD65548:CLD65562 CUZ65548:CUZ65562 DEV65548:DEV65562 DOR65548:DOR65562 DYN65548:DYN65562 EIJ65548:EIJ65562 ESF65548:ESF65562 FCB65548:FCB65562 FLX65548:FLX65562 FVT65548:FVT65562 GFP65548:GFP65562 GPL65548:GPL65562 GZH65548:GZH65562 HJD65548:HJD65562 HSZ65548:HSZ65562 ICV65548:ICV65562 IMR65548:IMR65562 IWN65548:IWN65562 JGJ65548:JGJ65562 JQF65548:JQF65562 KAB65548:KAB65562 KJX65548:KJX65562 KTT65548:KTT65562 LDP65548:LDP65562 LNL65548:LNL65562 LXH65548:LXH65562 MHD65548:MHD65562 MQZ65548:MQZ65562 NAV65548:NAV65562 NKR65548:NKR65562 NUN65548:NUN65562 OEJ65548:OEJ65562 OOF65548:OOF65562 OYB65548:OYB65562 PHX65548:PHX65562 PRT65548:PRT65562 QBP65548:QBP65562 QLL65548:QLL65562 QVH65548:QVH65562 RFD65548:RFD65562 ROZ65548:ROZ65562 RYV65548:RYV65562 SIR65548:SIR65562 SSN65548:SSN65562 TCJ65548:TCJ65562 TMF65548:TMF65562 TWB65548:TWB65562 UFX65548:UFX65562 UPT65548:UPT65562 UZP65548:UZP65562 VJL65548:VJL65562 VTH65548:VTH65562 WDD65548:WDD65562 WMZ65548:WMZ65562 WWV65548:WWV65562 AN131084:AN131098 KJ131084:KJ131098 UF131084:UF131098 AEB131084:AEB131098 ANX131084:ANX131098 AXT131084:AXT131098 BHP131084:BHP131098 BRL131084:BRL131098 CBH131084:CBH131098 CLD131084:CLD131098 CUZ131084:CUZ131098 DEV131084:DEV131098 DOR131084:DOR131098 DYN131084:DYN131098 EIJ131084:EIJ131098 ESF131084:ESF131098 FCB131084:FCB131098 FLX131084:FLX131098 FVT131084:FVT131098 GFP131084:GFP131098 GPL131084:GPL131098 GZH131084:GZH131098 HJD131084:HJD131098 HSZ131084:HSZ131098 ICV131084:ICV131098 IMR131084:IMR131098 IWN131084:IWN131098 JGJ131084:JGJ131098 JQF131084:JQF131098 KAB131084:KAB131098 KJX131084:KJX131098 KTT131084:KTT131098 LDP131084:LDP131098 LNL131084:LNL131098 LXH131084:LXH131098 MHD131084:MHD131098 MQZ131084:MQZ131098 NAV131084:NAV131098 NKR131084:NKR131098 NUN131084:NUN131098 OEJ131084:OEJ131098 OOF131084:OOF131098 OYB131084:OYB131098 PHX131084:PHX131098 PRT131084:PRT131098 QBP131084:QBP131098 QLL131084:QLL131098 QVH131084:QVH131098 RFD131084:RFD131098 ROZ131084:ROZ131098 RYV131084:RYV131098 SIR131084:SIR131098 SSN131084:SSN131098 TCJ131084:TCJ131098 TMF131084:TMF131098 TWB131084:TWB131098 UFX131084:UFX131098 UPT131084:UPT131098 UZP131084:UZP131098 VJL131084:VJL131098 VTH131084:VTH131098 WDD131084:WDD131098 WMZ131084:WMZ131098 WWV131084:WWV131098 AN196620:AN196634 KJ196620:KJ196634 UF196620:UF196634 AEB196620:AEB196634 ANX196620:ANX196634 AXT196620:AXT196634 BHP196620:BHP196634 BRL196620:BRL196634 CBH196620:CBH196634 CLD196620:CLD196634 CUZ196620:CUZ196634 DEV196620:DEV196634 DOR196620:DOR196634 DYN196620:DYN196634 EIJ196620:EIJ196634 ESF196620:ESF196634 FCB196620:FCB196634 FLX196620:FLX196634 FVT196620:FVT196634 GFP196620:GFP196634 GPL196620:GPL196634 GZH196620:GZH196634 HJD196620:HJD196634 HSZ196620:HSZ196634 ICV196620:ICV196634 IMR196620:IMR196634 IWN196620:IWN196634 JGJ196620:JGJ196634 JQF196620:JQF196634 KAB196620:KAB196634 KJX196620:KJX196634 KTT196620:KTT196634 LDP196620:LDP196634 LNL196620:LNL196634 LXH196620:LXH196634 MHD196620:MHD196634 MQZ196620:MQZ196634 NAV196620:NAV196634 NKR196620:NKR196634 NUN196620:NUN196634 OEJ196620:OEJ196634 OOF196620:OOF196634 OYB196620:OYB196634 PHX196620:PHX196634 PRT196620:PRT196634 QBP196620:QBP196634 QLL196620:QLL196634 QVH196620:QVH196634 RFD196620:RFD196634 ROZ196620:ROZ196634 RYV196620:RYV196634 SIR196620:SIR196634 SSN196620:SSN196634 TCJ196620:TCJ196634 TMF196620:TMF196634 TWB196620:TWB196634 UFX196620:UFX196634 UPT196620:UPT196634 UZP196620:UZP196634 VJL196620:VJL196634 VTH196620:VTH196634 WDD196620:WDD196634 WMZ196620:WMZ196634 WWV196620:WWV196634 AN262156:AN262170 KJ262156:KJ262170 UF262156:UF262170 AEB262156:AEB262170 ANX262156:ANX262170 AXT262156:AXT262170 BHP262156:BHP262170 BRL262156:BRL262170 CBH262156:CBH262170 CLD262156:CLD262170 CUZ262156:CUZ262170 DEV262156:DEV262170 DOR262156:DOR262170 DYN262156:DYN262170 EIJ262156:EIJ262170 ESF262156:ESF262170 FCB262156:FCB262170 FLX262156:FLX262170 FVT262156:FVT262170 GFP262156:GFP262170 GPL262156:GPL262170 GZH262156:GZH262170 HJD262156:HJD262170 HSZ262156:HSZ262170 ICV262156:ICV262170 IMR262156:IMR262170 IWN262156:IWN262170 JGJ262156:JGJ262170 JQF262156:JQF262170 KAB262156:KAB262170 KJX262156:KJX262170 KTT262156:KTT262170 LDP262156:LDP262170 LNL262156:LNL262170 LXH262156:LXH262170 MHD262156:MHD262170 MQZ262156:MQZ262170 NAV262156:NAV262170 NKR262156:NKR262170 NUN262156:NUN262170 OEJ262156:OEJ262170 OOF262156:OOF262170 OYB262156:OYB262170 PHX262156:PHX262170 PRT262156:PRT262170 QBP262156:QBP262170 QLL262156:QLL262170 QVH262156:QVH262170 RFD262156:RFD262170 ROZ262156:ROZ262170 RYV262156:RYV262170 SIR262156:SIR262170 SSN262156:SSN262170 TCJ262156:TCJ262170 TMF262156:TMF262170 TWB262156:TWB262170 UFX262156:UFX262170 UPT262156:UPT262170 UZP262156:UZP262170 VJL262156:VJL262170 VTH262156:VTH262170 WDD262156:WDD262170 WMZ262156:WMZ262170 WWV262156:WWV262170 AN327692:AN327706 KJ327692:KJ327706 UF327692:UF327706 AEB327692:AEB327706 ANX327692:ANX327706 AXT327692:AXT327706 BHP327692:BHP327706 BRL327692:BRL327706 CBH327692:CBH327706 CLD327692:CLD327706 CUZ327692:CUZ327706 DEV327692:DEV327706 DOR327692:DOR327706 DYN327692:DYN327706 EIJ327692:EIJ327706 ESF327692:ESF327706 FCB327692:FCB327706 FLX327692:FLX327706 FVT327692:FVT327706 GFP327692:GFP327706 GPL327692:GPL327706 GZH327692:GZH327706 HJD327692:HJD327706 HSZ327692:HSZ327706 ICV327692:ICV327706 IMR327692:IMR327706 IWN327692:IWN327706 JGJ327692:JGJ327706 JQF327692:JQF327706 KAB327692:KAB327706 KJX327692:KJX327706 KTT327692:KTT327706 LDP327692:LDP327706 LNL327692:LNL327706 LXH327692:LXH327706 MHD327692:MHD327706 MQZ327692:MQZ327706 NAV327692:NAV327706 NKR327692:NKR327706 NUN327692:NUN327706 OEJ327692:OEJ327706 OOF327692:OOF327706 OYB327692:OYB327706 PHX327692:PHX327706 PRT327692:PRT327706 QBP327692:QBP327706 QLL327692:QLL327706 QVH327692:QVH327706 RFD327692:RFD327706 ROZ327692:ROZ327706 RYV327692:RYV327706 SIR327692:SIR327706 SSN327692:SSN327706 TCJ327692:TCJ327706 TMF327692:TMF327706 TWB327692:TWB327706 UFX327692:UFX327706 UPT327692:UPT327706 UZP327692:UZP327706 VJL327692:VJL327706 VTH327692:VTH327706 WDD327692:WDD327706 WMZ327692:WMZ327706 WWV327692:WWV327706 AN393228:AN393242 KJ393228:KJ393242 UF393228:UF393242 AEB393228:AEB393242 ANX393228:ANX393242 AXT393228:AXT393242 BHP393228:BHP393242 BRL393228:BRL393242 CBH393228:CBH393242 CLD393228:CLD393242 CUZ393228:CUZ393242 DEV393228:DEV393242 DOR393228:DOR393242 DYN393228:DYN393242 EIJ393228:EIJ393242 ESF393228:ESF393242 FCB393228:FCB393242 FLX393228:FLX393242 FVT393228:FVT393242 GFP393228:GFP393242 GPL393228:GPL393242 GZH393228:GZH393242 HJD393228:HJD393242 HSZ393228:HSZ393242 ICV393228:ICV393242 IMR393228:IMR393242 IWN393228:IWN393242 JGJ393228:JGJ393242 JQF393228:JQF393242 KAB393228:KAB393242 KJX393228:KJX393242 KTT393228:KTT393242 LDP393228:LDP393242 LNL393228:LNL393242 LXH393228:LXH393242 MHD393228:MHD393242 MQZ393228:MQZ393242 NAV393228:NAV393242 NKR393228:NKR393242 NUN393228:NUN393242 OEJ393228:OEJ393242 OOF393228:OOF393242 OYB393228:OYB393242 PHX393228:PHX393242 PRT393228:PRT393242 QBP393228:QBP393242 QLL393228:QLL393242 QVH393228:QVH393242 RFD393228:RFD393242 ROZ393228:ROZ393242 RYV393228:RYV393242 SIR393228:SIR393242 SSN393228:SSN393242 TCJ393228:TCJ393242 TMF393228:TMF393242 TWB393228:TWB393242 UFX393228:UFX393242 UPT393228:UPT393242 UZP393228:UZP393242 VJL393228:VJL393242 VTH393228:VTH393242 WDD393228:WDD393242 WMZ393228:WMZ393242 WWV393228:WWV393242 AN458764:AN458778 KJ458764:KJ458778 UF458764:UF458778 AEB458764:AEB458778 ANX458764:ANX458778 AXT458764:AXT458778 BHP458764:BHP458778 BRL458764:BRL458778 CBH458764:CBH458778 CLD458764:CLD458778 CUZ458764:CUZ458778 DEV458764:DEV458778 DOR458764:DOR458778 DYN458764:DYN458778 EIJ458764:EIJ458778 ESF458764:ESF458778 FCB458764:FCB458778 FLX458764:FLX458778 FVT458764:FVT458778 GFP458764:GFP458778 GPL458764:GPL458778 GZH458764:GZH458778 HJD458764:HJD458778 HSZ458764:HSZ458778 ICV458764:ICV458778 IMR458764:IMR458778 IWN458764:IWN458778 JGJ458764:JGJ458778 JQF458764:JQF458778 KAB458764:KAB458778 KJX458764:KJX458778 KTT458764:KTT458778 LDP458764:LDP458778 LNL458764:LNL458778 LXH458764:LXH458778 MHD458764:MHD458778 MQZ458764:MQZ458778 NAV458764:NAV458778 NKR458764:NKR458778 NUN458764:NUN458778 OEJ458764:OEJ458778 OOF458764:OOF458778 OYB458764:OYB458778 PHX458764:PHX458778 PRT458764:PRT458778 QBP458764:QBP458778 QLL458764:QLL458778 QVH458764:QVH458778 RFD458764:RFD458778 ROZ458764:ROZ458778 RYV458764:RYV458778 SIR458764:SIR458778 SSN458764:SSN458778 TCJ458764:TCJ458778 TMF458764:TMF458778 TWB458764:TWB458778 UFX458764:UFX458778 UPT458764:UPT458778 UZP458764:UZP458778 VJL458764:VJL458778 VTH458764:VTH458778 WDD458764:WDD458778 WMZ458764:WMZ458778 WWV458764:WWV458778 AN524300:AN524314 KJ524300:KJ524314 UF524300:UF524314 AEB524300:AEB524314 ANX524300:ANX524314 AXT524300:AXT524314 BHP524300:BHP524314 BRL524300:BRL524314 CBH524300:CBH524314 CLD524300:CLD524314 CUZ524300:CUZ524314 DEV524300:DEV524314 DOR524300:DOR524314 DYN524300:DYN524314 EIJ524300:EIJ524314 ESF524300:ESF524314 FCB524300:FCB524314 FLX524300:FLX524314 FVT524300:FVT524314 GFP524300:GFP524314 GPL524300:GPL524314 GZH524300:GZH524314 HJD524300:HJD524314 HSZ524300:HSZ524314 ICV524300:ICV524314 IMR524300:IMR524314 IWN524300:IWN524314 JGJ524300:JGJ524314 JQF524300:JQF524314 KAB524300:KAB524314 KJX524300:KJX524314 KTT524300:KTT524314 LDP524300:LDP524314 LNL524300:LNL524314 LXH524300:LXH524314 MHD524300:MHD524314 MQZ524300:MQZ524314 NAV524300:NAV524314 NKR524300:NKR524314 NUN524300:NUN524314 OEJ524300:OEJ524314 OOF524300:OOF524314 OYB524300:OYB524314 PHX524300:PHX524314 PRT524300:PRT524314 QBP524300:QBP524314 QLL524300:QLL524314 QVH524300:QVH524314 RFD524300:RFD524314 ROZ524300:ROZ524314 RYV524300:RYV524314 SIR524300:SIR524314 SSN524300:SSN524314 TCJ524300:TCJ524314 TMF524300:TMF524314 TWB524300:TWB524314 UFX524300:UFX524314 UPT524300:UPT524314 UZP524300:UZP524314 VJL524300:VJL524314 VTH524300:VTH524314 WDD524300:WDD524314 WMZ524300:WMZ524314 WWV524300:WWV524314 AN589836:AN589850 KJ589836:KJ589850 UF589836:UF589850 AEB589836:AEB589850 ANX589836:ANX589850 AXT589836:AXT589850 BHP589836:BHP589850 BRL589836:BRL589850 CBH589836:CBH589850 CLD589836:CLD589850 CUZ589836:CUZ589850 DEV589836:DEV589850 DOR589836:DOR589850 DYN589836:DYN589850 EIJ589836:EIJ589850 ESF589836:ESF589850 FCB589836:FCB589850 FLX589836:FLX589850 FVT589836:FVT589850 GFP589836:GFP589850 GPL589836:GPL589850 GZH589836:GZH589850 HJD589836:HJD589850 HSZ589836:HSZ589850 ICV589836:ICV589850 IMR589836:IMR589850 IWN589836:IWN589850 JGJ589836:JGJ589850 JQF589836:JQF589850 KAB589836:KAB589850 KJX589836:KJX589850 KTT589836:KTT589850 LDP589836:LDP589850 LNL589836:LNL589850 LXH589836:LXH589850 MHD589836:MHD589850 MQZ589836:MQZ589850 NAV589836:NAV589850 NKR589836:NKR589850 NUN589836:NUN589850 OEJ589836:OEJ589850 OOF589836:OOF589850 OYB589836:OYB589850 PHX589836:PHX589850 PRT589836:PRT589850 QBP589836:QBP589850 QLL589836:QLL589850 QVH589836:QVH589850 RFD589836:RFD589850 ROZ589836:ROZ589850 RYV589836:RYV589850 SIR589836:SIR589850 SSN589836:SSN589850 TCJ589836:TCJ589850 TMF589836:TMF589850 TWB589836:TWB589850 UFX589836:UFX589850 UPT589836:UPT589850 UZP589836:UZP589850 VJL589836:VJL589850 VTH589836:VTH589850 WDD589836:WDD589850 WMZ589836:WMZ589850 WWV589836:WWV589850 AN655372:AN655386 KJ655372:KJ655386 UF655372:UF655386 AEB655372:AEB655386 ANX655372:ANX655386 AXT655372:AXT655386 BHP655372:BHP655386 BRL655372:BRL655386 CBH655372:CBH655386 CLD655372:CLD655386 CUZ655372:CUZ655386 DEV655372:DEV655386 DOR655372:DOR655386 DYN655372:DYN655386 EIJ655372:EIJ655386 ESF655372:ESF655386 FCB655372:FCB655386 FLX655372:FLX655386 FVT655372:FVT655386 GFP655372:GFP655386 GPL655372:GPL655386 GZH655372:GZH655386 HJD655372:HJD655386 HSZ655372:HSZ655386 ICV655372:ICV655386 IMR655372:IMR655386 IWN655372:IWN655386 JGJ655372:JGJ655386 JQF655372:JQF655386 KAB655372:KAB655386 KJX655372:KJX655386 KTT655372:KTT655386 LDP655372:LDP655386 LNL655372:LNL655386 LXH655372:LXH655386 MHD655372:MHD655386 MQZ655372:MQZ655386 NAV655372:NAV655386 NKR655372:NKR655386 NUN655372:NUN655386 OEJ655372:OEJ655386 OOF655372:OOF655386 OYB655372:OYB655386 PHX655372:PHX655386 PRT655372:PRT655386 QBP655372:QBP655386 QLL655372:QLL655386 QVH655372:QVH655386 RFD655372:RFD655386 ROZ655372:ROZ655386 RYV655372:RYV655386 SIR655372:SIR655386 SSN655372:SSN655386 TCJ655372:TCJ655386 TMF655372:TMF655386 TWB655372:TWB655386 UFX655372:UFX655386 UPT655372:UPT655386 UZP655372:UZP655386 VJL655372:VJL655386 VTH655372:VTH655386 WDD655372:WDD655386 WMZ655372:WMZ655386 WWV655372:WWV655386 AN720908:AN720922 KJ720908:KJ720922 UF720908:UF720922 AEB720908:AEB720922 ANX720908:ANX720922 AXT720908:AXT720922 BHP720908:BHP720922 BRL720908:BRL720922 CBH720908:CBH720922 CLD720908:CLD720922 CUZ720908:CUZ720922 DEV720908:DEV720922 DOR720908:DOR720922 DYN720908:DYN720922 EIJ720908:EIJ720922 ESF720908:ESF720922 FCB720908:FCB720922 FLX720908:FLX720922 FVT720908:FVT720922 GFP720908:GFP720922 GPL720908:GPL720922 GZH720908:GZH720922 HJD720908:HJD720922 HSZ720908:HSZ720922 ICV720908:ICV720922 IMR720908:IMR720922 IWN720908:IWN720922 JGJ720908:JGJ720922 JQF720908:JQF720922 KAB720908:KAB720922 KJX720908:KJX720922 KTT720908:KTT720922 LDP720908:LDP720922 LNL720908:LNL720922 LXH720908:LXH720922 MHD720908:MHD720922 MQZ720908:MQZ720922 NAV720908:NAV720922 NKR720908:NKR720922 NUN720908:NUN720922 OEJ720908:OEJ720922 OOF720908:OOF720922 OYB720908:OYB720922 PHX720908:PHX720922 PRT720908:PRT720922 QBP720908:QBP720922 QLL720908:QLL720922 QVH720908:QVH720922 RFD720908:RFD720922 ROZ720908:ROZ720922 RYV720908:RYV720922 SIR720908:SIR720922 SSN720908:SSN720922 TCJ720908:TCJ720922 TMF720908:TMF720922 TWB720908:TWB720922 UFX720908:UFX720922 UPT720908:UPT720922 UZP720908:UZP720922 VJL720908:VJL720922 VTH720908:VTH720922 WDD720908:WDD720922 WMZ720908:WMZ720922 WWV720908:WWV720922 AN786444:AN786458 KJ786444:KJ786458 UF786444:UF786458 AEB786444:AEB786458 ANX786444:ANX786458 AXT786444:AXT786458 BHP786444:BHP786458 BRL786444:BRL786458 CBH786444:CBH786458 CLD786444:CLD786458 CUZ786444:CUZ786458 DEV786444:DEV786458 DOR786444:DOR786458 DYN786444:DYN786458 EIJ786444:EIJ786458 ESF786444:ESF786458 FCB786444:FCB786458 FLX786444:FLX786458 FVT786444:FVT786458 GFP786444:GFP786458 GPL786444:GPL786458 GZH786444:GZH786458 HJD786444:HJD786458 HSZ786444:HSZ786458 ICV786444:ICV786458 IMR786444:IMR786458 IWN786444:IWN786458 JGJ786444:JGJ786458 JQF786444:JQF786458 KAB786444:KAB786458 KJX786444:KJX786458 KTT786444:KTT786458 LDP786444:LDP786458 LNL786444:LNL786458 LXH786444:LXH786458 MHD786444:MHD786458 MQZ786444:MQZ786458 NAV786444:NAV786458 NKR786444:NKR786458 NUN786444:NUN786458 OEJ786444:OEJ786458 OOF786444:OOF786458 OYB786444:OYB786458 PHX786444:PHX786458 PRT786444:PRT786458 QBP786444:QBP786458 QLL786444:QLL786458 QVH786444:QVH786458 RFD786444:RFD786458 ROZ786444:ROZ786458 RYV786444:RYV786458 SIR786444:SIR786458 SSN786444:SSN786458 TCJ786444:TCJ786458 TMF786444:TMF786458 TWB786444:TWB786458 UFX786444:UFX786458 UPT786444:UPT786458 UZP786444:UZP786458 VJL786444:VJL786458 VTH786444:VTH786458 WDD786444:WDD786458 WMZ786444:WMZ786458 WWV786444:WWV786458 AN851980:AN851994 KJ851980:KJ851994 UF851980:UF851994 AEB851980:AEB851994 ANX851980:ANX851994 AXT851980:AXT851994 BHP851980:BHP851994 BRL851980:BRL851994 CBH851980:CBH851994 CLD851980:CLD851994 CUZ851980:CUZ851994 DEV851980:DEV851994 DOR851980:DOR851994 DYN851980:DYN851994 EIJ851980:EIJ851994 ESF851980:ESF851994 FCB851980:FCB851994 FLX851980:FLX851994 FVT851980:FVT851994 GFP851980:GFP851994 GPL851980:GPL851994 GZH851980:GZH851994 HJD851980:HJD851994 HSZ851980:HSZ851994 ICV851980:ICV851994 IMR851980:IMR851994 IWN851980:IWN851994 JGJ851980:JGJ851994 JQF851980:JQF851994 KAB851980:KAB851994 KJX851980:KJX851994 KTT851980:KTT851994 LDP851980:LDP851994 LNL851980:LNL851994 LXH851980:LXH851994 MHD851980:MHD851994 MQZ851980:MQZ851994 NAV851980:NAV851994 NKR851980:NKR851994 NUN851980:NUN851994 OEJ851980:OEJ851994 OOF851980:OOF851994 OYB851980:OYB851994 PHX851980:PHX851994 PRT851980:PRT851994 QBP851980:QBP851994 QLL851980:QLL851994 QVH851980:QVH851994 RFD851980:RFD851994 ROZ851980:ROZ851994 RYV851980:RYV851994 SIR851980:SIR851994 SSN851980:SSN851994 TCJ851980:TCJ851994 TMF851980:TMF851994 TWB851980:TWB851994 UFX851980:UFX851994 UPT851980:UPT851994 UZP851980:UZP851994 VJL851980:VJL851994 VTH851980:VTH851994 WDD851980:WDD851994 WMZ851980:WMZ851994 WWV851980:WWV851994 AN917516:AN917530 KJ917516:KJ917530 UF917516:UF917530 AEB917516:AEB917530 ANX917516:ANX917530 AXT917516:AXT917530 BHP917516:BHP917530 BRL917516:BRL917530 CBH917516:CBH917530 CLD917516:CLD917530 CUZ917516:CUZ917530 DEV917516:DEV917530 DOR917516:DOR917530 DYN917516:DYN917530 EIJ917516:EIJ917530 ESF917516:ESF917530 FCB917516:FCB917530 FLX917516:FLX917530 FVT917516:FVT917530 GFP917516:GFP917530 GPL917516:GPL917530 GZH917516:GZH917530 HJD917516:HJD917530 HSZ917516:HSZ917530 ICV917516:ICV917530 IMR917516:IMR917530 IWN917516:IWN917530 JGJ917516:JGJ917530 JQF917516:JQF917530 KAB917516:KAB917530 KJX917516:KJX917530 KTT917516:KTT917530 LDP917516:LDP917530 LNL917516:LNL917530 LXH917516:LXH917530 MHD917516:MHD917530 MQZ917516:MQZ917530 NAV917516:NAV917530 NKR917516:NKR917530 NUN917516:NUN917530 OEJ917516:OEJ917530 OOF917516:OOF917530 OYB917516:OYB917530 PHX917516:PHX917530 PRT917516:PRT917530 QBP917516:QBP917530 QLL917516:QLL917530 QVH917516:QVH917530 RFD917516:RFD917530 ROZ917516:ROZ917530 RYV917516:RYV917530 SIR917516:SIR917530 SSN917516:SSN917530 TCJ917516:TCJ917530 TMF917516:TMF917530 TWB917516:TWB917530 UFX917516:UFX917530 UPT917516:UPT917530 UZP917516:UZP917530 VJL917516:VJL917530 VTH917516:VTH917530 WDD917516:WDD917530 WMZ917516:WMZ917530 WWV917516:WWV917530 AN983052:AN983066 KJ983052:KJ983066 UF983052:UF983066 AEB983052:AEB983066 ANX983052:ANX983066 AXT983052:AXT983066 BHP983052:BHP983066 BRL983052:BRL983066 CBH983052:CBH983066 CLD983052:CLD983066 CUZ983052:CUZ983066 DEV983052:DEV983066 DOR983052:DOR983066 DYN983052:DYN983066 EIJ983052:EIJ983066 ESF983052:ESF983066 FCB983052:FCB983066 FLX983052:FLX983066 FVT983052:FVT983066 GFP983052:GFP983066 GPL983052:GPL983066 GZH983052:GZH983066 HJD983052:HJD983066 HSZ983052:HSZ983066 ICV983052:ICV983066 IMR983052:IMR983066 IWN983052:IWN983066 JGJ983052:JGJ983066 JQF983052:JQF983066 KAB983052:KAB983066 KJX983052:KJX983066 KTT983052:KTT983066 LDP983052:LDP983066 LNL983052:LNL983066 LXH983052:LXH983066 MHD983052:MHD983066 MQZ983052:MQZ983066 NAV983052:NAV983066 NKR983052:NKR983066 NUN983052:NUN983066 OEJ983052:OEJ983066 OOF983052:OOF983066 OYB983052:OYB983066 PHX983052:PHX983066 PRT983052:PRT983066 QBP983052:QBP983066 QLL983052:QLL983066 QVH983052:QVH983066 RFD983052:RFD983066 ROZ983052:ROZ983066 RYV983052:RYV983066 SIR983052:SIR983066 SSN983052:SSN983066 TCJ983052:TCJ983066 TMF983052:TMF983066 TWB983052:TWB983066 UFX983052:UFX983066 UPT983052:UPT983066 UZP983052:UZP983066 VJL983052:VJL983066 VTH983052:VTH983066 WDD983052:WDD983066 WMZ983052:WMZ983066 WWV983052:WWV983066 WWV13:WWV26 WMZ13:WMZ26 WDD13:WDD26 VTH13:VTH26 VJL13:VJL26 UZP13:UZP26 UPT13:UPT26 UFX13:UFX26 TWB13:TWB26 TMF13:TMF26 TCJ13:TCJ26 SSN13:SSN26 SIR13:SIR26 RYV13:RYV26 ROZ13:ROZ26 RFD13:RFD26 QVH13:QVH26 QLL13:QLL26 QBP13:QBP26 PRT13:PRT26 PHX13:PHX26 OYB13:OYB26 OOF13:OOF26 OEJ13:OEJ26 NUN13:NUN26 NKR13:NKR26 NAV13:NAV26 MQZ13:MQZ26 MHD13:MHD26 LXH13:LXH26 LNL13:LNL26 LDP13:LDP26 KTT13:KTT26 KJX13:KJX26 KAB13:KAB26 JQF13:JQF26 JGJ13:JGJ26 IWN13:IWN26 IMR13:IMR26 ICV13:ICV26 HSZ13:HSZ26 HJD13:HJD26 GZH13:GZH26 GPL13:GPL26 GFP13:GFP26 FVT13:FVT26 FLX13:FLX26 FCB13:FCB26 ESF13:ESF26 EIJ13:EIJ26 DYN13:DYN26 DOR13:DOR26 DEV13:DEV26 CUZ13:CUZ26 CLD13:CLD26 CBH13:CBH26 BRL13:BRL26 BHP13:BHP26 AXT13:AXT26 ANX13:ANX26 AEB13:AEB26 UF13:UF26 KJ13:KJ26 AN13:AN26 WVM13:WWS26 WLQ13:WMW26 WBU13:WDA26 VRY13:VTE26 VIC13:VJI26 UYG13:UZM26 UOK13:UPQ26 UEO13:UFU26 TUS13:TVY26 TKW13:TMC26 TBA13:TCG26 SRE13:SSK26 SHI13:SIO26 RXM13:RYS26 RNQ13:ROW26 RDU13:RFA26 QTY13:QVE26 QKC13:QLI26 QAG13:QBM26 PQK13:PRQ26 PGO13:PHU26 OWS13:OXY26 OMW13:OOC26 ODA13:OEG26 NTE13:NUK26 NJI13:NKO26 MZM13:NAS26 MPQ13:MQW26 MFU13:MHA26 LVY13:LXE26 LMC13:LNI26 LCG13:LDM26 KSK13:KTQ26 KIO13:KJU26 JYS13:JZY26 JOW13:JQC26 JFA13:JGG26 IVE13:IWK26 ILI13:IMO26 IBM13:ICS26 HRQ13:HSW26 HHU13:HJA26 GXY13:GZE26 GOC13:GPI26 GEG13:GFM26 FUK13:FVQ26 FKO13:FLU26 FAS13:FBY26 EQW13:ESC26 EHA13:EIG26 DXE13:DYK26 DNI13:DOO26 DDM13:DES26 CTQ13:CUW26 CJU13:CLA26 BZY13:CBE26 BQC13:BRI26 BGG13:BHM26 AWK13:AXQ26 AMO13:ANU26 ACS13:ADY26 SW13:UC26 JA13:KG26 E13:AK26" xr:uid="{00000000-0002-0000-1100-000000000000}">
      <formula1>"○"</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&amp;C&amp;"游ゴシック,標準"17/25&amp;R&amp;"游ゴシック,標準"&amp;F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32474" r:id="rId29" name="Check Box 26">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232475"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32476"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32477"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32478"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32479"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32480"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32481"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32482"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32483"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32484"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32485"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32486"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32487"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32488"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32489"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32490"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32491"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32492" r:id="rId47" name="Check Box 44">
              <controlPr defaultSize="0" autoFill="0" autoLine="0" autoPict="0">
                <anchor moveWithCells="1">
                  <from>
                    <xdr:col>37</xdr:col>
                    <xdr:colOff>171450</xdr:colOff>
                    <xdr:row>11</xdr:row>
                    <xdr:rowOff>0</xdr:rowOff>
                  </from>
                  <to>
                    <xdr:col>38</xdr:col>
                    <xdr:colOff>257175</xdr:colOff>
                    <xdr:row>12</xdr:row>
                    <xdr:rowOff>0</xdr:rowOff>
                  </to>
                </anchor>
              </controlPr>
            </control>
          </mc:Choice>
        </mc:AlternateContent>
        <mc:AlternateContent xmlns:mc="http://schemas.openxmlformats.org/markup-compatibility/2006">
          <mc:Choice Requires="x14">
            <control shapeId="232493"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32494" r:id="rId49" name="Check Box 46">
              <controlPr defaultSize="0" autoFill="0" autoLine="0" autoPict="0">
                <anchor moveWithCells="1">
                  <from>
                    <xdr:col>40</xdr:col>
                    <xdr:colOff>171450</xdr:colOff>
                    <xdr:row>11</xdr:row>
                    <xdr:rowOff>0</xdr:rowOff>
                  </from>
                  <to>
                    <xdr:col>41</xdr:col>
                    <xdr:colOff>257175</xdr:colOff>
                    <xdr:row>12</xdr:row>
                    <xdr:rowOff>0</xdr:rowOff>
                  </to>
                </anchor>
              </controlPr>
            </control>
          </mc:Choice>
        </mc:AlternateContent>
        <mc:AlternateContent xmlns:mc="http://schemas.openxmlformats.org/markup-compatibility/2006">
          <mc:Choice Requires="x14">
            <control shapeId="232495"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32496"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32497" r:id="rId52" name="Check Box 49">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232498" r:id="rId53" name="Check Box 50">
              <controlPr defaultSize="0" autoFill="0" autoLine="0" autoPict="0">
                <anchor moveWithCells="1">
                  <from>
                    <xdr:col>34</xdr:col>
                    <xdr:colOff>76200</xdr:colOff>
                    <xdr:row>33</xdr:row>
                    <xdr:rowOff>133350</xdr:rowOff>
                  </from>
                  <to>
                    <xdr:col>34</xdr:col>
                    <xdr:colOff>314325</xdr:colOff>
                    <xdr:row>34</xdr:row>
                    <xdr:rowOff>104775</xdr:rowOff>
                  </to>
                </anchor>
              </controlPr>
            </control>
          </mc:Choice>
        </mc:AlternateContent>
        <mc:AlternateContent xmlns:mc="http://schemas.openxmlformats.org/markup-compatibility/2006">
          <mc:Choice Requires="x14">
            <control shapeId="232499"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dexSheet">
    <tabColor theme="9" tint="0.79998168889431442"/>
    <pageSetUpPr fitToPage="1"/>
  </sheetPr>
  <dimension ref="A1:AN101"/>
  <sheetViews>
    <sheetView tabSelected="1" view="pageBreakPreview" zoomScale="98" zoomScaleNormal="70" zoomScaleSheetLayoutView="98" workbookViewId="0">
      <selection activeCell="I6" sqref="I6"/>
    </sheetView>
  </sheetViews>
  <sheetFormatPr defaultColWidth="8" defaultRowHeight="16.5" x14ac:dyDescent="0.15"/>
  <cols>
    <col min="1" max="1" width="10.5" style="27" customWidth="1"/>
    <col min="2" max="17" width="10.5" style="28" customWidth="1"/>
    <col min="18" max="18" width="10.5" style="27" customWidth="1"/>
    <col min="19" max="40" width="10.5" style="28" customWidth="1"/>
    <col min="41" max="61" width="10.5" style="13" customWidth="1"/>
    <col min="62" max="16384" width="8" style="13"/>
  </cols>
  <sheetData>
    <row r="1" spans="1:40" ht="33.75" customHeight="1" x14ac:dyDescent="0.15">
      <c r="A1" s="724" t="s">
        <v>425</v>
      </c>
      <c r="B1" s="724"/>
      <c r="C1" s="724"/>
      <c r="D1" s="724"/>
      <c r="E1" s="25">
        <f>S3</f>
        <v>7</v>
      </c>
      <c r="F1" s="725" t="s">
        <v>183</v>
      </c>
      <c r="G1" s="725"/>
      <c r="H1" s="725"/>
      <c r="I1" s="725"/>
      <c r="J1" s="725"/>
      <c r="K1" s="725"/>
      <c r="L1" s="725"/>
      <c r="M1" s="725"/>
      <c r="N1" s="725"/>
      <c r="O1" s="725"/>
      <c r="P1" s="725"/>
      <c r="Q1" s="26"/>
      <c r="T1" s="26"/>
    </row>
    <row r="2" spans="1:40" ht="33.75" customHeight="1" thickBot="1" x14ac:dyDescent="0.2"/>
    <row r="3" spans="1:40" s="14" customFormat="1" ht="33.75" customHeight="1" thickBot="1" x14ac:dyDescent="0.2">
      <c r="A3" s="726" t="s">
        <v>881</v>
      </c>
      <c r="B3" s="726"/>
      <c r="C3" s="726"/>
      <c r="D3" s="726"/>
      <c r="E3" s="726"/>
      <c r="F3" s="726"/>
      <c r="G3" s="726"/>
      <c r="H3" s="726"/>
      <c r="I3" s="726"/>
      <c r="J3" s="726"/>
      <c r="K3" s="726"/>
      <c r="L3" s="726"/>
      <c r="M3" s="726"/>
      <c r="N3" s="726"/>
      <c r="O3" s="726"/>
      <c r="P3" s="726"/>
      <c r="Q3" s="29"/>
      <c r="R3" s="27"/>
      <c r="S3" s="32">
        <v>7</v>
      </c>
      <c r="T3" s="29"/>
      <c r="U3" s="29"/>
      <c r="V3" s="29"/>
      <c r="W3" s="29"/>
      <c r="X3" s="29"/>
      <c r="Y3" s="29"/>
      <c r="Z3" s="29"/>
      <c r="AA3" s="29"/>
      <c r="AB3" s="29"/>
      <c r="AC3" s="29"/>
      <c r="AD3" s="29"/>
      <c r="AE3" s="29"/>
      <c r="AF3" s="29"/>
      <c r="AG3" s="29"/>
      <c r="AH3" s="29"/>
      <c r="AI3" s="29"/>
      <c r="AJ3" s="29"/>
      <c r="AK3" s="29"/>
      <c r="AL3" s="29"/>
      <c r="AM3" s="29"/>
      <c r="AN3" s="29"/>
    </row>
    <row r="4" spans="1:40" ht="33.75" customHeight="1" x14ac:dyDescent="0.15">
      <c r="S4" s="33" t="s">
        <v>882</v>
      </c>
      <c r="W4" s="34" t="s">
        <v>883</v>
      </c>
    </row>
    <row r="5" spans="1:40" ht="33.75" customHeight="1" x14ac:dyDescent="0.15">
      <c r="A5" s="727" t="s">
        <v>283</v>
      </c>
      <c r="B5" s="727"/>
      <c r="C5" s="727"/>
      <c r="D5" s="727"/>
      <c r="E5" s="727"/>
      <c r="F5" s="727"/>
      <c r="G5" s="727"/>
      <c r="H5" s="727"/>
      <c r="I5" s="727"/>
      <c r="J5" s="727"/>
      <c r="K5" s="727"/>
      <c r="L5" s="727"/>
      <c r="M5" s="727"/>
      <c r="N5" s="727"/>
      <c r="O5" s="727"/>
      <c r="P5" s="727"/>
    </row>
    <row r="6" spans="1:40" ht="33.75" customHeight="1" x14ac:dyDescent="0.15">
      <c r="B6" s="30"/>
      <c r="C6" s="30"/>
      <c r="D6" s="30"/>
      <c r="E6" s="30"/>
      <c r="F6" s="30"/>
      <c r="G6" s="30"/>
      <c r="H6" s="30"/>
      <c r="I6" s="30"/>
      <c r="J6" s="30"/>
      <c r="K6" s="30"/>
      <c r="L6" s="30"/>
      <c r="M6" s="30"/>
      <c r="N6" s="30"/>
      <c r="O6" s="30"/>
      <c r="P6" s="30"/>
    </row>
    <row r="7" spans="1:40" ht="33.75" customHeight="1" x14ac:dyDescent="0.15">
      <c r="E7" s="722" t="s">
        <v>51</v>
      </c>
      <c r="F7" s="716"/>
      <c r="G7" s="717"/>
      <c r="H7" s="717"/>
      <c r="I7" s="717"/>
      <c r="J7" s="717"/>
      <c r="K7" s="717"/>
      <c r="L7" s="718"/>
    </row>
    <row r="8" spans="1:40" ht="33.75" customHeight="1" x14ac:dyDescent="0.15">
      <c r="E8" s="723"/>
      <c r="F8" s="719"/>
      <c r="G8" s="720"/>
      <c r="H8" s="720"/>
      <c r="I8" s="720"/>
      <c r="J8" s="720"/>
      <c r="K8" s="720"/>
      <c r="L8" s="721"/>
    </row>
    <row r="9" spans="1:40" ht="33.75" customHeight="1" x14ac:dyDescent="0.15">
      <c r="E9" s="722" t="s">
        <v>50</v>
      </c>
      <c r="F9" s="716"/>
      <c r="G9" s="717"/>
      <c r="H9" s="717"/>
      <c r="I9" s="717"/>
      <c r="J9" s="717"/>
      <c r="K9" s="717"/>
      <c r="L9" s="718"/>
    </row>
    <row r="10" spans="1:40" ht="33.75" customHeight="1" x14ac:dyDescent="0.15">
      <c r="E10" s="723"/>
      <c r="F10" s="719"/>
      <c r="G10" s="720"/>
      <c r="H10" s="720"/>
      <c r="I10" s="720"/>
      <c r="J10" s="720"/>
      <c r="K10" s="720"/>
      <c r="L10" s="721"/>
    </row>
    <row r="11" spans="1:40" ht="33.75" customHeight="1" x14ac:dyDescent="0.15">
      <c r="E11" s="35" t="s">
        <v>428</v>
      </c>
      <c r="F11" s="36" t="s">
        <v>429</v>
      </c>
      <c r="G11" s="37"/>
    </row>
    <row r="12" spans="1:40" ht="33.75" customHeight="1" x14ac:dyDescent="0.15">
      <c r="E12" s="38"/>
      <c r="F12" s="36" t="s">
        <v>430</v>
      </c>
      <c r="G12" s="37"/>
    </row>
    <row r="13" spans="1:40" ht="33.75" customHeight="1" x14ac:dyDescent="0.15">
      <c r="E13" s="38"/>
      <c r="F13" s="37" t="s">
        <v>884</v>
      </c>
      <c r="G13" s="39"/>
      <c r="H13" s="31"/>
    </row>
    <row r="14" spans="1:40" ht="33.75" customHeight="1" x14ac:dyDescent="0.15">
      <c r="E14" s="38"/>
      <c r="F14" s="699"/>
      <c r="G14" s="39"/>
      <c r="H14" s="31"/>
    </row>
    <row r="15" spans="1:40" ht="33.75" customHeight="1" x14ac:dyDescent="0.15"/>
    <row r="16" spans="1:40" ht="33.75" customHeight="1" x14ac:dyDescent="0.15">
      <c r="I16" s="730" t="s">
        <v>21</v>
      </c>
      <c r="J16" s="728" t="s">
        <v>22</v>
      </c>
      <c r="K16" s="716"/>
      <c r="L16" s="718"/>
      <c r="M16" s="722" t="s">
        <v>23</v>
      </c>
      <c r="N16" s="716"/>
      <c r="O16" s="717"/>
      <c r="P16" s="718"/>
    </row>
    <row r="17" spans="9:16" ht="33.75" customHeight="1" x14ac:dyDescent="0.15">
      <c r="I17" s="731"/>
      <c r="J17" s="729"/>
      <c r="K17" s="719"/>
      <c r="L17" s="721"/>
      <c r="M17" s="723"/>
      <c r="N17" s="719"/>
      <c r="O17" s="720"/>
      <c r="P17" s="721"/>
    </row>
    <row r="18" spans="9:16" ht="33.75" customHeight="1" x14ac:dyDescent="0.15"/>
    <row r="19" spans="9:16" ht="33.75" customHeight="1" x14ac:dyDescent="0.15"/>
    <row r="20" spans="9:16" ht="33.75" customHeight="1" x14ac:dyDescent="0.15"/>
    <row r="21" spans="9:16" ht="33.75" customHeight="1" x14ac:dyDescent="0.15"/>
    <row r="22" spans="9:16" ht="33.75" customHeight="1" x14ac:dyDescent="0.15"/>
    <row r="23" spans="9:16" ht="33.75" customHeight="1" x14ac:dyDescent="0.15"/>
    <row r="24" spans="9:16" ht="33.75" customHeight="1" x14ac:dyDescent="0.15"/>
    <row r="25" spans="9:16" ht="33.75" customHeight="1" x14ac:dyDescent="0.15"/>
    <row r="26" spans="9:16" ht="33.75" customHeight="1" x14ac:dyDescent="0.15"/>
    <row r="27" spans="9:16" ht="33.75" customHeight="1" x14ac:dyDescent="0.15"/>
    <row r="28" spans="9:16" ht="33.75" customHeight="1" x14ac:dyDescent="0.15"/>
    <row r="29" spans="9:16" ht="33.75" customHeight="1" x14ac:dyDescent="0.15"/>
    <row r="30" spans="9:16" ht="33.75" customHeight="1" x14ac:dyDescent="0.15"/>
    <row r="31" spans="9:16" ht="33.75" customHeight="1" x14ac:dyDescent="0.15"/>
    <row r="32" spans="9: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sheetData>
  <sheetProtection selectLockedCells="1"/>
  <mergeCells count="13">
    <mergeCell ref="N16:P17"/>
    <mergeCell ref="M16:M17"/>
    <mergeCell ref="A1:D1"/>
    <mergeCell ref="F1:P1"/>
    <mergeCell ref="A3:P3"/>
    <mergeCell ref="A5:P5"/>
    <mergeCell ref="E7:E8"/>
    <mergeCell ref="F7:L8"/>
    <mergeCell ref="J16:J17"/>
    <mergeCell ref="E9:E10"/>
    <mergeCell ref="F9:L10"/>
    <mergeCell ref="I16:I17"/>
    <mergeCell ref="K16:L17"/>
  </mergeCells>
  <phoneticPr fontId="7"/>
  <conditionalFormatting sqref="F7">
    <cfRule type="cellIs" dxfId="59" priority="607" stopIfTrue="1" operator="equal">
      <formula>""</formula>
    </cfRule>
  </conditionalFormatting>
  <conditionalFormatting sqref="F9">
    <cfRule type="cellIs" dxfId="58" priority="608" stopIfTrue="1" operator="equal">
      <formula>""</formula>
    </cfRule>
  </conditionalFormatting>
  <conditionalFormatting sqref="K16">
    <cfRule type="cellIs" dxfId="57" priority="609" stopIfTrue="1" operator="equal">
      <formula>""</formula>
    </cfRule>
  </conditionalFormatting>
  <conditionalFormatting sqref="N16">
    <cfRule type="cellIs" dxfId="56" priority="610" stopIfTrue="1" operator="equal">
      <formula>""</formula>
    </cfRule>
  </conditionalFormatting>
  <dataValidations count="1">
    <dataValidation imeMode="on" allowBlank="1" showInputMessage="1" showErrorMessage="1" sqref="K16 F9 F7 N16" xr:uid="{00000000-0002-0000-0100-000000000000}"/>
  </dataValidations>
  <printOptions horizontalCentered="1" verticalCentered="1"/>
  <pageMargins left="0" right="0" top="0.39370078740157483" bottom="0.39370078740157483" header="0" footer="0"/>
  <pageSetup paperSize="9" scale="87" orientation="landscape" blackAndWhite="1" r:id="rId1"/>
  <headerFooter scaleWithDoc="0">
    <oddFooter>&amp;R&amp;"游ゴシック,標準"&amp;F</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BB168"/>
  <sheetViews>
    <sheetView view="pageBreakPreview" zoomScale="77" zoomScaleNormal="70" zoomScaleSheetLayoutView="77" workbookViewId="0">
      <selection activeCell="AO2" sqref="AO2"/>
    </sheetView>
  </sheetViews>
  <sheetFormatPr defaultColWidth="10.375" defaultRowHeight="15.2" customHeight="1" x14ac:dyDescent="0.15"/>
  <cols>
    <col min="1" max="40" width="4.375" style="86" customWidth="1"/>
    <col min="41" max="53" width="10.375" style="86"/>
    <col min="54" max="256" width="10.375" style="4"/>
    <col min="257" max="296" width="4.375" style="4" customWidth="1"/>
    <col min="297" max="512" width="10.375" style="4"/>
    <col min="513" max="552" width="4.375" style="4" customWidth="1"/>
    <col min="553" max="768" width="10.375" style="4"/>
    <col min="769" max="808" width="4.375" style="4" customWidth="1"/>
    <col min="809" max="1024" width="10.375" style="4"/>
    <col min="1025" max="1064" width="4.375" style="4" customWidth="1"/>
    <col min="1065" max="1280" width="10.375" style="4"/>
    <col min="1281" max="1320" width="4.375" style="4" customWidth="1"/>
    <col min="1321" max="1536" width="10.375" style="4"/>
    <col min="1537" max="1576" width="4.375" style="4" customWidth="1"/>
    <col min="1577" max="1792" width="10.375" style="4"/>
    <col min="1793" max="1832" width="4.375" style="4" customWidth="1"/>
    <col min="1833" max="2048" width="10.375" style="4"/>
    <col min="2049" max="2088" width="4.375" style="4" customWidth="1"/>
    <col min="2089" max="2304" width="10.375" style="4"/>
    <col min="2305" max="2344" width="4.375" style="4" customWidth="1"/>
    <col min="2345" max="2560" width="10.375" style="4"/>
    <col min="2561" max="2600" width="4.375" style="4" customWidth="1"/>
    <col min="2601" max="2816" width="10.375" style="4"/>
    <col min="2817" max="2856" width="4.375" style="4" customWidth="1"/>
    <col min="2857" max="3072" width="10.375" style="4"/>
    <col min="3073" max="3112" width="4.375" style="4" customWidth="1"/>
    <col min="3113" max="3328" width="10.375" style="4"/>
    <col min="3329" max="3368" width="4.375" style="4" customWidth="1"/>
    <col min="3369" max="3584" width="10.375" style="4"/>
    <col min="3585" max="3624" width="4.375" style="4" customWidth="1"/>
    <col min="3625" max="3840" width="10.375" style="4"/>
    <col min="3841" max="3880" width="4.375" style="4" customWidth="1"/>
    <col min="3881" max="4096" width="10.375" style="4"/>
    <col min="4097" max="4136" width="4.375" style="4" customWidth="1"/>
    <col min="4137" max="4352" width="10.375" style="4"/>
    <col min="4353" max="4392" width="4.375" style="4" customWidth="1"/>
    <col min="4393" max="4608" width="10.375" style="4"/>
    <col min="4609" max="4648" width="4.375" style="4" customWidth="1"/>
    <col min="4649" max="4864" width="10.375" style="4"/>
    <col min="4865" max="4904" width="4.375" style="4" customWidth="1"/>
    <col min="4905" max="5120" width="10.375" style="4"/>
    <col min="5121" max="5160" width="4.375" style="4" customWidth="1"/>
    <col min="5161" max="5376" width="10.375" style="4"/>
    <col min="5377" max="5416" width="4.375" style="4" customWidth="1"/>
    <col min="5417" max="5632" width="10.375" style="4"/>
    <col min="5633" max="5672" width="4.375" style="4" customWidth="1"/>
    <col min="5673" max="5888" width="10.375" style="4"/>
    <col min="5889" max="5928" width="4.375" style="4" customWidth="1"/>
    <col min="5929" max="6144" width="10.375" style="4"/>
    <col min="6145" max="6184" width="4.375" style="4" customWidth="1"/>
    <col min="6185" max="6400" width="10.375" style="4"/>
    <col min="6401" max="6440" width="4.375" style="4" customWidth="1"/>
    <col min="6441" max="6656" width="10.375" style="4"/>
    <col min="6657" max="6696" width="4.375" style="4" customWidth="1"/>
    <col min="6697" max="6912" width="10.375" style="4"/>
    <col min="6913" max="6952" width="4.375" style="4" customWidth="1"/>
    <col min="6953" max="7168" width="10.375" style="4"/>
    <col min="7169" max="7208" width="4.375" style="4" customWidth="1"/>
    <col min="7209" max="7424" width="10.375" style="4"/>
    <col min="7425" max="7464" width="4.375" style="4" customWidth="1"/>
    <col min="7465" max="7680" width="10.375" style="4"/>
    <col min="7681" max="7720" width="4.375" style="4" customWidth="1"/>
    <col min="7721" max="7936" width="10.375" style="4"/>
    <col min="7937" max="7976" width="4.375" style="4" customWidth="1"/>
    <col min="7977" max="8192" width="10.375" style="4"/>
    <col min="8193" max="8232" width="4.375" style="4" customWidth="1"/>
    <col min="8233" max="8448" width="10.375" style="4"/>
    <col min="8449" max="8488" width="4.375" style="4" customWidth="1"/>
    <col min="8489" max="8704" width="10.375" style="4"/>
    <col min="8705" max="8744" width="4.375" style="4" customWidth="1"/>
    <col min="8745" max="8960" width="10.375" style="4"/>
    <col min="8961" max="9000" width="4.375" style="4" customWidth="1"/>
    <col min="9001" max="9216" width="10.375" style="4"/>
    <col min="9217" max="9256" width="4.375" style="4" customWidth="1"/>
    <col min="9257" max="9472" width="10.375" style="4"/>
    <col min="9473" max="9512" width="4.375" style="4" customWidth="1"/>
    <col min="9513" max="9728" width="10.375" style="4"/>
    <col min="9729" max="9768" width="4.375" style="4" customWidth="1"/>
    <col min="9769" max="9984" width="10.375" style="4"/>
    <col min="9985" max="10024" width="4.375" style="4" customWidth="1"/>
    <col min="10025" max="10240" width="10.375" style="4"/>
    <col min="10241" max="10280" width="4.375" style="4" customWidth="1"/>
    <col min="10281" max="10496" width="10.375" style="4"/>
    <col min="10497" max="10536" width="4.375" style="4" customWidth="1"/>
    <col min="10537" max="10752" width="10.375" style="4"/>
    <col min="10753" max="10792" width="4.375" style="4" customWidth="1"/>
    <col min="10793" max="11008" width="10.375" style="4"/>
    <col min="11009" max="11048" width="4.375" style="4" customWidth="1"/>
    <col min="11049" max="11264" width="10.375" style="4"/>
    <col min="11265" max="11304" width="4.375" style="4" customWidth="1"/>
    <col min="11305" max="11520" width="10.375" style="4"/>
    <col min="11521" max="11560" width="4.375" style="4" customWidth="1"/>
    <col min="11561" max="11776" width="10.375" style="4"/>
    <col min="11777" max="11816" width="4.375" style="4" customWidth="1"/>
    <col min="11817" max="12032" width="10.375" style="4"/>
    <col min="12033" max="12072" width="4.375" style="4" customWidth="1"/>
    <col min="12073" max="12288" width="10.375" style="4"/>
    <col min="12289" max="12328" width="4.375" style="4" customWidth="1"/>
    <col min="12329" max="12544" width="10.375" style="4"/>
    <col min="12545" max="12584" width="4.375" style="4" customWidth="1"/>
    <col min="12585" max="12800" width="10.375" style="4"/>
    <col min="12801" max="12840" width="4.375" style="4" customWidth="1"/>
    <col min="12841" max="13056" width="10.375" style="4"/>
    <col min="13057" max="13096" width="4.375" style="4" customWidth="1"/>
    <col min="13097" max="13312" width="10.375" style="4"/>
    <col min="13313" max="13352" width="4.375" style="4" customWidth="1"/>
    <col min="13353" max="13568" width="10.375" style="4"/>
    <col min="13569" max="13608" width="4.375" style="4" customWidth="1"/>
    <col min="13609" max="13824" width="10.375" style="4"/>
    <col min="13825" max="13864" width="4.375" style="4" customWidth="1"/>
    <col min="13865" max="14080" width="10.375" style="4"/>
    <col min="14081" max="14120" width="4.375" style="4" customWidth="1"/>
    <col min="14121" max="14336" width="10.375" style="4"/>
    <col min="14337" max="14376" width="4.375" style="4" customWidth="1"/>
    <col min="14377" max="14592" width="10.375" style="4"/>
    <col min="14593" max="14632" width="4.375" style="4" customWidth="1"/>
    <col min="14633" max="14848" width="10.375" style="4"/>
    <col min="14849" max="14888" width="4.375" style="4" customWidth="1"/>
    <col min="14889" max="15104" width="10.375" style="4"/>
    <col min="15105" max="15144" width="4.375" style="4" customWidth="1"/>
    <col min="15145" max="15360" width="10.375" style="4"/>
    <col min="15361" max="15400" width="4.375" style="4" customWidth="1"/>
    <col min="15401" max="15616" width="10.375" style="4"/>
    <col min="15617" max="15656" width="4.375" style="4" customWidth="1"/>
    <col min="15657" max="15872" width="10.375" style="4"/>
    <col min="15873" max="15912" width="4.375" style="4" customWidth="1"/>
    <col min="15913" max="16128" width="10.375" style="4"/>
    <col min="16129" max="16168" width="4.375" style="4" customWidth="1"/>
    <col min="16169" max="16384" width="10.375" style="4"/>
  </cols>
  <sheetData>
    <row r="1" spans="1:54" ht="19.5" customHeight="1" x14ac:dyDescent="0.15">
      <c r="A1" s="40" t="s">
        <v>990</v>
      </c>
      <c r="B1" s="55"/>
      <c r="C1" s="55"/>
      <c r="D1" s="55"/>
      <c r="E1" s="55"/>
      <c r="F1" s="55"/>
      <c r="G1" s="55"/>
      <c r="H1" s="55"/>
      <c r="I1" s="55"/>
      <c r="J1" s="55"/>
      <c r="K1" s="55"/>
      <c r="L1" s="55"/>
      <c r="M1" s="55"/>
      <c r="N1" s="55"/>
      <c r="O1" s="55"/>
      <c r="P1" s="55"/>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15"/>
    </row>
    <row r="2" spans="1:54" ht="19.5" customHeight="1" x14ac:dyDescent="0.15">
      <c r="A2" s="158" t="s">
        <v>202</v>
      </c>
      <c r="B2" s="42" t="s">
        <v>701</v>
      </c>
      <c r="C2" s="55"/>
      <c r="D2" s="55"/>
      <c r="E2" s="55"/>
      <c r="F2" s="55"/>
      <c r="G2" s="55"/>
      <c r="H2" s="55"/>
      <c r="I2" s="55"/>
      <c r="J2" s="55"/>
      <c r="K2" s="55"/>
      <c r="L2" s="55"/>
      <c r="M2" s="55"/>
      <c r="N2" s="55"/>
      <c r="O2" s="55"/>
      <c r="P2" s="55"/>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15"/>
    </row>
    <row r="3" spans="1:54" ht="19.5" customHeight="1" thickBot="1" x14ac:dyDescent="0.2">
      <c r="A3" s="454" t="s">
        <v>702</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15"/>
    </row>
    <row r="4" spans="1:54" ht="19.5" customHeight="1" x14ac:dyDescent="0.15">
      <c r="A4" s="2234" t="s">
        <v>703</v>
      </c>
      <c r="B4" s="2235"/>
      <c r="C4" s="2235"/>
      <c r="D4" s="2235"/>
      <c r="E4" s="2235"/>
      <c r="F4" s="2235"/>
      <c r="G4" s="2235"/>
      <c r="H4" s="2235"/>
      <c r="I4" s="879" t="s">
        <v>704</v>
      </c>
      <c r="J4" s="879"/>
      <c r="K4" s="879"/>
      <c r="L4" s="879"/>
      <c r="M4" s="879"/>
      <c r="N4" s="879"/>
      <c r="O4" s="879"/>
      <c r="P4" s="879"/>
      <c r="Q4" s="879"/>
      <c r="R4" s="879"/>
      <c r="S4" s="879"/>
      <c r="T4" s="879"/>
      <c r="U4" s="879"/>
      <c r="V4" s="879"/>
      <c r="W4" s="879"/>
      <c r="X4" s="879"/>
      <c r="Y4" s="1428" t="s">
        <v>705</v>
      </c>
      <c r="Z4" s="1425"/>
      <c r="AA4" s="1425"/>
      <c r="AB4" s="1425"/>
      <c r="AC4" s="1425"/>
      <c r="AD4" s="1428" t="s">
        <v>706</v>
      </c>
      <c r="AE4" s="1429"/>
      <c r="AF4" s="1429"/>
      <c r="AG4" s="1429"/>
      <c r="AH4" s="1430"/>
      <c r="AI4" s="879" t="s">
        <v>255</v>
      </c>
      <c r="AJ4" s="879"/>
      <c r="AK4" s="879"/>
      <c r="AL4" s="879"/>
      <c r="AM4" s="879"/>
      <c r="AN4" s="1071"/>
      <c r="AO4" s="88"/>
      <c r="AP4" s="88"/>
      <c r="AQ4" s="88"/>
      <c r="AR4" s="88"/>
      <c r="AS4" s="88"/>
      <c r="AT4" s="88"/>
      <c r="AU4" s="88"/>
      <c r="AV4" s="88"/>
      <c r="AW4" s="88"/>
      <c r="AX4" s="88"/>
      <c r="AY4" s="88"/>
      <c r="AZ4" s="88"/>
      <c r="BA4" s="88"/>
      <c r="BB4" s="15"/>
    </row>
    <row r="5" spans="1:54" ht="19.5" customHeight="1" x14ac:dyDescent="0.15">
      <c r="A5" s="2236"/>
      <c r="B5" s="2237"/>
      <c r="C5" s="2237"/>
      <c r="D5" s="2237"/>
      <c r="E5" s="2237"/>
      <c r="F5" s="2237"/>
      <c r="G5" s="2237"/>
      <c r="H5" s="2237"/>
      <c r="I5" s="881" t="s">
        <v>707</v>
      </c>
      <c r="J5" s="881"/>
      <c r="K5" s="881"/>
      <c r="L5" s="881"/>
      <c r="M5" s="881"/>
      <c r="N5" s="881"/>
      <c r="O5" s="881"/>
      <c r="P5" s="881"/>
      <c r="Q5" s="881" t="s">
        <v>708</v>
      </c>
      <c r="R5" s="881"/>
      <c r="S5" s="881"/>
      <c r="T5" s="881"/>
      <c r="U5" s="881"/>
      <c r="V5" s="881"/>
      <c r="W5" s="881"/>
      <c r="X5" s="881"/>
      <c r="Y5" s="956"/>
      <c r="Z5" s="911"/>
      <c r="AA5" s="911"/>
      <c r="AB5" s="911"/>
      <c r="AC5" s="911"/>
      <c r="AD5" s="1431"/>
      <c r="AE5" s="1432"/>
      <c r="AF5" s="1432"/>
      <c r="AG5" s="1432"/>
      <c r="AH5" s="1433"/>
      <c r="AI5" s="881"/>
      <c r="AJ5" s="881"/>
      <c r="AK5" s="881"/>
      <c r="AL5" s="881"/>
      <c r="AM5" s="881"/>
      <c r="AN5" s="1072"/>
      <c r="AO5" s="88"/>
      <c r="AP5" s="88"/>
      <c r="AQ5" s="88"/>
      <c r="AR5" s="88"/>
      <c r="AS5" s="88"/>
      <c r="AT5" s="88"/>
      <c r="AU5" s="88"/>
      <c r="AV5" s="88"/>
      <c r="AW5" s="88"/>
      <c r="AX5" s="88"/>
      <c r="AY5" s="88"/>
      <c r="AZ5" s="88"/>
      <c r="BA5" s="88"/>
      <c r="BB5" s="15"/>
    </row>
    <row r="6" spans="1:54" ht="19.5" customHeight="1" x14ac:dyDescent="0.15">
      <c r="A6" s="2236"/>
      <c r="B6" s="2237"/>
      <c r="C6" s="2237"/>
      <c r="D6" s="2237"/>
      <c r="E6" s="2237"/>
      <c r="F6" s="2237"/>
      <c r="G6" s="2237"/>
      <c r="H6" s="2237"/>
      <c r="I6" s="881" t="str">
        <f>"R"&amp;表紙・鑑!S3-1&amp;"年度"</f>
        <v>R6年度</v>
      </c>
      <c r="J6" s="881"/>
      <c r="K6" s="881"/>
      <c r="L6" s="881"/>
      <c r="M6" s="881" t="str">
        <f>"R"&amp;表紙・鑑!S3&amp;"年度"</f>
        <v>R7年度</v>
      </c>
      <c r="N6" s="881"/>
      <c r="O6" s="881"/>
      <c r="P6" s="881"/>
      <c r="Q6" s="881" t="str">
        <f>"R"&amp;表紙・鑑!S3-1&amp;"年度"</f>
        <v>R6年度</v>
      </c>
      <c r="R6" s="881"/>
      <c r="S6" s="881"/>
      <c r="T6" s="881"/>
      <c r="U6" s="881" t="str">
        <f>"R"&amp;表紙・鑑!S3&amp;"年度"</f>
        <v>R7年度</v>
      </c>
      <c r="V6" s="881"/>
      <c r="W6" s="881"/>
      <c r="X6" s="881"/>
      <c r="Y6" s="956"/>
      <c r="Z6" s="911"/>
      <c r="AA6" s="911"/>
      <c r="AB6" s="911"/>
      <c r="AC6" s="911"/>
      <c r="AD6" s="1434"/>
      <c r="AE6" s="1435"/>
      <c r="AF6" s="1435"/>
      <c r="AG6" s="1435"/>
      <c r="AH6" s="1436"/>
      <c r="AI6" s="881"/>
      <c r="AJ6" s="881"/>
      <c r="AK6" s="881"/>
      <c r="AL6" s="881"/>
      <c r="AM6" s="881"/>
      <c r="AN6" s="1072"/>
      <c r="AO6" s="88"/>
      <c r="AP6" s="88"/>
      <c r="AQ6" s="88"/>
      <c r="AR6" s="88"/>
      <c r="AS6" s="88"/>
      <c r="AT6" s="88"/>
      <c r="AU6" s="88"/>
      <c r="AV6" s="88"/>
      <c r="AW6" s="88"/>
      <c r="AX6" s="88"/>
      <c r="AY6" s="88"/>
      <c r="AZ6" s="88"/>
      <c r="BA6" s="88"/>
      <c r="BB6" s="15"/>
    </row>
    <row r="7" spans="1:54" ht="19.5" customHeight="1" x14ac:dyDescent="0.15">
      <c r="A7" s="2036" t="s">
        <v>281</v>
      </c>
      <c r="B7" s="2002"/>
      <c r="C7" s="2002"/>
      <c r="D7" s="2002"/>
      <c r="E7" s="2002"/>
      <c r="F7" s="2002"/>
      <c r="G7" s="2002"/>
      <c r="H7" s="2238"/>
      <c r="I7" s="957" t="s">
        <v>991</v>
      </c>
      <c r="J7" s="958"/>
      <c r="K7" s="958"/>
      <c r="L7" s="1023" t="s">
        <v>73</v>
      </c>
      <c r="M7" s="957" t="s">
        <v>991</v>
      </c>
      <c r="N7" s="958"/>
      <c r="O7" s="958"/>
      <c r="P7" s="1023" t="s">
        <v>73</v>
      </c>
      <c r="Q7" s="957" t="s">
        <v>991</v>
      </c>
      <c r="R7" s="958"/>
      <c r="S7" s="958"/>
      <c r="T7" s="1023" t="s">
        <v>73</v>
      </c>
      <c r="U7" s="957" t="s">
        <v>991</v>
      </c>
      <c r="V7" s="958"/>
      <c r="W7" s="958"/>
      <c r="X7" s="908" t="s">
        <v>73</v>
      </c>
      <c r="Y7" s="455"/>
      <c r="Z7" s="841" t="s">
        <v>256</v>
      </c>
      <c r="AA7" s="371"/>
      <c r="AB7" s="64"/>
      <c r="AC7" s="1173" t="s">
        <v>257</v>
      </c>
      <c r="AD7" s="455"/>
      <c r="AE7" s="841" t="s">
        <v>256</v>
      </c>
      <c r="AF7" s="371"/>
      <c r="AG7" s="64"/>
      <c r="AH7" s="1173" t="s">
        <v>257</v>
      </c>
      <c r="AI7" s="2203"/>
      <c r="AJ7" s="2204"/>
      <c r="AK7" s="2204"/>
      <c r="AL7" s="2204"/>
      <c r="AM7" s="2204"/>
      <c r="AN7" s="2205"/>
      <c r="AO7" s="88"/>
      <c r="AP7" s="88"/>
      <c r="AQ7" s="88"/>
      <c r="AR7" s="88"/>
      <c r="AS7" s="88"/>
      <c r="AT7" s="88"/>
      <c r="AU7" s="88"/>
      <c r="AV7" s="88"/>
      <c r="AW7" s="88"/>
      <c r="AX7" s="88"/>
      <c r="AY7" s="88"/>
      <c r="AZ7" s="88"/>
      <c r="BA7" s="88"/>
      <c r="BB7" s="15"/>
    </row>
    <row r="8" spans="1:54" ht="19.5" customHeight="1" x14ac:dyDescent="0.15">
      <c r="A8" s="2037"/>
      <c r="B8" s="2004"/>
      <c r="C8" s="2004"/>
      <c r="D8" s="2004"/>
      <c r="E8" s="2004"/>
      <c r="F8" s="2004"/>
      <c r="G8" s="2004"/>
      <c r="H8" s="2239"/>
      <c r="I8" s="963"/>
      <c r="J8" s="964"/>
      <c r="K8" s="964"/>
      <c r="L8" s="1029"/>
      <c r="M8" s="963"/>
      <c r="N8" s="964"/>
      <c r="O8" s="964"/>
      <c r="P8" s="1029"/>
      <c r="Q8" s="963"/>
      <c r="R8" s="964"/>
      <c r="S8" s="964"/>
      <c r="T8" s="1029"/>
      <c r="U8" s="963"/>
      <c r="V8" s="964"/>
      <c r="W8" s="964"/>
      <c r="X8" s="914"/>
      <c r="Y8" s="456"/>
      <c r="Z8" s="742"/>
      <c r="AA8" s="457"/>
      <c r="AB8" s="67"/>
      <c r="AC8" s="1174"/>
      <c r="AD8" s="456"/>
      <c r="AE8" s="742"/>
      <c r="AF8" s="457"/>
      <c r="AG8" s="67"/>
      <c r="AH8" s="1174"/>
      <c r="AI8" s="2206"/>
      <c r="AJ8" s="2207"/>
      <c r="AK8" s="2207"/>
      <c r="AL8" s="2207"/>
      <c r="AM8" s="2207"/>
      <c r="AN8" s="2208"/>
      <c r="AO8" s="88"/>
      <c r="AP8" s="88"/>
      <c r="AQ8" s="88"/>
      <c r="AR8" s="88"/>
      <c r="AS8" s="88"/>
      <c r="AT8" s="88"/>
      <c r="AU8" s="88"/>
      <c r="AV8" s="88"/>
      <c r="AW8" s="88"/>
      <c r="AX8" s="88"/>
      <c r="AY8" s="88"/>
      <c r="AZ8" s="88"/>
      <c r="BA8" s="88"/>
      <c r="BB8" s="15"/>
    </row>
    <row r="9" spans="1:54" ht="19.5" customHeight="1" x14ac:dyDescent="0.15">
      <c r="A9" s="2209"/>
      <c r="B9" s="917"/>
      <c r="C9" s="917"/>
      <c r="D9" s="917"/>
      <c r="E9" s="917"/>
      <c r="F9" s="917"/>
      <c r="G9" s="917"/>
      <c r="H9" s="918"/>
      <c r="I9" s="957"/>
      <c r="J9" s="958"/>
      <c r="K9" s="958"/>
      <c r="L9" s="1023" t="s">
        <v>73</v>
      </c>
      <c r="M9" s="957"/>
      <c r="N9" s="958"/>
      <c r="O9" s="958"/>
      <c r="P9" s="1023" t="s">
        <v>73</v>
      </c>
      <c r="Q9" s="957"/>
      <c r="R9" s="958"/>
      <c r="S9" s="958"/>
      <c r="T9" s="1023" t="s">
        <v>73</v>
      </c>
      <c r="U9" s="957"/>
      <c r="V9" s="958"/>
      <c r="W9" s="958"/>
      <c r="X9" s="909" t="s">
        <v>73</v>
      </c>
      <c r="Y9" s="455"/>
      <c r="Z9" s="841" t="s">
        <v>256</v>
      </c>
      <c r="AA9" s="371"/>
      <c r="AB9" s="64"/>
      <c r="AC9" s="1173" t="s">
        <v>257</v>
      </c>
      <c r="AD9" s="455"/>
      <c r="AE9" s="841" t="s">
        <v>256</v>
      </c>
      <c r="AF9" s="371"/>
      <c r="AG9" s="64"/>
      <c r="AH9" s="1173" t="s">
        <v>257</v>
      </c>
      <c r="AI9" s="2203"/>
      <c r="AJ9" s="2204"/>
      <c r="AK9" s="2204"/>
      <c r="AL9" s="2204"/>
      <c r="AM9" s="2204"/>
      <c r="AN9" s="2205"/>
      <c r="AO9" s="88"/>
      <c r="AP9" s="88"/>
      <c r="AQ9" s="88"/>
      <c r="AR9" s="88"/>
      <c r="AS9" s="88"/>
      <c r="AT9" s="88"/>
      <c r="AU9" s="88"/>
      <c r="AV9" s="88"/>
      <c r="AW9" s="88"/>
      <c r="AX9" s="88"/>
      <c r="AY9" s="88"/>
      <c r="AZ9" s="88"/>
      <c r="BA9" s="88"/>
      <c r="BB9" s="15"/>
    </row>
    <row r="10" spans="1:54" ht="19.5" customHeight="1" x14ac:dyDescent="0.15">
      <c r="A10" s="2219"/>
      <c r="B10" s="923"/>
      <c r="C10" s="923"/>
      <c r="D10" s="923"/>
      <c r="E10" s="923"/>
      <c r="F10" s="923"/>
      <c r="G10" s="923"/>
      <c r="H10" s="924"/>
      <c r="I10" s="963"/>
      <c r="J10" s="964"/>
      <c r="K10" s="964"/>
      <c r="L10" s="1029"/>
      <c r="M10" s="963"/>
      <c r="N10" s="964"/>
      <c r="O10" s="964"/>
      <c r="P10" s="1029"/>
      <c r="Q10" s="963"/>
      <c r="R10" s="964"/>
      <c r="S10" s="964"/>
      <c r="T10" s="1029"/>
      <c r="U10" s="963"/>
      <c r="V10" s="964"/>
      <c r="W10" s="964"/>
      <c r="X10" s="915"/>
      <c r="Y10" s="456"/>
      <c r="Z10" s="742"/>
      <c r="AA10" s="457"/>
      <c r="AB10" s="67"/>
      <c r="AC10" s="1174"/>
      <c r="AD10" s="456"/>
      <c r="AE10" s="742"/>
      <c r="AF10" s="457"/>
      <c r="AG10" s="67"/>
      <c r="AH10" s="1174"/>
      <c r="AI10" s="2206"/>
      <c r="AJ10" s="2207"/>
      <c r="AK10" s="2207"/>
      <c r="AL10" s="2207"/>
      <c r="AM10" s="2207"/>
      <c r="AN10" s="2208"/>
      <c r="AO10" s="88"/>
      <c r="AP10" s="88"/>
      <c r="AQ10" s="88"/>
      <c r="AR10" s="88"/>
      <c r="AS10" s="88"/>
      <c r="AT10" s="88"/>
      <c r="AU10" s="88"/>
      <c r="AV10" s="88"/>
      <c r="AW10" s="88"/>
      <c r="AX10" s="88"/>
      <c r="AY10" s="88"/>
      <c r="AZ10" s="88"/>
      <c r="BA10" s="88"/>
      <c r="BB10" s="15"/>
    </row>
    <row r="11" spans="1:54" ht="19.5" customHeight="1" x14ac:dyDescent="0.15">
      <c r="A11" s="2209"/>
      <c r="B11" s="917"/>
      <c r="C11" s="917"/>
      <c r="D11" s="917"/>
      <c r="E11" s="917"/>
      <c r="F11" s="917"/>
      <c r="G11" s="917"/>
      <c r="H11" s="918"/>
      <c r="I11" s="957"/>
      <c r="J11" s="958"/>
      <c r="K11" s="958"/>
      <c r="L11" s="1023" t="s">
        <v>73</v>
      </c>
      <c r="M11" s="957"/>
      <c r="N11" s="958"/>
      <c r="O11" s="958"/>
      <c r="P11" s="1023" t="s">
        <v>73</v>
      </c>
      <c r="Q11" s="957"/>
      <c r="R11" s="958"/>
      <c r="S11" s="958"/>
      <c r="T11" s="1023" t="s">
        <v>73</v>
      </c>
      <c r="U11" s="957"/>
      <c r="V11" s="958"/>
      <c r="W11" s="958"/>
      <c r="X11" s="909" t="s">
        <v>73</v>
      </c>
      <c r="Y11" s="455"/>
      <c r="Z11" s="841" t="s">
        <v>256</v>
      </c>
      <c r="AA11" s="371"/>
      <c r="AB11" s="64"/>
      <c r="AC11" s="1173" t="s">
        <v>257</v>
      </c>
      <c r="AD11" s="455"/>
      <c r="AE11" s="841" t="s">
        <v>256</v>
      </c>
      <c r="AF11" s="371"/>
      <c r="AG11" s="64"/>
      <c r="AH11" s="1173" t="s">
        <v>257</v>
      </c>
      <c r="AI11" s="2203"/>
      <c r="AJ11" s="2204"/>
      <c r="AK11" s="2204"/>
      <c r="AL11" s="2204"/>
      <c r="AM11" s="2204"/>
      <c r="AN11" s="2205"/>
      <c r="AO11" s="88"/>
      <c r="AP11" s="88"/>
      <c r="AQ11" s="88"/>
      <c r="AR11" s="88"/>
      <c r="AS11" s="88"/>
      <c r="AT11" s="88"/>
      <c r="AU11" s="88"/>
      <c r="AV11" s="88"/>
      <c r="AW11" s="88"/>
      <c r="AX11" s="88"/>
      <c r="AY11" s="88"/>
      <c r="AZ11" s="88"/>
      <c r="BA11" s="88"/>
      <c r="BB11" s="15"/>
    </row>
    <row r="12" spans="1:54" ht="19.5" customHeight="1" x14ac:dyDescent="0.15">
      <c r="A12" s="2219"/>
      <c r="B12" s="923"/>
      <c r="C12" s="923"/>
      <c r="D12" s="923"/>
      <c r="E12" s="923"/>
      <c r="F12" s="923"/>
      <c r="G12" s="923"/>
      <c r="H12" s="924"/>
      <c r="I12" s="963"/>
      <c r="J12" s="964"/>
      <c r="K12" s="964"/>
      <c r="L12" s="1029"/>
      <c r="M12" s="963"/>
      <c r="N12" s="964"/>
      <c r="O12" s="964"/>
      <c r="P12" s="1029"/>
      <c r="Q12" s="963"/>
      <c r="R12" s="964"/>
      <c r="S12" s="964"/>
      <c r="T12" s="1029"/>
      <c r="U12" s="963"/>
      <c r="V12" s="964"/>
      <c r="W12" s="964"/>
      <c r="X12" s="915"/>
      <c r="Y12" s="456"/>
      <c r="Z12" s="742"/>
      <c r="AA12" s="457"/>
      <c r="AB12" s="67"/>
      <c r="AC12" s="1174"/>
      <c r="AD12" s="456"/>
      <c r="AE12" s="742"/>
      <c r="AF12" s="457"/>
      <c r="AG12" s="67"/>
      <c r="AH12" s="1174"/>
      <c r="AI12" s="2206"/>
      <c r="AJ12" s="2207"/>
      <c r="AK12" s="2207"/>
      <c r="AL12" s="2207"/>
      <c r="AM12" s="2207"/>
      <c r="AN12" s="2208"/>
      <c r="AO12" s="88"/>
      <c r="AP12" s="88"/>
      <c r="AQ12" s="88"/>
      <c r="AR12" s="88"/>
      <c r="AS12" s="88"/>
      <c r="AT12" s="88"/>
      <c r="AU12" s="88"/>
      <c r="AV12" s="88"/>
      <c r="AW12" s="88"/>
      <c r="AX12" s="88"/>
      <c r="AY12" s="88"/>
      <c r="AZ12" s="88"/>
      <c r="BA12" s="88"/>
      <c r="BB12" s="15"/>
    </row>
    <row r="13" spans="1:54" ht="19.5" customHeight="1" x14ac:dyDescent="0.15">
      <c r="A13" s="2209"/>
      <c r="B13" s="917"/>
      <c r="C13" s="917"/>
      <c r="D13" s="917"/>
      <c r="E13" s="917"/>
      <c r="F13" s="917"/>
      <c r="G13" s="917"/>
      <c r="H13" s="918"/>
      <c r="I13" s="957"/>
      <c r="J13" s="958"/>
      <c r="K13" s="958"/>
      <c r="L13" s="1023" t="s">
        <v>73</v>
      </c>
      <c r="M13" s="957"/>
      <c r="N13" s="958"/>
      <c r="O13" s="958"/>
      <c r="P13" s="1023" t="s">
        <v>73</v>
      </c>
      <c r="Q13" s="957"/>
      <c r="R13" s="958"/>
      <c r="S13" s="958"/>
      <c r="T13" s="1023" t="s">
        <v>73</v>
      </c>
      <c r="U13" s="957"/>
      <c r="V13" s="958"/>
      <c r="W13" s="958"/>
      <c r="X13" s="909" t="s">
        <v>73</v>
      </c>
      <c r="Y13" s="455"/>
      <c r="Z13" s="841" t="s">
        <v>256</v>
      </c>
      <c r="AA13" s="371"/>
      <c r="AB13" s="64"/>
      <c r="AC13" s="1173" t="s">
        <v>257</v>
      </c>
      <c r="AD13" s="455"/>
      <c r="AE13" s="841" t="s">
        <v>256</v>
      </c>
      <c r="AF13" s="371"/>
      <c r="AG13" s="64"/>
      <c r="AH13" s="1173" t="s">
        <v>257</v>
      </c>
      <c r="AI13" s="2203"/>
      <c r="AJ13" s="2204"/>
      <c r="AK13" s="2204"/>
      <c r="AL13" s="2204"/>
      <c r="AM13" s="2204"/>
      <c r="AN13" s="2205"/>
      <c r="AO13" s="88"/>
      <c r="AP13" s="88"/>
      <c r="AQ13" s="88"/>
      <c r="AR13" s="88"/>
      <c r="AS13" s="88"/>
      <c r="AT13" s="88"/>
      <c r="AU13" s="88"/>
      <c r="AV13" s="88"/>
      <c r="AW13" s="88"/>
      <c r="AX13" s="88"/>
      <c r="AY13" s="88"/>
      <c r="AZ13" s="88"/>
      <c r="BA13" s="88"/>
      <c r="BB13" s="15"/>
    </row>
    <row r="14" spans="1:54" ht="19.5" customHeight="1" x14ac:dyDescent="0.15">
      <c r="A14" s="2219"/>
      <c r="B14" s="923"/>
      <c r="C14" s="923"/>
      <c r="D14" s="923"/>
      <c r="E14" s="923"/>
      <c r="F14" s="923"/>
      <c r="G14" s="923"/>
      <c r="H14" s="924"/>
      <c r="I14" s="963"/>
      <c r="J14" s="964"/>
      <c r="K14" s="964"/>
      <c r="L14" s="1029"/>
      <c r="M14" s="963"/>
      <c r="N14" s="964"/>
      <c r="O14" s="964"/>
      <c r="P14" s="1029"/>
      <c r="Q14" s="963"/>
      <c r="R14" s="964"/>
      <c r="S14" s="964"/>
      <c r="T14" s="1029"/>
      <c r="U14" s="963"/>
      <c r="V14" s="964"/>
      <c r="W14" s="964"/>
      <c r="X14" s="915"/>
      <c r="Y14" s="456"/>
      <c r="Z14" s="742"/>
      <c r="AA14" s="457"/>
      <c r="AB14" s="67"/>
      <c r="AC14" s="1174"/>
      <c r="AD14" s="456"/>
      <c r="AE14" s="742"/>
      <c r="AF14" s="457"/>
      <c r="AG14" s="67"/>
      <c r="AH14" s="1174"/>
      <c r="AI14" s="2206"/>
      <c r="AJ14" s="2207"/>
      <c r="AK14" s="2207"/>
      <c r="AL14" s="2207"/>
      <c r="AM14" s="2207"/>
      <c r="AN14" s="2208"/>
      <c r="AO14" s="88"/>
      <c r="AP14" s="88"/>
      <c r="AQ14" s="88"/>
      <c r="AR14" s="88"/>
      <c r="AS14" s="88"/>
      <c r="AT14" s="88"/>
      <c r="AU14" s="88"/>
      <c r="AV14" s="88"/>
      <c r="AW14" s="88"/>
      <c r="AX14" s="88"/>
      <c r="AY14" s="88"/>
      <c r="AZ14" s="88"/>
      <c r="BA14" s="88"/>
      <c r="BB14" s="15"/>
    </row>
    <row r="15" spans="1:54" ht="19.5" customHeight="1" x14ac:dyDescent="0.15">
      <c r="A15" s="2209"/>
      <c r="B15" s="917"/>
      <c r="C15" s="917"/>
      <c r="D15" s="917"/>
      <c r="E15" s="917"/>
      <c r="F15" s="917"/>
      <c r="G15" s="917"/>
      <c r="H15" s="918"/>
      <c r="I15" s="957"/>
      <c r="J15" s="958"/>
      <c r="K15" s="958"/>
      <c r="L15" s="1023" t="s">
        <v>73</v>
      </c>
      <c r="M15" s="957"/>
      <c r="N15" s="958"/>
      <c r="O15" s="958"/>
      <c r="P15" s="1023" t="s">
        <v>73</v>
      </c>
      <c r="Q15" s="957"/>
      <c r="R15" s="958"/>
      <c r="S15" s="958"/>
      <c r="T15" s="1023" t="s">
        <v>73</v>
      </c>
      <c r="U15" s="957"/>
      <c r="V15" s="958"/>
      <c r="W15" s="958"/>
      <c r="X15" s="909" t="s">
        <v>73</v>
      </c>
      <c r="Y15" s="455"/>
      <c r="Z15" s="841" t="s">
        <v>256</v>
      </c>
      <c r="AA15" s="371"/>
      <c r="AB15" s="64"/>
      <c r="AC15" s="1173" t="s">
        <v>257</v>
      </c>
      <c r="AD15" s="455"/>
      <c r="AE15" s="841" t="s">
        <v>256</v>
      </c>
      <c r="AF15" s="371"/>
      <c r="AG15" s="64"/>
      <c r="AH15" s="1173" t="s">
        <v>257</v>
      </c>
      <c r="AI15" s="2203"/>
      <c r="AJ15" s="2204"/>
      <c r="AK15" s="2204"/>
      <c r="AL15" s="2204"/>
      <c r="AM15" s="2204"/>
      <c r="AN15" s="2205"/>
      <c r="AO15" s="88"/>
      <c r="AP15" s="88"/>
      <c r="AQ15" s="88"/>
      <c r="AR15" s="88"/>
      <c r="AS15" s="88"/>
      <c r="AT15" s="88"/>
      <c r="AU15" s="88"/>
      <c r="AV15" s="88"/>
      <c r="AW15" s="88"/>
      <c r="AX15" s="88"/>
      <c r="AY15" s="88"/>
      <c r="AZ15" s="88"/>
      <c r="BA15" s="88"/>
      <c r="BB15" s="15"/>
    </row>
    <row r="16" spans="1:54" ht="19.5" customHeight="1" thickBot="1" x14ac:dyDescent="0.2">
      <c r="A16" s="2210"/>
      <c r="B16" s="2168"/>
      <c r="C16" s="2168"/>
      <c r="D16" s="2168"/>
      <c r="E16" s="2168"/>
      <c r="F16" s="2168"/>
      <c r="G16" s="2168"/>
      <c r="H16" s="2211"/>
      <c r="I16" s="1084"/>
      <c r="J16" s="1085"/>
      <c r="K16" s="1085"/>
      <c r="L16" s="2218"/>
      <c r="M16" s="1084"/>
      <c r="N16" s="1085"/>
      <c r="O16" s="1085"/>
      <c r="P16" s="2218"/>
      <c r="Q16" s="1084"/>
      <c r="R16" s="1085"/>
      <c r="S16" s="1085"/>
      <c r="T16" s="2218"/>
      <c r="U16" s="1084"/>
      <c r="V16" s="1085"/>
      <c r="W16" s="1085"/>
      <c r="X16" s="2165"/>
      <c r="Y16" s="458"/>
      <c r="Z16" s="849"/>
      <c r="AA16" s="374"/>
      <c r="AB16" s="73"/>
      <c r="AC16" s="1262"/>
      <c r="AD16" s="458"/>
      <c r="AE16" s="849"/>
      <c r="AF16" s="374"/>
      <c r="AG16" s="73"/>
      <c r="AH16" s="1262"/>
      <c r="AI16" s="2223"/>
      <c r="AJ16" s="2224"/>
      <c r="AK16" s="2224"/>
      <c r="AL16" s="2224"/>
      <c r="AM16" s="2224"/>
      <c r="AN16" s="2225"/>
      <c r="AO16" s="88"/>
      <c r="AP16" s="88"/>
      <c r="AQ16" s="88"/>
      <c r="AR16" s="88"/>
      <c r="AS16" s="88"/>
      <c r="AT16" s="88"/>
      <c r="AU16" s="88"/>
      <c r="AV16" s="88"/>
      <c r="AW16" s="88"/>
      <c r="AX16" s="88"/>
      <c r="AY16" s="88"/>
      <c r="AZ16" s="88"/>
      <c r="BA16" s="88"/>
      <c r="BB16" s="15"/>
    </row>
    <row r="17" spans="1:54" ht="19.5" customHeight="1" x14ac:dyDescent="0.15">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15"/>
    </row>
    <row r="18" spans="1:54" ht="19.5" customHeight="1" thickBot="1" x14ac:dyDescent="0.2">
      <c r="A18" s="217" t="s">
        <v>992</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15"/>
    </row>
    <row r="19" spans="1:54" ht="19.5" customHeight="1" x14ac:dyDescent="0.15">
      <c r="A19" s="1114" t="s">
        <v>709</v>
      </c>
      <c r="B19" s="1115"/>
      <c r="C19" s="1115"/>
      <c r="D19" s="1115"/>
      <c r="E19" s="2228"/>
      <c r="F19" s="2232" t="s">
        <v>710</v>
      </c>
      <c r="G19" s="1115"/>
      <c r="H19" s="2228"/>
      <c r="I19" s="879" t="s">
        <v>704</v>
      </c>
      <c r="J19" s="879"/>
      <c r="K19" s="879"/>
      <c r="L19" s="879"/>
      <c r="M19" s="879"/>
      <c r="N19" s="879"/>
      <c r="O19" s="879"/>
      <c r="P19" s="879"/>
      <c r="Q19" s="879"/>
      <c r="R19" s="879"/>
      <c r="S19" s="879"/>
      <c r="T19" s="879"/>
      <c r="U19" s="879"/>
      <c r="V19" s="879"/>
      <c r="W19" s="879"/>
      <c r="X19" s="879"/>
      <c r="Y19" s="1428" t="s">
        <v>705</v>
      </c>
      <c r="Z19" s="1425"/>
      <c r="AA19" s="1425"/>
      <c r="AB19" s="1425"/>
      <c r="AC19" s="1425"/>
      <c r="AD19" s="879" t="s">
        <v>255</v>
      </c>
      <c r="AE19" s="879"/>
      <c r="AF19" s="879"/>
      <c r="AG19" s="879"/>
      <c r="AH19" s="879"/>
      <c r="AI19" s="879"/>
      <c r="AJ19" s="879"/>
      <c r="AK19" s="879"/>
      <c r="AL19" s="879"/>
      <c r="AM19" s="879"/>
      <c r="AN19" s="1071"/>
      <c r="AO19" s="88"/>
      <c r="AP19" s="88"/>
      <c r="AQ19" s="88"/>
      <c r="AR19" s="88"/>
      <c r="AS19" s="88"/>
      <c r="AT19" s="88"/>
      <c r="AU19" s="88"/>
      <c r="AV19" s="88"/>
      <c r="AW19" s="88"/>
      <c r="AX19" s="88"/>
      <c r="AY19" s="88"/>
      <c r="AZ19" s="88"/>
      <c r="BA19" s="88"/>
      <c r="BB19" s="15"/>
    </row>
    <row r="20" spans="1:54" ht="19.5" customHeight="1" x14ac:dyDescent="0.15">
      <c r="A20" s="2229"/>
      <c r="B20" s="2022"/>
      <c r="C20" s="2022"/>
      <c r="D20" s="2022"/>
      <c r="E20" s="2230"/>
      <c r="F20" s="2233"/>
      <c r="G20" s="2022"/>
      <c r="H20" s="2230"/>
      <c r="I20" s="881" t="s">
        <v>707</v>
      </c>
      <c r="J20" s="881"/>
      <c r="K20" s="881"/>
      <c r="L20" s="881"/>
      <c r="M20" s="881"/>
      <c r="N20" s="881"/>
      <c r="O20" s="881"/>
      <c r="P20" s="881"/>
      <c r="Q20" s="881" t="s">
        <v>708</v>
      </c>
      <c r="R20" s="881"/>
      <c r="S20" s="881"/>
      <c r="T20" s="881"/>
      <c r="U20" s="881"/>
      <c r="V20" s="881"/>
      <c r="W20" s="881"/>
      <c r="X20" s="881"/>
      <c r="Y20" s="956"/>
      <c r="Z20" s="911"/>
      <c r="AA20" s="911"/>
      <c r="AB20" s="911"/>
      <c r="AC20" s="911"/>
      <c r="AD20" s="881"/>
      <c r="AE20" s="881"/>
      <c r="AF20" s="881"/>
      <c r="AG20" s="881"/>
      <c r="AH20" s="881"/>
      <c r="AI20" s="881"/>
      <c r="AJ20" s="881"/>
      <c r="AK20" s="881"/>
      <c r="AL20" s="881"/>
      <c r="AM20" s="881"/>
      <c r="AN20" s="1072"/>
      <c r="AO20" s="88"/>
      <c r="AP20" s="88"/>
      <c r="AQ20" s="88"/>
      <c r="AR20" s="88"/>
      <c r="AS20" s="88"/>
      <c r="AT20" s="88"/>
      <c r="AU20" s="88"/>
      <c r="AV20" s="88"/>
      <c r="AW20" s="88"/>
      <c r="AX20" s="88"/>
      <c r="AY20" s="88"/>
      <c r="AZ20" s="88"/>
      <c r="BA20" s="88"/>
      <c r="BB20" s="15"/>
    </row>
    <row r="21" spans="1:54" ht="19.5" customHeight="1" x14ac:dyDescent="0.15">
      <c r="A21" s="2231"/>
      <c r="B21" s="1096"/>
      <c r="C21" s="1096"/>
      <c r="D21" s="1096"/>
      <c r="E21" s="1111"/>
      <c r="F21" s="1095"/>
      <c r="G21" s="1096"/>
      <c r="H21" s="1111"/>
      <c r="I21" s="881" t="str">
        <f>"R"&amp;表紙・鑑!S3-1&amp;"年度"</f>
        <v>R6年度</v>
      </c>
      <c r="J21" s="881"/>
      <c r="K21" s="881"/>
      <c r="L21" s="881"/>
      <c r="M21" s="881" t="str">
        <f>"R"&amp;表紙・鑑!S3&amp;"年度"</f>
        <v>R7年度</v>
      </c>
      <c r="N21" s="881"/>
      <c r="O21" s="881"/>
      <c r="P21" s="881"/>
      <c r="Q21" s="881" t="str">
        <f>"R"&amp;表紙・鑑!S3-1&amp;"年度"</f>
        <v>R6年度</v>
      </c>
      <c r="R21" s="881"/>
      <c r="S21" s="881"/>
      <c r="T21" s="881"/>
      <c r="U21" s="881" t="str">
        <f>"R"&amp;表紙・鑑!S3&amp;"年度"</f>
        <v>R7年度</v>
      </c>
      <c r="V21" s="881"/>
      <c r="W21" s="881"/>
      <c r="X21" s="881"/>
      <c r="Y21" s="1010"/>
      <c r="Z21" s="914"/>
      <c r="AA21" s="914"/>
      <c r="AB21" s="914"/>
      <c r="AC21" s="914"/>
      <c r="AD21" s="881"/>
      <c r="AE21" s="881"/>
      <c r="AF21" s="881"/>
      <c r="AG21" s="881"/>
      <c r="AH21" s="881"/>
      <c r="AI21" s="881"/>
      <c r="AJ21" s="881"/>
      <c r="AK21" s="881"/>
      <c r="AL21" s="881"/>
      <c r="AM21" s="881"/>
      <c r="AN21" s="1072"/>
      <c r="AO21" s="88"/>
      <c r="AP21" s="88"/>
      <c r="AQ21" s="88"/>
      <c r="AR21" s="88"/>
      <c r="AS21" s="88"/>
      <c r="AT21" s="88"/>
      <c r="AU21" s="88"/>
      <c r="AV21" s="88"/>
      <c r="AW21" s="88"/>
      <c r="AX21" s="88"/>
      <c r="AY21" s="88"/>
      <c r="AZ21" s="88"/>
      <c r="BA21" s="88"/>
      <c r="BB21" s="15"/>
    </row>
    <row r="22" spans="1:54" ht="19.5" customHeight="1" x14ac:dyDescent="0.15">
      <c r="A22" s="2226" t="s">
        <v>279</v>
      </c>
      <c r="B22" s="2213"/>
      <c r="C22" s="2213"/>
      <c r="D22" s="2213"/>
      <c r="E22" s="2214"/>
      <c r="F22" s="2212"/>
      <c r="G22" s="2213"/>
      <c r="H22" s="2214"/>
      <c r="I22" s="957" t="s">
        <v>711</v>
      </c>
      <c r="J22" s="958"/>
      <c r="K22" s="958"/>
      <c r="L22" s="1023" t="s">
        <v>73</v>
      </c>
      <c r="M22" s="957" t="s">
        <v>712</v>
      </c>
      <c r="N22" s="958"/>
      <c r="O22" s="958"/>
      <c r="P22" s="1023" t="s">
        <v>73</v>
      </c>
      <c r="Q22" s="957"/>
      <c r="R22" s="958"/>
      <c r="S22" s="958"/>
      <c r="T22" s="1023" t="s">
        <v>73</v>
      </c>
      <c r="U22" s="957"/>
      <c r="V22" s="958"/>
      <c r="W22" s="958"/>
      <c r="X22" s="909" t="s">
        <v>73</v>
      </c>
      <c r="Y22" s="455"/>
      <c r="Z22" s="841" t="s">
        <v>256</v>
      </c>
      <c r="AA22" s="371"/>
      <c r="AB22" s="64"/>
      <c r="AC22" s="1173" t="s">
        <v>257</v>
      </c>
      <c r="AD22" s="2203"/>
      <c r="AE22" s="2204"/>
      <c r="AF22" s="2204"/>
      <c r="AG22" s="2204"/>
      <c r="AH22" s="2204"/>
      <c r="AI22" s="2204"/>
      <c r="AJ22" s="2204"/>
      <c r="AK22" s="2204"/>
      <c r="AL22" s="2204"/>
      <c r="AM22" s="2204"/>
      <c r="AN22" s="2205"/>
      <c r="AO22" s="88"/>
      <c r="AP22" s="88"/>
      <c r="AQ22" s="88"/>
      <c r="AR22" s="88"/>
      <c r="AS22" s="88"/>
      <c r="AT22" s="88"/>
      <c r="AU22" s="88"/>
      <c r="AV22" s="88"/>
      <c r="AW22" s="88"/>
      <c r="AX22" s="88"/>
      <c r="AY22" s="88"/>
      <c r="AZ22" s="88"/>
      <c r="BA22" s="88"/>
      <c r="BB22" s="15"/>
    </row>
    <row r="23" spans="1:54" ht="19.5" customHeight="1" x14ac:dyDescent="0.15">
      <c r="A23" s="2227"/>
      <c r="B23" s="2221"/>
      <c r="C23" s="2221"/>
      <c r="D23" s="2221"/>
      <c r="E23" s="2222"/>
      <c r="F23" s="2220"/>
      <c r="G23" s="2221"/>
      <c r="H23" s="2222"/>
      <c r="I23" s="963"/>
      <c r="J23" s="964"/>
      <c r="K23" s="964"/>
      <c r="L23" s="1029"/>
      <c r="M23" s="963"/>
      <c r="N23" s="964"/>
      <c r="O23" s="964"/>
      <c r="P23" s="1029"/>
      <c r="Q23" s="963"/>
      <c r="R23" s="964"/>
      <c r="S23" s="964"/>
      <c r="T23" s="1029"/>
      <c r="U23" s="963"/>
      <c r="V23" s="964"/>
      <c r="W23" s="964"/>
      <c r="X23" s="915"/>
      <c r="Y23" s="456"/>
      <c r="Z23" s="742"/>
      <c r="AA23" s="457"/>
      <c r="AB23" s="67"/>
      <c r="AC23" s="1174"/>
      <c r="AD23" s="2206"/>
      <c r="AE23" s="2207"/>
      <c r="AF23" s="2207"/>
      <c r="AG23" s="2207"/>
      <c r="AH23" s="2207"/>
      <c r="AI23" s="2207"/>
      <c r="AJ23" s="2207"/>
      <c r="AK23" s="2207"/>
      <c r="AL23" s="2207"/>
      <c r="AM23" s="2207"/>
      <c r="AN23" s="2208"/>
      <c r="AO23" s="88"/>
      <c r="AP23" s="88"/>
      <c r="AQ23" s="88"/>
      <c r="AR23" s="88"/>
      <c r="AS23" s="88"/>
      <c r="AT23" s="88"/>
      <c r="AU23" s="88"/>
      <c r="AV23" s="88"/>
      <c r="AW23" s="88"/>
      <c r="AX23" s="88"/>
      <c r="AY23" s="88"/>
      <c r="AZ23" s="88"/>
      <c r="BA23" s="88"/>
      <c r="BB23" s="15"/>
    </row>
    <row r="24" spans="1:54" ht="19.5" customHeight="1" x14ac:dyDescent="0.15">
      <c r="A24" s="2226" t="s">
        <v>280</v>
      </c>
      <c r="B24" s="2213"/>
      <c r="C24" s="2213"/>
      <c r="D24" s="2213"/>
      <c r="E24" s="2214"/>
      <c r="F24" s="2212" t="s">
        <v>993</v>
      </c>
      <c r="G24" s="2213"/>
      <c r="H24" s="2214"/>
      <c r="I24" s="957"/>
      <c r="J24" s="958"/>
      <c r="K24" s="958"/>
      <c r="L24" s="1023" t="s">
        <v>73</v>
      </c>
      <c r="M24" s="957"/>
      <c r="N24" s="958"/>
      <c r="O24" s="958"/>
      <c r="P24" s="1023" t="s">
        <v>73</v>
      </c>
      <c r="Q24" s="957"/>
      <c r="R24" s="958"/>
      <c r="S24" s="958"/>
      <c r="T24" s="1023" t="s">
        <v>73</v>
      </c>
      <c r="U24" s="957"/>
      <c r="V24" s="958"/>
      <c r="W24" s="958"/>
      <c r="X24" s="909" t="s">
        <v>73</v>
      </c>
      <c r="Y24" s="455"/>
      <c r="Z24" s="841" t="s">
        <v>256</v>
      </c>
      <c r="AA24" s="371"/>
      <c r="AB24" s="64"/>
      <c r="AC24" s="1173" t="s">
        <v>257</v>
      </c>
      <c r="AD24" s="2203"/>
      <c r="AE24" s="2204"/>
      <c r="AF24" s="2204"/>
      <c r="AG24" s="2204"/>
      <c r="AH24" s="2204"/>
      <c r="AI24" s="2204"/>
      <c r="AJ24" s="2204"/>
      <c r="AK24" s="2204"/>
      <c r="AL24" s="2204"/>
      <c r="AM24" s="2204"/>
      <c r="AN24" s="2205"/>
      <c r="AO24" s="88"/>
      <c r="AP24" s="88"/>
      <c r="AQ24" s="88"/>
      <c r="AR24" s="88"/>
      <c r="AS24" s="88"/>
      <c r="AT24" s="88"/>
      <c r="AU24" s="88"/>
      <c r="AV24" s="88"/>
      <c r="AW24" s="88"/>
      <c r="AX24" s="88"/>
      <c r="AY24" s="88"/>
      <c r="AZ24" s="88"/>
      <c r="BA24" s="88"/>
      <c r="BB24" s="15"/>
    </row>
    <row r="25" spans="1:54" ht="19.5" customHeight="1" x14ac:dyDescent="0.15">
      <c r="A25" s="2227"/>
      <c r="B25" s="2221"/>
      <c r="C25" s="2221"/>
      <c r="D25" s="2221"/>
      <c r="E25" s="2222"/>
      <c r="F25" s="2220"/>
      <c r="G25" s="2221"/>
      <c r="H25" s="2222"/>
      <c r="I25" s="963"/>
      <c r="J25" s="964"/>
      <c r="K25" s="964"/>
      <c r="L25" s="1029"/>
      <c r="M25" s="963"/>
      <c r="N25" s="964"/>
      <c r="O25" s="964"/>
      <c r="P25" s="1029"/>
      <c r="Q25" s="963"/>
      <c r="R25" s="964"/>
      <c r="S25" s="964"/>
      <c r="T25" s="1029"/>
      <c r="U25" s="963"/>
      <c r="V25" s="964"/>
      <c r="W25" s="964"/>
      <c r="X25" s="915"/>
      <c r="Y25" s="456"/>
      <c r="Z25" s="742"/>
      <c r="AA25" s="457"/>
      <c r="AB25" s="67"/>
      <c r="AC25" s="1174"/>
      <c r="AD25" s="2206"/>
      <c r="AE25" s="2207"/>
      <c r="AF25" s="2207"/>
      <c r="AG25" s="2207"/>
      <c r="AH25" s="2207"/>
      <c r="AI25" s="2207"/>
      <c r="AJ25" s="2207"/>
      <c r="AK25" s="2207"/>
      <c r="AL25" s="2207"/>
      <c r="AM25" s="2207"/>
      <c r="AN25" s="2208"/>
      <c r="AO25" s="88"/>
      <c r="AP25" s="88"/>
      <c r="AQ25" s="88"/>
      <c r="AR25" s="88"/>
      <c r="AS25" s="88"/>
      <c r="AT25" s="88"/>
      <c r="AU25" s="88"/>
      <c r="AV25" s="88"/>
      <c r="AW25" s="88"/>
      <c r="AX25" s="88"/>
      <c r="AY25" s="88"/>
      <c r="AZ25" s="88"/>
      <c r="BA25" s="88"/>
      <c r="BB25" s="15"/>
    </row>
    <row r="26" spans="1:54" ht="19.5" customHeight="1" x14ac:dyDescent="0.15">
      <c r="A26" s="2209"/>
      <c r="B26" s="917"/>
      <c r="C26" s="917"/>
      <c r="D26" s="917"/>
      <c r="E26" s="918"/>
      <c r="F26" s="2212"/>
      <c r="G26" s="2213"/>
      <c r="H26" s="2214"/>
      <c r="I26" s="957"/>
      <c r="J26" s="958"/>
      <c r="K26" s="958"/>
      <c r="L26" s="1023" t="s">
        <v>73</v>
      </c>
      <c r="M26" s="957"/>
      <c r="N26" s="958"/>
      <c r="O26" s="958"/>
      <c r="P26" s="1023" t="s">
        <v>73</v>
      </c>
      <c r="Q26" s="957"/>
      <c r="R26" s="958"/>
      <c r="S26" s="958"/>
      <c r="T26" s="1023" t="s">
        <v>73</v>
      </c>
      <c r="U26" s="957"/>
      <c r="V26" s="958"/>
      <c r="W26" s="958"/>
      <c r="X26" s="909" t="s">
        <v>73</v>
      </c>
      <c r="Y26" s="455"/>
      <c r="Z26" s="841" t="s">
        <v>256</v>
      </c>
      <c r="AA26" s="371"/>
      <c r="AB26" s="64"/>
      <c r="AC26" s="1173" t="s">
        <v>257</v>
      </c>
      <c r="AD26" s="2203"/>
      <c r="AE26" s="2204"/>
      <c r="AF26" s="2204"/>
      <c r="AG26" s="2204"/>
      <c r="AH26" s="2204"/>
      <c r="AI26" s="2204"/>
      <c r="AJ26" s="2204"/>
      <c r="AK26" s="2204"/>
      <c r="AL26" s="2204"/>
      <c r="AM26" s="2204"/>
      <c r="AN26" s="2205"/>
      <c r="AO26" s="88"/>
      <c r="AP26" s="88"/>
      <c r="AQ26" s="88"/>
      <c r="AR26" s="88"/>
      <c r="AS26" s="88"/>
      <c r="AT26" s="88"/>
      <c r="AU26" s="88"/>
      <c r="AV26" s="88"/>
      <c r="AW26" s="88"/>
      <c r="AX26" s="88"/>
      <c r="AY26" s="88"/>
      <c r="AZ26" s="88"/>
      <c r="BA26" s="88"/>
      <c r="BB26" s="15"/>
    </row>
    <row r="27" spans="1:54" ht="19.5" customHeight="1" x14ac:dyDescent="0.15">
      <c r="A27" s="2219"/>
      <c r="B27" s="923"/>
      <c r="C27" s="923"/>
      <c r="D27" s="923"/>
      <c r="E27" s="924"/>
      <c r="F27" s="2220"/>
      <c r="G27" s="2221"/>
      <c r="H27" s="2222"/>
      <c r="I27" s="963"/>
      <c r="J27" s="964"/>
      <c r="K27" s="964"/>
      <c r="L27" s="1029"/>
      <c r="M27" s="963"/>
      <c r="N27" s="964"/>
      <c r="O27" s="964"/>
      <c r="P27" s="1029"/>
      <c r="Q27" s="963"/>
      <c r="R27" s="964"/>
      <c r="S27" s="964"/>
      <c r="T27" s="1029"/>
      <c r="U27" s="963"/>
      <c r="V27" s="964"/>
      <c r="W27" s="964"/>
      <c r="X27" s="915"/>
      <c r="Y27" s="456"/>
      <c r="Z27" s="742"/>
      <c r="AA27" s="457"/>
      <c r="AB27" s="67"/>
      <c r="AC27" s="1174"/>
      <c r="AD27" s="2206"/>
      <c r="AE27" s="2207"/>
      <c r="AF27" s="2207"/>
      <c r="AG27" s="2207"/>
      <c r="AH27" s="2207"/>
      <c r="AI27" s="2207"/>
      <c r="AJ27" s="2207"/>
      <c r="AK27" s="2207"/>
      <c r="AL27" s="2207"/>
      <c r="AM27" s="2207"/>
      <c r="AN27" s="2208"/>
      <c r="AO27" s="88"/>
      <c r="AP27" s="88"/>
      <c r="AQ27" s="88"/>
      <c r="AR27" s="88"/>
      <c r="AS27" s="88"/>
      <c r="AT27" s="88"/>
      <c r="AU27" s="88"/>
      <c r="AV27" s="88"/>
      <c r="AW27" s="88"/>
      <c r="AX27" s="88"/>
      <c r="AY27" s="88"/>
      <c r="AZ27" s="88"/>
      <c r="BA27" s="88"/>
      <c r="BB27" s="15"/>
    </row>
    <row r="28" spans="1:54" ht="19.5" customHeight="1" x14ac:dyDescent="0.15">
      <c r="A28" s="2209"/>
      <c r="B28" s="917"/>
      <c r="C28" s="917"/>
      <c r="D28" s="917"/>
      <c r="E28" s="918"/>
      <c r="F28" s="2212"/>
      <c r="G28" s="2213"/>
      <c r="H28" s="2214"/>
      <c r="I28" s="957"/>
      <c r="J28" s="958"/>
      <c r="K28" s="958"/>
      <c r="L28" s="1023" t="s">
        <v>73</v>
      </c>
      <c r="M28" s="957"/>
      <c r="N28" s="958"/>
      <c r="O28" s="958"/>
      <c r="P28" s="1023" t="s">
        <v>73</v>
      </c>
      <c r="Q28" s="957"/>
      <c r="R28" s="958"/>
      <c r="S28" s="958"/>
      <c r="T28" s="1023" t="s">
        <v>73</v>
      </c>
      <c r="U28" s="957"/>
      <c r="V28" s="958"/>
      <c r="W28" s="958"/>
      <c r="X28" s="909" t="s">
        <v>73</v>
      </c>
      <c r="Y28" s="455"/>
      <c r="Z28" s="841" t="s">
        <v>256</v>
      </c>
      <c r="AA28" s="371"/>
      <c r="AB28" s="64"/>
      <c r="AC28" s="1173" t="s">
        <v>257</v>
      </c>
      <c r="AD28" s="2203"/>
      <c r="AE28" s="2204"/>
      <c r="AF28" s="2204"/>
      <c r="AG28" s="2204"/>
      <c r="AH28" s="2204"/>
      <c r="AI28" s="2204"/>
      <c r="AJ28" s="2204"/>
      <c r="AK28" s="2204"/>
      <c r="AL28" s="2204"/>
      <c r="AM28" s="2204"/>
      <c r="AN28" s="2205"/>
      <c r="AO28" s="88"/>
      <c r="AP28" s="88"/>
      <c r="AQ28" s="88"/>
      <c r="AR28" s="88"/>
      <c r="AS28" s="88"/>
      <c r="AT28" s="88"/>
      <c r="AU28" s="88"/>
      <c r="AV28" s="88"/>
      <c r="AW28" s="88"/>
      <c r="AX28" s="88"/>
      <c r="AY28" s="88"/>
      <c r="AZ28" s="88"/>
      <c r="BA28" s="88"/>
      <c r="BB28" s="15"/>
    </row>
    <row r="29" spans="1:54" ht="19.5" customHeight="1" x14ac:dyDescent="0.15">
      <c r="A29" s="2219"/>
      <c r="B29" s="923"/>
      <c r="C29" s="923"/>
      <c r="D29" s="923"/>
      <c r="E29" s="924"/>
      <c r="F29" s="2220"/>
      <c r="G29" s="2221"/>
      <c r="H29" s="2222"/>
      <c r="I29" s="963"/>
      <c r="J29" s="964"/>
      <c r="K29" s="964"/>
      <c r="L29" s="1029"/>
      <c r="M29" s="963"/>
      <c r="N29" s="964"/>
      <c r="O29" s="964"/>
      <c r="P29" s="1029"/>
      <c r="Q29" s="963"/>
      <c r="R29" s="964"/>
      <c r="S29" s="964"/>
      <c r="T29" s="1029"/>
      <c r="U29" s="963"/>
      <c r="V29" s="964"/>
      <c r="W29" s="964"/>
      <c r="X29" s="915"/>
      <c r="Y29" s="456"/>
      <c r="Z29" s="742"/>
      <c r="AA29" s="457"/>
      <c r="AB29" s="67"/>
      <c r="AC29" s="1174"/>
      <c r="AD29" s="2206"/>
      <c r="AE29" s="2207"/>
      <c r="AF29" s="2207"/>
      <c r="AG29" s="2207"/>
      <c r="AH29" s="2207"/>
      <c r="AI29" s="2207"/>
      <c r="AJ29" s="2207"/>
      <c r="AK29" s="2207"/>
      <c r="AL29" s="2207"/>
      <c r="AM29" s="2207"/>
      <c r="AN29" s="2208"/>
      <c r="AO29" s="88"/>
      <c r="AP29" s="88"/>
      <c r="AQ29" s="88"/>
      <c r="AR29" s="88"/>
      <c r="AS29" s="88"/>
      <c r="AT29" s="88"/>
      <c r="AU29" s="88"/>
      <c r="AV29" s="88"/>
      <c r="AW29" s="88"/>
      <c r="AX29" s="88"/>
      <c r="AY29" s="88"/>
      <c r="AZ29" s="88"/>
      <c r="BA29" s="88"/>
      <c r="BB29" s="15"/>
    </row>
    <row r="30" spans="1:54" ht="19.5" customHeight="1" x14ac:dyDescent="0.15">
      <c r="A30" s="2209"/>
      <c r="B30" s="917"/>
      <c r="C30" s="917"/>
      <c r="D30" s="917"/>
      <c r="E30" s="918"/>
      <c r="F30" s="2212"/>
      <c r="G30" s="2213"/>
      <c r="H30" s="2214"/>
      <c r="I30" s="957"/>
      <c r="J30" s="958"/>
      <c r="K30" s="958"/>
      <c r="L30" s="1023" t="s">
        <v>73</v>
      </c>
      <c r="M30" s="957"/>
      <c r="N30" s="958"/>
      <c r="O30" s="958"/>
      <c r="P30" s="1023" t="s">
        <v>73</v>
      </c>
      <c r="Q30" s="957"/>
      <c r="R30" s="958"/>
      <c r="S30" s="958"/>
      <c r="T30" s="1023" t="s">
        <v>73</v>
      </c>
      <c r="U30" s="957"/>
      <c r="V30" s="958"/>
      <c r="W30" s="958"/>
      <c r="X30" s="909" t="s">
        <v>73</v>
      </c>
      <c r="Y30" s="455"/>
      <c r="Z30" s="841" t="s">
        <v>256</v>
      </c>
      <c r="AA30" s="371"/>
      <c r="AB30" s="64"/>
      <c r="AC30" s="1173" t="s">
        <v>257</v>
      </c>
      <c r="AD30" s="2203"/>
      <c r="AE30" s="2204"/>
      <c r="AF30" s="2204"/>
      <c r="AG30" s="2204"/>
      <c r="AH30" s="2204"/>
      <c r="AI30" s="2204"/>
      <c r="AJ30" s="2204"/>
      <c r="AK30" s="2204"/>
      <c r="AL30" s="2204"/>
      <c r="AM30" s="2204"/>
      <c r="AN30" s="2205"/>
      <c r="AO30" s="88"/>
      <c r="AP30" s="88"/>
      <c r="AQ30" s="88"/>
      <c r="AR30" s="88"/>
      <c r="AS30" s="88"/>
      <c r="AT30" s="88"/>
      <c r="AU30" s="88"/>
      <c r="AV30" s="88"/>
      <c r="AW30" s="88"/>
      <c r="AX30" s="88"/>
      <c r="AY30" s="88"/>
      <c r="AZ30" s="88"/>
      <c r="BA30" s="88"/>
      <c r="BB30" s="15"/>
    </row>
    <row r="31" spans="1:54" ht="19.5" customHeight="1" thickBot="1" x14ac:dyDescent="0.2">
      <c r="A31" s="2210"/>
      <c r="B31" s="2168"/>
      <c r="C31" s="2168"/>
      <c r="D31" s="2168"/>
      <c r="E31" s="2211"/>
      <c r="F31" s="2215"/>
      <c r="G31" s="2216"/>
      <c r="H31" s="2217"/>
      <c r="I31" s="1084"/>
      <c r="J31" s="1085"/>
      <c r="K31" s="1085"/>
      <c r="L31" s="2218"/>
      <c r="M31" s="1084"/>
      <c r="N31" s="1085"/>
      <c r="O31" s="1085"/>
      <c r="P31" s="2218"/>
      <c r="Q31" s="1084"/>
      <c r="R31" s="1085"/>
      <c r="S31" s="1085"/>
      <c r="T31" s="2218"/>
      <c r="U31" s="1084"/>
      <c r="V31" s="1085"/>
      <c r="W31" s="1085"/>
      <c r="X31" s="2165"/>
      <c r="Y31" s="458"/>
      <c r="Z31" s="849"/>
      <c r="AA31" s="374"/>
      <c r="AB31" s="73"/>
      <c r="AC31" s="1262"/>
      <c r="AD31" s="2223"/>
      <c r="AE31" s="2224"/>
      <c r="AF31" s="2224"/>
      <c r="AG31" s="2224"/>
      <c r="AH31" s="2224"/>
      <c r="AI31" s="2224"/>
      <c r="AJ31" s="2224"/>
      <c r="AK31" s="2224"/>
      <c r="AL31" s="2224"/>
      <c r="AM31" s="2224"/>
      <c r="AN31" s="2225"/>
      <c r="AO31" s="88"/>
      <c r="AP31" s="88"/>
      <c r="AQ31" s="88"/>
      <c r="AR31" s="88"/>
      <c r="AS31" s="88"/>
      <c r="AT31" s="88"/>
      <c r="AU31" s="88"/>
      <c r="AV31" s="88"/>
      <c r="AW31" s="88"/>
      <c r="AX31" s="88"/>
      <c r="AY31" s="88"/>
      <c r="AZ31" s="88"/>
      <c r="BA31" s="88"/>
      <c r="BB31" s="15"/>
    </row>
    <row r="32" spans="1:54" ht="19.5" customHeight="1" x14ac:dyDescent="0.1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15"/>
    </row>
    <row r="33" spans="1:54" ht="19.5" customHeight="1" thickBot="1" x14ac:dyDescent="0.2">
      <c r="A33" s="217" t="s">
        <v>713</v>
      </c>
      <c r="B33" s="88"/>
      <c r="C33" s="88"/>
      <c r="D33" s="88"/>
      <c r="E33" s="88"/>
      <c r="F33" s="88"/>
      <c r="G33" s="88"/>
      <c r="H33" s="88"/>
      <c r="I33" s="88"/>
      <c r="J33" s="88"/>
      <c r="K33" s="88"/>
      <c r="L33" s="88"/>
      <c r="M33" s="88"/>
      <c r="N33" s="88"/>
      <c r="O33" s="88"/>
      <c r="P33" s="88"/>
      <c r="Q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15"/>
    </row>
    <row r="34" spans="1:54" ht="19.5" customHeight="1" x14ac:dyDescent="0.15">
      <c r="A34" s="878"/>
      <c r="B34" s="879"/>
      <c r="C34" s="879"/>
      <c r="D34" s="879" t="s">
        <v>994</v>
      </c>
      <c r="E34" s="879"/>
      <c r="F34" s="879"/>
      <c r="G34" s="879"/>
      <c r="H34" s="879"/>
      <c r="I34" s="879"/>
      <c r="J34" s="879"/>
      <c r="K34" s="879" t="s">
        <v>995</v>
      </c>
      <c r="L34" s="879"/>
      <c r="M34" s="879"/>
      <c r="N34" s="879"/>
      <c r="O34" s="879"/>
      <c r="P34" s="879"/>
      <c r="Q34" s="879"/>
      <c r="R34" s="879" t="s">
        <v>996</v>
      </c>
      <c r="S34" s="879"/>
      <c r="T34" s="879"/>
      <c r="U34" s="879"/>
      <c r="V34" s="879"/>
      <c r="W34" s="879"/>
      <c r="X34" s="1071"/>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15"/>
    </row>
    <row r="35" spans="1:54" ht="19.5" customHeight="1" x14ac:dyDescent="0.15">
      <c r="A35" s="880" t="str">
        <f>"R"&amp;表紙・鑑!S3-1&amp;"年度"</f>
        <v>R6年度</v>
      </c>
      <c r="B35" s="881"/>
      <c r="C35" s="881"/>
      <c r="D35" s="929" t="s">
        <v>714</v>
      </c>
      <c r="E35" s="908"/>
      <c r="F35" s="958"/>
      <c r="G35" s="958"/>
      <c r="H35" s="958"/>
      <c r="I35" s="958"/>
      <c r="J35" s="909" t="s">
        <v>73</v>
      </c>
      <c r="K35" s="929" t="s">
        <v>714</v>
      </c>
      <c r="L35" s="908"/>
      <c r="M35" s="958"/>
      <c r="N35" s="958"/>
      <c r="O35" s="958"/>
      <c r="P35" s="958"/>
      <c r="Q35" s="909" t="s">
        <v>73</v>
      </c>
      <c r="R35" s="929" t="s">
        <v>714</v>
      </c>
      <c r="S35" s="908"/>
      <c r="T35" s="958"/>
      <c r="U35" s="958"/>
      <c r="V35" s="958"/>
      <c r="W35" s="958"/>
      <c r="X35" s="2195" t="s">
        <v>73</v>
      </c>
      <c r="Y35" s="91"/>
      <c r="Z35" s="91"/>
      <c r="AA35" s="91"/>
      <c r="AB35" s="91"/>
      <c r="AC35" s="97"/>
      <c r="AD35" s="91"/>
      <c r="AE35" s="91"/>
      <c r="AF35" s="91"/>
      <c r="AG35" s="91"/>
      <c r="AH35" s="91"/>
      <c r="AI35" s="97"/>
      <c r="AJ35" s="88"/>
      <c r="AK35" s="88"/>
      <c r="AL35" s="88"/>
      <c r="AM35" s="88"/>
      <c r="AN35" s="88"/>
      <c r="AO35" s="88"/>
      <c r="AP35" s="88"/>
      <c r="AQ35" s="88"/>
      <c r="AR35" s="88"/>
      <c r="AS35" s="88"/>
      <c r="AT35" s="88"/>
      <c r="AU35" s="88"/>
      <c r="AV35" s="88"/>
      <c r="AW35" s="88"/>
      <c r="AX35" s="88"/>
      <c r="AY35" s="88"/>
      <c r="AZ35" s="88"/>
      <c r="BA35" s="88"/>
      <c r="BB35" s="15"/>
    </row>
    <row r="36" spans="1:54" ht="19.5" customHeight="1" x14ac:dyDescent="0.15">
      <c r="A36" s="880"/>
      <c r="B36" s="881"/>
      <c r="C36" s="881"/>
      <c r="D36" s="1010"/>
      <c r="E36" s="914"/>
      <c r="F36" s="964"/>
      <c r="G36" s="964"/>
      <c r="H36" s="964"/>
      <c r="I36" s="964"/>
      <c r="J36" s="915"/>
      <c r="K36" s="1010"/>
      <c r="L36" s="914"/>
      <c r="M36" s="964"/>
      <c r="N36" s="964"/>
      <c r="O36" s="964"/>
      <c r="P36" s="964"/>
      <c r="Q36" s="915"/>
      <c r="R36" s="1010"/>
      <c r="S36" s="914"/>
      <c r="T36" s="964"/>
      <c r="U36" s="964"/>
      <c r="V36" s="964"/>
      <c r="W36" s="964"/>
      <c r="X36" s="2196"/>
      <c r="Y36" s="91"/>
      <c r="Z36" s="91"/>
      <c r="AA36" s="91"/>
      <c r="AB36" s="91"/>
      <c r="AC36" s="97"/>
      <c r="AD36" s="91"/>
      <c r="AE36" s="91"/>
      <c r="AF36" s="91"/>
      <c r="AG36" s="91"/>
      <c r="AH36" s="91"/>
      <c r="AI36" s="97"/>
      <c r="AJ36" s="88"/>
      <c r="AK36" s="88"/>
      <c r="AL36" s="88"/>
      <c r="AM36" s="88"/>
      <c r="AN36" s="88"/>
      <c r="AO36" s="88"/>
      <c r="AP36" s="88"/>
      <c r="AQ36" s="88"/>
      <c r="AR36" s="88"/>
      <c r="AS36" s="88"/>
      <c r="AT36" s="88"/>
      <c r="AU36" s="88"/>
      <c r="AV36" s="88"/>
      <c r="AW36" s="88"/>
      <c r="AX36" s="88"/>
      <c r="AY36" s="88"/>
      <c r="AZ36" s="88"/>
      <c r="BA36" s="88"/>
      <c r="BB36" s="15"/>
    </row>
    <row r="37" spans="1:54" ht="19.5" customHeight="1" x14ac:dyDescent="0.15">
      <c r="A37" s="880" t="str">
        <f>"R"&amp;表紙・鑑!S3&amp;"年度"</f>
        <v>R7年度</v>
      </c>
      <c r="B37" s="881"/>
      <c r="C37" s="881"/>
      <c r="D37" s="929" t="s">
        <v>714</v>
      </c>
      <c r="E37" s="908"/>
      <c r="F37" s="958"/>
      <c r="G37" s="958"/>
      <c r="H37" s="958"/>
      <c r="I37" s="958"/>
      <c r="J37" s="909" t="s">
        <v>73</v>
      </c>
      <c r="K37" s="929" t="s">
        <v>714</v>
      </c>
      <c r="L37" s="908"/>
      <c r="M37" s="958"/>
      <c r="N37" s="958"/>
      <c r="O37" s="958"/>
      <c r="P37" s="958"/>
      <c r="Q37" s="909" t="s">
        <v>73</v>
      </c>
      <c r="R37" s="929" t="s">
        <v>714</v>
      </c>
      <c r="S37" s="908"/>
      <c r="T37" s="958"/>
      <c r="U37" s="958"/>
      <c r="V37" s="958"/>
      <c r="W37" s="958"/>
      <c r="X37" s="2195" t="s">
        <v>73</v>
      </c>
      <c r="Y37" s="91"/>
      <c r="Z37" s="91"/>
      <c r="AA37" s="91"/>
      <c r="AB37" s="91"/>
      <c r="AC37" s="97"/>
      <c r="AD37" s="91"/>
      <c r="AE37" s="91"/>
      <c r="AF37" s="91"/>
      <c r="AG37" s="91"/>
      <c r="AH37" s="91"/>
      <c r="AI37" s="97"/>
      <c r="AJ37" s="88"/>
      <c r="AK37" s="88"/>
      <c r="AL37" s="88"/>
      <c r="AM37" s="88"/>
      <c r="AN37" s="88"/>
      <c r="AO37" s="88"/>
      <c r="AP37" s="88"/>
      <c r="AQ37" s="88"/>
      <c r="AR37" s="88"/>
      <c r="AS37" s="88"/>
      <c r="AT37" s="88"/>
      <c r="AU37" s="88"/>
      <c r="AV37" s="88"/>
      <c r="AW37" s="88"/>
      <c r="AX37" s="88"/>
      <c r="AY37" s="88"/>
      <c r="AZ37" s="88"/>
      <c r="BA37" s="88"/>
      <c r="BB37" s="15"/>
    </row>
    <row r="38" spans="1:54" ht="19.5" customHeight="1" thickBot="1" x14ac:dyDescent="0.2">
      <c r="A38" s="1049"/>
      <c r="B38" s="1050"/>
      <c r="C38" s="1050"/>
      <c r="D38" s="2175"/>
      <c r="E38" s="2164"/>
      <c r="F38" s="1085"/>
      <c r="G38" s="1085"/>
      <c r="H38" s="1085"/>
      <c r="I38" s="1085"/>
      <c r="J38" s="2165"/>
      <c r="K38" s="2175"/>
      <c r="L38" s="2164"/>
      <c r="M38" s="1085"/>
      <c r="N38" s="1085"/>
      <c r="O38" s="1085"/>
      <c r="P38" s="1085"/>
      <c r="Q38" s="2165"/>
      <c r="R38" s="2175"/>
      <c r="S38" s="2164"/>
      <c r="T38" s="1085"/>
      <c r="U38" s="1085"/>
      <c r="V38" s="1085"/>
      <c r="W38" s="1085"/>
      <c r="X38" s="2202"/>
      <c r="Y38" s="105"/>
      <c r="Z38" s="105"/>
      <c r="AA38" s="105"/>
      <c r="AB38" s="105"/>
      <c r="AC38" s="105"/>
      <c r="AD38" s="105"/>
      <c r="AE38" s="105"/>
      <c r="AF38" s="105"/>
      <c r="AG38" s="105"/>
      <c r="AH38" s="105"/>
      <c r="AI38" s="105"/>
      <c r="AJ38" s="88"/>
      <c r="AK38" s="88"/>
      <c r="AL38" s="88"/>
      <c r="AM38" s="88"/>
      <c r="AN38" s="88"/>
      <c r="AO38" s="88"/>
      <c r="AP38" s="88"/>
      <c r="AQ38" s="88"/>
      <c r="AR38" s="88"/>
      <c r="AS38" s="88"/>
      <c r="AT38" s="88"/>
      <c r="AU38" s="88"/>
      <c r="AV38" s="88"/>
      <c r="AW38" s="88"/>
      <c r="AX38" s="88"/>
      <c r="AY38" s="88"/>
      <c r="AZ38" s="88"/>
      <c r="BA38" s="88"/>
      <c r="BB38" s="15"/>
    </row>
    <row r="39" spans="1:54" ht="19.5" customHeight="1" x14ac:dyDescent="0.15">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15"/>
    </row>
    <row r="40" spans="1:54" ht="19.5" customHeight="1" x14ac:dyDescent="0.1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15"/>
    </row>
    <row r="41" spans="1:54" ht="19.5" customHeight="1" x14ac:dyDescent="0.15">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15"/>
    </row>
    <row r="42" spans="1:54" ht="19.5" customHeight="1" x14ac:dyDescent="0.15">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15"/>
    </row>
    <row r="43" spans="1:54" ht="19.5" customHeight="1" x14ac:dyDescent="0.15">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15"/>
    </row>
    <row r="44" spans="1:54" ht="19.5" customHeight="1" x14ac:dyDescent="0.15">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15"/>
    </row>
    <row r="45" spans="1:54" ht="19.5" customHeight="1" x14ac:dyDescent="0.1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15"/>
    </row>
    <row r="46" spans="1:54" ht="19.5" customHeight="1" x14ac:dyDescent="0.1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15"/>
    </row>
    <row r="47" spans="1:54" ht="19.5" customHeight="1" x14ac:dyDescent="0.15">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15"/>
    </row>
    <row r="48" spans="1:54" ht="19.5" customHeight="1" x14ac:dyDescent="0.1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15"/>
    </row>
    <row r="49" spans="1:54" ht="19.5" customHeight="1" x14ac:dyDescent="0.15">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15"/>
    </row>
    <row r="50" spans="1:54" ht="19.5" customHeight="1" x14ac:dyDescent="0.15">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15"/>
    </row>
    <row r="51" spans="1:54" ht="19.5" customHeight="1" x14ac:dyDescent="0.15">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15"/>
    </row>
    <row r="52" spans="1:54" ht="19.5" customHeight="1" x14ac:dyDescent="0.15">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15"/>
    </row>
    <row r="53" spans="1:54" ht="19.5" customHeight="1" x14ac:dyDescent="0.15">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15"/>
    </row>
    <row r="54" spans="1:54" ht="19.5" customHeight="1" x14ac:dyDescent="0.15">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15"/>
    </row>
    <row r="55" spans="1:54" ht="19.5" customHeight="1" x14ac:dyDescent="0.1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15"/>
    </row>
    <row r="56" spans="1:54" ht="19.5" customHeight="1" x14ac:dyDescent="0.1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15"/>
    </row>
    <row r="57" spans="1:54" ht="19.5" customHeight="1" x14ac:dyDescent="0.15">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15"/>
    </row>
    <row r="58" spans="1:54" ht="19.5" customHeight="1" x14ac:dyDescent="0.1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15"/>
    </row>
    <row r="59" spans="1:54" ht="19.5" customHeight="1" x14ac:dyDescent="0.15">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15"/>
    </row>
    <row r="60" spans="1:54" ht="19.5" customHeight="1" x14ac:dyDescent="0.15">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15"/>
    </row>
    <row r="61" spans="1:54" ht="19.5" customHeight="1" x14ac:dyDescent="0.15">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15"/>
    </row>
    <row r="62" spans="1:54" ht="19.5" customHeight="1" x14ac:dyDescent="0.15">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15"/>
    </row>
    <row r="63" spans="1:54" ht="19.5" customHeight="1" x14ac:dyDescent="0.15">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15"/>
    </row>
    <row r="64" spans="1:54" ht="19.5" customHeight="1" x14ac:dyDescent="0.15">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15"/>
    </row>
    <row r="65" spans="1:54" ht="19.5" customHeight="1" x14ac:dyDescent="0.15">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15"/>
    </row>
    <row r="66" spans="1:54" ht="19.5" customHeight="1" x14ac:dyDescent="0.15">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15"/>
    </row>
    <row r="67" spans="1:54" ht="19.5" customHeight="1" x14ac:dyDescent="0.15">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15"/>
    </row>
    <row r="68" spans="1:54" ht="19.5" customHeight="1" x14ac:dyDescent="0.1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15"/>
    </row>
    <row r="69" spans="1:54" ht="19.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15"/>
    </row>
    <row r="70" spans="1:54" ht="19.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15"/>
    </row>
    <row r="71" spans="1:54" ht="19.5" customHeight="1" x14ac:dyDescent="0.15">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15"/>
    </row>
    <row r="72" spans="1:54" ht="19.5" customHeight="1" x14ac:dyDescent="0.15">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15"/>
    </row>
    <row r="73" spans="1:54" ht="19.5" customHeight="1" x14ac:dyDescent="0.15">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15"/>
    </row>
    <row r="74" spans="1:54" ht="19.5" customHeight="1" x14ac:dyDescent="0.15">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15"/>
    </row>
    <row r="75" spans="1:54" ht="19.5" customHeight="1" x14ac:dyDescent="0.15">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15"/>
    </row>
    <row r="76" spans="1:54" ht="19.5" customHeight="1" x14ac:dyDescent="0.15">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15"/>
    </row>
    <row r="77" spans="1:54" ht="19.5" customHeight="1" x14ac:dyDescent="0.1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15"/>
    </row>
    <row r="78" spans="1:54" ht="19.5" customHeight="1" x14ac:dyDescent="0.15">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15"/>
    </row>
    <row r="79" spans="1:54" ht="19.5" customHeight="1" x14ac:dyDescent="0.15">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15"/>
    </row>
    <row r="80" spans="1:54" ht="19.5" customHeight="1" x14ac:dyDescent="0.15">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15"/>
    </row>
    <row r="81" spans="1:54" ht="19.5" customHeight="1" x14ac:dyDescent="0.15">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15"/>
    </row>
    <row r="82" spans="1:54" ht="19.5" customHeight="1" x14ac:dyDescent="0.1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15"/>
    </row>
    <row r="83" spans="1:54" ht="19.5" customHeight="1" x14ac:dyDescent="0.15">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15"/>
    </row>
    <row r="84" spans="1:54" ht="19.5" customHeight="1" x14ac:dyDescent="0.15">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15"/>
    </row>
    <row r="85" spans="1:54" ht="19.5" customHeight="1" x14ac:dyDescent="0.15">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15"/>
    </row>
    <row r="86" spans="1:54" ht="19.5" customHeight="1" x14ac:dyDescent="0.15">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15"/>
    </row>
    <row r="87" spans="1:54" ht="19.5" customHeight="1" x14ac:dyDescent="0.15">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15"/>
    </row>
    <row r="88" spans="1:54" ht="19.5" customHeight="1" x14ac:dyDescent="0.15">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15"/>
    </row>
    <row r="89" spans="1:54" ht="19.5" customHeight="1" x14ac:dyDescent="0.15">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15"/>
    </row>
    <row r="90" spans="1:54" ht="19.5" customHeight="1" x14ac:dyDescent="0.15">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15"/>
    </row>
    <row r="91" spans="1:54" ht="19.5" customHeight="1" x14ac:dyDescent="0.15">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15"/>
    </row>
    <row r="92" spans="1:54" ht="19.5" customHeight="1" x14ac:dyDescent="0.15">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15"/>
    </row>
    <row r="93" spans="1:54" ht="19.5" customHeight="1" x14ac:dyDescent="0.15">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15"/>
    </row>
    <row r="94" spans="1:54" ht="19.5" customHeight="1" x14ac:dyDescent="0.1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15"/>
    </row>
    <row r="95" spans="1:54" ht="19.5" customHeight="1" x14ac:dyDescent="0.1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15"/>
    </row>
    <row r="96" spans="1:54" ht="19.5" customHeight="1" x14ac:dyDescent="0.15">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15"/>
    </row>
    <row r="97" spans="1:54" ht="19.5" customHeight="1" x14ac:dyDescent="0.15">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15"/>
    </row>
    <row r="98" spans="1:54" ht="19.5" customHeight="1" x14ac:dyDescent="0.15">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15"/>
    </row>
    <row r="99" spans="1:54" ht="19.5" customHeight="1" x14ac:dyDescent="0.15">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15"/>
    </row>
    <row r="100" spans="1:54" ht="19.5" customHeight="1" x14ac:dyDescent="0.1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15"/>
    </row>
    <row r="101" spans="1:54" ht="19.5" customHeight="1" x14ac:dyDescent="0.15">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15"/>
    </row>
    <row r="102" spans="1:54" ht="19.5" customHeight="1" x14ac:dyDescent="0.15">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15"/>
    </row>
    <row r="103" spans="1:54" ht="19.5" customHeight="1" x14ac:dyDescent="0.15">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15"/>
    </row>
    <row r="104" spans="1:54" ht="19.5" customHeight="1" x14ac:dyDescent="0.15">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15"/>
    </row>
    <row r="105" spans="1:54" ht="19.5" customHeight="1" x14ac:dyDescent="0.15">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15"/>
    </row>
    <row r="106" spans="1:54" ht="19.5" customHeight="1" x14ac:dyDescent="0.15">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15"/>
    </row>
    <row r="107" spans="1:54" ht="19.5" customHeight="1" x14ac:dyDescent="0.15">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15"/>
    </row>
    <row r="108" spans="1:54" ht="19.5" customHeight="1" x14ac:dyDescent="0.1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15"/>
    </row>
    <row r="109" spans="1:54" ht="19.5" customHeight="1" x14ac:dyDescent="0.15">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15"/>
    </row>
    <row r="110" spans="1:54" ht="19.5" customHeight="1" x14ac:dyDescent="0.1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15"/>
    </row>
    <row r="111" spans="1:54" ht="19.5" customHeight="1" x14ac:dyDescent="0.15">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15"/>
    </row>
    <row r="112" spans="1:54" ht="19.5" customHeight="1" x14ac:dyDescent="0.15">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15"/>
    </row>
    <row r="113" spans="1:54" ht="19.5" customHeight="1" x14ac:dyDescent="0.15">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15"/>
    </row>
    <row r="114" spans="1:54" ht="19.5" customHeight="1" x14ac:dyDescent="0.15">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15"/>
    </row>
    <row r="115" spans="1:54" ht="19.5" customHeight="1" x14ac:dyDescent="0.1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15"/>
    </row>
    <row r="116" spans="1:54" ht="19.5" customHeight="1" x14ac:dyDescent="0.15">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15"/>
    </row>
    <row r="117" spans="1:54" ht="19.5" customHeight="1" x14ac:dyDescent="0.15">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15"/>
    </row>
    <row r="118" spans="1:54" ht="19.5" customHeight="1" x14ac:dyDescent="0.15">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15"/>
    </row>
    <row r="119" spans="1:54" ht="19.5" customHeight="1" x14ac:dyDescent="0.15">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15"/>
    </row>
    <row r="120" spans="1:54" ht="19.5" customHeight="1" x14ac:dyDescent="0.15">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15"/>
    </row>
    <row r="121" spans="1:54" ht="19.5" customHeight="1" x14ac:dyDescent="0.15">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15"/>
    </row>
    <row r="122" spans="1:54" ht="19.5" customHeight="1" x14ac:dyDescent="0.15">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15"/>
    </row>
    <row r="123" spans="1:54" ht="19.5" customHeight="1" x14ac:dyDescent="0.15">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15"/>
    </row>
    <row r="124" spans="1:54" ht="19.5" customHeight="1" x14ac:dyDescent="0.15">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15"/>
    </row>
    <row r="125" spans="1:54" ht="19.5" customHeight="1" x14ac:dyDescent="0.1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15"/>
    </row>
    <row r="126" spans="1:54" ht="19.5" customHeight="1" x14ac:dyDescent="0.15">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15"/>
    </row>
    <row r="127" spans="1:54" ht="19.5" customHeight="1" x14ac:dyDescent="0.15">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15"/>
    </row>
    <row r="128" spans="1:54" ht="19.5" customHeight="1" x14ac:dyDescent="0.1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15"/>
    </row>
    <row r="129" spans="1:54" ht="19.5" customHeight="1" x14ac:dyDescent="0.15">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15"/>
    </row>
    <row r="130" spans="1:54" ht="19.5" customHeight="1" x14ac:dyDescent="0.15">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15"/>
    </row>
    <row r="131" spans="1:54" ht="19.5" customHeight="1" x14ac:dyDescent="0.15">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15"/>
    </row>
    <row r="132" spans="1:54" ht="19.5" customHeight="1" x14ac:dyDescent="0.15">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15"/>
    </row>
    <row r="133" spans="1:54" ht="19.5" customHeight="1" x14ac:dyDescent="0.15">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15"/>
    </row>
    <row r="134" spans="1:54" ht="19.5" customHeight="1" x14ac:dyDescent="0.1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15"/>
    </row>
    <row r="135" spans="1:54" ht="19.5" customHeight="1" x14ac:dyDescent="0.1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15"/>
    </row>
    <row r="136" spans="1:54" ht="19.5" customHeight="1" x14ac:dyDescent="0.1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15"/>
    </row>
    <row r="137" spans="1:54" ht="19.5" customHeight="1" x14ac:dyDescent="0.1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15"/>
    </row>
    <row r="138" spans="1:54" ht="19.5" customHeight="1" x14ac:dyDescent="0.1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15"/>
    </row>
    <row r="139" spans="1:54" ht="19.5" customHeight="1" x14ac:dyDescent="0.1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15"/>
    </row>
    <row r="140" spans="1:54" ht="19.5" customHeight="1" x14ac:dyDescent="0.1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15"/>
    </row>
    <row r="141" spans="1:54" ht="19.5" customHeight="1" x14ac:dyDescent="0.1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15"/>
    </row>
    <row r="142" spans="1:54" ht="19.5" customHeight="1" x14ac:dyDescent="0.15">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15"/>
    </row>
    <row r="143" spans="1:54" ht="19.5" customHeight="1" x14ac:dyDescent="0.15">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15"/>
    </row>
    <row r="144" spans="1:54" ht="19.5" customHeight="1" x14ac:dyDescent="0.15">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15"/>
    </row>
    <row r="145" spans="1:54" ht="19.5" customHeight="1" x14ac:dyDescent="0.15">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15"/>
    </row>
    <row r="146" spans="1:54" ht="19.5" customHeight="1" x14ac:dyDescent="0.15">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15"/>
    </row>
    <row r="147" spans="1:54" ht="19.5" customHeight="1" x14ac:dyDescent="0.15">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15"/>
    </row>
    <row r="148" spans="1:54" ht="19.5" customHeight="1" x14ac:dyDescent="0.15">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15"/>
    </row>
    <row r="149" spans="1:54" ht="19.5" customHeight="1" x14ac:dyDescent="0.15">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15"/>
    </row>
    <row r="150" spans="1:54" ht="19.5" customHeight="1" x14ac:dyDescent="0.15">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15"/>
    </row>
    <row r="151" spans="1:54" ht="19.5" customHeight="1" x14ac:dyDescent="0.15">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15"/>
    </row>
    <row r="152" spans="1:54" ht="19.5" customHeight="1" x14ac:dyDescent="0.15">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15"/>
    </row>
    <row r="153" spans="1:54" ht="19.5" customHeight="1" x14ac:dyDescent="0.15">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15"/>
    </row>
    <row r="154" spans="1:54" ht="19.5" customHeight="1" x14ac:dyDescent="0.15">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15"/>
    </row>
    <row r="155" spans="1:54" ht="19.5" customHeight="1" x14ac:dyDescent="0.15">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15"/>
    </row>
    <row r="156" spans="1:54" ht="19.5" customHeight="1" x14ac:dyDescent="0.15">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15"/>
    </row>
    <row r="157" spans="1:54" ht="19.5" customHeight="1" x14ac:dyDescent="0.15">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15"/>
    </row>
    <row r="158" spans="1:54" ht="19.5" customHeight="1" x14ac:dyDescent="0.15">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15"/>
    </row>
    <row r="159" spans="1:54" ht="19.5" customHeight="1" x14ac:dyDescent="0.15">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15"/>
    </row>
    <row r="160" spans="1:54" ht="19.5" customHeight="1" x14ac:dyDescent="0.15">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15"/>
    </row>
    <row r="161" spans="1:54" ht="19.5" customHeight="1" x14ac:dyDescent="0.15">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15"/>
    </row>
    <row r="162" spans="1:54" ht="15.2" customHeight="1" x14ac:dyDescent="0.15">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15"/>
    </row>
    <row r="163" spans="1:54" ht="15.2" customHeight="1" x14ac:dyDescent="0.15">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15"/>
    </row>
    <row r="164" spans="1:54" ht="15.2" customHeight="1" x14ac:dyDescent="0.15">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15"/>
    </row>
    <row r="165" spans="1:54" ht="15.2" customHeight="1" x14ac:dyDescent="0.15">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15"/>
    </row>
    <row r="166" spans="1:54" ht="15.2" customHeight="1" x14ac:dyDescent="0.15">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15"/>
    </row>
    <row r="167" spans="1:54" ht="15.2" customHeight="1" x14ac:dyDescent="0.15">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15"/>
    </row>
    <row r="168" spans="1:54" ht="15.2" customHeight="1" x14ac:dyDescent="0.15">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15"/>
    </row>
  </sheetData>
  <sheetProtection selectLockedCells="1"/>
  <mergeCells count="181">
    <mergeCell ref="I5:P5"/>
    <mergeCell ref="Q5:X5"/>
    <mergeCell ref="I6:L6"/>
    <mergeCell ref="M6:P6"/>
    <mergeCell ref="Q6:T6"/>
    <mergeCell ref="U6:X6"/>
    <mergeCell ref="AC7:AC8"/>
    <mergeCell ref="AE7:AE8"/>
    <mergeCell ref="AH7:AH8"/>
    <mergeCell ref="AE9:AE10"/>
    <mergeCell ref="AH9:AH10"/>
    <mergeCell ref="AI9:AN10"/>
    <mergeCell ref="U9:W10"/>
    <mergeCell ref="X9:X10"/>
    <mergeCell ref="Z9:Z10"/>
    <mergeCell ref="AC9:AC10"/>
    <mergeCell ref="AD4:AH6"/>
    <mergeCell ref="AI4:AN6"/>
    <mergeCell ref="AI7:AN8"/>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X37:X38"/>
    <mergeCell ref="A37:C38"/>
    <mergeCell ref="D37:E38"/>
    <mergeCell ref="F37:I38"/>
    <mergeCell ref="J37:J38"/>
    <mergeCell ref="K37:L38"/>
    <mergeCell ref="M37:P38"/>
    <mergeCell ref="Q37:Q38"/>
    <mergeCell ref="R37:S38"/>
    <mergeCell ref="T37:W38"/>
  </mergeCells>
  <phoneticPr fontId="3"/>
  <printOptions horizontalCentered="1" verticalCentered="1" gridLinesSet="0"/>
  <pageMargins left="0.70866141732283472" right="0.19685039370078741" top="0.39370078740157483" bottom="0.39370078740157483" header="0.39370078740157483" footer="0"/>
  <pageSetup paperSize="9" scale="79" orientation="landscape" blackAndWhite="1" r:id="rId1"/>
  <headerFooter scaleWithDoc="0">
    <oddFooter>&amp;C&amp;"游ゴシック,標準"18/25&amp;R&amp;"游ゴシック,標準"&amp;F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33498"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33499"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33500"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33501"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33502"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BW215"/>
  <sheetViews>
    <sheetView view="pageBreakPreview" zoomScale="77" zoomScaleNormal="75" zoomScaleSheetLayoutView="77" workbookViewId="0">
      <selection activeCell="AP3" sqref="AP3"/>
    </sheetView>
  </sheetViews>
  <sheetFormatPr defaultRowHeight="16.5" x14ac:dyDescent="0.3"/>
  <cols>
    <col min="1" max="58" width="4.375" style="27" customWidth="1"/>
    <col min="59" max="75" width="4.375" style="459" customWidth="1"/>
    <col min="76" max="89" width="4.375" style="5" customWidth="1"/>
    <col min="90" max="256" width="9" style="5"/>
    <col min="257" max="345" width="4.375" style="5" customWidth="1"/>
    <col min="346" max="512" width="9" style="5"/>
    <col min="513" max="601" width="4.375" style="5" customWidth="1"/>
    <col min="602" max="768" width="9" style="5"/>
    <col min="769" max="857" width="4.375" style="5" customWidth="1"/>
    <col min="858" max="1024" width="9" style="5"/>
    <col min="1025" max="1113" width="4.375" style="5" customWidth="1"/>
    <col min="1114" max="1280" width="9" style="5"/>
    <col min="1281" max="1369" width="4.375" style="5" customWidth="1"/>
    <col min="1370" max="1536" width="9" style="5"/>
    <col min="1537" max="1625" width="4.375" style="5" customWidth="1"/>
    <col min="1626" max="1792" width="9" style="5"/>
    <col min="1793" max="1881" width="4.375" style="5" customWidth="1"/>
    <col min="1882" max="2048" width="9" style="5"/>
    <col min="2049" max="2137" width="4.375" style="5" customWidth="1"/>
    <col min="2138" max="2304" width="9" style="5"/>
    <col min="2305" max="2393" width="4.375" style="5" customWidth="1"/>
    <col min="2394" max="2560" width="9" style="5"/>
    <col min="2561" max="2649" width="4.375" style="5" customWidth="1"/>
    <col min="2650" max="2816" width="9" style="5"/>
    <col min="2817" max="2905" width="4.375" style="5" customWidth="1"/>
    <col min="2906" max="3072" width="9" style="5"/>
    <col min="3073" max="3161" width="4.375" style="5" customWidth="1"/>
    <col min="3162" max="3328" width="9" style="5"/>
    <col min="3329" max="3417" width="4.375" style="5" customWidth="1"/>
    <col min="3418" max="3584" width="9" style="5"/>
    <col min="3585" max="3673" width="4.375" style="5" customWidth="1"/>
    <col min="3674" max="3840" width="9" style="5"/>
    <col min="3841" max="3929" width="4.375" style="5" customWidth="1"/>
    <col min="3930" max="4096" width="9" style="5"/>
    <col min="4097" max="4185" width="4.375" style="5" customWidth="1"/>
    <col min="4186" max="4352" width="9" style="5"/>
    <col min="4353" max="4441" width="4.375" style="5" customWidth="1"/>
    <col min="4442" max="4608" width="9" style="5"/>
    <col min="4609" max="4697" width="4.375" style="5" customWidth="1"/>
    <col min="4698" max="4864" width="9" style="5"/>
    <col min="4865" max="4953" width="4.375" style="5" customWidth="1"/>
    <col min="4954" max="5120" width="9" style="5"/>
    <col min="5121" max="5209" width="4.375" style="5" customWidth="1"/>
    <col min="5210" max="5376" width="9" style="5"/>
    <col min="5377" max="5465" width="4.375" style="5" customWidth="1"/>
    <col min="5466" max="5632" width="9" style="5"/>
    <col min="5633" max="5721" width="4.375" style="5" customWidth="1"/>
    <col min="5722" max="5888" width="9" style="5"/>
    <col min="5889" max="5977" width="4.375" style="5" customWidth="1"/>
    <col min="5978" max="6144" width="9" style="5"/>
    <col min="6145" max="6233" width="4.375" style="5" customWidth="1"/>
    <col min="6234" max="6400" width="9" style="5"/>
    <col min="6401" max="6489" width="4.375" style="5" customWidth="1"/>
    <col min="6490" max="6656" width="9" style="5"/>
    <col min="6657" max="6745" width="4.375" style="5" customWidth="1"/>
    <col min="6746" max="6912" width="9" style="5"/>
    <col min="6913" max="7001" width="4.375" style="5" customWidth="1"/>
    <col min="7002" max="7168" width="9" style="5"/>
    <col min="7169" max="7257" width="4.375" style="5" customWidth="1"/>
    <col min="7258" max="7424" width="9" style="5"/>
    <col min="7425" max="7513" width="4.375" style="5" customWidth="1"/>
    <col min="7514" max="7680" width="9" style="5"/>
    <col min="7681" max="7769" width="4.375" style="5" customWidth="1"/>
    <col min="7770" max="7936" width="9" style="5"/>
    <col min="7937" max="8025" width="4.375" style="5" customWidth="1"/>
    <col min="8026" max="8192" width="9" style="5"/>
    <col min="8193" max="8281" width="4.375" style="5" customWidth="1"/>
    <col min="8282" max="8448" width="9" style="5"/>
    <col min="8449" max="8537" width="4.375" style="5" customWidth="1"/>
    <col min="8538" max="8704" width="9" style="5"/>
    <col min="8705" max="8793" width="4.375" style="5" customWidth="1"/>
    <col min="8794" max="8960" width="9" style="5"/>
    <col min="8961" max="9049" width="4.375" style="5" customWidth="1"/>
    <col min="9050" max="9216" width="9" style="5"/>
    <col min="9217" max="9305" width="4.375" style="5" customWidth="1"/>
    <col min="9306" max="9472" width="9" style="5"/>
    <col min="9473" max="9561" width="4.375" style="5" customWidth="1"/>
    <col min="9562" max="9728" width="9" style="5"/>
    <col min="9729" max="9817" width="4.375" style="5" customWidth="1"/>
    <col min="9818" max="9984" width="9" style="5"/>
    <col min="9985" max="10073" width="4.375" style="5" customWidth="1"/>
    <col min="10074" max="10240" width="9" style="5"/>
    <col min="10241" max="10329" width="4.375" style="5" customWidth="1"/>
    <col min="10330" max="10496" width="9" style="5"/>
    <col min="10497" max="10585" width="4.375" style="5" customWidth="1"/>
    <col min="10586" max="10752" width="9" style="5"/>
    <col min="10753" max="10841" width="4.375" style="5" customWidth="1"/>
    <col min="10842" max="11008" width="9" style="5"/>
    <col min="11009" max="11097" width="4.375" style="5" customWidth="1"/>
    <col min="11098" max="11264" width="9" style="5"/>
    <col min="11265" max="11353" width="4.375" style="5" customWidth="1"/>
    <col min="11354" max="11520" width="9" style="5"/>
    <col min="11521" max="11609" width="4.375" style="5" customWidth="1"/>
    <col min="11610" max="11776" width="9" style="5"/>
    <col min="11777" max="11865" width="4.375" style="5" customWidth="1"/>
    <col min="11866" max="12032" width="9" style="5"/>
    <col min="12033" max="12121" width="4.375" style="5" customWidth="1"/>
    <col min="12122" max="12288" width="9" style="5"/>
    <col min="12289" max="12377" width="4.375" style="5" customWidth="1"/>
    <col min="12378" max="12544" width="9" style="5"/>
    <col min="12545" max="12633" width="4.375" style="5" customWidth="1"/>
    <col min="12634" max="12800" width="9" style="5"/>
    <col min="12801" max="12889" width="4.375" style="5" customWidth="1"/>
    <col min="12890" max="13056" width="9" style="5"/>
    <col min="13057" max="13145" width="4.375" style="5" customWidth="1"/>
    <col min="13146" max="13312" width="9" style="5"/>
    <col min="13313" max="13401" width="4.375" style="5" customWidth="1"/>
    <col min="13402" max="13568" width="9" style="5"/>
    <col min="13569" max="13657" width="4.375" style="5" customWidth="1"/>
    <col min="13658" max="13824" width="9" style="5"/>
    <col min="13825" max="13913" width="4.375" style="5" customWidth="1"/>
    <col min="13914" max="14080" width="9" style="5"/>
    <col min="14081" max="14169" width="4.375" style="5" customWidth="1"/>
    <col min="14170" max="14336" width="9" style="5"/>
    <col min="14337" max="14425" width="4.375" style="5" customWidth="1"/>
    <col min="14426" max="14592" width="9" style="5"/>
    <col min="14593" max="14681" width="4.375" style="5" customWidth="1"/>
    <col min="14682" max="14848" width="9" style="5"/>
    <col min="14849" max="14937" width="4.375" style="5" customWidth="1"/>
    <col min="14938" max="15104" width="9" style="5"/>
    <col min="15105" max="15193" width="4.375" style="5" customWidth="1"/>
    <col min="15194" max="15360" width="9" style="5"/>
    <col min="15361" max="15449" width="4.375" style="5" customWidth="1"/>
    <col min="15450" max="15616" width="9" style="5"/>
    <col min="15617" max="15705" width="4.375" style="5" customWidth="1"/>
    <col min="15706" max="15872" width="9" style="5"/>
    <col min="15873" max="15961" width="4.375" style="5" customWidth="1"/>
    <col min="15962" max="16128" width="9" style="5"/>
    <col min="16129" max="16217" width="4.375" style="5" customWidth="1"/>
    <col min="16218" max="16384" width="9" style="5"/>
  </cols>
  <sheetData>
    <row r="1" spans="1:41" ht="18.75" customHeight="1" x14ac:dyDescent="0.3">
      <c r="A1" s="335" t="s">
        <v>997</v>
      </c>
      <c r="AG1" s="460"/>
    </row>
    <row r="2" spans="1:41" ht="18.75" customHeight="1" thickBot="1" x14ac:dyDescent="0.35">
      <c r="A2" s="52" t="s">
        <v>715</v>
      </c>
    </row>
    <row r="3" spans="1:41" ht="18.75" customHeight="1" x14ac:dyDescent="0.3">
      <c r="A3" s="2255" t="s">
        <v>716</v>
      </c>
      <c r="B3" s="2256"/>
      <c r="C3" s="2256"/>
      <c r="D3" s="2256"/>
      <c r="E3" s="2256"/>
      <c r="F3" s="2256"/>
      <c r="G3" s="2256"/>
      <c r="H3" s="2256"/>
      <c r="I3" s="2256"/>
      <c r="J3" s="2256"/>
      <c r="K3" s="2256"/>
      <c r="L3" s="2256"/>
      <c r="M3" s="2256"/>
      <c r="N3" s="2256"/>
      <c r="O3" s="2256"/>
      <c r="P3" s="2256"/>
      <c r="Q3" s="2256"/>
      <c r="R3" s="2256"/>
      <c r="S3" s="2256"/>
      <c r="T3" s="2257"/>
      <c r="U3" s="2258" t="s">
        <v>717</v>
      </c>
      <c r="V3" s="2258"/>
      <c r="W3" s="2258"/>
      <c r="X3" s="2258"/>
      <c r="Y3" s="2258"/>
      <c r="Z3" s="2258"/>
      <c r="AA3" s="2258"/>
      <c r="AB3" s="2258"/>
      <c r="AC3" s="2258"/>
      <c r="AD3" s="2258"/>
      <c r="AE3" s="2258"/>
      <c r="AF3" s="2258"/>
      <c r="AG3" s="2258"/>
      <c r="AH3" s="2258"/>
      <c r="AI3" s="2258"/>
      <c r="AJ3" s="2258"/>
      <c r="AK3" s="2258"/>
      <c r="AL3" s="2258"/>
      <c r="AM3" s="2258"/>
      <c r="AN3" s="2259"/>
    </row>
    <row r="4" spans="1:41" ht="18.75" customHeight="1" x14ac:dyDescent="0.3">
      <c r="A4" s="2260"/>
      <c r="B4" s="2261"/>
      <c r="C4" s="2261"/>
      <c r="D4" s="2261"/>
      <c r="E4" s="2261"/>
      <c r="F4" s="2261"/>
      <c r="G4" s="2261"/>
      <c r="H4" s="2261"/>
      <c r="I4" s="2261"/>
      <c r="J4" s="2261"/>
      <c r="K4" s="2261"/>
      <c r="L4" s="2261"/>
      <c r="M4" s="2261"/>
      <c r="N4" s="2261"/>
      <c r="O4" s="2261"/>
      <c r="P4" s="2261"/>
      <c r="Q4" s="2261"/>
      <c r="R4" s="2261"/>
      <c r="S4" s="2261"/>
      <c r="T4" s="2262"/>
      <c r="U4" s="1912"/>
      <c r="V4" s="1912"/>
      <c r="W4" s="1912"/>
      <c r="X4" s="1912"/>
      <c r="Y4" s="1912"/>
      <c r="Z4" s="1912"/>
      <c r="AA4" s="1912"/>
      <c r="AB4" s="1912"/>
      <c r="AC4" s="1912"/>
      <c r="AD4" s="1912"/>
      <c r="AE4" s="1912"/>
      <c r="AF4" s="1912"/>
      <c r="AG4" s="1912"/>
      <c r="AH4" s="1912"/>
      <c r="AI4" s="1912"/>
      <c r="AJ4" s="1912"/>
      <c r="AK4" s="1912"/>
      <c r="AL4" s="1912"/>
      <c r="AM4" s="1912"/>
      <c r="AN4" s="1914"/>
    </row>
    <row r="5" spans="1:41" ht="18.75" customHeight="1" x14ac:dyDescent="0.3">
      <c r="A5" s="2260"/>
      <c r="B5" s="2261"/>
      <c r="C5" s="2261"/>
      <c r="D5" s="2261"/>
      <c r="E5" s="2261"/>
      <c r="F5" s="2261"/>
      <c r="G5" s="2261"/>
      <c r="H5" s="2261"/>
      <c r="I5" s="2261"/>
      <c r="J5" s="2261"/>
      <c r="K5" s="2261"/>
      <c r="L5" s="2261"/>
      <c r="M5" s="2261"/>
      <c r="N5" s="2261"/>
      <c r="O5" s="2261"/>
      <c r="P5" s="2261"/>
      <c r="Q5" s="2261"/>
      <c r="R5" s="2261"/>
      <c r="S5" s="2261"/>
      <c r="T5" s="2262"/>
      <c r="U5" s="1912"/>
      <c r="V5" s="1912"/>
      <c r="W5" s="1912"/>
      <c r="X5" s="1912"/>
      <c r="Y5" s="1912"/>
      <c r="Z5" s="1912"/>
      <c r="AA5" s="1912"/>
      <c r="AB5" s="1912"/>
      <c r="AC5" s="1912"/>
      <c r="AD5" s="1912"/>
      <c r="AE5" s="1912"/>
      <c r="AF5" s="1912"/>
      <c r="AG5" s="1912"/>
      <c r="AH5" s="1912"/>
      <c r="AI5" s="1912"/>
      <c r="AJ5" s="1912"/>
      <c r="AK5" s="1912"/>
      <c r="AL5" s="1912"/>
      <c r="AM5" s="1912"/>
      <c r="AN5" s="1914"/>
    </row>
    <row r="6" spans="1:41" ht="18.75" customHeight="1" x14ac:dyDescent="0.3">
      <c r="A6" s="2260"/>
      <c r="B6" s="2261"/>
      <c r="C6" s="2261"/>
      <c r="D6" s="2261"/>
      <c r="E6" s="2261"/>
      <c r="F6" s="2261"/>
      <c r="G6" s="2261"/>
      <c r="H6" s="2261"/>
      <c r="I6" s="2261"/>
      <c r="J6" s="2261"/>
      <c r="K6" s="2261"/>
      <c r="L6" s="2261"/>
      <c r="M6" s="2261"/>
      <c r="N6" s="2261"/>
      <c r="O6" s="2261"/>
      <c r="P6" s="2261"/>
      <c r="Q6" s="2261"/>
      <c r="R6" s="2261"/>
      <c r="S6" s="2261"/>
      <c r="T6" s="2262"/>
      <c r="U6" s="1912"/>
      <c r="V6" s="1912"/>
      <c r="W6" s="1912"/>
      <c r="X6" s="1912"/>
      <c r="Y6" s="1912"/>
      <c r="Z6" s="1912"/>
      <c r="AA6" s="1912"/>
      <c r="AB6" s="1912"/>
      <c r="AC6" s="1912"/>
      <c r="AD6" s="1912"/>
      <c r="AE6" s="1912"/>
      <c r="AF6" s="1912"/>
      <c r="AG6" s="1912"/>
      <c r="AH6" s="1912"/>
      <c r="AI6" s="1912"/>
      <c r="AJ6" s="1912"/>
      <c r="AK6" s="1912"/>
      <c r="AL6" s="1912"/>
      <c r="AM6" s="1912"/>
      <c r="AN6" s="1914"/>
      <c r="AO6" s="53"/>
    </row>
    <row r="7" spans="1:41" ht="18.75" customHeight="1" x14ac:dyDescent="0.3">
      <c r="A7" s="2260"/>
      <c r="B7" s="2261"/>
      <c r="C7" s="2261"/>
      <c r="D7" s="2261"/>
      <c r="E7" s="2261"/>
      <c r="F7" s="2261"/>
      <c r="G7" s="2261"/>
      <c r="H7" s="2261"/>
      <c r="I7" s="2261"/>
      <c r="J7" s="2261"/>
      <c r="K7" s="2261"/>
      <c r="L7" s="2261"/>
      <c r="M7" s="2261"/>
      <c r="N7" s="2261"/>
      <c r="O7" s="2261"/>
      <c r="P7" s="2261"/>
      <c r="Q7" s="2261"/>
      <c r="R7" s="2261"/>
      <c r="S7" s="2261"/>
      <c r="T7" s="2262"/>
      <c r="U7" s="1912"/>
      <c r="V7" s="1912"/>
      <c r="W7" s="1912"/>
      <c r="X7" s="1912"/>
      <c r="Y7" s="1912"/>
      <c r="Z7" s="1912"/>
      <c r="AA7" s="1912"/>
      <c r="AB7" s="1912"/>
      <c r="AC7" s="1912"/>
      <c r="AD7" s="1912"/>
      <c r="AE7" s="1912"/>
      <c r="AF7" s="1912"/>
      <c r="AG7" s="1912"/>
      <c r="AH7" s="1912"/>
      <c r="AI7" s="1912"/>
      <c r="AJ7" s="1912"/>
      <c r="AK7" s="1912"/>
      <c r="AL7" s="1912"/>
      <c r="AM7" s="1912"/>
      <c r="AN7" s="1914"/>
      <c r="AO7" s="181"/>
    </row>
    <row r="8" spans="1:41" ht="18.75" customHeight="1" x14ac:dyDescent="0.3">
      <c r="A8" s="2260"/>
      <c r="B8" s="2261"/>
      <c r="C8" s="2261"/>
      <c r="D8" s="2261"/>
      <c r="E8" s="2261"/>
      <c r="F8" s="2261"/>
      <c r="G8" s="2261"/>
      <c r="H8" s="2261"/>
      <c r="I8" s="2261"/>
      <c r="J8" s="2261"/>
      <c r="K8" s="2261"/>
      <c r="L8" s="2261"/>
      <c r="M8" s="2261"/>
      <c r="N8" s="2261"/>
      <c r="O8" s="2261"/>
      <c r="P8" s="2261"/>
      <c r="Q8" s="2261"/>
      <c r="R8" s="2261"/>
      <c r="S8" s="2261"/>
      <c r="T8" s="2262"/>
      <c r="U8" s="1912"/>
      <c r="V8" s="1912"/>
      <c r="W8" s="1912"/>
      <c r="X8" s="1912"/>
      <c r="Y8" s="1912"/>
      <c r="Z8" s="1912"/>
      <c r="AA8" s="1912"/>
      <c r="AB8" s="1912"/>
      <c r="AC8" s="1912"/>
      <c r="AD8" s="1912"/>
      <c r="AE8" s="1912"/>
      <c r="AF8" s="1912"/>
      <c r="AG8" s="1912"/>
      <c r="AH8" s="1912"/>
      <c r="AI8" s="1912"/>
      <c r="AJ8" s="1912"/>
      <c r="AK8" s="1912"/>
      <c r="AL8" s="1912"/>
      <c r="AM8" s="1912"/>
      <c r="AN8" s="1914"/>
      <c r="AO8" s="181"/>
    </row>
    <row r="9" spans="1:41" ht="18.75" customHeight="1" x14ac:dyDescent="0.3">
      <c r="A9" s="2260"/>
      <c r="B9" s="2261"/>
      <c r="C9" s="2261"/>
      <c r="D9" s="2261"/>
      <c r="E9" s="2261"/>
      <c r="F9" s="2261"/>
      <c r="G9" s="2261"/>
      <c r="H9" s="2261"/>
      <c r="I9" s="2261"/>
      <c r="J9" s="2261"/>
      <c r="K9" s="2261"/>
      <c r="L9" s="2261"/>
      <c r="M9" s="2261"/>
      <c r="N9" s="2261"/>
      <c r="O9" s="2261"/>
      <c r="P9" s="2261"/>
      <c r="Q9" s="2261"/>
      <c r="R9" s="2261"/>
      <c r="S9" s="2261"/>
      <c r="T9" s="2262"/>
      <c r="U9" s="1912"/>
      <c r="V9" s="1912"/>
      <c r="W9" s="1912"/>
      <c r="X9" s="1912"/>
      <c r="Y9" s="1912"/>
      <c r="Z9" s="1912"/>
      <c r="AA9" s="1912"/>
      <c r="AB9" s="1912"/>
      <c r="AC9" s="1912"/>
      <c r="AD9" s="1912"/>
      <c r="AE9" s="1912"/>
      <c r="AF9" s="1912"/>
      <c r="AG9" s="1912"/>
      <c r="AH9" s="1912"/>
      <c r="AI9" s="1912"/>
      <c r="AJ9" s="1912"/>
      <c r="AK9" s="1912"/>
      <c r="AL9" s="1912"/>
      <c r="AM9" s="1912"/>
      <c r="AN9" s="1914"/>
      <c r="AO9" s="181"/>
    </row>
    <row r="10" spans="1:41" ht="18.75" customHeight="1" x14ac:dyDescent="0.3">
      <c r="A10" s="2260"/>
      <c r="B10" s="2261"/>
      <c r="C10" s="2261"/>
      <c r="D10" s="2261"/>
      <c r="E10" s="2261"/>
      <c r="F10" s="2261"/>
      <c r="G10" s="2261"/>
      <c r="H10" s="2261"/>
      <c r="I10" s="2261"/>
      <c r="J10" s="2261"/>
      <c r="K10" s="2261"/>
      <c r="L10" s="2261"/>
      <c r="M10" s="2261"/>
      <c r="N10" s="2261"/>
      <c r="O10" s="2261"/>
      <c r="P10" s="2261"/>
      <c r="Q10" s="2261"/>
      <c r="R10" s="2261"/>
      <c r="S10" s="2261"/>
      <c r="T10" s="2262"/>
      <c r="U10" s="1912"/>
      <c r="V10" s="1912"/>
      <c r="W10" s="1912"/>
      <c r="X10" s="1912"/>
      <c r="Y10" s="1912"/>
      <c r="Z10" s="1912"/>
      <c r="AA10" s="1912"/>
      <c r="AB10" s="1912"/>
      <c r="AC10" s="1912"/>
      <c r="AD10" s="1912"/>
      <c r="AE10" s="1912"/>
      <c r="AF10" s="1912"/>
      <c r="AG10" s="1912"/>
      <c r="AH10" s="1912"/>
      <c r="AI10" s="1912"/>
      <c r="AJ10" s="1912"/>
      <c r="AK10" s="1912"/>
      <c r="AL10" s="1912"/>
      <c r="AM10" s="1912"/>
      <c r="AN10" s="1914"/>
      <c r="AO10" s="181"/>
    </row>
    <row r="11" spans="1:41" ht="18.75" customHeight="1" x14ac:dyDescent="0.3">
      <c r="A11" s="2260"/>
      <c r="B11" s="2261"/>
      <c r="C11" s="2261"/>
      <c r="D11" s="2261"/>
      <c r="E11" s="2261"/>
      <c r="F11" s="2261"/>
      <c r="G11" s="2261"/>
      <c r="H11" s="2261"/>
      <c r="I11" s="2261"/>
      <c r="J11" s="2261"/>
      <c r="K11" s="2261"/>
      <c r="L11" s="2261"/>
      <c r="M11" s="2261"/>
      <c r="N11" s="2261"/>
      <c r="O11" s="2261"/>
      <c r="P11" s="2261"/>
      <c r="Q11" s="2261"/>
      <c r="R11" s="2261"/>
      <c r="S11" s="2261"/>
      <c r="T11" s="2262"/>
      <c r="U11" s="1912"/>
      <c r="V11" s="1912"/>
      <c r="W11" s="1912"/>
      <c r="X11" s="1912"/>
      <c r="Y11" s="1912"/>
      <c r="Z11" s="1912"/>
      <c r="AA11" s="1912"/>
      <c r="AB11" s="1912"/>
      <c r="AC11" s="1912"/>
      <c r="AD11" s="1912"/>
      <c r="AE11" s="1912"/>
      <c r="AF11" s="1912"/>
      <c r="AG11" s="1912"/>
      <c r="AH11" s="1912"/>
      <c r="AI11" s="1912"/>
      <c r="AJ11" s="1912"/>
      <c r="AK11" s="1912"/>
      <c r="AL11" s="1912"/>
      <c r="AM11" s="1912"/>
      <c r="AN11" s="1914"/>
      <c r="AO11" s="181"/>
    </row>
    <row r="12" spans="1:41" ht="18.75" customHeight="1" x14ac:dyDescent="0.3">
      <c r="A12" s="2260"/>
      <c r="B12" s="2261"/>
      <c r="C12" s="2261"/>
      <c r="D12" s="2261"/>
      <c r="E12" s="2261"/>
      <c r="F12" s="2261"/>
      <c r="G12" s="2261"/>
      <c r="H12" s="2261"/>
      <c r="I12" s="2261"/>
      <c r="J12" s="2261"/>
      <c r="K12" s="2261"/>
      <c r="L12" s="2261"/>
      <c r="M12" s="2261"/>
      <c r="N12" s="2261"/>
      <c r="O12" s="2261"/>
      <c r="P12" s="2261"/>
      <c r="Q12" s="2261"/>
      <c r="R12" s="2261"/>
      <c r="S12" s="2261"/>
      <c r="T12" s="2262"/>
      <c r="U12" s="1912"/>
      <c r="V12" s="1912"/>
      <c r="W12" s="1912"/>
      <c r="X12" s="1912"/>
      <c r="Y12" s="1912"/>
      <c r="Z12" s="1912"/>
      <c r="AA12" s="1912"/>
      <c r="AB12" s="1912"/>
      <c r="AC12" s="1912"/>
      <c r="AD12" s="1912"/>
      <c r="AE12" s="1912"/>
      <c r="AF12" s="1912"/>
      <c r="AG12" s="1912"/>
      <c r="AH12" s="1912"/>
      <c r="AI12" s="1912"/>
      <c r="AJ12" s="1912"/>
      <c r="AK12" s="1912"/>
      <c r="AL12" s="1912"/>
      <c r="AM12" s="1912"/>
      <c r="AN12" s="1914"/>
      <c r="AO12" s="181"/>
    </row>
    <row r="13" spans="1:41" ht="18.75" customHeight="1" x14ac:dyDescent="0.3">
      <c r="A13" s="2260"/>
      <c r="B13" s="2261"/>
      <c r="C13" s="2261"/>
      <c r="D13" s="2261"/>
      <c r="E13" s="2261"/>
      <c r="F13" s="2261"/>
      <c r="G13" s="2261"/>
      <c r="H13" s="2261"/>
      <c r="I13" s="2261"/>
      <c r="J13" s="2261"/>
      <c r="K13" s="2261"/>
      <c r="L13" s="2261"/>
      <c r="M13" s="2261"/>
      <c r="N13" s="2261"/>
      <c r="O13" s="2261"/>
      <c r="P13" s="2261"/>
      <c r="Q13" s="2261"/>
      <c r="R13" s="2261"/>
      <c r="S13" s="2261"/>
      <c r="T13" s="2262"/>
      <c r="U13" s="1912"/>
      <c r="V13" s="1912"/>
      <c r="W13" s="1912"/>
      <c r="X13" s="1912"/>
      <c r="Y13" s="1912"/>
      <c r="Z13" s="1912"/>
      <c r="AA13" s="1912"/>
      <c r="AB13" s="1912"/>
      <c r="AC13" s="1912"/>
      <c r="AD13" s="1912"/>
      <c r="AE13" s="1912"/>
      <c r="AF13" s="1912"/>
      <c r="AG13" s="1912"/>
      <c r="AH13" s="1912"/>
      <c r="AI13" s="1912"/>
      <c r="AJ13" s="1912"/>
      <c r="AK13" s="1912"/>
      <c r="AL13" s="1912"/>
      <c r="AM13" s="1912"/>
      <c r="AN13" s="1914"/>
      <c r="AO13" s="181"/>
    </row>
    <row r="14" spans="1:41" ht="18.75" customHeight="1" x14ac:dyDescent="0.3">
      <c r="A14" s="2260"/>
      <c r="B14" s="2261"/>
      <c r="C14" s="2261"/>
      <c r="D14" s="2261"/>
      <c r="E14" s="2261"/>
      <c r="F14" s="2261"/>
      <c r="G14" s="2261"/>
      <c r="H14" s="2261"/>
      <c r="I14" s="2261"/>
      <c r="J14" s="2261"/>
      <c r="K14" s="2261"/>
      <c r="L14" s="2261"/>
      <c r="M14" s="2261"/>
      <c r="N14" s="2261"/>
      <c r="O14" s="2261"/>
      <c r="P14" s="2261"/>
      <c r="Q14" s="2261"/>
      <c r="R14" s="2261"/>
      <c r="S14" s="2261"/>
      <c r="T14" s="2262"/>
      <c r="U14" s="1912"/>
      <c r="V14" s="1912"/>
      <c r="W14" s="1912"/>
      <c r="X14" s="1912"/>
      <c r="Y14" s="1912"/>
      <c r="Z14" s="1912"/>
      <c r="AA14" s="1912"/>
      <c r="AB14" s="1912"/>
      <c r="AC14" s="1912"/>
      <c r="AD14" s="1912"/>
      <c r="AE14" s="1912"/>
      <c r="AF14" s="1912"/>
      <c r="AG14" s="1912"/>
      <c r="AH14" s="1912"/>
      <c r="AI14" s="1912"/>
      <c r="AJ14" s="1912"/>
      <c r="AK14" s="1912"/>
      <c r="AL14" s="1912"/>
      <c r="AM14" s="1912"/>
      <c r="AN14" s="1914"/>
      <c r="AO14" s="181"/>
    </row>
    <row r="15" spans="1:41" ht="18.75" customHeight="1" x14ac:dyDescent="0.3">
      <c r="A15" s="2260"/>
      <c r="B15" s="2261"/>
      <c r="C15" s="2261"/>
      <c r="D15" s="2261"/>
      <c r="E15" s="2261"/>
      <c r="F15" s="2261"/>
      <c r="G15" s="2261"/>
      <c r="H15" s="2261"/>
      <c r="I15" s="2261"/>
      <c r="J15" s="2261"/>
      <c r="K15" s="2261"/>
      <c r="L15" s="2261"/>
      <c r="M15" s="2261"/>
      <c r="N15" s="2261"/>
      <c r="O15" s="2261"/>
      <c r="P15" s="2261"/>
      <c r="Q15" s="2261"/>
      <c r="R15" s="2261"/>
      <c r="S15" s="2261"/>
      <c r="T15" s="2262"/>
      <c r="U15" s="1912"/>
      <c r="V15" s="1912"/>
      <c r="W15" s="1912"/>
      <c r="X15" s="1912"/>
      <c r="Y15" s="1912"/>
      <c r="Z15" s="1912"/>
      <c r="AA15" s="1912"/>
      <c r="AB15" s="1912"/>
      <c r="AC15" s="1912"/>
      <c r="AD15" s="1912"/>
      <c r="AE15" s="1912"/>
      <c r="AF15" s="1912"/>
      <c r="AG15" s="1912"/>
      <c r="AH15" s="1912"/>
      <c r="AI15" s="1912"/>
      <c r="AJ15" s="1912"/>
      <c r="AK15" s="1912"/>
      <c r="AL15" s="1912"/>
      <c r="AM15" s="1912"/>
      <c r="AN15" s="1914"/>
      <c r="AO15" s="181"/>
    </row>
    <row r="16" spans="1:41" ht="18.75" customHeight="1" x14ac:dyDescent="0.3">
      <c r="A16" s="2260"/>
      <c r="B16" s="2261"/>
      <c r="C16" s="2261"/>
      <c r="D16" s="2261"/>
      <c r="E16" s="2261"/>
      <c r="F16" s="2261"/>
      <c r="G16" s="2261"/>
      <c r="H16" s="2261"/>
      <c r="I16" s="2261"/>
      <c r="J16" s="2261"/>
      <c r="K16" s="2261"/>
      <c r="L16" s="2261"/>
      <c r="M16" s="2261"/>
      <c r="N16" s="2261"/>
      <c r="O16" s="2261"/>
      <c r="P16" s="2261"/>
      <c r="Q16" s="2261"/>
      <c r="R16" s="2261"/>
      <c r="S16" s="2261"/>
      <c r="T16" s="2262"/>
      <c r="U16" s="1912"/>
      <c r="V16" s="1912"/>
      <c r="W16" s="1912"/>
      <c r="X16" s="1912"/>
      <c r="Y16" s="1912"/>
      <c r="Z16" s="1912"/>
      <c r="AA16" s="1912"/>
      <c r="AB16" s="1912"/>
      <c r="AC16" s="1912"/>
      <c r="AD16" s="1912"/>
      <c r="AE16" s="1912"/>
      <c r="AF16" s="1912"/>
      <c r="AG16" s="1912"/>
      <c r="AH16" s="1912"/>
      <c r="AI16" s="1912"/>
      <c r="AJ16" s="1912"/>
      <c r="AK16" s="1912"/>
      <c r="AL16" s="1912"/>
      <c r="AM16" s="1912"/>
      <c r="AN16" s="1914"/>
      <c r="AO16" s="181"/>
    </row>
    <row r="17" spans="1:42" ht="18.75" customHeight="1" x14ac:dyDescent="0.3">
      <c r="A17" s="2260"/>
      <c r="B17" s="2261"/>
      <c r="C17" s="2261"/>
      <c r="D17" s="2261"/>
      <c r="E17" s="2261"/>
      <c r="F17" s="2261"/>
      <c r="G17" s="2261"/>
      <c r="H17" s="2261"/>
      <c r="I17" s="2261"/>
      <c r="J17" s="2261"/>
      <c r="K17" s="2261"/>
      <c r="L17" s="2261"/>
      <c r="M17" s="2261"/>
      <c r="N17" s="2261"/>
      <c r="O17" s="2261"/>
      <c r="P17" s="2261"/>
      <c r="Q17" s="2261"/>
      <c r="R17" s="2261"/>
      <c r="S17" s="2261"/>
      <c r="T17" s="2262"/>
      <c r="U17" s="1912"/>
      <c r="V17" s="1912"/>
      <c r="W17" s="1912"/>
      <c r="X17" s="1912"/>
      <c r="Y17" s="1912"/>
      <c r="Z17" s="1912"/>
      <c r="AA17" s="1912"/>
      <c r="AB17" s="1912"/>
      <c r="AC17" s="1912"/>
      <c r="AD17" s="1912"/>
      <c r="AE17" s="1912"/>
      <c r="AF17" s="1912"/>
      <c r="AG17" s="1912"/>
      <c r="AH17" s="1912"/>
      <c r="AI17" s="1912"/>
      <c r="AJ17" s="1912"/>
      <c r="AK17" s="1912"/>
      <c r="AL17" s="1912"/>
      <c r="AM17" s="1912"/>
      <c r="AN17" s="1914"/>
      <c r="AO17" s="181"/>
    </row>
    <row r="18" spans="1:42" ht="18.75" customHeight="1" x14ac:dyDescent="0.3">
      <c r="A18" s="2260"/>
      <c r="B18" s="2261"/>
      <c r="C18" s="2261"/>
      <c r="D18" s="2261"/>
      <c r="E18" s="2261"/>
      <c r="F18" s="2261"/>
      <c r="G18" s="2261"/>
      <c r="H18" s="2261"/>
      <c r="I18" s="2261"/>
      <c r="J18" s="2261"/>
      <c r="K18" s="2261"/>
      <c r="L18" s="2261"/>
      <c r="M18" s="2261"/>
      <c r="N18" s="2261"/>
      <c r="O18" s="2261"/>
      <c r="P18" s="2261"/>
      <c r="Q18" s="2261"/>
      <c r="R18" s="2261"/>
      <c r="S18" s="2261"/>
      <c r="T18" s="2262"/>
      <c r="U18" s="1912"/>
      <c r="V18" s="1912"/>
      <c r="W18" s="1912"/>
      <c r="X18" s="1912"/>
      <c r="Y18" s="1912"/>
      <c r="Z18" s="1912"/>
      <c r="AA18" s="1912"/>
      <c r="AB18" s="1912"/>
      <c r="AC18" s="1912"/>
      <c r="AD18" s="1912"/>
      <c r="AE18" s="1912"/>
      <c r="AF18" s="1912"/>
      <c r="AG18" s="1912"/>
      <c r="AH18" s="1912"/>
      <c r="AI18" s="1912"/>
      <c r="AJ18" s="1912"/>
      <c r="AK18" s="1912"/>
      <c r="AL18" s="1912"/>
      <c r="AM18" s="1912"/>
      <c r="AN18" s="1914"/>
      <c r="AO18" s="181"/>
    </row>
    <row r="19" spans="1:42" ht="18.75" customHeight="1" x14ac:dyDescent="0.3">
      <c r="A19" s="2260"/>
      <c r="B19" s="2261"/>
      <c r="C19" s="2261"/>
      <c r="D19" s="2261"/>
      <c r="E19" s="2261"/>
      <c r="F19" s="2261"/>
      <c r="G19" s="2261"/>
      <c r="H19" s="2261"/>
      <c r="I19" s="2261"/>
      <c r="J19" s="2261"/>
      <c r="K19" s="2261"/>
      <c r="L19" s="2261"/>
      <c r="M19" s="2261"/>
      <c r="N19" s="2261"/>
      <c r="O19" s="2261"/>
      <c r="P19" s="2261"/>
      <c r="Q19" s="2261"/>
      <c r="R19" s="2261"/>
      <c r="S19" s="2261"/>
      <c r="T19" s="2262"/>
      <c r="U19" s="2263" t="s">
        <v>718</v>
      </c>
      <c r="V19" s="2264"/>
      <c r="W19" s="2264"/>
      <c r="X19" s="2264"/>
      <c r="Y19" s="2264"/>
      <c r="Z19" s="2264"/>
      <c r="AA19" s="2264"/>
      <c r="AB19" s="2264"/>
      <c r="AC19" s="2264"/>
      <c r="AD19" s="2264"/>
      <c r="AE19" s="2264"/>
      <c r="AF19" s="2264"/>
      <c r="AG19" s="2264"/>
      <c r="AH19" s="2264"/>
      <c r="AI19" s="2264"/>
      <c r="AJ19" s="2264"/>
      <c r="AK19" s="2264"/>
      <c r="AL19" s="2264"/>
      <c r="AM19" s="2264"/>
      <c r="AN19" s="2265"/>
      <c r="AO19" s="181"/>
    </row>
    <row r="20" spans="1:42" ht="18.75" customHeight="1" thickBot="1" x14ac:dyDescent="0.35">
      <c r="A20" s="2260"/>
      <c r="B20" s="2261"/>
      <c r="C20" s="2261"/>
      <c r="D20" s="2261"/>
      <c r="E20" s="2261"/>
      <c r="F20" s="2261"/>
      <c r="G20" s="2261"/>
      <c r="H20" s="2261"/>
      <c r="I20" s="2261"/>
      <c r="J20" s="2261"/>
      <c r="K20" s="2261"/>
      <c r="L20" s="2261"/>
      <c r="M20" s="2261"/>
      <c r="N20" s="2261"/>
      <c r="O20" s="2261"/>
      <c r="P20" s="2261"/>
      <c r="Q20" s="2261"/>
      <c r="R20" s="2261"/>
      <c r="S20" s="2261"/>
      <c r="T20" s="2262"/>
      <c r="U20" s="469"/>
      <c r="V20" s="2268" t="s">
        <v>732</v>
      </c>
      <c r="W20" s="2268"/>
      <c r="X20" s="2268"/>
      <c r="Y20" s="2268"/>
      <c r="Z20" s="2268"/>
      <c r="AA20" s="2268"/>
      <c r="AB20" s="2268"/>
      <c r="AC20" s="2268"/>
      <c r="AD20" s="2268"/>
      <c r="AE20" s="2268"/>
      <c r="AF20" s="470"/>
      <c r="AG20" s="2266" t="s">
        <v>719</v>
      </c>
      <c r="AH20" s="2266"/>
      <c r="AI20" s="2266"/>
      <c r="AJ20" s="2266"/>
      <c r="AK20" s="470"/>
      <c r="AL20" s="2266" t="s">
        <v>720</v>
      </c>
      <c r="AM20" s="2266"/>
      <c r="AN20" s="2267"/>
      <c r="AO20" s="53"/>
      <c r="AP20" s="53"/>
    </row>
    <row r="21" spans="1:42" ht="18.75" customHeight="1" x14ac:dyDescent="0.3">
      <c r="A21" s="2246" t="s">
        <v>6</v>
      </c>
      <c r="B21" s="2247"/>
      <c r="C21" s="2247"/>
      <c r="D21" s="2247"/>
      <c r="E21" s="2247"/>
      <c r="F21" s="2247"/>
      <c r="G21" s="2247"/>
      <c r="H21" s="2247"/>
      <c r="I21" s="2247"/>
      <c r="J21" s="2247"/>
      <c r="K21" s="2247"/>
      <c r="L21" s="2247"/>
      <c r="M21" s="2247"/>
      <c r="N21" s="2247"/>
      <c r="O21" s="2247"/>
      <c r="P21" s="2247"/>
      <c r="Q21" s="2247"/>
      <c r="R21" s="2247"/>
      <c r="S21" s="2247"/>
      <c r="T21" s="2248"/>
      <c r="Z21" s="53"/>
      <c r="AA21" s="53"/>
      <c r="AB21" s="53"/>
      <c r="AC21" s="53"/>
      <c r="AD21" s="53"/>
      <c r="AE21" s="53"/>
      <c r="AF21" s="53"/>
      <c r="AG21" s="53"/>
      <c r="AH21" s="53"/>
      <c r="AI21" s="53"/>
      <c r="AJ21" s="53"/>
      <c r="AK21" s="53"/>
      <c r="AL21" s="53"/>
      <c r="AM21" s="53"/>
      <c r="AN21" s="53"/>
      <c r="AO21" s="53"/>
    </row>
    <row r="22" spans="1:42" ht="18.75" customHeight="1" x14ac:dyDescent="0.3">
      <c r="A22" s="2249"/>
      <c r="B22" s="1912"/>
      <c r="C22" s="1912"/>
      <c r="D22" s="1912"/>
      <c r="E22" s="1912"/>
      <c r="F22" s="1912"/>
      <c r="G22" s="1912"/>
      <c r="H22" s="1912"/>
      <c r="I22" s="1912"/>
      <c r="J22" s="1912"/>
      <c r="K22" s="1912"/>
      <c r="L22" s="1912"/>
      <c r="M22" s="1912"/>
      <c r="N22" s="1912"/>
      <c r="O22" s="1912"/>
      <c r="P22" s="1912"/>
      <c r="Q22" s="1912"/>
      <c r="R22" s="1912"/>
      <c r="S22" s="1912"/>
      <c r="T22" s="1914"/>
      <c r="U22" s="52" t="s">
        <v>721</v>
      </c>
      <c r="AA22" s="53"/>
      <c r="AB22" s="53"/>
      <c r="AC22" s="53"/>
      <c r="AD22" s="53"/>
      <c r="AE22" s="53"/>
      <c r="AF22" s="53"/>
      <c r="AG22" s="53"/>
      <c r="AH22" s="53"/>
      <c r="AI22" s="53"/>
      <c r="AJ22" s="53"/>
      <c r="AK22" s="53"/>
      <c r="AL22" s="53"/>
      <c r="AM22" s="53"/>
      <c r="AN22" s="53"/>
      <c r="AO22" s="53"/>
    </row>
    <row r="23" spans="1:42" ht="18.75" customHeight="1" thickBot="1" x14ac:dyDescent="0.35">
      <c r="A23" s="2249"/>
      <c r="B23" s="1912"/>
      <c r="C23" s="1912"/>
      <c r="D23" s="1912"/>
      <c r="E23" s="1912"/>
      <c r="F23" s="1912"/>
      <c r="G23" s="1912"/>
      <c r="H23" s="1912"/>
      <c r="I23" s="1912"/>
      <c r="J23" s="1912"/>
      <c r="K23" s="1912"/>
      <c r="L23" s="1912"/>
      <c r="M23" s="1912"/>
      <c r="N23" s="1912"/>
      <c r="O23" s="1912"/>
      <c r="P23" s="1912"/>
      <c r="Q23" s="1912"/>
      <c r="R23" s="1912"/>
      <c r="S23" s="1912"/>
      <c r="T23" s="1914"/>
      <c r="U23" s="52" t="s">
        <v>722</v>
      </c>
      <c r="AA23" s="53"/>
      <c r="AB23" s="53"/>
      <c r="AD23" s="53"/>
      <c r="AE23" s="53"/>
      <c r="AF23" s="53"/>
      <c r="AG23" s="53"/>
      <c r="AH23" s="53"/>
      <c r="AI23" s="53"/>
      <c r="AJ23" s="53"/>
      <c r="AK23" s="53"/>
      <c r="AL23" s="53"/>
      <c r="AM23" s="53"/>
      <c r="AN23" s="53"/>
      <c r="AO23" s="53"/>
    </row>
    <row r="24" spans="1:42" ht="18.75" customHeight="1" x14ac:dyDescent="0.3">
      <c r="A24" s="2249"/>
      <c r="B24" s="1912"/>
      <c r="C24" s="1912"/>
      <c r="D24" s="1912"/>
      <c r="E24" s="1912"/>
      <c r="F24" s="1912"/>
      <c r="G24" s="1912"/>
      <c r="H24" s="1912"/>
      <c r="I24" s="1912"/>
      <c r="J24" s="1912"/>
      <c r="K24" s="1912"/>
      <c r="L24" s="1912"/>
      <c r="M24" s="1912"/>
      <c r="N24" s="1912"/>
      <c r="O24" s="1912"/>
      <c r="P24" s="1912"/>
      <c r="Q24" s="1912"/>
      <c r="R24" s="1912"/>
      <c r="S24" s="1912"/>
      <c r="T24" s="2250"/>
      <c r="U24" s="821" t="s">
        <v>723</v>
      </c>
      <c r="V24" s="822"/>
      <c r="W24" s="822"/>
      <c r="X24" s="822"/>
      <c r="Y24" s="823"/>
      <c r="Z24" s="461"/>
      <c r="AA24" s="2176" t="s">
        <v>724</v>
      </c>
      <c r="AB24" s="2176"/>
      <c r="AC24" s="2017"/>
      <c r="AD24" s="2017"/>
      <c r="AE24" s="2017"/>
      <c r="AF24" s="2017"/>
      <c r="AG24" s="2017"/>
      <c r="AH24" s="2017"/>
      <c r="AI24" s="2017"/>
      <c r="AJ24" s="2017"/>
      <c r="AK24" s="2017"/>
      <c r="AL24" s="2017"/>
      <c r="AM24" s="2017"/>
      <c r="AN24" s="2240" t="s">
        <v>666</v>
      </c>
      <c r="AO24" s="53"/>
    </row>
    <row r="25" spans="1:42" ht="18.75" customHeight="1" x14ac:dyDescent="0.3">
      <c r="A25" s="2249"/>
      <c r="B25" s="1912"/>
      <c r="C25" s="1912"/>
      <c r="D25" s="1912"/>
      <c r="E25" s="1912"/>
      <c r="F25" s="1912"/>
      <c r="G25" s="1912"/>
      <c r="H25" s="1912"/>
      <c r="I25" s="1912"/>
      <c r="J25" s="1912"/>
      <c r="K25" s="1912"/>
      <c r="L25" s="1912"/>
      <c r="M25" s="1912"/>
      <c r="N25" s="1912"/>
      <c r="O25" s="1912"/>
      <c r="P25" s="1912"/>
      <c r="Q25" s="1912"/>
      <c r="R25" s="1912"/>
      <c r="S25" s="1912"/>
      <c r="T25" s="2250"/>
      <c r="U25" s="845"/>
      <c r="V25" s="846"/>
      <c r="W25" s="846"/>
      <c r="X25" s="846"/>
      <c r="Y25" s="847"/>
      <c r="Z25" s="462"/>
      <c r="AA25" s="1985"/>
      <c r="AB25" s="1985"/>
      <c r="AC25" s="848"/>
      <c r="AD25" s="848"/>
      <c r="AE25" s="848"/>
      <c r="AF25" s="848"/>
      <c r="AG25" s="848"/>
      <c r="AH25" s="848"/>
      <c r="AI25" s="848"/>
      <c r="AJ25" s="848"/>
      <c r="AK25" s="848"/>
      <c r="AL25" s="848"/>
      <c r="AM25" s="848"/>
      <c r="AN25" s="2241"/>
      <c r="AO25" s="53"/>
    </row>
    <row r="26" spans="1:42" ht="18.75" customHeight="1" x14ac:dyDescent="0.3">
      <c r="A26" s="2249"/>
      <c r="B26" s="1912"/>
      <c r="C26" s="1912"/>
      <c r="D26" s="1912"/>
      <c r="E26" s="1912"/>
      <c r="F26" s="1912"/>
      <c r="G26" s="1912"/>
      <c r="H26" s="1912"/>
      <c r="I26" s="1912"/>
      <c r="J26" s="1912"/>
      <c r="K26" s="1912"/>
      <c r="L26" s="1912"/>
      <c r="M26" s="1912"/>
      <c r="N26" s="1912"/>
      <c r="O26" s="1912"/>
      <c r="P26" s="1912"/>
      <c r="Q26" s="1912"/>
      <c r="R26" s="1912"/>
      <c r="S26" s="1912"/>
      <c r="T26" s="2250"/>
      <c r="U26" s="824"/>
      <c r="V26" s="743"/>
      <c r="W26" s="743"/>
      <c r="X26" s="743"/>
      <c r="Y26" s="766"/>
      <c r="Z26" s="462"/>
      <c r="AA26" s="2244" t="s">
        <v>1141</v>
      </c>
      <c r="AB26" s="2245"/>
      <c r="AC26" s="2245"/>
      <c r="AD26" s="2245"/>
      <c r="AE26" s="2245"/>
      <c r="AF26" s="2245"/>
      <c r="AG26" s="67"/>
      <c r="AH26" s="1962" t="s">
        <v>725</v>
      </c>
      <c r="AI26" s="1962"/>
      <c r="AJ26" s="1962"/>
      <c r="AK26" s="1962"/>
      <c r="AL26" s="1962"/>
      <c r="AM26" s="67"/>
      <c r="AN26" s="68"/>
      <c r="AO26" s="53"/>
    </row>
    <row r="27" spans="1:42" ht="18.75" customHeight="1" x14ac:dyDescent="0.3">
      <c r="A27" s="2249"/>
      <c r="B27" s="1912"/>
      <c r="C27" s="1912"/>
      <c r="D27" s="1912"/>
      <c r="E27" s="1912"/>
      <c r="F27" s="1912"/>
      <c r="G27" s="1912"/>
      <c r="H27" s="1912"/>
      <c r="I27" s="1912"/>
      <c r="J27" s="1912"/>
      <c r="K27" s="1912"/>
      <c r="L27" s="1912"/>
      <c r="M27" s="1912"/>
      <c r="N27" s="1912"/>
      <c r="O27" s="1912"/>
      <c r="P27" s="1912"/>
      <c r="Q27" s="1912"/>
      <c r="R27" s="1912"/>
      <c r="S27" s="1912"/>
      <c r="T27" s="2250"/>
      <c r="U27" s="791" t="s">
        <v>870</v>
      </c>
      <c r="V27" s="792"/>
      <c r="W27" s="792"/>
      <c r="X27" s="792"/>
      <c r="Y27" s="792"/>
      <c r="Z27" s="455"/>
      <c r="AA27" s="841" t="s">
        <v>256</v>
      </c>
      <c r="AB27" s="64"/>
      <c r="AC27" s="64"/>
      <c r="AD27" s="1173" t="s">
        <v>257</v>
      </c>
      <c r="AE27" s="2089" t="s">
        <v>726</v>
      </c>
      <c r="AF27" s="836"/>
      <c r="AG27" s="836"/>
      <c r="AH27" s="836"/>
      <c r="AI27" s="837"/>
      <c r="AJ27" s="455"/>
      <c r="AK27" s="841" t="s">
        <v>256</v>
      </c>
      <c r="AL27" s="64"/>
      <c r="AM27" s="64"/>
      <c r="AN27" s="1228" t="s">
        <v>257</v>
      </c>
      <c r="AO27" s="53"/>
    </row>
    <row r="28" spans="1:42" ht="18.75" customHeight="1" x14ac:dyDescent="0.3">
      <c r="A28" s="2249"/>
      <c r="B28" s="1912"/>
      <c r="C28" s="1912"/>
      <c r="D28" s="1912"/>
      <c r="E28" s="1912"/>
      <c r="F28" s="1912"/>
      <c r="G28" s="1912"/>
      <c r="H28" s="1912"/>
      <c r="I28" s="1912"/>
      <c r="J28" s="1912"/>
      <c r="K28" s="1912"/>
      <c r="L28" s="1912"/>
      <c r="M28" s="1912"/>
      <c r="N28" s="1912"/>
      <c r="O28" s="1912"/>
      <c r="P28" s="1912"/>
      <c r="Q28" s="1912"/>
      <c r="R28" s="1912"/>
      <c r="S28" s="1912"/>
      <c r="T28" s="2250"/>
      <c r="U28" s="845"/>
      <c r="V28" s="846"/>
      <c r="W28" s="846"/>
      <c r="X28" s="846"/>
      <c r="Y28" s="846"/>
      <c r="Z28" s="456"/>
      <c r="AA28" s="742"/>
      <c r="AB28" s="67"/>
      <c r="AC28" s="67"/>
      <c r="AD28" s="1174"/>
      <c r="AE28" s="1153"/>
      <c r="AF28" s="2243"/>
      <c r="AG28" s="2243"/>
      <c r="AH28" s="2243"/>
      <c r="AI28" s="1154"/>
      <c r="AJ28" s="456"/>
      <c r="AK28" s="742"/>
      <c r="AL28" s="67"/>
      <c r="AM28" s="67"/>
      <c r="AN28" s="1229"/>
      <c r="AO28" s="53"/>
    </row>
    <row r="29" spans="1:42" ht="18.75" customHeight="1" x14ac:dyDescent="0.3">
      <c r="A29" s="2249"/>
      <c r="B29" s="1912"/>
      <c r="C29" s="1912"/>
      <c r="D29" s="1912"/>
      <c r="E29" s="1912"/>
      <c r="F29" s="1912"/>
      <c r="G29" s="1912"/>
      <c r="H29" s="1912"/>
      <c r="I29" s="1912"/>
      <c r="J29" s="1912"/>
      <c r="K29" s="1912"/>
      <c r="L29" s="1912"/>
      <c r="M29" s="1912"/>
      <c r="N29" s="1912"/>
      <c r="O29" s="1912"/>
      <c r="P29" s="1912"/>
      <c r="Q29" s="1912"/>
      <c r="R29" s="1912"/>
      <c r="S29" s="1912"/>
      <c r="T29" s="2250"/>
      <c r="U29" s="835" t="s">
        <v>727</v>
      </c>
      <c r="V29" s="836"/>
      <c r="W29" s="836"/>
      <c r="X29" s="836"/>
      <c r="Y29" s="837"/>
      <c r="Z29" s="455"/>
      <c r="AA29" s="841" t="s">
        <v>256</v>
      </c>
      <c r="AB29" s="64"/>
      <c r="AC29" s="64"/>
      <c r="AD29" s="1173" t="s">
        <v>257</v>
      </c>
      <c r="AE29" s="2089" t="s">
        <v>871</v>
      </c>
      <c r="AF29" s="836"/>
      <c r="AG29" s="836"/>
      <c r="AH29" s="836"/>
      <c r="AI29" s="837"/>
      <c r="AJ29" s="455"/>
      <c r="AK29" s="841" t="s">
        <v>256</v>
      </c>
      <c r="AL29" s="64"/>
      <c r="AM29" s="64"/>
      <c r="AN29" s="1228" t="s">
        <v>257</v>
      </c>
      <c r="AO29" s="53"/>
    </row>
    <row r="30" spans="1:42" ht="18.75" customHeight="1" x14ac:dyDescent="0.3">
      <c r="A30" s="2249"/>
      <c r="B30" s="1912"/>
      <c r="C30" s="1912"/>
      <c r="D30" s="1912"/>
      <c r="E30" s="1912"/>
      <c r="F30" s="1912"/>
      <c r="G30" s="1912"/>
      <c r="H30" s="1912"/>
      <c r="I30" s="1912"/>
      <c r="J30" s="1912"/>
      <c r="K30" s="1912"/>
      <c r="L30" s="1912"/>
      <c r="M30" s="1912"/>
      <c r="N30" s="1912"/>
      <c r="O30" s="1912"/>
      <c r="P30" s="1912"/>
      <c r="Q30" s="1912"/>
      <c r="R30" s="1912"/>
      <c r="S30" s="1912"/>
      <c r="T30" s="2250"/>
      <c r="U30" s="2242"/>
      <c r="V30" s="2243"/>
      <c r="W30" s="2243"/>
      <c r="X30" s="2243"/>
      <c r="Y30" s="1154"/>
      <c r="Z30" s="462"/>
      <c r="AA30" s="848"/>
      <c r="AB30" s="70"/>
      <c r="AC30" s="70"/>
      <c r="AD30" s="1890"/>
      <c r="AE30" s="1153"/>
      <c r="AF30" s="2243"/>
      <c r="AG30" s="2243"/>
      <c r="AH30" s="2243"/>
      <c r="AI30" s="1154"/>
      <c r="AJ30" s="462"/>
      <c r="AK30" s="848"/>
      <c r="AL30" s="70"/>
      <c r="AM30" s="70"/>
      <c r="AN30" s="2241"/>
      <c r="AO30" s="53"/>
    </row>
    <row r="31" spans="1:42" ht="18.75" customHeight="1" x14ac:dyDescent="0.3">
      <c r="A31" s="2249"/>
      <c r="B31" s="1912"/>
      <c r="C31" s="1912"/>
      <c r="D31" s="1912"/>
      <c r="E31" s="1912"/>
      <c r="F31" s="1912"/>
      <c r="G31" s="1912"/>
      <c r="H31" s="1912"/>
      <c r="I31" s="1912"/>
      <c r="J31" s="1912"/>
      <c r="K31" s="1912"/>
      <c r="L31" s="1912"/>
      <c r="M31" s="1912"/>
      <c r="N31" s="1912"/>
      <c r="O31" s="1912"/>
      <c r="P31" s="1912"/>
      <c r="Q31" s="1912"/>
      <c r="R31" s="1912"/>
      <c r="S31" s="1912"/>
      <c r="T31" s="2250"/>
      <c r="U31" s="791" t="s">
        <v>872</v>
      </c>
      <c r="V31" s="792"/>
      <c r="W31" s="792"/>
      <c r="X31" s="792"/>
      <c r="Y31" s="792"/>
      <c r="Z31" s="455"/>
      <c r="AA31" s="64"/>
      <c r="AB31" s="64"/>
      <c r="AC31" s="841" t="s">
        <v>256</v>
      </c>
      <c r="AD31" s="841" t="s">
        <v>728</v>
      </c>
      <c r="AE31" s="841" t="s">
        <v>166</v>
      </c>
      <c r="AF31" s="841"/>
      <c r="AG31" s="841"/>
      <c r="AH31" s="841" t="s">
        <v>165</v>
      </c>
      <c r="AI31" s="841" t="s">
        <v>729</v>
      </c>
      <c r="AJ31" s="64"/>
      <c r="AK31" s="64"/>
      <c r="AL31" s="841" t="s">
        <v>257</v>
      </c>
      <c r="AM31" s="64"/>
      <c r="AN31" s="66"/>
      <c r="AO31" s="53"/>
    </row>
    <row r="32" spans="1:42" ht="18.75" customHeight="1" x14ac:dyDescent="0.3">
      <c r="A32" s="2249"/>
      <c r="B32" s="1912"/>
      <c r="C32" s="1912"/>
      <c r="D32" s="1912"/>
      <c r="E32" s="1912"/>
      <c r="F32" s="1912"/>
      <c r="G32" s="1912"/>
      <c r="H32" s="1912"/>
      <c r="I32" s="1912"/>
      <c r="J32" s="1912"/>
      <c r="K32" s="1912"/>
      <c r="L32" s="1912"/>
      <c r="M32" s="1912"/>
      <c r="N32" s="1912"/>
      <c r="O32" s="1912"/>
      <c r="P32" s="1912"/>
      <c r="Q32" s="1912"/>
      <c r="R32" s="1912"/>
      <c r="S32" s="1912"/>
      <c r="T32" s="2250"/>
      <c r="U32" s="824"/>
      <c r="V32" s="743"/>
      <c r="W32" s="743"/>
      <c r="X32" s="743"/>
      <c r="Y32" s="743"/>
      <c r="Z32" s="462"/>
      <c r="AA32" s="70"/>
      <c r="AB32" s="70"/>
      <c r="AC32" s="848"/>
      <c r="AD32" s="848"/>
      <c r="AE32" s="848"/>
      <c r="AF32" s="848"/>
      <c r="AG32" s="848"/>
      <c r="AH32" s="848"/>
      <c r="AI32" s="848"/>
      <c r="AJ32" s="70"/>
      <c r="AK32" s="70"/>
      <c r="AL32" s="848"/>
      <c r="AM32" s="70"/>
      <c r="AN32" s="72"/>
      <c r="AO32" s="53"/>
    </row>
    <row r="33" spans="1:41" ht="18.75" customHeight="1" x14ac:dyDescent="0.3">
      <c r="A33" s="2249"/>
      <c r="B33" s="1912"/>
      <c r="C33" s="1912"/>
      <c r="D33" s="1912"/>
      <c r="E33" s="1912"/>
      <c r="F33" s="1912"/>
      <c r="G33" s="1912"/>
      <c r="H33" s="1912"/>
      <c r="I33" s="1912"/>
      <c r="J33" s="1912"/>
      <c r="K33" s="1912"/>
      <c r="L33" s="1912"/>
      <c r="M33" s="1912"/>
      <c r="N33" s="1912"/>
      <c r="O33" s="1912"/>
      <c r="P33" s="1912"/>
      <c r="Q33" s="1912"/>
      <c r="R33" s="1912"/>
      <c r="S33" s="1912"/>
      <c r="T33" s="2250"/>
      <c r="U33" s="1269" t="s">
        <v>730</v>
      </c>
      <c r="V33" s="2252"/>
      <c r="W33" s="2252"/>
      <c r="X33" s="2252"/>
      <c r="Y33" s="1270"/>
      <c r="Z33" s="64"/>
      <c r="AA33" s="841" t="s">
        <v>256</v>
      </c>
      <c r="AB33" s="841" t="s">
        <v>850</v>
      </c>
      <c r="AC33" s="841"/>
      <c r="AD33" s="841"/>
      <c r="AE33" s="64"/>
      <c r="AF33" s="1961" t="s">
        <v>873</v>
      </c>
      <c r="AG33" s="1961"/>
      <c r="AH33" s="1961"/>
      <c r="AI33" s="1961"/>
      <c r="AJ33" s="1961"/>
      <c r="AK33" s="1961"/>
      <c r="AL33" s="1961"/>
      <c r="AM33" s="1961"/>
      <c r="AN33" s="1228"/>
      <c r="AO33" s="53"/>
    </row>
    <row r="34" spans="1:41" ht="18.75" customHeight="1" x14ac:dyDescent="0.3">
      <c r="A34" s="2249"/>
      <c r="B34" s="1912"/>
      <c r="C34" s="1912"/>
      <c r="D34" s="1912"/>
      <c r="E34" s="1912"/>
      <c r="F34" s="1912"/>
      <c r="G34" s="1912"/>
      <c r="H34" s="1912"/>
      <c r="I34" s="1912"/>
      <c r="J34" s="1912"/>
      <c r="K34" s="1912"/>
      <c r="L34" s="1912"/>
      <c r="M34" s="1912"/>
      <c r="N34" s="1912"/>
      <c r="O34" s="1912"/>
      <c r="P34" s="1912"/>
      <c r="Q34" s="1912"/>
      <c r="R34" s="1912"/>
      <c r="S34" s="1912"/>
      <c r="T34" s="2250"/>
      <c r="U34" s="1271"/>
      <c r="V34" s="1315"/>
      <c r="W34" s="1315"/>
      <c r="X34" s="1315"/>
      <c r="Y34" s="1144"/>
      <c r="Z34" s="70"/>
      <c r="AA34" s="848"/>
      <c r="AB34" s="848"/>
      <c r="AC34" s="848"/>
      <c r="AD34" s="848"/>
      <c r="AE34" s="70"/>
      <c r="AF34" s="1985"/>
      <c r="AG34" s="1985"/>
      <c r="AH34" s="1985"/>
      <c r="AI34" s="1985"/>
      <c r="AJ34" s="1985"/>
      <c r="AK34" s="1985"/>
      <c r="AL34" s="1985"/>
      <c r="AM34" s="1985"/>
      <c r="AN34" s="2241"/>
      <c r="AO34" s="53"/>
    </row>
    <row r="35" spans="1:41" ht="18.75" customHeight="1" x14ac:dyDescent="0.3">
      <c r="A35" s="2249"/>
      <c r="B35" s="1912"/>
      <c r="C35" s="1912"/>
      <c r="D35" s="1912"/>
      <c r="E35" s="1912"/>
      <c r="F35" s="1912"/>
      <c r="G35" s="1912"/>
      <c r="H35" s="1912"/>
      <c r="I35" s="1912"/>
      <c r="J35" s="1912"/>
      <c r="K35" s="1912"/>
      <c r="L35" s="1912"/>
      <c r="M35" s="1912"/>
      <c r="N35" s="1912"/>
      <c r="O35" s="1912"/>
      <c r="P35" s="1912"/>
      <c r="Q35" s="1912"/>
      <c r="R35" s="1912"/>
      <c r="S35" s="1912"/>
      <c r="T35" s="2250"/>
      <c r="U35" s="1271"/>
      <c r="V35" s="1315"/>
      <c r="W35" s="1315"/>
      <c r="X35" s="1315"/>
      <c r="Y35" s="1144"/>
      <c r="Z35" s="70"/>
      <c r="AA35" s="848"/>
      <c r="AB35" s="848"/>
      <c r="AC35" s="848"/>
      <c r="AD35" s="848"/>
      <c r="AE35" s="70"/>
      <c r="AF35" s="1985" t="s">
        <v>167</v>
      </c>
      <c r="AG35" s="1985"/>
      <c r="AH35" s="1985"/>
      <c r="AI35" s="1985"/>
      <c r="AJ35" s="1985"/>
      <c r="AK35" s="1985"/>
      <c r="AL35" s="1985"/>
      <c r="AM35" s="848" t="s">
        <v>667</v>
      </c>
      <c r="AN35" s="2241"/>
      <c r="AO35" s="53"/>
    </row>
    <row r="36" spans="1:41" ht="18.75" customHeight="1" x14ac:dyDescent="0.3">
      <c r="A36" s="2249"/>
      <c r="B36" s="1912"/>
      <c r="C36" s="1912"/>
      <c r="D36" s="1912"/>
      <c r="E36" s="1912"/>
      <c r="F36" s="1912"/>
      <c r="G36" s="1912"/>
      <c r="H36" s="1912"/>
      <c r="I36" s="1912"/>
      <c r="J36" s="1912"/>
      <c r="K36" s="1912"/>
      <c r="L36" s="1912"/>
      <c r="M36" s="1912"/>
      <c r="N36" s="1912"/>
      <c r="O36" s="1912"/>
      <c r="P36" s="1912"/>
      <c r="Q36" s="1912"/>
      <c r="R36" s="1912"/>
      <c r="S36" s="1912"/>
      <c r="T36" s="2250"/>
      <c r="U36" s="1271"/>
      <c r="V36" s="1315"/>
      <c r="W36" s="1315"/>
      <c r="X36" s="1315"/>
      <c r="Y36" s="1144"/>
      <c r="Z36" s="70"/>
      <c r="AA36" s="848"/>
      <c r="AB36" s="848"/>
      <c r="AC36" s="848"/>
      <c r="AD36" s="848"/>
      <c r="AE36" s="70"/>
      <c r="AF36" s="1985"/>
      <c r="AG36" s="1985"/>
      <c r="AH36" s="1985"/>
      <c r="AI36" s="1985"/>
      <c r="AJ36" s="1985"/>
      <c r="AK36" s="1985"/>
      <c r="AL36" s="1985"/>
      <c r="AM36" s="848"/>
      <c r="AN36" s="2241"/>
      <c r="AO36" s="53"/>
    </row>
    <row r="37" spans="1:41" ht="18.75" customHeight="1" x14ac:dyDescent="0.3">
      <c r="A37" s="2249"/>
      <c r="B37" s="1912"/>
      <c r="C37" s="1912"/>
      <c r="D37" s="1912"/>
      <c r="E37" s="1912"/>
      <c r="F37" s="1912"/>
      <c r="G37" s="1912"/>
      <c r="H37" s="1912"/>
      <c r="I37" s="1912"/>
      <c r="J37" s="1912"/>
      <c r="K37" s="1912"/>
      <c r="L37" s="1912"/>
      <c r="M37" s="1912"/>
      <c r="N37" s="1912"/>
      <c r="O37" s="1912"/>
      <c r="P37" s="1912"/>
      <c r="Q37" s="1912"/>
      <c r="R37" s="1912"/>
      <c r="S37" s="1912"/>
      <c r="T37" s="2250"/>
      <c r="U37" s="1271"/>
      <c r="V37" s="1315"/>
      <c r="W37" s="1315"/>
      <c r="X37" s="1315"/>
      <c r="Y37" s="1144"/>
      <c r="Z37" s="70"/>
      <c r="AA37" s="848" t="s">
        <v>257</v>
      </c>
      <c r="AB37" s="70"/>
      <c r="AC37" s="70"/>
      <c r="AD37" s="70"/>
      <c r="AE37" s="70"/>
      <c r="AF37" s="848" t="s">
        <v>731</v>
      </c>
      <c r="AG37" s="848"/>
      <c r="AH37" s="848"/>
      <c r="AI37" s="70"/>
      <c r="AJ37" s="70"/>
      <c r="AK37" s="70"/>
      <c r="AL37" s="404"/>
      <c r="AM37" s="404"/>
      <c r="AN37" s="463"/>
      <c r="AO37" s="84"/>
    </row>
    <row r="38" spans="1:41" ht="18.75" customHeight="1" thickBot="1" x14ac:dyDescent="0.35">
      <c r="A38" s="2251"/>
      <c r="B38" s="1921"/>
      <c r="C38" s="1921"/>
      <c r="D38" s="1921"/>
      <c r="E38" s="1921"/>
      <c r="F38" s="1921"/>
      <c r="G38" s="1921"/>
      <c r="H38" s="1921"/>
      <c r="I38" s="1921"/>
      <c r="J38" s="1921"/>
      <c r="K38" s="1921"/>
      <c r="L38" s="1921"/>
      <c r="M38" s="1921"/>
      <c r="N38" s="1921"/>
      <c r="O38" s="1921"/>
      <c r="P38" s="1921"/>
      <c r="Q38" s="1921"/>
      <c r="R38" s="1921"/>
      <c r="S38" s="1921"/>
      <c r="T38" s="1922"/>
      <c r="U38" s="2253"/>
      <c r="V38" s="1316"/>
      <c r="W38" s="1316"/>
      <c r="X38" s="1316"/>
      <c r="Y38" s="2254"/>
      <c r="Z38" s="73"/>
      <c r="AA38" s="849"/>
      <c r="AB38" s="73"/>
      <c r="AC38" s="73"/>
      <c r="AD38" s="73"/>
      <c r="AE38" s="73"/>
      <c r="AF38" s="849"/>
      <c r="AG38" s="849"/>
      <c r="AH38" s="849"/>
      <c r="AI38" s="464"/>
      <c r="AJ38" s="73"/>
      <c r="AK38" s="73"/>
      <c r="AL38" s="465"/>
      <c r="AM38" s="466"/>
      <c r="AN38" s="467"/>
      <c r="AO38" s="468"/>
    </row>
    <row r="39" spans="1:41" ht="18.75" customHeight="1" x14ac:dyDescent="0.3">
      <c r="U39" s="158" t="s">
        <v>202</v>
      </c>
      <c r="V39" s="52" t="s">
        <v>998</v>
      </c>
      <c r="Z39" s="53"/>
      <c r="AA39" s="53"/>
      <c r="AB39" s="53"/>
      <c r="AC39" s="53"/>
      <c r="AD39" s="53"/>
      <c r="AE39" s="53"/>
      <c r="AF39" s="53"/>
      <c r="AG39" s="53"/>
      <c r="AH39" s="53"/>
      <c r="AI39" s="53"/>
      <c r="AJ39" s="53"/>
      <c r="AK39" s="53"/>
      <c r="AL39" s="53"/>
      <c r="AM39" s="53"/>
      <c r="AN39" s="53"/>
      <c r="AO39" s="53"/>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3:T3"/>
    <mergeCell ref="U3:AN3"/>
    <mergeCell ref="A4:T20"/>
    <mergeCell ref="U4:AN18"/>
    <mergeCell ref="U19:AN19"/>
    <mergeCell ref="AL20:AN20"/>
    <mergeCell ref="AG20:AJ20"/>
    <mergeCell ref="V20:AE20"/>
    <mergeCell ref="A21:T21"/>
    <mergeCell ref="A22:T38"/>
    <mergeCell ref="U24:Y26"/>
    <mergeCell ref="AA24:AB25"/>
    <mergeCell ref="AC24:AM25"/>
    <mergeCell ref="AH26:AL26"/>
    <mergeCell ref="U27:Y28"/>
    <mergeCell ref="AA27:AA28"/>
    <mergeCell ref="AA37:AA38"/>
    <mergeCell ref="AF37:AH38"/>
    <mergeCell ref="AI31:AI32"/>
    <mergeCell ref="AL31:AL32"/>
    <mergeCell ref="U33:Y38"/>
    <mergeCell ref="AA33:AA36"/>
    <mergeCell ref="AB33:AD36"/>
    <mergeCell ref="U31:Y32"/>
    <mergeCell ref="AC31:AC32"/>
    <mergeCell ref="AD31:AD32"/>
    <mergeCell ref="AE31:AE32"/>
    <mergeCell ref="AF31:AG32"/>
    <mergeCell ref="AN33:AN36"/>
    <mergeCell ref="AF35:AG36"/>
    <mergeCell ref="AH35:AL36"/>
    <mergeCell ref="AM35:AM36"/>
    <mergeCell ref="AF33:AM34"/>
    <mergeCell ref="AH31:AH32"/>
    <mergeCell ref="AN24:AN25"/>
    <mergeCell ref="U29:Y30"/>
    <mergeCell ref="AA29:AA30"/>
    <mergeCell ref="AD29:AD30"/>
    <mergeCell ref="AE29:AI30"/>
    <mergeCell ref="AK29:AK30"/>
    <mergeCell ref="AA26:AF26"/>
    <mergeCell ref="AD27:AD28"/>
    <mergeCell ref="AE27:AI28"/>
    <mergeCell ref="AK27:AK28"/>
    <mergeCell ref="AN27:AN28"/>
    <mergeCell ref="AN29:AN30"/>
  </mergeCells>
  <phoneticPr fontId="3"/>
  <printOptions horizontalCentered="1" verticalCentered="1"/>
  <pageMargins left="0.70866141732283472" right="0.19685039370078741" top="0.39370078740157483" bottom="0.39370078740157483" header="0.39370078740157483" footer="0"/>
  <pageSetup paperSize="9" scale="78" orientation="landscape" blackAndWhite="1" cellComments="asDisplayed" horizontalDpi="300" verticalDpi="300" r:id="rId1"/>
  <headerFooter scaleWithDoc="0">
    <oddFooter>&amp;C&amp;"游ゴシック,標準"19/25&amp;R&amp;"游ゴシック,標準"&amp;F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234498" r:id="rId5" name="Check Box 2">
              <controlPr defaultSize="0" autoFill="0" autoLine="0" autoPict="0">
                <anchor moveWithCells="1">
                  <from>
                    <xdr:col>31</xdr:col>
                    <xdr:colOff>47625</xdr:colOff>
                    <xdr:row>19</xdr:row>
                    <xdr:rowOff>28575</xdr:rowOff>
                  </from>
                  <to>
                    <xdr:col>31</xdr:col>
                    <xdr:colOff>247650</xdr:colOff>
                    <xdr:row>19</xdr:row>
                    <xdr:rowOff>200025</xdr:rowOff>
                  </to>
                </anchor>
              </controlPr>
            </control>
          </mc:Choice>
        </mc:AlternateContent>
        <mc:AlternateContent xmlns:mc="http://schemas.openxmlformats.org/markup-compatibility/2006">
          <mc:Choice Requires="x14">
            <control shapeId="234499" r:id="rId6" name="Check Box 3">
              <controlPr defaultSize="0" autoFill="0" autoLine="0" autoPict="0">
                <anchor moveWithCells="1">
                  <from>
                    <xdr:col>36</xdr:col>
                    <xdr:colOff>57150</xdr:colOff>
                    <xdr:row>19</xdr:row>
                    <xdr:rowOff>38100</xdr:rowOff>
                  </from>
                  <to>
                    <xdr:col>36</xdr:col>
                    <xdr:colOff>257175</xdr:colOff>
                    <xdr:row>19</xdr:row>
                    <xdr:rowOff>200025</xdr:rowOff>
                  </to>
                </anchor>
              </controlPr>
            </control>
          </mc:Choice>
        </mc:AlternateContent>
        <mc:AlternateContent xmlns:mc="http://schemas.openxmlformats.org/markup-compatibility/2006">
          <mc:Choice Requires="x14">
            <control shapeId="234500"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234501"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234502"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234505"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234506"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234507"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234508"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234509"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234510"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234511"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234512"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234513"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234514"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234515"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234516"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234517"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1:BQ153"/>
  <sheetViews>
    <sheetView view="pageBreakPreview" zoomScale="65" zoomScaleNormal="70" zoomScaleSheetLayoutView="65" workbookViewId="0">
      <selection activeCell="AS5" sqref="AS5"/>
    </sheetView>
  </sheetViews>
  <sheetFormatPr defaultRowHeight="16.5" x14ac:dyDescent="0.3"/>
  <cols>
    <col min="1" max="51" width="4.5" style="191" customWidth="1"/>
    <col min="52" max="57" width="4.5" style="190" customWidth="1"/>
    <col min="58" max="75" width="4.5" style="203" customWidth="1"/>
    <col min="76" max="256" width="9" style="203"/>
    <col min="257" max="331" width="4.5" style="203" customWidth="1"/>
    <col min="332" max="512" width="9" style="203"/>
    <col min="513" max="587" width="4.5" style="203" customWidth="1"/>
    <col min="588" max="768" width="9" style="203"/>
    <col min="769" max="843" width="4.5" style="203" customWidth="1"/>
    <col min="844" max="1024" width="9" style="203"/>
    <col min="1025" max="1099" width="4.5" style="203" customWidth="1"/>
    <col min="1100" max="1280" width="9" style="203"/>
    <col min="1281" max="1355" width="4.5" style="203" customWidth="1"/>
    <col min="1356" max="1536" width="9" style="203"/>
    <col min="1537" max="1611" width="4.5" style="203" customWidth="1"/>
    <col min="1612" max="1792" width="9" style="203"/>
    <col min="1793" max="1867" width="4.5" style="203" customWidth="1"/>
    <col min="1868" max="2048" width="9" style="203"/>
    <col min="2049" max="2123" width="4.5" style="203" customWidth="1"/>
    <col min="2124" max="2304" width="9" style="203"/>
    <col min="2305" max="2379" width="4.5" style="203" customWidth="1"/>
    <col min="2380" max="2560" width="9" style="203"/>
    <col min="2561" max="2635" width="4.5" style="203" customWidth="1"/>
    <col min="2636" max="2816" width="9" style="203"/>
    <col min="2817" max="2891" width="4.5" style="203" customWidth="1"/>
    <col min="2892" max="3072" width="9" style="203"/>
    <col min="3073" max="3147" width="4.5" style="203" customWidth="1"/>
    <col min="3148" max="3328" width="9" style="203"/>
    <col min="3329" max="3403" width="4.5" style="203" customWidth="1"/>
    <col min="3404" max="3584" width="9" style="203"/>
    <col min="3585" max="3659" width="4.5" style="203" customWidth="1"/>
    <col min="3660" max="3840" width="9" style="203"/>
    <col min="3841" max="3915" width="4.5" style="203" customWidth="1"/>
    <col min="3916" max="4096" width="9" style="203"/>
    <col min="4097" max="4171" width="4.5" style="203" customWidth="1"/>
    <col min="4172" max="4352" width="9" style="203"/>
    <col min="4353" max="4427" width="4.5" style="203" customWidth="1"/>
    <col min="4428" max="4608" width="9" style="203"/>
    <col min="4609" max="4683" width="4.5" style="203" customWidth="1"/>
    <col min="4684" max="4864" width="9" style="203"/>
    <col min="4865" max="4939" width="4.5" style="203" customWidth="1"/>
    <col min="4940" max="5120" width="9" style="203"/>
    <col min="5121" max="5195" width="4.5" style="203" customWidth="1"/>
    <col min="5196" max="5376" width="9" style="203"/>
    <col min="5377" max="5451" width="4.5" style="203" customWidth="1"/>
    <col min="5452" max="5632" width="9" style="203"/>
    <col min="5633" max="5707" width="4.5" style="203" customWidth="1"/>
    <col min="5708" max="5888" width="9" style="203"/>
    <col min="5889" max="5963" width="4.5" style="203" customWidth="1"/>
    <col min="5964" max="6144" width="9" style="203"/>
    <col min="6145" max="6219" width="4.5" style="203" customWidth="1"/>
    <col min="6220" max="6400" width="9" style="203"/>
    <col min="6401" max="6475" width="4.5" style="203" customWidth="1"/>
    <col min="6476" max="6656" width="9" style="203"/>
    <col min="6657" max="6731" width="4.5" style="203" customWidth="1"/>
    <col min="6732" max="6912" width="9" style="203"/>
    <col min="6913" max="6987" width="4.5" style="203" customWidth="1"/>
    <col min="6988" max="7168" width="9" style="203"/>
    <col min="7169" max="7243" width="4.5" style="203" customWidth="1"/>
    <col min="7244" max="7424" width="9" style="203"/>
    <col min="7425" max="7499" width="4.5" style="203" customWidth="1"/>
    <col min="7500" max="7680" width="9" style="203"/>
    <col min="7681" max="7755" width="4.5" style="203" customWidth="1"/>
    <col min="7756" max="7936" width="9" style="203"/>
    <col min="7937" max="8011" width="4.5" style="203" customWidth="1"/>
    <col min="8012" max="8192" width="9" style="203"/>
    <col min="8193" max="8267" width="4.5" style="203" customWidth="1"/>
    <col min="8268" max="8448" width="9" style="203"/>
    <col min="8449" max="8523" width="4.5" style="203" customWidth="1"/>
    <col min="8524" max="8704" width="9" style="203"/>
    <col min="8705" max="8779" width="4.5" style="203" customWidth="1"/>
    <col min="8780" max="8960" width="9" style="203"/>
    <col min="8961" max="9035" width="4.5" style="203" customWidth="1"/>
    <col min="9036" max="9216" width="9" style="203"/>
    <col min="9217" max="9291" width="4.5" style="203" customWidth="1"/>
    <col min="9292" max="9472" width="9" style="203"/>
    <col min="9473" max="9547" width="4.5" style="203" customWidth="1"/>
    <col min="9548" max="9728" width="9" style="203"/>
    <col min="9729" max="9803" width="4.5" style="203" customWidth="1"/>
    <col min="9804" max="9984" width="9" style="203"/>
    <col min="9985" max="10059" width="4.5" style="203" customWidth="1"/>
    <col min="10060" max="10240" width="9" style="203"/>
    <col min="10241" max="10315" width="4.5" style="203" customWidth="1"/>
    <col min="10316" max="10496" width="9" style="203"/>
    <col min="10497" max="10571" width="4.5" style="203" customWidth="1"/>
    <col min="10572" max="10752" width="9" style="203"/>
    <col min="10753" max="10827" width="4.5" style="203" customWidth="1"/>
    <col min="10828" max="11008" width="9" style="203"/>
    <col min="11009" max="11083" width="4.5" style="203" customWidth="1"/>
    <col min="11084" max="11264" width="9" style="203"/>
    <col min="11265" max="11339" width="4.5" style="203" customWidth="1"/>
    <col min="11340" max="11520" width="9" style="203"/>
    <col min="11521" max="11595" width="4.5" style="203" customWidth="1"/>
    <col min="11596" max="11776" width="9" style="203"/>
    <col min="11777" max="11851" width="4.5" style="203" customWidth="1"/>
    <col min="11852" max="12032" width="9" style="203"/>
    <col min="12033" max="12107" width="4.5" style="203" customWidth="1"/>
    <col min="12108" max="12288" width="9" style="203"/>
    <col min="12289" max="12363" width="4.5" style="203" customWidth="1"/>
    <col min="12364" max="12544" width="9" style="203"/>
    <col min="12545" max="12619" width="4.5" style="203" customWidth="1"/>
    <col min="12620" max="12800" width="9" style="203"/>
    <col min="12801" max="12875" width="4.5" style="203" customWidth="1"/>
    <col min="12876" max="13056" width="9" style="203"/>
    <col min="13057" max="13131" width="4.5" style="203" customWidth="1"/>
    <col min="13132" max="13312" width="9" style="203"/>
    <col min="13313" max="13387" width="4.5" style="203" customWidth="1"/>
    <col min="13388" max="13568" width="9" style="203"/>
    <col min="13569" max="13643" width="4.5" style="203" customWidth="1"/>
    <col min="13644" max="13824" width="9" style="203"/>
    <col min="13825" max="13899" width="4.5" style="203" customWidth="1"/>
    <col min="13900" max="14080" width="9" style="203"/>
    <col min="14081" max="14155" width="4.5" style="203" customWidth="1"/>
    <col min="14156" max="14336" width="9" style="203"/>
    <col min="14337" max="14411" width="4.5" style="203" customWidth="1"/>
    <col min="14412" max="14592" width="9" style="203"/>
    <col min="14593" max="14667" width="4.5" style="203" customWidth="1"/>
    <col min="14668" max="14848" width="9" style="203"/>
    <col min="14849" max="14923" width="4.5" style="203" customWidth="1"/>
    <col min="14924" max="15104" width="9" style="203"/>
    <col min="15105" max="15179" width="4.5" style="203" customWidth="1"/>
    <col min="15180" max="15360" width="9" style="203"/>
    <col min="15361" max="15435" width="4.5" style="203" customWidth="1"/>
    <col min="15436" max="15616" width="9" style="203"/>
    <col min="15617" max="15691" width="4.5" style="203" customWidth="1"/>
    <col min="15692" max="15872" width="9" style="203"/>
    <col min="15873" max="15947" width="4.5" style="203" customWidth="1"/>
    <col min="15948" max="16128" width="9" style="203"/>
    <col min="16129" max="16203" width="4.5" style="203" customWidth="1"/>
    <col min="16204" max="16384" width="9" style="203"/>
  </cols>
  <sheetData>
    <row r="1" spans="1:69" ht="18.75" customHeight="1" x14ac:dyDescent="0.15">
      <c r="A1" s="659" t="s">
        <v>997</v>
      </c>
      <c r="B1" s="660"/>
      <c r="C1" s="661"/>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661"/>
      <c r="AH1" s="661"/>
      <c r="AI1" s="661"/>
      <c r="AJ1" s="661"/>
      <c r="AK1" s="661"/>
      <c r="AL1" s="661"/>
      <c r="AM1" s="661"/>
      <c r="AN1" s="661"/>
      <c r="AO1" s="661"/>
      <c r="AP1" s="661"/>
      <c r="AQ1" s="661"/>
      <c r="AR1" s="661"/>
      <c r="AS1" s="661"/>
      <c r="AT1" s="661"/>
      <c r="AU1" s="661"/>
      <c r="AV1" s="661"/>
      <c r="AW1" s="661"/>
      <c r="AX1" s="661"/>
      <c r="AY1" s="661"/>
      <c r="AZ1" s="661"/>
      <c r="BA1" s="661"/>
      <c r="BB1" s="661"/>
      <c r="BC1" s="661"/>
      <c r="BD1" s="661"/>
      <c r="BE1" s="661"/>
      <c r="BF1" s="191"/>
      <c r="BG1" s="191"/>
      <c r="BH1" s="191"/>
      <c r="BI1" s="191"/>
      <c r="BJ1" s="191"/>
      <c r="BK1" s="191"/>
      <c r="BL1" s="192"/>
      <c r="BM1" s="192"/>
      <c r="BN1" s="192"/>
      <c r="BO1" s="192"/>
      <c r="BP1" s="192"/>
      <c r="BQ1" s="192"/>
    </row>
    <row r="2" spans="1:69" ht="18.75" customHeight="1" x14ac:dyDescent="0.15">
      <c r="A2" s="193" t="s">
        <v>721</v>
      </c>
      <c r="B2" s="661"/>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c r="BC2" s="661"/>
      <c r="BD2" s="661"/>
      <c r="BE2" s="661"/>
      <c r="BF2" s="191"/>
      <c r="BG2" s="191"/>
      <c r="BH2" s="191"/>
      <c r="BI2" s="191"/>
      <c r="BJ2" s="191"/>
      <c r="BK2" s="191"/>
      <c r="BL2" s="192"/>
      <c r="BM2" s="192"/>
      <c r="BN2" s="192"/>
      <c r="BO2" s="192"/>
      <c r="BP2" s="192"/>
      <c r="BQ2" s="192"/>
    </row>
    <row r="3" spans="1:69" ht="18.75" customHeight="1" thickBot="1" x14ac:dyDescent="0.2">
      <c r="A3" s="193" t="s">
        <v>733</v>
      </c>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661"/>
      <c r="AI3" s="661"/>
      <c r="AJ3" s="661"/>
      <c r="AK3" s="661"/>
      <c r="AL3" s="661"/>
      <c r="AM3" s="661"/>
      <c r="AN3" s="661"/>
      <c r="AO3" s="661"/>
      <c r="AP3" s="661"/>
      <c r="AQ3" s="661"/>
      <c r="AR3" s="661"/>
      <c r="AS3" s="661"/>
      <c r="AT3" s="661"/>
      <c r="AU3" s="661"/>
      <c r="AV3" s="661"/>
      <c r="AW3" s="661"/>
      <c r="AX3" s="661"/>
      <c r="AY3" s="661"/>
      <c r="AZ3" s="661"/>
      <c r="BA3" s="661"/>
      <c r="BB3" s="661"/>
      <c r="BC3" s="661"/>
      <c r="BD3" s="661"/>
      <c r="BE3" s="661"/>
      <c r="BF3" s="191"/>
      <c r="BG3" s="191"/>
      <c r="BH3" s="191"/>
      <c r="BI3" s="191"/>
      <c r="BJ3" s="191"/>
      <c r="BK3" s="191"/>
      <c r="BL3" s="192"/>
      <c r="BM3" s="192"/>
      <c r="BN3" s="192"/>
      <c r="BO3" s="192"/>
      <c r="BP3" s="192"/>
      <c r="BQ3" s="192"/>
    </row>
    <row r="4" spans="1:69" ht="18.75" customHeight="1" x14ac:dyDescent="0.15">
      <c r="A4" s="1862" t="s">
        <v>868</v>
      </c>
      <c r="B4" s="1863"/>
      <c r="C4" s="1863"/>
      <c r="D4" s="1863"/>
      <c r="E4" s="1863"/>
      <c r="F4" s="1161"/>
      <c r="G4" s="662"/>
      <c r="H4" s="1934" t="s">
        <v>734</v>
      </c>
      <c r="I4" s="1934"/>
      <c r="J4" s="1934"/>
      <c r="K4" s="326"/>
      <c r="L4" s="326"/>
      <c r="M4" s="2328" t="s">
        <v>735</v>
      </c>
      <c r="N4" s="2333"/>
      <c r="O4" s="2333"/>
      <c r="P4" s="2333"/>
      <c r="Q4" s="328"/>
      <c r="R4" s="328"/>
      <c r="S4" s="2328" t="s">
        <v>1104</v>
      </c>
      <c r="T4" s="2329"/>
      <c r="U4" s="2329"/>
      <c r="V4" s="2329"/>
      <c r="W4" s="2329"/>
      <c r="X4" s="328"/>
      <c r="Y4" s="328"/>
      <c r="Z4" s="663"/>
      <c r="AA4" s="1272" t="s">
        <v>1105</v>
      </c>
      <c r="AB4" s="1863"/>
      <c r="AC4" s="1863"/>
      <c r="AD4" s="1863"/>
      <c r="AE4" s="1863"/>
      <c r="AF4" s="1863"/>
      <c r="AG4" s="662"/>
      <c r="AH4" s="326"/>
      <c r="AI4" s="1934" t="s">
        <v>1106</v>
      </c>
      <c r="AJ4" s="1934"/>
      <c r="AK4" s="329"/>
      <c r="AL4" s="661"/>
      <c r="AM4" s="661"/>
      <c r="AN4" s="661"/>
      <c r="AO4" s="661"/>
      <c r="AP4" s="661"/>
      <c r="AQ4" s="661"/>
      <c r="AR4" s="661"/>
      <c r="AS4" s="661"/>
      <c r="AT4" s="661"/>
      <c r="AU4" s="661"/>
      <c r="AV4" s="661"/>
      <c r="AW4" s="661"/>
      <c r="AX4" s="661"/>
      <c r="AY4" s="661"/>
      <c r="AZ4" s="661"/>
      <c r="BA4" s="661"/>
      <c r="BB4" s="661"/>
      <c r="BC4" s="661"/>
      <c r="BD4" s="661"/>
      <c r="BE4" s="661"/>
      <c r="BF4" s="191"/>
      <c r="BG4" s="191"/>
      <c r="BH4" s="191"/>
      <c r="BI4" s="192"/>
      <c r="BJ4" s="192"/>
      <c r="BK4" s="192"/>
      <c r="BL4" s="192"/>
      <c r="BM4" s="192"/>
      <c r="BN4" s="192"/>
      <c r="BO4" s="661"/>
      <c r="BP4" s="661"/>
      <c r="BQ4" s="661"/>
    </row>
    <row r="5" spans="1:69" ht="18.75" customHeight="1" x14ac:dyDescent="0.15">
      <c r="A5" s="2327"/>
      <c r="B5" s="1164"/>
      <c r="C5" s="1164"/>
      <c r="D5" s="1164"/>
      <c r="E5" s="1164"/>
      <c r="F5" s="1165"/>
      <c r="G5" s="664"/>
      <c r="H5" s="1887"/>
      <c r="I5" s="1887"/>
      <c r="J5" s="1887"/>
      <c r="K5" s="623"/>
      <c r="L5" s="623"/>
      <c r="M5" s="2334"/>
      <c r="N5" s="2334"/>
      <c r="O5" s="2334"/>
      <c r="P5" s="2334"/>
      <c r="Q5" s="665"/>
      <c r="R5" s="665"/>
      <c r="S5" s="2330"/>
      <c r="T5" s="2330"/>
      <c r="U5" s="2330"/>
      <c r="V5" s="2330"/>
      <c r="W5" s="2330"/>
      <c r="X5" s="665"/>
      <c r="Y5" s="665"/>
      <c r="Z5" s="666"/>
      <c r="AA5" s="1273"/>
      <c r="AB5" s="1162"/>
      <c r="AC5" s="1162"/>
      <c r="AD5" s="1162"/>
      <c r="AE5" s="1162"/>
      <c r="AF5" s="1162"/>
      <c r="AG5" s="667"/>
      <c r="AH5" s="668"/>
      <c r="AI5" s="1831"/>
      <c r="AJ5" s="1831"/>
      <c r="AK5" s="669"/>
      <c r="AL5" s="661"/>
      <c r="AM5" s="661"/>
      <c r="AN5" s="661"/>
      <c r="AO5" s="661"/>
      <c r="AP5" s="661"/>
      <c r="AQ5" s="661"/>
      <c r="AR5" s="661"/>
      <c r="AS5" s="661"/>
      <c r="AT5" s="661"/>
      <c r="AU5" s="661"/>
      <c r="AV5" s="661"/>
      <c r="AW5" s="661"/>
      <c r="AX5" s="661"/>
      <c r="AY5" s="661"/>
      <c r="AZ5" s="661"/>
      <c r="BA5" s="661"/>
      <c r="BB5" s="661"/>
      <c r="BC5" s="661"/>
      <c r="BD5" s="661"/>
      <c r="BE5" s="661"/>
      <c r="BF5" s="191"/>
      <c r="BG5" s="191"/>
      <c r="BH5" s="191"/>
      <c r="BI5" s="192"/>
      <c r="BJ5" s="192"/>
      <c r="BK5" s="192"/>
      <c r="BL5" s="192"/>
      <c r="BM5" s="192"/>
      <c r="BN5" s="192"/>
      <c r="BO5" s="661"/>
      <c r="BP5" s="661"/>
      <c r="BQ5" s="661"/>
    </row>
    <row r="6" spans="1:69" ht="18.75" customHeight="1" x14ac:dyDescent="0.15">
      <c r="A6" s="2134" t="s">
        <v>869</v>
      </c>
      <c r="B6" s="1162"/>
      <c r="C6" s="1162"/>
      <c r="D6" s="1162"/>
      <c r="E6" s="1162"/>
      <c r="F6" s="1163"/>
      <c r="G6" s="670"/>
      <c r="H6" s="1875" t="s">
        <v>318</v>
      </c>
      <c r="I6" s="1875"/>
      <c r="J6" s="1875"/>
      <c r="K6" s="1875" t="s">
        <v>1107</v>
      </c>
      <c r="L6" s="1875" t="s">
        <v>166</v>
      </c>
      <c r="M6" s="1875"/>
      <c r="N6" s="1875"/>
      <c r="O6" s="1875" t="s">
        <v>165</v>
      </c>
      <c r="P6" s="1875" t="s">
        <v>1108</v>
      </c>
      <c r="Q6" s="671"/>
      <c r="R6" s="671"/>
      <c r="S6" s="2311" t="s">
        <v>222</v>
      </c>
      <c r="T6" s="2312"/>
      <c r="U6" s="2312"/>
      <c r="V6" s="2312"/>
      <c r="W6" s="2311"/>
      <c r="X6" s="2311"/>
      <c r="Y6" s="2311"/>
      <c r="Z6" s="2314"/>
      <c r="AA6" s="1273"/>
      <c r="AB6" s="1162"/>
      <c r="AC6" s="1162"/>
      <c r="AD6" s="1162"/>
      <c r="AE6" s="1162"/>
      <c r="AF6" s="1162"/>
      <c r="AG6" s="667"/>
      <c r="AH6" s="668"/>
      <c r="AI6" s="1831" t="s">
        <v>1109</v>
      </c>
      <c r="AJ6" s="1831"/>
      <c r="AK6" s="669"/>
      <c r="AL6" s="661"/>
      <c r="AM6" s="661"/>
      <c r="AN6" s="661"/>
      <c r="AO6" s="661"/>
      <c r="AP6" s="661"/>
      <c r="AQ6" s="661"/>
      <c r="AR6" s="661"/>
      <c r="AS6" s="661"/>
      <c r="AT6" s="661"/>
      <c r="AU6" s="661"/>
      <c r="AV6" s="661"/>
      <c r="AW6" s="661"/>
      <c r="AX6" s="661"/>
      <c r="AY6" s="661"/>
      <c r="AZ6" s="661"/>
      <c r="BA6" s="661"/>
      <c r="BB6" s="661"/>
      <c r="BC6" s="661"/>
      <c r="BD6" s="661"/>
      <c r="BE6" s="661"/>
      <c r="BF6" s="191"/>
      <c r="BG6" s="191"/>
      <c r="BH6" s="191"/>
      <c r="BI6" s="192"/>
      <c r="BJ6" s="192"/>
      <c r="BK6" s="192"/>
      <c r="BL6" s="192"/>
      <c r="BM6" s="192"/>
      <c r="BN6" s="192"/>
      <c r="BO6" s="661"/>
      <c r="BP6" s="661"/>
      <c r="BQ6" s="661"/>
    </row>
    <row r="7" spans="1:69" ht="18.75" customHeight="1" thickBot="1" x14ac:dyDescent="0.2">
      <c r="A7" s="2331"/>
      <c r="B7" s="2332"/>
      <c r="C7" s="2332"/>
      <c r="D7" s="2332"/>
      <c r="E7" s="2332"/>
      <c r="F7" s="1163"/>
      <c r="G7" s="667"/>
      <c r="H7" s="2317"/>
      <c r="I7" s="2317"/>
      <c r="J7" s="2317"/>
      <c r="K7" s="2317"/>
      <c r="L7" s="2317"/>
      <c r="M7" s="2317"/>
      <c r="N7" s="2317"/>
      <c r="O7" s="2317"/>
      <c r="P7" s="2317"/>
      <c r="Q7" s="673"/>
      <c r="R7" s="673"/>
      <c r="S7" s="2313"/>
      <c r="T7" s="2313"/>
      <c r="U7" s="2313"/>
      <c r="V7" s="2313"/>
      <c r="W7" s="2315"/>
      <c r="X7" s="2315"/>
      <c r="Y7" s="2315"/>
      <c r="Z7" s="2316"/>
      <c r="AA7" s="1273"/>
      <c r="AB7" s="2332"/>
      <c r="AC7" s="2332"/>
      <c r="AD7" s="2332"/>
      <c r="AE7" s="2332"/>
      <c r="AF7" s="2332"/>
      <c r="AG7" s="667"/>
      <c r="AH7" s="673"/>
      <c r="AI7" s="2317"/>
      <c r="AJ7" s="2317"/>
      <c r="AK7" s="669"/>
      <c r="AL7" s="661"/>
      <c r="AM7" s="661"/>
      <c r="AN7" s="661"/>
      <c r="AO7" s="661"/>
      <c r="AP7" s="661"/>
      <c r="AQ7" s="661"/>
      <c r="AR7" s="661"/>
      <c r="AS7" s="661"/>
      <c r="AT7" s="661"/>
      <c r="AU7" s="661"/>
      <c r="AV7" s="661"/>
      <c r="AW7" s="661"/>
      <c r="AX7" s="661"/>
      <c r="AY7" s="661"/>
      <c r="AZ7" s="661"/>
      <c r="BA7" s="661"/>
      <c r="BB7" s="661"/>
      <c r="BC7" s="661"/>
      <c r="BD7" s="661"/>
      <c r="BE7" s="661"/>
      <c r="BF7" s="191"/>
      <c r="BG7" s="191"/>
      <c r="BH7" s="191"/>
      <c r="BI7" s="192"/>
      <c r="BJ7" s="192"/>
      <c r="BK7" s="192"/>
      <c r="BL7" s="192"/>
      <c r="BM7" s="192"/>
      <c r="BN7" s="192"/>
      <c r="BO7" s="661"/>
      <c r="BP7" s="661"/>
      <c r="BQ7" s="661"/>
    </row>
    <row r="8" spans="1:69" ht="18.75" customHeight="1" x14ac:dyDescent="0.15">
      <c r="A8" s="2318" t="s">
        <v>1014</v>
      </c>
      <c r="B8" s="2319"/>
      <c r="C8" s="2319"/>
      <c r="D8" s="2319"/>
      <c r="E8" s="2319"/>
      <c r="F8" s="2319"/>
      <c r="G8" s="2319"/>
      <c r="H8" s="2319"/>
      <c r="I8" s="2319"/>
      <c r="J8" s="2319"/>
      <c r="K8" s="2319"/>
      <c r="L8" s="2319"/>
      <c r="M8" s="2319"/>
      <c r="N8" s="2319"/>
      <c r="O8" s="2319"/>
      <c r="P8" s="2319"/>
      <c r="Q8" s="2319"/>
      <c r="R8" s="2319"/>
      <c r="S8" s="2319"/>
      <c r="T8" s="2319"/>
      <c r="U8" s="2319"/>
      <c r="V8" s="2319"/>
      <c r="W8" s="2319"/>
      <c r="X8" s="2319"/>
      <c r="Y8" s="2319"/>
      <c r="Z8" s="2319"/>
      <c r="AA8" s="2319"/>
      <c r="AB8" s="2319"/>
      <c r="AC8" s="2319"/>
      <c r="AD8" s="2319"/>
      <c r="AE8" s="2319"/>
      <c r="AF8" s="2319"/>
      <c r="AG8" s="2319"/>
      <c r="AH8" s="2319"/>
      <c r="AI8" s="2319"/>
      <c r="AJ8" s="2319"/>
      <c r="AK8" s="2319"/>
      <c r="AL8" s="2319"/>
      <c r="AM8" s="2319"/>
      <c r="AN8" s="2320"/>
      <c r="AO8" s="661"/>
      <c r="AP8" s="661"/>
      <c r="AQ8" s="661"/>
      <c r="AR8" s="661"/>
      <c r="AS8" s="661"/>
      <c r="AT8" s="661"/>
      <c r="AU8" s="661"/>
      <c r="AV8" s="661"/>
      <c r="AW8" s="661"/>
      <c r="AX8" s="661"/>
      <c r="AY8" s="661"/>
      <c r="AZ8" s="661"/>
      <c r="BA8" s="661"/>
      <c r="BB8" s="661"/>
      <c r="BC8" s="661"/>
      <c r="BD8" s="661"/>
      <c r="BE8" s="661"/>
      <c r="BF8" s="191"/>
      <c r="BG8" s="191"/>
      <c r="BH8" s="191"/>
      <c r="BI8" s="191"/>
      <c r="BJ8" s="191"/>
      <c r="BK8" s="191"/>
      <c r="BL8" s="192"/>
      <c r="BM8" s="192"/>
      <c r="BN8" s="192"/>
      <c r="BO8" s="192"/>
      <c r="BP8" s="192"/>
      <c r="BQ8" s="192"/>
    </row>
    <row r="9" spans="1:69" ht="18.75" customHeight="1" x14ac:dyDescent="0.15">
      <c r="A9" s="474"/>
      <c r="B9" s="2303" t="s">
        <v>999</v>
      </c>
      <c r="C9" s="2303"/>
      <c r="D9" s="2304"/>
      <c r="E9" s="1273" t="s">
        <v>1016</v>
      </c>
      <c r="F9" s="1162"/>
      <c r="G9" s="1162"/>
      <c r="H9" s="1273" t="s">
        <v>161</v>
      </c>
      <c r="I9" s="1162"/>
      <c r="J9" s="1162"/>
      <c r="K9" s="1273" t="s">
        <v>162</v>
      </c>
      <c r="L9" s="1162"/>
      <c r="M9" s="1162"/>
      <c r="N9" s="1273" t="s">
        <v>1017</v>
      </c>
      <c r="O9" s="1162"/>
      <c r="P9" s="1163"/>
      <c r="Q9" s="2308" t="s">
        <v>1110</v>
      </c>
      <c r="R9" s="2309"/>
      <c r="S9" s="2310"/>
      <c r="T9" s="1273" t="s">
        <v>163</v>
      </c>
      <c r="U9" s="1162"/>
      <c r="V9" s="1163"/>
      <c r="W9" s="1162" t="s">
        <v>1018</v>
      </c>
      <c r="X9" s="1162"/>
      <c r="Y9" s="1163"/>
      <c r="Z9" s="1273" t="s">
        <v>1019</v>
      </c>
      <c r="AA9" s="1162"/>
      <c r="AB9" s="1162"/>
      <c r="AC9" s="1273" t="s">
        <v>1020</v>
      </c>
      <c r="AD9" s="1162"/>
      <c r="AE9" s="1163"/>
      <c r="AF9" s="1162" t="s">
        <v>1021</v>
      </c>
      <c r="AG9" s="1162"/>
      <c r="AH9" s="1163"/>
      <c r="AI9" s="2308" t="s">
        <v>1111</v>
      </c>
      <c r="AJ9" s="2309"/>
      <c r="AK9" s="2310"/>
      <c r="AL9" s="2321" t="s">
        <v>1022</v>
      </c>
      <c r="AM9" s="2322"/>
      <c r="AN9" s="2323"/>
      <c r="AO9" s="672"/>
      <c r="AP9" s="672"/>
      <c r="AQ9" s="672"/>
      <c r="AR9" s="672"/>
      <c r="AS9" s="672"/>
      <c r="AT9" s="661"/>
      <c r="AU9" s="661"/>
      <c r="AV9" s="661"/>
      <c r="AW9" s="661"/>
      <c r="AX9" s="661"/>
      <c r="AY9" s="661"/>
      <c r="AZ9" s="661"/>
      <c r="BA9" s="661"/>
      <c r="BB9" s="661"/>
      <c r="BC9" s="661"/>
      <c r="BD9" s="661"/>
      <c r="BE9" s="661"/>
      <c r="BF9" s="191"/>
      <c r="BG9" s="191"/>
      <c r="BH9" s="191"/>
      <c r="BI9" s="191"/>
      <c r="BJ9" s="191"/>
      <c r="BK9" s="191"/>
      <c r="BL9" s="192"/>
      <c r="BM9" s="192"/>
      <c r="BN9" s="192"/>
      <c r="BO9" s="192"/>
      <c r="BP9" s="192"/>
      <c r="BQ9" s="192"/>
    </row>
    <row r="10" spans="1:69" ht="18.75" customHeight="1" x14ac:dyDescent="0.15">
      <c r="A10" s="2335" t="s">
        <v>739</v>
      </c>
      <c r="B10" s="2336"/>
      <c r="C10" s="2336"/>
      <c r="D10" s="2337"/>
      <c r="E10" s="2296" t="s">
        <v>1023</v>
      </c>
      <c r="F10" s="2294"/>
      <c r="G10" s="2295"/>
      <c r="H10" s="2296" t="s">
        <v>1024</v>
      </c>
      <c r="I10" s="2294"/>
      <c r="J10" s="2295"/>
      <c r="K10" s="2300" t="s">
        <v>1024</v>
      </c>
      <c r="L10" s="2301"/>
      <c r="M10" s="2302"/>
      <c r="N10" s="2296" t="s">
        <v>1000</v>
      </c>
      <c r="O10" s="2294"/>
      <c r="P10" s="2295"/>
      <c r="Q10" s="2305" t="s">
        <v>1000</v>
      </c>
      <c r="R10" s="2306"/>
      <c r="S10" s="2307"/>
      <c r="T10" s="2296" t="s">
        <v>1000</v>
      </c>
      <c r="U10" s="2294"/>
      <c r="V10" s="2295"/>
      <c r="W10" s="2294" t="s">
        <v>1025</v>
      </c>
      <c r="X10" s="2294"/>
      <c r="Y10" s="2295"/>
      <c r="Z10" s="2296" t="s">
        <v>1000</v>
      </c>
      <c r="AA10" s="2294"/>
      <c r="AB10" s="2295"/>
      <c r="AC10" s="2296" t="s">
        <v>1000</v>
      </c>
      <c r="AD10" s="2294"/>
      <c r="AE10" s="2295"/>
      <c r="AF10" s="2294" t="s">
        <v>1000</v>
      </c>
      <c r="AG10" s="2294"/>
      <c r="AH10" s="2295"/>
      <c r="AI10" s="2305" t="s">
        <v>1024</v>
      </c>
      <c r="AJ10" s="2306"/>
      <c r="AK10" s="2307"/>
      <c r="AL10" s="2324" t="s">
        <v>1024</v>
      </c>
      <c r="AM10" s="2325"/>
      <c r="AN10" s="2326"/>
      <c r="AO10" s="672"/>
      <c r="AP10" s="672"/>
      <c r="AQ10" s="672"/>
      <c r="AR10" s="672"/>
      <c r="AS10" s="672"/>
      <c r="AT10" s="661"/>
      <c r="AU10" s="661"/>
      <c r="AV10" s="661"/>
      <c r="AW10" s="661"/>
      <c r="AX10" s="661"/>
      <c r="AY10" s="661"/>
      <c r="AZ10" s="661"/>
      <c r="BA10" s="661"/>
      <c r="BB10" s="661"/>
      <c r="BC10" s="661"/>
      <c r="BD10" s="661"/>
      <c r="BE10" s="661"/>
      <c r="BF10" s="191"/>
      <c r="BG10" s="191"/>
      <c r="BH10" s="191"/>
      <c r="BI10" s="191"/>
      <c r="BJ10" s="191"/>
      <c r="BK10" s="191"/>
      <c r="BL10" s="192"/>
      <c r="BM10" s="192"/>
      <c r="BN10" s="192"/>
      <c r="BO10" s="192"/>
      <c r="BP10" s="192"/>
      <c r="BQ10" s="192"/>
    </row>
    <row r="11" spans="1:69" ht="18.75" customHeight="1" x14ac:dyDescent="0.15">
      <c r="A11" s="476"/>
      <c r="B11" s="477"/>
      <c r="C11" s="2277" t="s">
        <v>1001</v>
      </c>
      <c r="D11" s="2278"/>
      <c r="E11" s="2274"/>
      <c r="F11" s="2275"/>
      <c r="G11" s="2276"/>
      <c r="H11" s="2274"/>
      <c r="I11" s="2275"/>
      <c r="J11" s="2276"/>
      <c r="K11" s="2274"/>
      <c r="L11" s="2275"/>
      <c r="M11" s="2276"/>
      <c r="N11" s="2274"/>
      <c r="O11" s="2275"/>
      <c r="P11" s="2276"/>
      <c r="Q11" s="2297"/>
      <c r="R11" s="2298"/>
      <c r="S11" s="2299"/>
      <c r="T11" s="2274"/>
      <c r="U11" s="2275"/>
      <c r="V11" s="2276"/>
      <c r="W11" s="2274"/>
      <c r="X11" s="2275"/>
      <c r="Y11" s="2276"/>
      <c r="Z11" s="2274"/>
      <c r="AA11" s="2275"/>
      <c r="AB11" s="2276"/>
      <c r="AC11" s="2274"/>
      <c r="AD11" s="2275"/>
      <c r="AE11" s="2276"/>
      <c r="AF11" s="2274"/>
      <c r="AG11" s="2275"/>
      <c r="AH11" s="2276"/>
      <c r="AI11" s="2297"/>
      <c r="AJ11" s="2298"/>
      <c r="AK11" s="2299"/>
      <c r="AL11" s="2274"/>
      <c r="AM11" s="2275"/>
      <c r="AN11" s="2338"/>
      <c r="AO11" s="672"/>
      <c r="AP11" s="672"/>
      <c r="AQ11" s="672"/>
      <c r="AR11" s="672"/>
      <c r="AS11" s="672"/>
      <c r="AT11" s="661"/>
      <c r="AU11" s="661"/>
      <c r="AV11" s="661"/>
      <c r="AW11" s="661"/>
      <c r="AX11" s="661"/>
      <c r="AY11" s="661"/>
      <c r="AZ11" s="661"/>
      <c r="BA11" s="661"/>
      <c r="BB11" s="661"/>
      <c r="BC11" s="661"/>
      <c r="BD11" s="661"/>
      <c r="BE11" s="661"/>
      <c r="BF11" s="191"/>
      <c r="BG11" s="191"/>
      <c r="BH11" s="191"/>
      <c r="BI11" s="191"/>
      <c r="BJ11" s="191"/>
      <c r="BK11" s="191"/>
      <c r="BL11" s="192"/>
      <c r="BM11" s="192"/>
      <c r="BN11" s="192"/>
      <c r="BO11" s="192"/>
      <c r="BP11" s="192"/>
      <c r="BQ11" s="192"/>
    </row>
    <row r="12" spans="1:69" ht="18.75" customHeight="1" x14ac:dyDescent="0.15">
      <c r="A12" s="478"/>
      <c r="B12" s="479"/>
      <c r="C12" s="2277" t="s">
        <v>1002</v>
      </c>
      <c r="D12" s="2278"/>
      <c r="E12" s="2274"/>
      <c r="F12" s="2275"/>
      <c r="G12" s="2276"/>
      <c r="H12" s="2274"/>
      <c r="I12" s="2275"/>
      <c r="J12" s="2276"/>
      <c r="K12" s="2274"/>
      <c r="L12" s="2275"/>
      <c r="M12" s="2276"/>
      <c r="N12" s="2274"/>
      <c r="O12" s="2275"/>
      <c r="P12" s="2276"/>
      <c r="Q12" s="2297"/>
      <c r="R12" s="2298"/>
      <c r="S12" s="2299"/>
      <c r="T12" s="2274"/>
      <c r="U12" s="2275"/>
      <c r="V12" s="2276"/>
      <c r="W12" s="2274"/>
      <c r="X12" s="2275"/>
      <c r="Y12" s="2276"/>
      <c r="Z12" s="2274"/>
      <c r="AA12" s="2275"/>
      <c r="AB12" s="2276"/>
      <c r="AC12" s="2274"/>
      <c r="AD12" s="2275"/>
      <c r="AE12" s="2276"/>
      <c r="AF12" s="2274"/>
      <c r="AG12" s="2275"/>
      <c r="AH12" s="2276"/>
      <c r="AI12" s="2297"/>
      <c r="AJ12" s="2298"/>
      <c r="AK12" s="2299"/>
      <c r="AL12" s="2274"/>
      <c r="AM12" s="2275"/>
      <c r="AN12" s="2338"/>
      <c r="AO12" s="672"/>
      <c r="AP12" s="672"/>
      <c r="AQ12" s="672"/>
      <c r="AR12" s="672"/>
      <c r="AS12" s="672"/>
      <c r="AT12" s="661"/>
      <c r="AU12" s="661"/>
      <c r="AV12" s="661"/>
      <c r="AW12" s="661"/>
      <c r="AX12" s="661"/>
      <c r="AY12" s="661"/>
      <c r="AZ12" s="661"/>
      <c r="BA12" s="661"/>
      <c r="BB12" s="661"/>
      <c r="BC12" s="661"/>
      <c r="BD12" s="661"/>
      <c r="BE12" s="661"/>
      <c r="BF12" s="191"/>
      <c r="BG12" s="191"/>
      <c r="BH12" s="191"/>
      <c r="BI12" s="191"/>
      <c r="BJ12" s="191"/>
      <c r="BK12" s="191"/>
      <c r="BL12" s="192"/>
      <c r="BM12" s="192"/>
      <c r="BN12" s="192"/>
      <c r="BO12" s="192"/>
      <c r="BP12" s="192"/>
      <c r="BQ12" s="192"/>
    </row>
    <row r="13" spans="1:69" ht="18.75" customHeight="1" x14ac:dyDescent="0.15">
      <c r="A13" s="2286" t="s">
        <v>1129</v>
      </c>
      <c r="B13" s="2287"/>
      <c r="C13" s="2277" t="s">
        <v>1003</v>
      </c>
      <c r="D13" s="2278"/>
      <c r="E13" s="2274"/>
      <c r="F13" s="2275"/>
      <c r="G13" s="2276"/>
      <c r="H13" s="2274"/>
      <c r="I13" s="2275"/>
      <c r="J13" s="2276"/>
      <c r="K13" s="2274"/>
      <c r="L13" s="2275"/>
      <c r="M13" s="2276"/>
      <c r="N13" s="2274"/>
      <c r="O13" s="2275"/>
      <c r="P13" s="2276"/>
      <c r="Q13" s="2297"/>
      <c r="R13" s="2298"/>
      <c r="S13" s="2299"/>
      <c r="T13" s="2274"/>
      <c r="U13" s="2275"/>
      <c r="V13" s="2276"/>
      <c r="W13" s="2274"/>
      <c r="X13" s="2275"/>
      <c r="Y13" s="2276"/>
      <c r="Z13" s="2274"/>
      <c r="AA13" s="2275"/>
      <c r="AB13" s="2276"/>
      <c r="AC13" s="2274"/>
      <c r="AD13" s="2275"/>
      <c r="AE13" s="2276"/>
      <c r="AF13" s="2274"/>
      <c r="AG13" s="2275"/>
      <c r="AH13" s="2276"/>
      <c r="AI13" s="2297"/>
      <c r="AJ13" s="2298"/>
      <c r="AK13" s="2299"/>
      <c r="AL13" s="2274"/>
      <c r="AM13" s="2275"/>
      <c r="AN13" s="2338"/>
      <c r="AO13" s="672"/>
      <c r="AP13" s="672"/>
      <c r="AQ13" s="672"/>
      <c r="AR13" s="672"/>
      <c r="AS13" s="672"/>
      <c r="AT13" s="661"/>
      <c r="AU13" s="661"/>
      <c r="AV13" s="661"/>
      <c r="AW13" s="661"/>
      <c r="AX13" s="661"/>
      <c r="AY13" s="661"/>
      <c r="AZ13" s="661"/>
      <c r="BA13" s="661"/>
      <c r="BB13" s="661"/>
      <c r="BC13" s="661"/>
      <c r="BD13" s="661"/>
      <c r="BE13" s="661"/>
      <c r="BF13" s="191"/>
      <c r="BG13" s="191"/>
      <c r="BH13" s="191"/>
      <c r="BI13" s="191"/>
      <c r="BJ13" s="191"/>
      <c r="BK13" s="191"/>
      <c r="BL13" s="192"/>
      <c r="BM13" s="192"/>
      <c r="BN13" s="192"/>
      <c r="BO13" s="192"/>
      <c r="BP13" s="192"/>
      <c r="BQ13" s="192"/>
    </row>
    <row r="14" spans="1:69" ht="18.75" customHeight="1" x14ac:dyDescent="0.15">
      <c r="A14" s="2286"/>
      <c r="B14" s="2287"/>
      <c r="C14" s="2277" t="s">
        <v>1004</v>
      </c>
      <c r="D14" s="2278"/>
      <c r="E14" s="2274"/>
      <c r="F14" s="2275"/>
      <c r="G14" s="2276"/>
      <c r="H14" s="2274"/>
      <c r="I14" s="2275"/>
      <c r="J14" s="2276"/>
      <c r="K14" s="2274"/>
      <c r="L14" s="2275"/>
      <c r="M14" s="2276"/>
      <c r="N14" s="2274"/>
      <c r="O14" s="2275"/>
      <c r="P14" s="2276"/>
      <c r="Q14" s="2297"/>
      <c r="R14" s="2298"/>
      <c r="S14" s="2299"/>
      <c r="T14" s="2274"/>
      <c r="U14" s="2275"/>
      <c r="V14" s="2276"/>
      <c r="W14" s="2274"/>
      <c r="X14" s="2275"/>
      <c r="Y14" s="2276"/>
      <c r="Z14" s="2274"/>
      <c r="AA14" s="2275"/>
      <c r="AB14" s="2276"/>
      <c r="AC14" s="2274"/>
      <c r="AD14" s="2275"/>
      <c r="AE14" s="2276"/>
      <c r="AF14" s="2274"/>
      <c r="AG14" s="2275"/>
      <c r="AH14" s="2276"/>
      <c r="AI14" s="2297"/>
      <c r="AJ14" s="2298"/>
      <c r="AK14" s="2299"/>
      <c r="AL14" s="2274"/>
      <c r="AM14" s="2275"/>
      <c r="AN14" s="2338"/>
      <c r="AO14" s="672"/>
      <c r="AP14" s="672"/>
      <c r="AQ14" s="672"/>
      <c r="AR14" s="672"/>
      <c r="AS14" s="672"/>
      <c r="AT14" s="661"/>
      <c r="AU14" s="661"/>
      <c r="AV14" s="661"/>
      <c r="AW14" s="661"/>
      <c r="AX14" s="661"/>
      <c r="AY14" s="661"/>
      <c r="AZ14" s="661"/>
      <c r="BA14" s="661"/>
      <c r="BB14" s="661"/>
      <c r="BC14" s="661"/>
      <c r="BD14" s="661"/>
      <c r="BE14" s="661"/>
      <c r="BF14" s="191"/>
      <c r="BG14" s="191"/>
      <c r="BH14" s="191"/>
      <c r="BI14" s="191"/>
      <c r="BJ14" s="191"/>
      <c r="BK14" s="191"/>
      <c r="BL14" s="192"/>
      <c r="BM14" s="192"/>
      <c r="BN14" s="192"/>
      <c r="BO14" s="192"/>
      <c r="BP14" s="192"/>
      <c r="BQ14" s="192"/>
    </row>
    <row r="15" spans="1:69" ht="18.75" customHeight="1" x14ac:dyDescent="0.15">
      <c r="A15" s="2286"/>
      <c r="B15" s="2287"/>
      <c r="C15" s="2277" t="s">
        <v>1005</v>
      </c>
      <c r="D15" s="2278"/>
      <c r="E15" s="2274"/>
      <c r="F15" s="2275"/>
      <c r="G15" s="2276"/>
      <c r="H15" s="2274"/>
      <c r="I15" s="2275"/>
      <c r="J15" s="2276"/>
      <c r="K15" s="2274"/>
      <c r="L15" s="2275"/>
      <c r="M15" s="2276"/>
      <c r="N15" s="2274"/>
      <c r="O15" s="2275"/>
      <c r="P15" s="2276"/>
      <c r="Q15" s="2297"/>
      <c r="R15" s="2298"/>
      <c r="S15" s="2299"/>
      <c r="T15" s="2274"/>
      <c r="U15" s="2275"/>
      <c r="V15" s="2276"/>
      <c r="W15" s="2274"/>
      <c r="X15" s="2275"/>
      <c r="Y15" s="2276"/>
      <c r="Z15" s="2274"/>
      <c r="AA15" s="2275"/>
      <c r="AB15" s="2276"/>
      <c r="AC15" s="2274"/>
      <c r="AD15" s="2275"/>
      <c r="AE15" s="2276"/>
      <c r="AF15" s="2274"/>
      <c r="AG15" s="2275"/>
      <c r="AH15" s="2276"/>
      <c r="AI15" s="2297"/>
      <c r="AJ15" s="2298"/>
      <c r="AK15" s="2299"/>
      <c r="AL15" s="2274"/>
      <c r="AM15" s="2275"/>
      <c r="AN15" s="2338"/>
      <c r="AO15" s="672"/>
      <c r="AP15" s="672"/>
      <c r="AQ15" s="672"/>
      <c r="AR15" s="672"/>
      <c r="AS15" s="672"/>
      <c r="AT15" s="661"/>
      <c r="AU15" s="661"/>
      <c r="AV15" s="661"/>
      <c r="AW15" s="661"/>
      <c r="AX15" s="661"/>
      <c r="AY15" s="661"/>
      <c r="AZ15" s="661"/>
      <c r="BA15" s="661"/>
      <c r="BB15" s="661"/>
      <c r="BC15" s="661"/>
      <c r="BD15" s="661"/>
      <c r="BE15" s="661"/>
      <c r="BF15" s="191"/>
      <c r="BG15" s="191"/>
      <c r="BH15" s="191"/>
      <c r="BI15" s="191"/>
      <c r="BJ15" s="191"/>
      <c r="BK15" s="191"/>
      <c r="BL15" s="192"/>
      <c r="BM15" s="192"/>
      <c r="BN15" s="192"/>
      <c r="BO15" s="192"/>
      <c r="BP15" s="192"/>
      <c r="BQ15" s="192"/>
    </row>
    <row r="16" spans="1:69" ht="18.75" customHeight="1" x14ac:dyDescent="0.15">
      <c r="A16" s="2286" t="s">
        <v>109</v>
      </c>
      <c r="B16" s="2287"/>
      <c r="C16" s="2277" t="s">
        <v>1006</v>
      </c>
      <c r="D16" s="2278"/>
      <c r="E16" s="2274"/>
      <c r="F16" s="2275"/>
      <c r="G16" s="2276"/>
      <c r="H16" s="2274"/>
      <c r="I16" s="2275"/>
      <c r="J16" s="2276"/>
      <c r="K16" s="2274"/>
      <c r="L16" s="2275"/>
      <c r="M16" s="2276"/>
      <c r="N16" s="2274"/>
      <c r="O16" s="2275"/>
      <c r="P16" s="2276"/>
      <c r="Q16" s="2297"/>
      <c r="R16" s="2298"/>
      <c r="S16" s="2299"/>
      <c r="T16" s="2274"/>
      <c r="U16" s="2275"/>
      <c r="V16" s="2276"/>
      <c r="W16" s="2274"/>
      <c r="X16" s="2275"/>
      <c r="Y16" s="2276"/>
      <c r="Z16" s="2274"/>
      <c r="AA16" s="2275"/>
      <c r="AB16" s="2276"/>
      <c r="AC16" s="2274"/>
      <c r="AD16" s="2275"/>
      <c r="AE16" s="2276"/>
      <c r="AF16" s="2274"/>
      <c r="AG16" s="2275"/>
      <c r="AH16" s="2276"/>
      <c r="AI16" s="2297"/>
      <c r="AJ16" s="2298"/>
      <c r="AK16" s="2299"/>
      <c r="AL16" s="2274"/>
      <c r="AM16" s="2275"/>
      <c r="AN16" s="2338"/>
      <c r="AO16" s="672"/>
      <c r="AP16" s="672"/>
      <c r="AQ16" s="672"/>
      <c r="AR16" s="672"/>
      <c r="AS16" s="672"/>
      <c r="AT16" s="661"/>
      <c r="AU16" s="661"/>
      <c r="AV16" s="661"/>
      <c r="AW16" s="661"/>
      <c r="AX16" s="661"/>
      <c r="AY16" s="661"/>
      <c r="AZ16" s="661"/>
      <c r="BA16" s="661"/>
      <c r="BB16" s="661"/>
      <c r="BC16" s="661"/>
      <c r="BD16" s="661"/>
      <c r="BE16" s="661"/>
      <c r="BF16" s="191"/>
      <c r="BG16" s="191"/>
      <c r="BH16" s="191"/>
      <c r="BI16" s="191"/>
      <c r="BJ16" s="191"/>
      <c r="BK16" s="191"/>
      <c r="BL16" s="192"/>
      <c r="BM16" s="192"/>
      <c r="BN16" s="192"/>
      <c r="BO16" s="192"/>
      <c r="BP16" s="192"/>
      <c r="BQ16" s="192"/>
    </row>
    <row r="17" spans="1:69" ht="18.75" customHeight="1" x14ac:dyDescent="0.15">
      <c r="A17" s="2286"/>
      <c r="B17" s="2287"/>
      <c r="C17" s="2277" t="s">
        <v>1007</v>
      </c>
      <c r="D17" s="2278"/>
      <c r="E17" s="2274"/>
      <c r="F17" s="2275"/>
      <c r="G17" s="2276"/>
      <c r="H17" s="2274"/>
      <c r="I17" s="2275"/>
      <c r="J17" s="2276"/>
      <c r="K17" s="2274"/>
      <c r="L17" s="2275"/>
      <c r="M17" s="2276"/>
      <c r="N17" s="2274"/>
      <c r="O17" s="2275"/>
      <c r="P17" s="2276"/>
      <c r="Q17" s="2297"/>
      <c r="R17" s="2298"/>
      <c r="S17" s="2299"/>
      <c r="T17" s="2274"/>
      <c r="U17" s="2275"/>
      <c r="V17" s="2276"/>
      <c r="W17" s="2274"/>
      <c r="X17" s="2275"/>
      <c r="Y17" s="2276"/>
      <c r="Z17" s="2274"/>
      <c r="AA17" s="2275"/>
      <c r="AB17" s="2276"/>
      <c r="AC17" s="2274"/>
      <c r="AD17" s="2275"/>
      <c r="AE17" s="2276"/>
      <c r="AF17" s="2274"/>
      <c r="AG17" s="2275"/>
      <c r="AH17" s="2276"/>
      <c r="AI17" s="2297"/>
      <c r="AJ17" s="2298"/>
      <c r="AK17" s="2299"/>
      <c r="AL17" s="2274"/>
      <c r="AM17" s="2275"/>
      <c r="AN17" s="2338"/>
      <c r="AO17" s="672"/>
      <c r="AP17" s="672"/>
      <c r="AQ17" s="672"/>
      <c r="AR17" s="672"/>
      <c r="AS17" s="672"/>
      <c r="AT17" s="661"/>
      <c r="AU17" s="661"/>
      <c r="AV17" s="661"/>
      <c r="AW17" s="661"/>
      <c r="AX17" s="661"/>
      <c r="AY17" s="661"/>
      <c r="AZ17" s="661"/>
      <c r="BA17" s="661"/>
      <c r="BB17" s="661"/>
      <c r="BC17" s="661"/>
      <c r="BD17" s="661"/>
      <c r="BE17" s="661"/>
      <c r="BF17" s="191"/>
      <c r="BG17" s="191"/>
      <c r="BH17" s="191"/>
      <c r="BI17" s="191"/>
      <c r="BJ17" s="191"/>
      <c r="BK17" s="191"/>
      <c r="BL17" s="192"/>
      <c r="BM17" s="192"/>
      <c r="BN17" s="192"/>
      <c r="BO17" s="192"/>
      <c r="BP17" s="192"/>
      <c r="BQ17" s="192"/>
    </row>
    <row r="18" spans="1:69" ht="18.75" customHeight="1" x14ac:dyDescent="0.15">
      <c r="A18" s="474"/>
      <c r="B18" s="480"/>
      <c r="C18" s="2277" t="s">
        <v>1008</v>
      </c>
      <c r="D18" s="2278"/>
      <c r="E18" s="2274"/>
      <c r="F18" s="2275"/>
      <c r="G18" s="2276"/>
      <c r="H18" s="2274"/>
      <c r="I18" s="2275"/>
      <c r="J18" s="2276"/>
      <c r="K18" s="2274"/>
      <c r="L18" s="2275"/>
      <c r="M18" s="2276"/>
      <c r="N18" s="2274"/>
      <c r="O18" s="2275"/>
      <c r="P18" s="2276"/>
      <c r="Q18" s="2297"/>
      <c r="R18" s="2298"/>
      <c r="S18" s="2299"/>
      <c r="T18" s="2274"/>
      <c r="U18" s="2275"/>
      <c r="V18" s="2276"/>
      <c r="W18" s="2274"/>
      <c r="X18" s="2275"/>
      <c r="Y18" s="2276"/>
      <c r="Z18" s="2274"/>
      <c r="AA18" s="2275"/>
      <c r="AB18" s="2276"/>
      <c r="AC18" s="2274"/>
      <c r="AD18" s="2275"/>
      <c r="AE18" s="2276"/>
      <c r="AF18" s="2274"/>
      <c r="AG18" s="2275"/>
      <c r="AH18" s="2276"/>
      <c r="AI18" s="2297"/>
      <c r="AJ18" s="2298"/>
      <c r="AK18" s="2299"/>
      <c r="AL18" s="2274"/>
      <c r="AM18" s="2275"/>
      <c r="AN18" s="2338"/>
      <c r="AO18" s="672"/>
      <c r="AP18" s="672"/>
      <c r="AQ18" s="672"/>
      <c r="AR18" s="672"/>
      <c r="AS18" s="672"/>
      <c r="AT18" s="661"/>
      <c r="AU18" s="661"/>
      <c r="AV18" s="661"/>
      <c r="AW18" s="661"/>
      <c r="AX18" s="661"/>
      <c r="AY18" s="661"/>
      <c r="AZ18" s="661"/>
      <c r="BA18" s="661"/>
      <c r="BB18" s="661"/>
      <c r="BC18" s="661"/>
      <c r="BD18" s="661"/>
      <c r="BE18" s="661"/>
      <c r="BF18" s="191"/>
      <c r="BG18" s="191"/>
      <c r="BH18" s="191"/>
      <c r="BI18" s="191"/>
      <c r="BJ18" s="191"/>
      <c r="BK18" s="191"/>
      <c r="BL18" s="192"/>
      <c r="BM18" s="192"/>
      <c r="BN18" s="192"/>
      <c r="BO18" s="192"/>
      <c r="BP18" s="192"/>
      <c r="BQ18" s="192"/>
    </row>
    <row r="19" spans="1:69" ht="18.75" customHeight="1" x14ac:dyDescent="0.15">
      <c r="A19" s="481"/>
      <c r="B19" s="482"/>
      <c r="C19" s="2277" t="s">
        <v>1009</v>
      </c>
      <c r="D19" s="2278"/>
      <c r="E19" s="2274"/>
      <c r="F19" s="2275"/>
      <c r="G19" s="2276"/>
      <c r="H19" s="2274"/>
      <c r="I19" s="2275"/>
      <c r="J19" s="2276"/>
      <c r="K19" s="2274"/>
      <c r="L19" s="2275"/>
      <c r="M19" s="2276"/>
      <c r="N19" s="2274"/>
      <c r="O19" s="2275"/>
      <c r="P19" s="2276"/>
      <c r="Q19" s="2297"/>
      <c r="R19" s="2298"/>
      <c r="S19" s="2299"/>
      <c r="T19" s="2274"/>
      <c r="U19" s="2275"/>
      <c r="V19" s="2276"/>
      <c r="W19" s="2274"/>
      <c r="X19" s="2275"/>
      <c r="Y19" s="2276"/>
      <c r="Z19" s="2274"/>
      <c r="AA19" s="2275"/>
      <c r="AB19" s="2276"/>
      <c r="AC19" s="2274"/>
      <c r="AD19" s="2275"/>
      <c r="AE19" s="2276"/>
      <c r="AF19" s="2274"/>
      <c r="AG19" s="2275"/>
      <c r="AH19" s="2276"/>
      <c r="AI19" s="2297"/>
      <c r="AJ19" s="2298"/>
      <c r="AK19" s="2299"/>
      <c r="AL19" s="2274"/>
      <c r="AM19" s="2275"/>
      <c r="AN19" s="2338"/>
      <c r="AO19" s="672"/>
      <c r="AP19" s="672"/>
      <c r="AQ19" s="672"/>
      <c r="AR19" s="672"/>
      <c r="AS19" s="672"/>
      <c r="AT19" s="661"/>
      <c r="AU19" s="661"/>
      <c r="AV19" s="661"/>
      <c r="AW19" s="661"/>
      <c r="AX19" s="661"/>
      <c r="AY19" s="661"/>
      <c r="AZ19" s="661"/>
      <c r="BA19" s="661"/>
      <c r="BB19" s="661"/>
      <c r="BC19" s="661"/>
      <c r="BD19" s="661"/>
      <c r="BE19" s="661"/>
      <c r="BF19" s="191"/>
      <c r="BG19" s="191"/>
      <c r="BH19" s="191"/>
      <c r="BI19" s="191"/>
      <c r="BJ19" s="191"/>
      <c r="BK19" s="191"/>
      <c r="BL19" s="192"/>
      <c r="BM19" s="192"/>
      <c r="BN19" s="192"/>
      <c r="BO19" s="192"/>
      <c r="BP19" s="192"/>
      <c r="BQ19" s="192"/>
    </row>
    <row r="20" spans="1:69" ht="18.75" customHeight="1" x14ac:dyDescent="0.15">
      <c r="A20" s="2292" t="s">
        <v>1130</v>
      </c>
      <c r="B20" s="2293"/>
      <c r="C20" s="2277" t="s">
        <v>1010</v>
      </c>
      <c r="D20" s="2278"/>
      <c r="E20" s="2274"/>
      <c r="F20" s="2275"/>
      <c r="G20" s="2276"/>
      <c r="H20" s="2274"/>
      <c r="I20" s="2275"/>
      <c r="J20" s="2276"/>
      <c r="K20" s="2274"/>
      <c r="L20" s="2275"/>
      <c r="M20" s="2276"/>
      <c r="N20" s="2274"/>
      <c r="O20" s="2275"/>
      <c r="P20" s="2276"/>
      <c r="Q20" s="2297"/>
      <c r="R20" s="2298"/>
      <c r="S20" s="2299"/>
      <c r="T20" s="2274"/>
      <c r="U20" s="2275"/>
      <c r="V20" s="2276"/>
      <c r="W20" s="2274"/>
      <c r="X20" s="2275"/>
      <c r="Y20" s="2276"/>
      <c r="Z20" s="2274"/>
      <c r="AA20" s="2275"/>
      <c r="AB20" s="2276"/>
      <c r="AC20" s="2274"/>
      <c r="AD20" s="2275"/>
      <c r="AE20" s="2276"/>
      <c r="AF20" s="2274"/>
      <c r="AG20" s="2275"/>
      <c r="AH20" s="2276"/>
      <c r="AI20" s="2297"/>
      <c r="AJ20" s="2298"/>
      <c r="AK20" s="2299"/>
      <c r="AL20" s="2274"/>
      <c r="AM20" s="2275"/>
      <c r="AN20" s="2338"/>
      <c r="AO20" s="672"/>
      <c r="AP20" s="672"/>
      <c r="AQ20" s="672"/>
      <c r="AR20" s="672"/>
      <c r="AS20" s="672"/>
      <c r="AT20" s="661"/>
      <c r="AU20" s="661"/>
      <c r="AV20" s="661"/>
      <c r="AW20" s="661"/>
      <c r="AX20" s="661"/>
      <c r="AY20" s="661"/>
      <c r="AZ20" s="661"/>
      <c r="BA20" s="661"/>
      <c r="BB20" s="661"/>
      <c r="BC20" s="661"/>
      <c r="BD20" s="661"/>
      <c r="BE20" s="661"/>
      <c r="BF20" s="191"/>
      <c r="BG20" s="191"/>
      <c r="BH20" s="191"/>
      <c r="BI20" s="191"/>
      <c r="BJ20" s="191"/>
      <c r="BK20" s="191"/>
      <c r="BL20" s="192"/>
      <c r="BM20" s="192"/>
      <c r="BN20" s="192"/>
      <c r="BO20" s="192"/>
      <c r="BP20" s="192"/>
      <c r="BQ20" s="192"/>
    </row>
    <row r="21" spans="1:69" ht="18.75" customHeight="1" x14ac:dyDescent="0.15">
      <c r="A21" s="2286"/>
      <c r="B21" s="2287"/>
      <c r="C21" s="2277" t="s">
        <v>1011</v>
      </c>
      <c r="D21" s="2278"/>
      <c r="E21" s="2274"/>
      <c r="F21" s="2275"/>
      <c r="G21" s="2276"/>
      <c r="H21" s="2274"/>
      <c r="I21" s="2275"/>
      <c r="J21" s="2276"/>
      <c r="K21" s="2274"/>
      <c r="L21" s="2275"/>
      <c r="M21" s="2276"/>
      <c r="N21" s="2274"/>
      <c r="O21" s="2275"/>
      <c r="P21" s="2276"/>
      <c r="Q21" s="2297"/>
      <c r="R21" s="2298"/>
      <c r="S21" s="2299"/>
      <c r="T21" s="2274"/>
      <c r="U21" s="2275"/>
      <c r="V21" s="2276"/>
      <c r="W21" s="2274"/>
      <c r="X21" s="2275"/>
      <c r="Y21" s="2276"/>
      <c r="Z21" s="2274"/>
      <c r="AA21" s="2275"/>
      <c r="AB21" s="2276"/>
      <c r="AC21" s="2274"/>
      <c r="AD21" s="2275"/>
      <c r="AE21" s="2276"/>
      <c r="AF21" s="2274"/>
      <c r="AG21" s="2275"/>
      <c r="AH21" s="2276"/>
      <c r="AI21" s="2297"/>
      <c r="AJ21" s="2298"/>
      <c r="AK21" s="2299"/>
      <c r="AL21" s="2274"/>
      <c r="AM21" s="2275"/>
      <c r="AN21" s="2338"/>
      <c r="AO21" s="672"/>
      <c r="AP21" s="672"/>
      <c r="AQ21" s="672"/>
      <c r="AR21" s="672"/>
      <c r="AS21" s="672"/>
      <c r="AT21" s="661"/>
      <c r="AU21" s="661"/>
      <c r="AV21" s="661"/>
      <c r="AW21" s="661"/>
      <c r="AX21" s="661"/>
      <c r="AY21" s="661"/>
      <c r="AZ21" s="661"/>
      <c r="BA21" s="661"/>
      <c r="BB21" s="661"/>
      <c r="BC21" s="661"/>
      <c r="BD21" s="661"/>
      <c r="BE21" s="661"/>
      <c r="BF21" s="191"/>
      <c r="BG21" s="191"/>
      <c r="BH21" s="191"/>
      <c r="BI21" s="191"/>
      <c r="BJ21" s="191"/>
      <c r="BK21" s="191"/>
      <c r="BL21" s="192"/>
      <c r="BM21" s="192"/>
      <c r="BN21" s="192"/>
      <c r="BO21" s="192"/>
      <c r="BP21" s="192"/>
      <c r="BQ21" s="192"/>
    </row>
    <row r="22" spans="1:69" ht="18.75" customHeight="1" x14ac:dyDescent="0.15">
      <c r="A22" s="2288" t="s">
        <v>166</v>
      </c>
      <c r="B22" s="2289"/>
      <c r="C22" s="2277" t="s">
        <v>1012</v>
      </c>
      <c r="D22" s="2278"/>
      <c r="E22" s="2274"/>
      <c r="F22" s="2275"/>
      <c r="G22" s="2276"/>
      <c r="H22" s="2274"/>
      <c r="I22" s="2275"/>
      <c r="J22" s="2276"/>
      <c r="K22" s="2274"/>
      <c r="L22" s="2275"/>
      <c r="M22" s="2276"/>
      <c r="N22" s="2274"/>
      <c r="O22" s="2275"/>
      <c r="P22" s="2276"/>
      <c r="Q22" s="2297"/>
      <c r="R22" s="2298"/>
      <c r="S22" s="2299"/>
      <c r="T22" s="2274"/>
      <c r="U22" s="2275"/>
      <c r="V22" s="2276"/>
      <c r="W22" s="2274"/>
      <c r="X22" s="2275"/>
      <c r="Y22" s="2276"/>
      <c r="Z22" s="2274"/>
      <c r="AA22" s="2275"/>
      <c r="AB22" s="2276"/>
      <c r="AC22" s="2274"/>
      <c r="AD22" s="2275"/>
      <c r="AE22" s="2276"/>
      <c r="AF22" s="2274"/>
      <c r="AG22" s="2275"/>
      <c r="AH22" s="2276"/>
      <c r="AI22" s="2297"/>
      <c r="AJ22" s="2298"/>
      <c r="AK22" s="2299"/>
      <c r="AL22" s="2274"/>
      <c r="AM22" s="2275"/>
      <c r="AN22" s="2338"/>
      <c r="AO22" s="661"/>
      <c r="AP22" s="661"/>
      <c r="AQ22" s="661"/>
      <c r="AR22" s="661"/>
      <c r="AS22" s="661"/>
      <c r="AT22" s="661"/>
      <c r="AU22" s="661"/>
      <c r="AV22" s="661"/>
      <c r="AW22" s="661"/>
      <c r="AX22" s="661"/>
      <c r="AY22" s="661"/>
      <c r="AZ22" s="661"/>
      <c r="BA22" s="661"/>
      <c r="BB22" s="661"/>
      <c r="BC22" s="661"/>
      <c r="BD22" s="661"/>
      <c r="BE22" s="661"/>
      <c r="BF22" s="191"/>
      <c r="BG22" s="191"/>
      <c r="BH22" s="191"/>
      <c r="BI22" s="191"/>
      <c r="BJ22" s="191"/>
      <c r="BK22" s="191"/>
      <c r="BL22" s="192"/>
      <c r="BM22" s="192"/>
      <c r="BN22" s="192"/>
      <c r="BO22" s="192"/>
      <c r="BP22" s="192"/>
      <c r="BQ22" s="192"/>
    </row>
    <row r="23" spans="1:69" ht="18.75" customHeight="1" x14ac:dyDescent="0.15">
      <c r="A23" s="2282" t="s">
        <v>1013</v>
      </c>
      <c r="B23" s="1878"/>
      <c r="C23" s="1878"/>
      <c r="D23" s="2278"/>
      <c r="E23" s="2274"/>
      <c r="F23" s="2275"/>
      <c r="G23" s="2276"/>
      <c r="H23" s="2274"/>
      <c r="I23" s="2275"/>
      <c r="J23" s="2276"/>
      <c r="K23" s="2274"/>
      <c r="L23" s="2275"/>
      <c r="M23" s="2276"/>
      <c r="N23" s="2274"/>
      <c r="O23" s="2275"/>
      <c r="P23" s="2276"/>
      <c r="Q23" s="2297"/>
      <c r="R23" s="2298"/>
      <c r="S23" s="2299"/>
      <c r="T23" s="2274"/>
      <c r="U23" s="2275"/>
      <c r="V23" s="2276"/>
      <c r="W23" s="2274"/>
      <c r="X23" s="2275"/>
      <c r="Y23" s="2276"/>
      <c r="Z23" s="2274"/>
      <c r="AA23" s="2275"/>
      <c r="AB23" s="2276"/>
      <c r="AC23" s="2274"/>
      <c r="AD23" s="2275"/>
      <c r="AE23" s="2276"/>
      <c r="AF23" s="2274"/>
      <c r="AG23" s="2275"/>
      <c r="AH23" s="2276"/>
      <c r="AI23" s="2297"/>
      <c r="AJ23" s="2298"/>
      <c r="AK23" s="2299"/>
      <c r="AL23" s="2274"/>
      <c r="AM23" s="2275"/>
      <c r="AN23" s="2338"/>
      <c r="AO23" s="661"/>
      <c r="AP23" s="661"/>
      <c r="AQ23" s="661"/>
      <c r="AR23" s="661"/>
      <c r="AS23" s="661"/>
      <c r="AT23" s="661"/>
      <c r="AU23" s="661"/>
      <c r="AV23" s="661"/>
      <c r="AW23" s="661"/>
      <c r="AX23" s="661"/>
      <c r="AY23" s="661"/>
      <c r="AZ23" s="661"/>
      <c r="BA23" s="661"/>
      <c r="BB23" s="661"/>
      <c r="BC23" s="661"/>
      <c r="BD23" s="661"/>
      <c r="BE23" s="661"/>
      <c r="BF23" s="191"/>
      <c r="BG23" s="191"/>
      <c r="BH23" s="191"/>
      <c r="BI23" s="191"/>
      <c r="BJ23" s="191"/>
      <c r="BK23" s="191"/>
      <c r="BL23" s="192"/>
      <c r="BM23" s="192"/>
      <c r="BN23" s="192"/>
      <c r="BO23" s="192"/>
      <c r="BP23" s="192"/>
      <c r="BQ23" s="192"/>
    </row>
    <row r="24" spans="1:69" ht="18.75" customHeight="1" x14ac:dyDescent="0.15">
      <c r="A24" s="2283" t="s">
        <v>1112</v>
      </c>
      <c r="B24" s="1374"/>
      <c r="C24" s="1374"/>
      <c r="D24" s="1374"/>
      <c r="E24" s="2273">
        <f>SUM(E11:G22)/12</f>
        <v>0</v>
      </c>
      <c r="F24" s="2273"/>
      <c r="G24" s="2273"/>
      <c r="H24" s="2273">
        <f t="shared" ref="H24" si="0">SUM(H11:J22)/12</f>
        <v>0</v>
      </c>
      <c r="I24" s="2273"/>
      <c r="J24" s="2273"/>
      <c r="K24" s="2273">
        <f t="shared" ref="K24" si="1">SUM(K11:M22)/12</f>
        <v>0</v>
      </c>
      <c r="L24" s="2273"/>
      <c r="M24" s="2273"/>
      <c r="N24" s="2273">
        <f>SUM(N11:P22)/12</f>
        <v>0</v>
      </c>
      <c r="O24" s="2273"/>
      <c r="P24" s="2273"/>
      <c r="Q24" s="2273">
        <f t="shared" ref="Q24" si="2">SUM(Q11:S22)/12</f>
        <v>0</v>
      </c>
      <c r="R24" s="2273"/>
      <c r="S24" s="2273"/>
      <c r="T24" s="2273">
        <f t="shared" ref="T24" si="3">SUM(T11:V22)/12</f>
        <v>0</v>
      </c>
      <c r="U24" s="2273"/>
      <c r="V24" s="2273"/>
      <c r="W24" s="2273">
        <f t="shared" ref="W24" si="4">SUM(W11:Y22)/12</f>
        <v>0</v>
      </c>
      <c r="X24" s="2273"/>
      <c r="Y24" s="2273"/>
      <c r="Z24" s="2273">
        <f t="shared" ref="Z24" si="5">SUM(Z11:AB22)/12</f>
        <v>0</v>
      </c>
      <c r="AA24" s="2273"/>
      <c r="AB24" s="2273"/>
      <c r="AC24" s="2273">
        <f t="shared" ref="AC24" si="6">SUM(AC11:AE22)/12</f>
        <v>0</v>
      </c>
      <c r="AD24" s="2273"/>
      <c r="AE24" s="2273"/>
      <c r="AF24" s="2273">
        <f t="shared" ref="AF24" si="7">SUM(AF11:AH22)/12</f>
        <v>0</v>
      </c>
      <c r="AG24" s="2273"/>
      <c r="AH24" s="2273"/>
      <c r="AI24" s="2273">
        <f t="shared" ref="AI24" si="8">SUM(AI11:AK22)/12</f>
        <v>0</v>
      </c>
      <c r="AJ24" s="2273"/>
      <c r="AK24" s="2273"/>
      <c r="AL24" s="2273">
        <f t="shared" ref="AL24" si="9">SUM(AL11:AN22)/12</f>
        <v>0</v>
      </c>
      <c r="AM24" s="2273"/>
      <c r="AN24" s="2339"/>
      <c r="AO24" s="657"/>
      <c r="AP24" s="657"/>
      <c r="AQ24" s="657"/>
      <c r="AR24" s="657"/>
      <c r="AS24" s="658"/>
      <c r="AZ24" s="191"/>
      <c r="BA24" s="191"/>
      <c r="BB24" s="191"/>
      <c r="BC24" s="191"/>
      <c r="BD24" s="191"/>
      <c r="BE24" s="191"/>
      <c r="BF24" s="191"/>
      <c r="BG24" s="191"/>
      <c r="BH24" s="191"/>
      <c r="BI24" s="191"/>
      <c r="BJ24" s="191"/>
      <c r="BK24" s="191"/>
      <c r="BL24" s="192"/>
      <c r="BM24" s="192"/>
      <c r="BN24" s="192"/>
      <c r="BO24" s="192"/>
      <c r="BP24" s="192"/>
      <c r="BQ24" s="192"/>
    </row>
    <row r="25" spans="1:69" ht="18.75" customHeight="1" thickBot="1" x14ac:dyDescent="0.2">
      <c r="A25" s="2284" t="s">
        <v>1113</v>
      </c>
      <c r="B25" s="2285"/>
      <c r="C25" s="2285"/>
      <c r="D25" s="2285"/>
      <c r="E25" s="2272" t="e">
        <f t="shared" ref="E25" si="10">E24/E23</f>
        <v>#DIV/0!</v>
      </c>
      <c r="F25" s="2272"/>
      <c r="G25" s="2272"/>
      <c r="H25" s="2272" t="e">
        <f t="shared" ref="H25" si="11">H24/H23</f>
        <v>#DIV/0!</v>
      </c>
      <c r="I25" s="2272"/>
      <c r="J25" s="2272"/>
      <c r="K25" s="2272" t="e">
        <f t="shared" ref="K25" si="12">K24/K23</f>
        <v>#DIV/0!</v>
      </c>
      <c r="L25" s="2272"/>
      <c r="M25" s="2272"/>
      <c r="N25" s="2272" t="e">
        <f t="shared" ref="N25" si="13">N24/N23</f>
        <v>#DIV/0!</v>
      </c>
      <c r="O25" s="2272"/>
      <c r="P25" s="2272"/>
      <c r="Q25" s="2272" t="e">
        <f t="shared" ref="Q25" si="14">Q24/Q23</f>
        <v>#DIV/0!</v>
      </c>
      <c r="R25" s="2272"/>
      <c r="S25" s="2272"/>
      <c r="T25" s="2272" t="e">
        <f t="shared" ref="T25" si="15">T24/T23</f>
        <v>#DIV/0!</v>
      </c>
      <c r="U25" s="2272"/>
      <c r="V25" s="2272"/>
      <c r="W25" s="2272" t="e">
        <f t="shared" ref="W25" si="16">W24/W23</f>
        <v>#DIV/0!</v>
      </c>
      <c r="X25" s="2272"/>
      <c r="Y25" s="2272"/>
      <c r="Z25" s="2272" t="e">
        <f t="shared" ref="Z25" si="17">Z24/Z23</f>
        <v>#DIV/0!</v>
      </c>
      <c r="AA25" s="2272"/>
      <c r="AB25" s="2272"/>
      <c r="AC25" s="2272" t="e">
        <f t="shared" ref="AC25" si="18">AC24/AC23</f>
        <v>#DIV/0!</v>
      </c>
      <c r="AD25" s="2272"/>
      <c r="AE25" s="2272"/>
      <c r="AF25" s="2272" t="e">
        <f t="shared" ref="AF25" si="19">AF24/AF23</f>
        <v>#DIV/0!</v>
      </c>
      <c r="AG25" s="2272"/>
      <c r="AH25" s="2272"/>
      <c r="AI25" s="2272" t="e">
        <f t="shared" ref="AI25" si="20">AI24/AI23</f>
        <v>#DIV/0!</v>
      </c>
      <c r="AJ25" s="2272"/>
      <c r="AK25" s="2272"/>
      <c r="AL25" s="2272" t="e">
        <f t="shared" ref="AL25" si="21">AL24/AL23</f>
        <v>#DIV/0!</v>
      </c>
      <c r="AM25" s="2272"/>
      <c r="AN25" s="2340"/>
      <c r="AO25" s="657"/>
      <c r="AP25" s="657"/>
      <c r="AQ25" s="657"/>
      <c r="AR25" s="657"/>
      <c r="AS25" s="658"/>
      <c r="AZ25" s="191"/>
      <c r="BA25" s="191"/>
      <c r="BB25" s="191"/>
      <c r="BC25" s="191"/>
      <c r="BD25" s="191"/>
      <c r="BE25" s="191"/>
      <c r="BF25" s="191"/>
      <c r="BG25" s="191"/>
      <c r="BH25" s="191"/>
      <c r="BI25" s="191"/>
      <c r="BJ25" s="191"/>
      <c r="BK25" s="191"/>
      <c r="BL25" s="192"/>
      <c r="BM25" s="192"/>
      <c r="BN25" s="192"/>
      <c r="BO25" s="192"/>
      <c r="BP25" s="192"/>
      <c r="BQ25" s="192"/>
    </row>
    <row r="26" spans="1:69" ht="18.75" customHeight="1" x14ac:dyDescent="0.15">
      <c r="A26" s="2318" t="s">
        <v>1015</v>
      </c>
      <c r="B26" s="2319"/>
      <c r="C26" s="2319"/>
      <c r="D26" s="2319"/>
      <c r="E26" s="2319"/>
      <c r="F26" s="2319"/>
      <c r="G26" s="2319"/>
      <c r="H26" s="2319"/>
      <c r="I26" s="2319"/>
      <c r="J26" s="2319"/>
      <c r="K26" s="2319"/>
      <c r="L26" s="2319"/>
      <c r="M26" s="2319"/>
      <c r="N26" s="2319"/>
      <c r="O26" s="2319"/>
      <c r="P26" s="2319"/>
      <c r="Q26" s="2319"/>
      <c r="R26" s="2319"/>
      <c r="S26" s="2319"/>
      <c r="T26" s="2319"/>
      <c r="U26" s="2319"/>
      <c r="V26" s="2319"/>
      <c r="W26" s="2319"/>
      <c r="X26" s="2319"/>
      <c r="Y26" s="2319"/>
      <c r="Z26" s="2319"/>
      <c r="AA26" s="2319"/>
      <c r="AB26" s="2319"/>
      <c r="AC26" s="2319"/>
      <c r="AD26" s="2319"/>
      <c r="AE26" s="2319"/>
      <c r="AF26" s="2319"/>
      <c r="AG26" s="2319"/>
      <c r="AH26" s="2319"/>
      <c r="AI26" s="2319"/>
      <c r="AJ26" s="2319"/>
      <c r="AK26" s="2319"/>
      <c r="AL26" s="2319"/>
      <c r="AM26" s="2319"/>
      <c r="AN26" s="2320"/>
      <c r="AO26" s="672"/>
      <c r="AP26" s="672"/>
      <c r="AQ26" s="672"/>
      <c r="AR26" s="672"/>
      <c r="AS26" s="672"/>
      <c r="AT26" s="661"/>
      <c r="AU26" s="661"/>
      <c r="AV26" s="661"/>
      <c r="AW26" s="661"/>
      <c r="AX26" s="661"/>
      <c r="AY26" s="661"/>
      <c r="AZ26" s="661"/>
      <c r="BA26" s="661"/>
      <c r="BB26" s="661"/>
      <c r="BC26" s="661"/>
      <c r="BD26" s="661"/>
      <c r="BE26" s="661"/>
      <c r="BF26" s="191"/>
      <c r="BG26" s="191"/>
      <c r="BH26" s="191"/>
      <c r="BI26" s="191"/>
      <c r="BJ26" s="191"/>
      <c r="BK26" s="191"/>
      <c r="BL26" s="192"/>
      <c r="BM26" s="192"/>
      <c r="BN26" s="192"/>
      <c r="BO26" s="192"/>
      <c r="BP26" s="192"/>
      <c r="BQ26" s="192"/>
    </row>
    <row r="27" spans="1:69" ht="18.75" customHeight="1" x14ac:dyDescent="0.15">
      <c r="A27" s="2341" t="s">
        <v>738</v>
      </c>
      <c r="B27" s="2342"/>
      <c r="C27" s="2342"/>
      <c r="D27" s="2343"/>
      <c r="E27" s="1273" t="s">
        <v>1016</v>
      </c>
      <c r="F27" s="1162"/>
      <c r="G27" s="1162"/>
      <c r="H27" s="1273" t="s">
        <v>161</v>
      </c>
      <c r="I27" s="1162"/>
      <c r="J27" s="1162"/>
      <c r="K27" s="1273" t="s">
        <v>162</v>
      </c>
      <c r="L27" s="1162"/>
      <c r="M27" s="1162"/>
      <c r="N27" s="1273" t="s">
        <v>1017</v>
      </c>
      <c r="O27" s="1162"/>
      <c r="P27" s="1163"/>
      <c r="Q27" s="1273" t="s">
        <v>1110</v>
      </c>
      <c r="R27" s="1162"/>
      <c r="S27" s="1163"/>
      <c r="T27" s="1273" t="s">
        <v>163</v>
      </c>
      <c r="U27" s="1162"/>
      <c r="V27" s="1163"/>
      <c r="W27" s="1162" t="s">
        <v>1018</v>
      </c>
      <c r="X27" s="1162"/>
      <c r="Y27" s="1163"/>
      <c r="Z27" s="1273" t="s">
        <v>1019</v>
      </c>
      <c r="AA27" s="1162"/>
      <c r="AB27" s="1162"/>
      <c r="AC27" s="1273" t="s">
        <v>1020</v>
      </c>
      <c r="AD27" s="1162"/>
      <c r="AE27" s="1163"/>
      <c r="AF27" s="1162" t="s">
        <v>1021</v>
      </c>
      <c r="AG27" s="1162"/>
      <c r="AH27" s="1163"/>
      <c r="AI27" s="1273" t="s">
        <v>1111</v>
      </c>
      <c r="AJ27" s="1162"/>
      <c r="AK27" s="1163"/>
      <c r="AL27" s="2321" t="s">
        <v>1022</v>
      </c>
      <c r="AM27" s="2322"/>
      <c r="AN27" s="2323"/>
      <c r="AO27" s="672"/>
      <c r="AP27" s="672"/>
      <c r="AQ27" s="672"/>
      <c r="AR27" s="672"/>
      <c r="AS27" s="672"/>
      <c r="AT27" s="661"/>
      <c r="AU27" s="661"/>
      <c r="AV27" s="661"/>
      <c r="AW27" s="661"/>
      <c r="AX27" s="661"/>
      <c r="AY27" s="661"/>
      <c r="AZ27" s="661"/>
      <c r="BA27" s="661"/>
      <c r="BB27" s="661"/>
      <c r="BC27" s="661"/>
      <c r="BD27" s="661"/>
      <c r="BE27" s="661"/>
      <c r="BF27" s="191"/>
      <c r="BG27" s="191"/>
      <c r="BH27" s="191"/>
      <c r="BI27" s="191"/>
      <c r="BJ27" s="191"/>
      <c r="BK27" s="191"/>
      <c r="BL27" s="192"/>
      <c r="BM27" s="192"/>
      <c r="BN27" s="192"/>
      <c r="BO27" s="192"/>
      <c r="BP27" s="192"/>
      <c r="BQ27" s="192"/>
    </row>
    <row r="28" spans="1:69" ht="18.75" customHeight="1" x14ac:dyDescent="0.15">
      <c r="A28" s="2335" t="s">
        <v>739</v>
      </c>
      <c r="B28" s="2336"/>
      <c r="C28" s="2336"/>
      <c r="D28" s="2337"/>
      <c r="E28" s="2296" t="s">
        <v>1023</v>
      </c>
      <c r="F28" s="2294"/>
      <c r="G28" s="2295"/>
      <c r="H28" s="2296" t="s">
        <v>1024</v>
      </c>
      <c r="I28" s="2294"/>
      <c r="J28" s="2295"/>
      <c r="K28" s="2300" t="s">
        <v>1024</v>
      </c>
      <c r="L28" s="2301"/>
      <c r="M28" s="2302"/>
      <c r="N28" s="2296" t="s">
        <v>1000</v>
      </c>
      <c r="O28" s="2294"/>
      <c r="P28" s="2295"/>
      <c r="Q28" s="2296" t="s">
        <v>1000</v>
      </c>
      <c r="R28" s="2294"/>
      <c r="S28" s="2295"/>
      <c r="T28" s="2296" t="s">
        <v>1000</v>
      </c>
      <c r="U28" s="2294"/>
      <c r="V28" s="2295"/>
      <c r="W28" s="2294" t="s">
        <v>1025</v>
      </c>
      <c r="X28" s="2294"/>
      <c r="Y28" s="2295"/>
      <c r="Z28" s="2296" t="s">
        <v>1000</v>
      </c>
      <c r="AA28" s="2294"/>
      <c r="AB28" s="2295"/>
      <c r="AC28" s="2296" t="s">
        <v>1000</v>
      </c>
      <c r="AD28" s="2294"/>
      <c r="AE28" s="2295"/>
      <c r="AF28" s="2294" t="s">
        <v>1000</v>
      </c>
      <c r="AG28" s="2294"/>
      <c r="AH28" s="2295"/>
      <c r="AI28" s="2296" t="s">
        <v>1024</v>
      </c>
      <c r="AJ28" s="2294"/>
      <c r="AK28" s="2295"/>
      <c r="AL28" s="2324" t="s">
        <v>1024</v>
      </c>
      <c r="AM28" s="2325"/>
      <c r="AN28" s="2326"/>
      <c r="AO28" s="672"/>
      <c r="AP28" s="672"/>
      <c r="AQ28" s="672"/>
      <c r="AR28" s="672"/>
      <c r="AS28" s="672"/>
      <c r="AT28" s="661"/>
      <c r="AU28" s="661"/>
      <c r="AV28" s="661"/>
      <c r="AW28" s="661"/>
      <c r="AX28" s="661"/>
      <c r="AY28" s="661"/>
      <c r="AZ28" s="661"/>
      <c r="BA28" s="661"/>
      <c r="BB28" s="661"/>
      <c r="BC28" s="661"/>
      <c r="BD28" s="661"/>
      <c r="BE28" s="661"/>
      <c r="BF28" s="191"/>
      <c r="BG28" s="191"/>
      <c r="BH28" s="191"/>
      <c r="BI28" s="191"/>
      <c r="BJ28" s="191"/>
      <c r="BK28" s="191"/>
      <c r="BL28" s="192"/>
      <c r="BM28" s="192"/>
      <c r="BN28" s="192"/>
      <c r="BO28" s="192"/>
      <c r="BP28" s="192"/>
      <c r="BQ28" s="192"/>
    </row>
    <row r="29" spans="1:69" ht="18.75" customHeight="1" x14ac:dyDescent="0.15">
      <c r="A29" s="476"/>
      <c r="B29" s="477"/>
      <c r="C29" s="2277" t="s">
        <v>1001</v>
      </c>
      <c r="D29" s="2278"/>
      <c r="E29" s="2274"/>
      <c r="F29" s="2275"/>
      <c r="G29" s="2276"/>
      <c r="H29" s="2274"/>
      <c r="I29" s="2275"/>
      <c r="J29" s="2276"/>
      <c r="K29" s="2274"/>
      <c r="L29" s="2275"/>
      <c r="M29" s="2276"/>
      <c r="N29" s="2274"/>
      <c r="O29" s="2275"/>
      <c r="P29" s="2276"/>
      <c r="Q29" s="2274"/>
      <c r="R29" s="2275"/>
      <c r="S29" s="2276"/>
      <c r="T29" s="2274"/>
      <c r="U29" s="2275"/>
      <c r="V29" s="2276"/>
      <c r="W29" s="2274"/>
      <c r="X29" s="2275"/>
      <c r="Y29" s="2276"/>
      <c r="Z29" s="2274"/>
      <c r="AA29" s="2275"/>
      <c r="AB29" s="2276"/>
      <c r="AC29" s="2274"/>
      <c r="AD29" s="2275"/>
      <c r="AE29" s="2276"/>
      <c r="AF29" s="2274"/>
      <c r="AG29" s="2275"/>
      <c r="AH29" s="2276"/>
      <c r="AI29" s="2274"/>
      <c r="AJ29" s="2275"/>
      <c r="AK29" s="2276"/>
      <c r="AL29" s="2274"/>
      <c r="AM29" s="2275"/>
      <c r="AN29" s="2338"/>
      <c r="AO29" s="672"/>
      <c r="AP29" s="672"/>
      <c r="AQ29" s="672"/>
      <c r="AR29" s="672"/>
      <c r="AS29" s="672"/>
      <c r="AT29" s="661"/>
      <c r="AU29" s="661"/>
      <c r="AV29" s="661"/>
      <c r="AW29" s="661"/>
      <c r="AX29" s="661"/>
      <c r="AY29" s="661"/>
      <c r="AZ29" s="661"/>
      <c r="BA29" s="661"/>
      <c r="BB29" s="661"/>
      <c r="BC29" s="661"/>
      <c r="BD29" s="661"/>
      <c r="BE29" s="661"/>
      <c r="BF29" s="191"/>
      <c r="BG29" s="191"/>
      <c r="BH29" s="191"/>
      <c r="BI29" s="191"/>
      <c r="BJ29" s="191"/>
      <c r="BK29" s="191"/>
      <c r="BL29" s="192"/>
      <c r="BM29" s="192"/>
      <c r="BN29" s="192"/>
      <c r="BO29" s="192"/>
      <c r="BP29" s="192"/>
      <c r="BQ29" s="192"/>
    </row>
    <row r="30" spans="1:69" ht="18.75" customHeight="1" x14ac:dyDescent="0.15">
      <c r="A30" s="478"/>
      <c r="B30" s="479"/>
      <c r="C30" s="2277" t="s">
        <v>1002</v>
      </c>
      <c r="D30" s="2278"/>
      <c r="E30" s="2274"/>
      <c r="F30" s="2275"/>
      <c r="G30" s="2276"/>
      <c r="H30" s="2274"/>
      <c r="I30" s="2275"/>
      <c r="J30" s="2276"/>
      <c r="K30" s="2274"/>
      <c r="L30" s="2275"/>
      <c r="M30" s="2276"/>
      <c r="N30" s="2274"/>
      <c r="O30" s="2275"/>
      <c r="P30" s="2276"/>
      <c r="Q30" s="2274"/>
      <c r="R30" s="2275"/>
      <c r="S30" s="2276"/>
      <c r="T30" s="2274"/>
      <c r="U30" s="2275"/>
      <c r="V30" s="2276"/>
      <c r="W30" s="2274"/>
      <c r="X30" s="2275"/>
      <c r="Y30" s="2276"/>
      <c r="Z30" s="2274"/>
      <c r="AA30" s="2275"/>
      <c r="AB30" s="2276"/>
      <c r="AC30" s="2274"/>
      <c r="AD30" s="2275"/>
      <c r="AE30" s="2276"/>
      <c r="AF30" s="2274"/>
      <c r="AG30" s="2275"/>
      <c r="AH30" s="2276"/>
      <c r="AI30" s="2274"/>
      <c r="AJ30" s="2275"/>
      <c r="AK30" s="2276"/>
      <c r="AL30" s="2274"/>
      <c r="AM30" s="2275"/>
      <c r="AN30" s="2338"/>
      <c r="AO30" s="672"/>
      <c r="AP30" s="672"/>
      <c r="AQ30" s="672"/>
      <c r="AR30" s="672"/>
      <c r="AS30" s="672"/>
      <c r="AT30" s="661"/>
      <c r="AU30" s="661"/>
      <c r="AV30" s="661"/>
      <c r="AW30" s="661"/>
      <c r="AX30" s="661"/>
      <c r="AY30" s="661"/>
      <c r="AZ30" s="661"/>
      <c r="BA30" s="661"/>
      <c r="BB30" s="661"/>
      <c r="BC30" s="661"/>
      <c r="BD30" s="661"/>
      <c r="BE30" s="661"/>
      <c r="BF30" s="191"/>
      <c r="BG30" s="191"/>
      <c r="BH30" s="191"/>
      <c r="BI30" s="191"/>
      <c r="BJ30" s="191"/>
      <c r="BK30" s="191"/>
      <c r="BL30" s="192"/>
      <c r="BM30" s="192"/>
      <c r="BN30" s="192"/>
      <c r="BO30" s="192"/>
      <c r="BP30" s="192"/>
      <c r="BQ30" s="192"/>
    </row>
    <row r="31" spans="1:69" ht="18.75" customHeight="1" x14ac:dyDescent="0.15">
      <c r="A31" s="2286" t="s">
        <v>1129</v>
      </c>
      <c r="B31" s="2287"/>
      <c r="C31" s="2277" t="s">
        <v>1003</v>
      </c>
      <c r="D31" s="2278"/>
      <c r="E31" s="2274"/>
      <c r="F31" s="2275"/>
      <c r="G31" s="2276"/>
      <c r="H31" s="2274"/>
      <c r="I31" s="2275"/>
      <c r="J31" s="2276"/>
      <c r="K31" s="2274"/>
      <c r="L31" s="2275"/>
      <c r="M31" s="2276"/>
      <c r="N31" s="2274"/>
      <c r="O31" s="2275"/>
      <c r="P31" s="2276"/>
      <c r="Q31" s="2274"/>
      <c r="R31" s="2275"/>
      <c r="S31" s="2276"/>
      <c r="T31" s="2274"/>
      <c r="U31" s="2275"/>
      <c r="V31" s="2276"/>
      <c r="W31" s="2274"/>
      <c r="X31" s="2275"/>
      <c r="Y31" s="2276"/>
      <c r="Z31" s="2274"/>
      <c r="AA31" s="2275"/>
      <c r="AB31" s="2276"/>
      <c r="AC31" s="2274"/>
      <c r="AD31" s="2275"/>
      <c r="AE31" s="2276"/>
      <c r="AF31" s="2274"/>
      <c r="AG31" s="2275"/>
      <c r="AH31" s="2276"/>
      <c r="AI31" s="2274"/>
      <c r="AJ31" s="2275"/>
      <c r="AK31" s="2276"/>
      <c r="AL31" s="2274"/>
      <c r="AM31" s="2275"/>
      <c r="AN31" s="2338"/>
      <c r="AO31" s="672"/>
      <c r="AP31" s="672"/>
      <c r="AQ31" s="672"/>
      <c r="AR31" s="672"/>
      <c r="AS31" s="672"/>
      <c r="AT31" s="661"/>
      <c r="AU31" s="661"/>
      <c r="AV31" s="661"/>
      <c r="AW31" s="661"/>
      <c r="AX31" s="661"/>
      <c r="AY31" s="661"/>
      <c r="AZ31" s="661"/>
      <c r="BA31" s="661"/>
      <c r="BB31" s="661"/>
      <c r="BC31" s="661"/>
      <c r="BD31" s="661"/>
      <c r="BE31" s="661"/>
      <c r="BF31" s="191"/>
      <c r="BG31" s="191"/>
      <c r="BH31" s="191"/>
      <c r="BI31" s="191"/>
      <c r="BJ31" s="191"/>
      <c r="BK31" s="191"/>
      <c r="BL31" s="192"/>
      <c r="BM31" s="192"/>
      <c r="BN31" s="192"/>
      <c r="BO31" s="192"/>
      <c r="BP31" s="192"/>
      <c r="BQ31" s="192"/>
    </row>
    <row r="32" spans="1:69" ht="18.75" customHeight="1" x14ac:dyDescent="0.15">
      <c r="A32" s="2286"/>
      <c r="B32" s="2287"/>
      <c r="C32" s="2277" t="s">
        <v>1004</v>
      </c>
      <c r="D32" s="2278"/>
      <c r="E32" s="2274"/>
      <c r="F32" s="2275"/>
      <c r="G32" s="2276"/>
      <c r="H32" s="2274"/>
      <c r="I32" s="2275"/>
      <c r="J32" s="2276"/>
      <c r="K32" s="2274"/>
      <c r="L32" s="2275"/>
      <c r="M32" s="2276"/>
      <c r="N32" s="2274"/>
      <c r="O32" s="2275"/>
      <c r="P32" s="2276"/>
      <c r="Q32" s="2274"/>
      <c r="R32" s="2275"/>
      <c r="S32" s="2276"/>
      <c r="T32" s="2274"/>
      <c r="U32" s="2275"/>
      <c r="V32" s="2276"/>
      <c r="W32" s="2274"/>
      <c r="X32" s="2275"/>
      <c r="Y32" s="2276"/>
      <c r="Z32" s="2274"/>
      <c r="AA32" s="2275"/>
      <c r="AB32" s="2276"/>
      <c r="AC32" s="2274"/>
      <c r="AD32" s="2275"/>
      <c r="AE32" s="2276"/>
      <c r="AF32" s="2274"/>
      <c r="AG32" s="2275"/>
      <c r="AH32" s="2276"/>
      <c r="AI32" s="2274"/>
      <c r="AJ32" s="2275"/>
      <c r="AK32" s="2276"/>
      <c r="AL32" s="2274"/>
      <c r="AM32" s="2275"/>
      <c r="AN32" s="2338"/>
      <c r="AO32" s="672"/>
      <c r="AP32" s="672"/>
      <c r="AQ32" s="672"/>
      <c r="AR32" s="672"/>
      <c r="AS32" s="672"/>
      <c r="AT32" s="661"/>
      <c r="AU32" s="661"/>
      <c r="AV32" s="661"/>
      <c r="AW32" s="661"/>
      <c r="AX32" s="661"/>
      <c r="AY32" s="661"/>
      <c r="AZ32" s="661"/>
      <c r="BA32" s="661"/>
      <c r="BB32" s="661"/>
      <c r="BC32" s="661"/>
      <c r="BD32" s="661"/>
      <c r="BE32" s="661"/>
      <c r="BF32" s="191"/>
      <c r="BG32" s="191"/>
      <c r="BH32" s="191"/>
      <c r="BI32" s="191"/>
      <c r="BJ32" s="191"/>
      <c r="BK32" s="191"/>
      <c r="BL32" s="192"/>
      <c r="BM32" s="192"/>
      <c r="BN32" s="192"/>
      <c r="BO32" s="192"/>
      <c r="BP32" s="192"/>
      <c r="BQ32" s="192"/>
    </row>
    <row r="33" spans="1:69" ht="18.75" customHeight="1" x14ac:dyDescent="0.15">
      <c r="A33" s="2286"/>
      <c r="B33" s="2287"/>
      <c r="C33" s="2277" t="s">
        <v>1005</v>
      </c>
      <c r="D33" s="2278"/>
      <c r="E33" s="2274"/>
      <c r="F33" s="2275"/>
      <c r="G33" s="2276"/>
      <c r="H33" s="2274"/>
      <c r="I33" s="2275"/>
      <c r="J33" s="2276"/>
      <c r="K33" s="2274"/>
      <c r="L33" s="2275"/>
      <c r="M33" s="2276"/>
      <c r="N33" s="2274"/>
      <c r="O33" s="2275"/>
      <c r="P33" s="2276"/>
      <c r="Q33" s="2274"/>
      <c r="R33" s="2275"/>
      <c r="S33" s="2276"/>
      <c r="T33" s="2274"/>
      <c r="U33" s="2275"/>
      <c r="V33" s="2276"/>
      <c r="W33" s="2274"/>
      <c r="X33" s="2275"/>
      <c r="Y33" s="2276"/>
      <c r="Z33" s="2274"/>
      <c r="AA33" s="2275"/>
      <c r="AB33" s="2276"/>
      <c r="AC33" s="2274"/>
      <c r="AD33" s="2275"/>
      <c r="AE33" s="2276"/>
      <c r="AF33" s="2274"/>
      <c r="AG33" s="2275"/>
      <c r="AH33" s="2276"/>
      <c r="AI33" s="2274"/>
      <c r="AJ33" s="2275"/>
      <c r="AK33" s="2276"/>
      <c r="AL33" s="2274"/>
      <c r="AM33" s="2275"/>
      <c r="AN33" s="2338"/>
      <c r="AO33" s="672"/>
      <c r="AP33" s="672"/>
      <c r="AQ33" s="672"/>
      <c r="AR33" s="672"/>
      <c r="AS33" s="672"/>
      <c r="AT33" s="661"/>
      <c r="AU33" s="661"/>
      <c r="AV33" s="661"/>
      <c r="AW33" s="661"/>
      <c r="AX33" s="661"/>
      <c r="AY33" s="661"/>
      <c r="AZ33" s="661"/>
      <c r="BA33" s="661"/>
      <c r="BB33" s="661"/>
      <c r="BC33" s="661"/>
      <c r="BD33" s="661"/>
      <c r="BE33" s="661"/>
      <c r="BF33" s="191"/>
      <c r="BG33" s="191"/>
      <c r="BH33" s="191"/>
      <c r="BI33" s="191"/>
      <c r="BJ33" s="191"/>
      <c r="BK33" s="191"/>
      <c r="BL33" s="192"/>
      <c r="BM33" s="192"/>
      <c r="BN33" s="192"/>
      <c r="BO33" s="192"/>
      <c r="BP33" s="192"/>
      <c r="BQ33" s="192"/>
    </row>
    <row r="34" spans="1:69" ht="18.75" customHeight="1" x14ac:dyDescent="0.15">
      <c r="A34" s="2286" t="s">
        <v>109</v>
      </c>
      <c r="B34" s="2287"/>
      <c r="C34" s="2277" t="s">
        <v>1006</v>
      </c>
      <c r="D34" s="2278"/>
      <c r="E34" s="2274"/>
      <c r="F34" s="2275"/>
      <c r="G34" s="2276"/>
      <c r="H34" s="2274"/>
      <c r="I34" s="2275"/>
      <c r="J34" s="2276"/>
      <c r="K34" s="2274"/>
      <c r="L34" s="2275"/>
      <c r="M34" s="2276"/>
      <c r="N34" s="2274"/>
      <c r="O34" s="2275"/>
      <c r="P34" s="2276"/>
      <c r="Q34" s="2274"/>
      <c r="R34" s="2275"/>
      <c r="S34" s="2276"/>
      <c r="T34" s="2274"/>
      <c r="U34" s="2275"/>
      <c r="V34" s="2276"/>
      <c r="W34" s="2274"/>
      <c r="X34" s="2275"/>
      <c r="Y34" s="2276"/>
      <c r="Z34" s="2274"/>
      <c r="AA34" s="2275"/>
      <c r="AB34" s="2276"/>
      <c r="AC34" s="2274"/>
      <c r="AD34" s="2275"/>
      <c r="AE34" s="2276"/>
      <c r="AF34" s="2274"/>
      <c r="AG34" s="2275"/>
      <c r="AH34" s="2276"/>
      <c r="AI34" s="2274"/>
      <c r="AJ34" s="2275"/>
      <c r="AK34" s="2276"/>
      <c r="AL34" s="2274"/>
      <c r="AM34" s="2275"/>
      <c r="AN34" s="2338"/>
      <c r="AO34" s="672"/>
      <c r="AP34" s="672"/>
      <c r="AQ34" s="672"/>
      <c r="AR34" s="672"/>
      <c r="AS34" s="672"/>
      <c r="AT34" s="661"/>
      <c r="AU34" s="661"/>
      <c r="AV34" s="661"/>
      <c r="AW34" s="661"/>
      <c r="AX34" s="661"/>
      <c r="AY34" s="661"/>
      <c r="AZ34" s="661"/>
      <c r="BA34" s="661"/>
      <c r="BB34" s="661"/>
      <c r="BC34" s="661"/>
      <c r="BD34" s="661"/>
      <c r="BE34" s="661"/>
      <c r="BF34" s="191"/>
      <c r="BG34" s="191"/>
      <c r="BH34" s="191"/>
      <c r="BI34" s="191"/>
      <c r="BJ34" s="191"/>
      <c r="BK34" s="191"/>
      <c r="BL34" s="192"/>
      <c r="BM34" s="192"/>
      <c r="BN34" s="192"/>
      <c r="BO34" s="192"/>
      <c r="BP34" s="192"/>
      <c r="BQ34" s="192"/>
    </row>
    <row r="35" spans="1:69" ht="18.75" customHeight="1" x14ac:dyDescent="0.15">
      <c r="A35" s="2286"/>
      <c r="B35" s="2287"/>
      <c r="C35" s="2277" t="s">
        <v>1007</v>
      </c>
      <c r="D35" s="2278"/>
      <c r="E35" s="2274"/>
      <c r="F35" s="2275"/>
      <c r="G35" s="2276"/>
      <c r="H35" s="2274"/>
      <c r="I35" s="2275"/>
      <c r="J35" s="2276"/>
      <c r="K35" s="2274"/>
      <c r="L35" s="2275"/>
      <c r="M35" s="2276"/>
      <c r="N35" s="2274"/>
      <c r="O35" s="2275"/>
      <c r="P35" s="2276"/>
      <c r="Q35" s="2274"/>
      <c r="R35" s="2275"/>
      <c r="S35" s="2276"/>
      <c r="T35" s="2274"/>
      <c r="U35" s="2275"/>
      <c r="V35" s="2276"/>
      <c r="W35" s="2274"/>
      <c r="X35" s="2275"/>
      <c r="Y35" s="2276"/>
      <c r="Z35" s="2274"/>
      <c r="AA35" s="2275"/>
      <c r="AB35" s="2276"/>
      <c r="AC35" s="2274"/>
      <c r="AD35" s="2275"/>
      <c r="AE35" s="2276"/>
      <c r="AF35" s="2274"/>
      <c r="AG35" s="2275"/>
      <c r="AH35" s="2276"/>
      <c r="AI35" s="2274"/>
      <c r="AJ35" s="2275"/>
      <c r="AK35" s="2276"/>
      <c r="AL35" s="2274"/>
      <c r="AM35" s="2275"/>
      <c r="AN35" s="2338"/>
      <c r="AO35" s="672"/>
      <c r="AP35" s="672"/>
      <c r="AQ35" s="672"/>
      <c r="AR35" s="672"/>
      <c r="AS35" s="672"/>
      <c r="AT35" s="661"/>
      <c r="AU35" s="661"/>
      <c r="AV35" s="661"/>
      <c r="AW35" s="661"/>
      <c r="AX35" s="661"/>
      <c r="AY35" s="661"/>
      <c r="AZ35" s="661"/>
      <c r="BA35" s="661"/>
      <c r="BB35" s="661"/>
      <c r="BC35" s="661"/>
      <c r="BD35" s="661"/>
      <c r="BE35" s="661"/>
      <c r="BF35" s="191"/>
      <c r="BG35" s="191"/>
      <c r="BH35" s="191"/>
      <c r="BI35" s="191"/>
      <c r="BJ35" s="191"/>
      <c r="BK35" s="191"/>
      <c r="BL35" s="192"/>
      <c r="BM35" s="192"/>
      <c r="BN35" s="192"/>
      <c r="BO35" s="192"/>
      <c r="BP35" s="192"/>
      <c r="BQ35" s="192"/>
    </row>
    <row r="36" spans="1:69" ht="18.75" customHeight="1" x14ac:dyDescent="0.15">
      <c r="A36" s="474"/>
      <c r="B36" s="480"/>
      <c r="C36" s="2277" t="s">
        <v>1008</v>
      </c>
      <c r="D36" s="2278"/>
      <c r="E36" s="2274"/>
      <c r="F36" s="2275"/>
      <c r="G36" s="2276"/>
      <c r="H36" s="2274"/>
      <c r="I36" s="2275"/>
      <c r="J36" s="2276"/>
      <c r="K36" s="2274"/>
      <c r="L36" s="2275"/>
      <c r="M36" s="2276"/>
      <c r="N36" s="2274"/>
      <c r="O36" s="2275"/>
      <c r="P36" s="2276"/>
      <c r="Q36" s="2274"/>
      <c r="R36" s="2275"/>
      <c r="S36" s="2276"/>
      <c r="T36" s="2274"/>
      <c r="U36" s="2275"/>
      <c r="V36" s="2276"/>
      <c r="W36" s="2274"/>
      <c r="X36" s="2275"/>
      <c r="Y36" s="2276"/>
      <c r="Z36" s="2274"/>
      <c r="AA36" s="2275"/>
      <c r="AB36" s="2276"/>
      <c r="AC36" s="2274"/>
      <c r="AD36" s="2275"/>
      <c r="AE36" s="2276"/>
      <c r="AF36" s="2274"/>
      <c r="AG36" s="2275"/>
      <c r="AH36" s="2276"/>
      <c r="AI36" s="2274"/>
      <c r="AJ36" s="2275"/>
      <c r="AK36" s="2276"/>
      <c r="AL36" s="2274"/>
      <c r="AM36" s="2275"/>
      <c r="AN36" s="2338"/>
      <c r="AO36" s="672"/>
      <c r="AP36" s="672"/>
      <c r="AQ36" s="672"/>
      <c r="AR36" s="672"/>
      <c r="AS36" s="672"/>
      <c r="AT36" s="661"/>
      <c r="AU36" s="661"/>
      <c r="AV36" s="661"/>
      <c r="AW36" s="661"/>
      <c r="AX36" s="661"/>
      <c r="AY36" s="661"/>
      <c r="AZ36" s="661"/>
      <c r="BA36" s="661"/>
      <c r="BB36" s="661"/>
      <c r="BC36" s="661"/>
      <c r="BD36" s="661"/>
      <c r="BE36" s="661"/>
      <c r="BF36" s="191"/>
      <c r="BG36" s="191"/>
      <c r="BH36" s="191"/>
      <c r="BI36" s="191"/>
      <c r="BJ36" s="191"/>
      <c r="BK36" s="191"/>
      <c r="BL36" s="192"/>
      <c r="BM36" s="192"/>
      <c r="BN36" s="192"/>
      <c r="BO36" s="192"/>
      <c r="BP36" s="192"/>
      <c r="BQ36" s="192"/>
    </row>
    <row r="37" spans="1:69" ht="18.75" customHeight="1" x14ac:dyDescent="0.15">
      <c r="A37" s="481"/>
      <c r="B37" s="482"/>
      <c r="C37" s="2277" t="s">
        <v>1009</v>
      </c>
      <c r="D37" s="2278"/>
      <c r="E37" s="2274"/>
      <c r="F37" s="2275"/>
      <c r="G37" s="2276"/>
      <c r="H37" s="2274"/>
      <c r="I37" s="2275"/>
      <c r="J37" s="2276"/>
      <c r="K37" s="2274"/>
      <c r="L37" s="2275"/>
      <c r="M37" s="2276"/>
      <c r="N37" s="2274"/>
      <c r="O37" s="2275"/>
      <c r="P37" s="2276"/>
      <c r="Q37" s="2274"/>
      <c r="R37" s="2275"/>
      <c r="S37" s="2276"/>
      <c r="T37" s="2274"/>
      <c r="U37" s="2275"/>
      <c r="V37" s="2276"/>
      <c r="W37" s="2274"/>
      <c r="X37" s="2275"/>
      <c r="Y37" s="2276"/>
      <c r="Z37" s="2274"/>
      <c r="AA37" s="2275"/>
      <c r="AB37" s="2276"/>
      <c r="AC37" s="2274"/>
      <c r="AD37" s="2275"/>
      <c r="AE37" s="2276"/>
      <c r="AF37" s="2274"/>
      <c r="AG37" s="2275"/>
      <c r="AH37" s="2276"/>
      <c r="AI37" s="2274"/>
      <c r="AJ37" s="2275"/>
      <c r="AK37" s="2276"/>
      <c r="AL37" s="2274"/>
      <c r="AM37" s="2275"/>
      <c r="AN37" s="2338"/>
      <c r="AO37" s="672"/>
      <c r="AP37" s="672"/>
      <c r="AQ37" s="672"/>
      <c r="AR37" s="672"/>
      <c r="AS37" s="672"/>
      <c r="AT37" s="661"/>
      <c r="AU37" s="661"/>
      <c r="AV37" s="661"/>
      <c r="AW37" s="661"/>
      <c r="AX37" s="661"/>
      <c r="AY37" s="661"/>
      <c r="AZ37" s="661"/>
      <c r="BA37" s="661"/>
      <c r="BB37" s="661"/>
      <c r="BC37" s="661"/>
      <c r="BD37" s="661"/>
      <c r="BE37" s="661"/>
      <c r="BF37" s="191"/>
      <c r="BG37" s="191"/>
      <c r="BH37" s="191"/>
      <c r="BI37" s="191"/>
      <c r="BJ37" s="191"/>
      <c r="BK37" s="191"/>
      <c r="BL37" s="192"/>
      <c r="BM37" s="192"/>
      <c r="BN37" s="192"/>
      <c r="BO37" s="192"/>
      <c r="BP37" s="192"/>
      <c r="BQ37" s="192"/>
    </row>
    <row r="38" spans="1:69" ht="18.75" customHeight="1" x14ac:dyDescent="0.15">
      <c r="A38" s="2292" t="s">
        <v>1130</v>
      </c>
      <c r="B38" s="2293"/>
      <c r="C38" s="2277" t="s">
        <v>1010</v>
      </c>
      <c r="D38" s="2278"/>
      <c r="E38" s="2274"/>
      <c r="F38" s="2275"/>
      <c r="G38" s="2276"/>
      <c r="H38" s="2274"/>
      <c r="I38" s="2275"/>
      <c r="J38" s="2276"/>
      <c r="K38" s="2274"/>
      <c r="L38" s="2275"/>
      <c r="M38" s="2276"/>
      <c r="N38" s="2274"/>
      <c r="O38" s="2275"/>
      <c r="P38" s="2276"/>
      <c r="Q38" s="2274"/>
      <c r="R38" s="2275"/>
      <c r="S38" s="2276"/>
      <c r="T38" s="2274"/>
      <c r="U38" s="2275"/>
      <c r="V38" s="2276"/>
      <c r="W38" s="2274"/>
      <c r="X38" s="2275"/>
      <c r="Y38" s="2276"/>
      <c r="Z38" s="2274"/>
      <c r="AA38" s="2275"/>
      <c r="AB38" s="2276"/>
      <c r="AC38" s="2274"/>
      <c r="AD38" s="2275"/>
      <c r="AE38" s="2276"/>
      <c r="AF38" s="2274"/>
      <c r="AG38" s="2275"/>
      <c r="AH38" s="2276"/>
      <c r="AI38" s="2274"/>
      <c r="AJ38" s="2275"/>
      <c r="AK38" s="2276"/>
      <c r="AL38" s="2274"/>
      <c r="AM38" s="2275"/>
      <c r="AN38" s="2338"/>
      <c r="AO38" s="672"/>
      <c r="AP38" s="672"/>
      <c r="AQ38" s="672"/>
      <c r="AR38" s="672"/>
      <c r="AS38" s="672"/>
      <c r="AT38" s="661"/>
      <c r="AU38" s="661"/>
      <c r="AV38" s="661"/>
      <c r="AW38" s="661"/>
      <c r="AX38" s="661"/>
      <c r="AY38" s="661"/>
      <c r="AZ38" s="661"/>
      <c r="BA38" s="661"/>
      <c r="BB38" s="661"/>
      <c r="BC38" s="661"/>
      <c r="BD38" s="661"/>
      <c r="BE38" s="661"/>
      <c r="BF38" s="191"/>
      <c r="BG38" s="191"/>
      <c r="BH38" s="191"/>
      <c r="BI38" s="191"/>
      <c r="BJ38" s="191"/>
      <c r="BK38" s="191"/>
      <c r="BL38" s="192"/>
      <c r="BM38" s="192"/>
      <c r="BN38" s="192"/>
      <c r="BO38" s="192"/>
      <c r="BP38" s="192"/>
      <c r="BQ38" s="192"/>
    </row>
    <row r="39" spans="1:69" ht="18.75" customHeight="1" x14ac:dyDescent="0.15">
      <c r="A39" s="2286"/>
      <c r="B39" s="2287"/>
      <c r="C39" s="2277" t="s">
        <v>1011</v>
      </c>
      <c r="D39" s="2278"/>
      <c r="E39" s="2274"/>
      <c r="F39" s="2275"/>
      <c r="G39" s="2276"/>
      <c r="H39" s="2274"/>
      <c r="I39" s="2275"/>
      <c r="J39" s="2276"/>
      <c r="K39" s="2274"/>
      <c r="L39" s="2275"/>
      <c r="M39" s="2276"/>
      <c r="N39" s="2274"/>
      <c r="O39" s="2275"/>
      <c r="P39" s="2276"/>
      <c r="Q39" s="2274"/>
      <c r="R39" s="2275"/>
      <c r="S39" s="2276"/>
      <c r="T39" s="2274"/>
      <c r="U39" s="2275"/>
      <c r="V39" s="2276"/>
      <c r="W39" s="2274"/>
      <c r="X39" s="2275"/>
      <c r="Y39" s="2276"/>
      <c r="Z39" s="2274"/>
      <c r="AA39" s="2275"/>
      <c r="AB39" s="2276"/>
      <c r="AC39" s="2274"/>
      <c r="AD39" s="2275"/>
      <c r="AE39" s="2276"/>
      <c r="AF39" s="2274"/>
      <c r="AG39" s="2275"/>
      <c r="AH39" s="2276"/>
      <c r="AI39" s="2274"/>
      <c r="AJ39" s="2275"/>
      <c r="AK39" s="2276"/>
      <c r="AL39" s="2274"/>
      <c r="AM39" s="2275"/>
      <c r="AN39" s="2338"/>
      <c r="AO39" s="661"/>
      <c r="AP39" s="661"/>
      <c r="AQ39" s="661"/>
      <c r="AR39" s="661"/>
      <c r="AS39" s="661"/>
      <c r="AT39" s="661"/>
      <c r="AU39" s="661"/>
      <c r="AV39" s="661"/>
      <c r="AW39" s="661"/>
      <c r="AX39" s="661"/>
      <c r="AY39" s="661"/>
      <c r="AZ39" s="661"/>
      <c r="BA39" s="661"/>
      <c r="BB39" s="661"/>
      <c r="BC39" s="661"/>
      <c r="BD39" s="661"/>
      <c r="BE39" s="661"/>
      <c r="BF39" s="191"/>
      <c r="BG39" s="191"/>
      <c r="BH39" s="191"/>
      <c r="BI39" s="191"/>
      <c r="BJ39" s="191"/>
      <c r="BK39" s="191"/>
      <c r="BL39" s="192"/>
      <c r="BM39" s="192"/>
      <c r="BN39" s="192"/>
      <c r="BO39" s="192"/>
      <c r="BP39" s="192"/>
      <c r="BQ39" s="192"/>
    </row>
    <row r="40" spans="1:69" ht="18.75" customHeight="1" x14ac:dyDescent="0.15">
      <c r="A40" s="2288" t="s">
        <v>166</v>
      </c>
      <c r="B40" s="2289"/>
      <c r="C40" s="2290" t="s">
        <v>1012</v>
      </c>
      <c r="D40" s="2291"/>
      <c r="E40" s="2274"/>
      <c r="F40" s="2275"/>
      <c r="G40" s="2276"/>
      <c r="H40" s="2274"/>
      <c r="I40" s="2275"/>
      <c r="J40" s="2276"/>
      <c r="K40" s="2274"/>
      <c r="L40" s="2275"/>
      <c r="M40" s="2276"/>
      <c r="N40" s="2274"/>
      <c r="O40" s="2275"/>
      <c r="P40" s="2276"/>
      <c r="Q40" s="2274"/>
      <c r="R40" s="2275"/>
      <c r="S40" s="2276"/>
      <c r="T40" s="2274"/>
      <c r="U40" s="2275"/>
      <c r="V40" s="2276"/>
      <c r="W40" s="2274"/>
      <c r="X40" s="2275"/>
      <c r="Y40" s="2276"/>
      <c r="Z40" s="2274"/>
      <c r="AA40" s="2275"/>
      <c r="AB40" s="2276"/>
      <c r="AC40" s="2274"/>
      <c r="AD40" s="2275"/>
      <c r="AE40" s="2276"/>
      <c r="AF40" s="2274"/>
      <c r="AG40" s="2275"/>
      <c r="AH40" s="2276"/>
      <c r="AI40" s="2274"/>
      <c r="AJ40" s="2275"/>
      <c r="AK40" s="2276"/>
      <c r="AL40" s="2274"/>
      <c r="AM40" s="2275"/>
      <c r="AN40" s="2338"/>
      <c r="AO40" s="661"/>
      <c r="AP40" s="661"/>
      <c r="AQ40" s="661"/>
      <c r="AR40" s="661"/>
      <c r="AS40" s="661"/>
      <c r="AT40" s="661"/>
      <c r="AU40" s="661"/>
      <c r="AV40" s="661"/>
      <c r="AW40" s="661"/>
      <c r="AX40" s="661"/>
      <c r="AY40" s="661"/>
      <c r="AZ40" s="661"/>
      <c r="BA40" s="661"/>
      <c r="BB40" s="661"/>
      <c r="BC40" s="661"/>
      <c r="BD40" s="661"/>
      <c r="BE40" s="661"/>
      <c r="BF40" s="191"/>
      <c r="BG40" s="191"/>
      <c r="BH40" s="191"/>
      <c r="BI40" s="191"/>
      <c r="BJ40" s="191"/>
      <c r="BK40" s="191"/>
      <c r="BL40" s="192"/>
      <c r="BM40" s="192"/>
      <c r="BN40" s="192"/>
      <c r="BO40" s="192"/>
      <c r="BP40" s="192"/>
      <c r="BQ40" s="192"/>
    </row>
    <row r="41" spans="1:69" ht="18.75" customHeight="1" x14ac:dyDescent="0.15">
      <c r="A41" s="2282" t="s">
        <v>1013</v>
      </c>
      <c r="B41" s="1878"/>
      <c r="C41" s="1878"/>
      <c r="D41" s="2278"/>
      <c r="E41" s="2274"/>
      <c r="F41" s="2275"/>
      <c r="G41" s="2276"/>
      <c r="H41" s="2274"/>
      <c r="I41" s="2275"/>
      <c r="J41" s="2276"/>
      <c r="K41" s="2274"/>
      <c r="L41" s="2275"/>
      <c r="M41" s="2276"/>
      <c r="N41" s="2274"/>
      <c r="O41" s="2275"/>
      <c r="P41" s="2276"/>
      <c r="Q41" s="2274"/>
      <c r="R41" s="2275"/>
      <c r="S41" s="2276"/>
      <c r="T41" s="2274"/>
      <c r="U41" s="2275"/>
      <c r="V41" s="2276"/>
      <c r="W41" s="2274"/>
      <c r="X41" s="2275"/>
      <c r="Y41" s="2276"/>
      <c r="Z41" s="2274"/>
      <c r="AA41" s="2275"/>
      <c r="AB41" s="2276"/>
      <c r="AC41" s="2274"/>
      <c r="AD41" s="2275"/>
      <c r="AE41" s="2276"/>
      <c r="AF41" s="2274"/>
      <c r="AG41" s="2275"/>
      <c r="AH41" s="2276"/>
      <c r="AI41" s="2274"/>
      <c r="AJ41" s="2275"/>
      <c r="AK41" s="2276"/>
      <c r="AL41" s="2274"/>
      <c r="AM41" s="2275"/>
      <c r="AN41" s="2338"/>
      <c r="AO41" s="661"/>
      <c r="AP41" s="661"/>
      <c r="AQ41" s="661"/>
      <c r="AR41" s="661"/>
      <c r="AS41" s="661"/>
      <c r="AT41" s="661"/>
      <c r="AU41" s="661"/>
      <c r="AV41" s="661"/>
      <c r="AW41" s="661"/>
      <c r="AX41" s="661"/>
      <c r="AY41" s="661"/>
      <c r="AZ41" s="661"/>
      <c r="BA41" s="661"/>
      <c r="BB41" s="661"/>
      <c r="BC41" s="661"/>
      <c r="BD41" s="661"/>
      <c r="BE41" s="661"/>
      <c r="BF41" s="191"/>
      <c r="BG41" s="191"/>
      <c r="BH41" s="191"/>
      <c r="BI41" s="191"/>
      <c r="BJ41" s="191"/>
      <c r="BK41" s="191"/>
      <c r="BL41" s="192"/>
      <c r="BM41" s="192"/>
      <c r="BN41" s="192"/>
      <c r="BO41" s="192"/>
      <c r="BP41" s="192"/>
      <c r="BQ41" s="192"/>
    </row>
    <row r="42" spans="1:69" ht="18.75" customHeight="1" x14ac:dyDescent="0.15">
      <c r="A42" s="2283" t="s">
        <v>1114</v>
      </c>
      <c r="B42" s="1374"/>
      <c r="C42" s="1374"/>
      <c r="D42" s="1374"/>
      <c r="E42" s="2273">
        <f>SUM(E29:G40)/12</f>
        <v>0</v>
      </c>
      <c r="F42" s="2273"/>
      <c r="G42" s="2273"/>
      <c r="H42" s="2269">
        <f t="shared" ref="H42" si="22">SUM(H29:J40)/12</f>
        <v>0</v>
      </c>
      <c r="I42" s="2270"/>
      <c r="J42" s="2271"/>
      <c r="K42" s="2269">
        <f t="shared" ref="K42" si="23">SUM(K29:M40)/12</f>
        <v>0</v>
      </c>
      <c r="L42" s="2270"/>
      <c r="M42" s="2271"/>
      <c r="N42" s="2269">
        <f t="shared" ref="N42" si="24">SUM(N29:P40)/12</f>
        <v>0</v>
      </c>
      <c r="O42" s="2270"/>
      <c r="P42" s="2271"/>
      <c r="Q42" s="2269">
        <f t="shared" ref="Q42" si="25">SUM(Q29:S40)/12</f>
        <v>0</v>
      </c>
      <c r="R42" s="2270"/>
      <c r="S42" s="2271"/>
      <c r="T42" s="2269">
        <f t="shared" ref="T42" si="26">SUM(T29:V40)/12</f>
        <v>0</v>
      </c>
      <c r="U42" s="2270"/>
      <c r="V42" s="2271"/>
      <c r="W42" s="2269">
        <f t="shared" ref="W42" si="27">SUM(W29:Y40)/12</f>
        <v>0</v>
      </c>
      <c r="X42" s="2270"/>
      <c r="Y42" s="2271"/>
      <c r="Z42" s="2269">
        <f t="shared" ref="Z42" si="28">SUM(Z29:AB40)/12</f>
        <v>0</v>
      </c>
      <c r="AA42" s="2270"/>
      <c r="AB42" s="2271"/>
      <c r="AC42" s="2269">
        <f t="shared" ref="AC42" si="29">SUM(AC29:AE40)/12</f>
        <v>0</v>
      </c>
      <c r="AD42" s="2270"/>
      <c r="AE42" s="2271"/>
      <c r="AF42" s="2269">
        <f t="shared" ref="AF42" si="30">SUM(AF29:AH40)/12</f>
        <v>0</v>
      </c>
      <c r="AG42" s="2270"/>
      <c r="AH42" s="2271"/>
      <c r="AI42" s="2269">
        <f t="shared" ref="AI42" si="31">SUM(AI29:AK40)/12</f>
        <v>0</v>
      </c>
      <c r="AJ42" s="2270"/>
      <c r="AK42" s="2271"/>
      <c r="AL42" s="2269">
        <f t="shared" ref="AL42" si="32">SUM(AL29:AN40)/12</f>
        <v>0</v>
      </c>
      <c r="AM42" s="2270"/>
      <c r="AN42" s="2344"/>
      <c r="AO42" s="657"/>
      <c r="AP42" s="657"/>
      <c r="AQ42" s="657"/>
      <c r="AR42" s="657"/>
      <c r="AS42" s="658"/>
      <c r="AZ42" s="191"/>
      <c r="BA42" s="191"/>
      <c r="BB42" s="191"/>
      <c r="BC42" s="191"/>
      <c r="BD42" s="191"/>
      <c r="BE42" s="191"/>
      <c r="BF42" s="191"/>
      <c r="BG42" s="191"/>
      <c r="BH42" s="191"/>
      <c r="BI42" s="191"/>
      <c r="BJ42" s="191"/>
      <c r="BK42" s="191"/>
      <c r="BL42" s="192"/>
      <c r="BM42" s="192"/>
      <c r="BN42" s="192"/>
      <c r="BO42" s="192"/>
      <c r="BP42" s="192"/>
      <c r="BQ42" s="192"/>
    </row>
    <row r="43" spans="1:69" ht="18.75" customHeight="1" thickBot="1" x14ac:dyDescent="0.2">
      <c r="A43" s="2284" t="s">
        <v>1113</v>
      </c>
      <c r="B43" s="2285"/>
      <c r="C43" s="2285"/>
      <c r="D43" s="2285"/>
      <c r="E43" s="2272" t="e">
        <f>E42/E41</f>
        <v>#DIV/0!</v>
      </c>
      <c r="F43" s="2272"/>
      <c r="G43" s="2272"/>
      <c r="H43" s="2279" t="e">
        <f t="shared" ref="H43" si="33">H42/H41</f>
        <v>#DIV/0!</v>
      </c>
      <c r="I43" s="2280"/>
      <c r="J43" s="2281"/>
      <c r="K43" s="2279" t="e">
        <f t="shared" ref="K43" si="34">K42/K41</f>
        <v>#DIV/0!</v>
      </c>
      <c r="L43" s="2280"/>
      <c r="M43" s="2281"/>
      <c r="N43" s="2279" t="e">
        <f t="shared" ref="N43" si="35">N42/N41</f>
        <v>#DIV/0!</v>
      </c>
      <c r="O43" s="2280"/>
      <c r="P43" s="2281"/>
      <c r="Q43" s="2279" t="e">
        <f>Q42/Q41</f>
        <v>#DIV/0!</v>
      </c>
      <c r="R43" s="2280"/>
      <c r="S43" s="2281"/>
      <c r="T43" s="2279" t="e">
        <f t="shared" ref="T43" si="36">T42/T41</f>
        <v>#DIV/0!</v>
      </c>
      <c r="U43" s="2280"/>
      <c r="V43" s="2281"/>
      <c r="W43" s="2279" t="e">
        <f t="shared" ref="W43" si="37">W42/W41</f>
        <v>#DIV/0!</v>
      </c>
      <c r="X43" s="2280"/>
      <c r="Y43" s="2281"/>
      <c r="Z43" s="2279" t="e">
        <f t="shared" ref="Z43" si="38">Z42/Z41</f>
        <v>#DIV/0!</v>
      </c>
      <c r="AA43" s="2280"/>
      <c r="AB43" s="2281"/>
      <c r="AC43" s="2279" t="e">
        <f t="shared" ref="AC43" si="39">AC42/AC41</f>
        <v>#DIV/0!</v>
      </c>
      <c r="AD43" s="2280"/>
      <c r="AE43" s="2281"/>
      <c r="AF43" s="2279" t="e">
        <f t="shared" ref="AF43" si="40">AF42/AF41</f>
        <v>#DIV/0!</v>
      </c>
      <c r="AG43" s="2280"/>
      <c r="AH43" s="2281"/>
      <c r="AI43" s="2279" t="e">
        <f t="shared" ref="AI43" si="41">AI42/AI41</f>
        <v>#DIV/0!</v>
      </c>
      <c r="AJ43" s="2280"/>
      <c r="AK43" s="2281"/>
      <c r="AL43" s="2279" t="e">
        <f t="shared" ref="AL43" si="42">AL42/AL41</f>
        <v>#DIV/0!</v>
      </c>
      <c r="AM43" s="2280"/>
      <c r="AN43" s="2345"/>
      <c r="AO43" s="657"/>
      <c r="AP43" s="657"/>
      <c r="AQ43" s="657"/>
      <c r="AR43" s="657"/>
      <c r="AS43" s="658"/>
      <c r="AZ43" s="191"/>
      <c r="BA43" s="191"/>
      <c r="BB43" s="191"/>
      <c r="BC43" s="191"/>
      <c r="BD43" s="191"/>
      <c r="BE43" s="191"/>
      <c r="BF43" s="191"/>
      <c r="BG43" s="191"/>
      <c r="BH43" s="191"/>
      <c r="BI43" s="191"/>
      <c r="BJ43" s="191"/>
      <c r="BK43" s="191"/>
      <c r="BL43" s="192"/>
      <c r="BM43" s="192"/>
      <c r="BN43" s="192"/>
      <c r="BO43" s="192"/>
      <c r="BP43" s="192"/>
      <c r="BQ43" s="192"/>
    </row>
    <row r="44" spans="1:69" ht="18.75" customHeight="1" x14ac:dyDescent="0.15">
      <c r="A44" s="200" t="s">
        <v>202</v>
      </c>
      <c r="B44" s="193" t="s">
        <v>740</v>
      </c>
      <c r="C44" s="661"/>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661"/>
      <c r="AP44" s="661"/>
      <c r="AQ44" s="661"/>
      <c r="AR44" s="661"/>
      <c r="AS44" s="661"/>
      <c r="AT44" s="661"/>
      <c r="AU44" s="661"/>
      <c r="AV44" s="661"/>
      <c r="AW44" s="661"/>
      <c r="AX44" s="661"/>
      <c r="AY44" s="661"/>
      <c r="AZ44" s="661"/>
      <c r="BA44" s="661"/>
      <c r="BB44" s="661"/>
      <c r="BC44" s="661"/>
      <c r="BD44" s="661"/>
      <c r="BE44" s="661"/>
      <c r="BF44" s="191"/>
      <c r="BG44" s="191"/>
      <c r="BH44" s="191"/>
      <c r="BI44" s="191"/>
      <c r="BJ44" s="191"/>
      <c r="BK44" s="191"/>
      <c r="BL44" s="192"/>
      <c r="BM44" s="192"/>
      <c r="BN44" s="192"/>
      <c r="BO44" s="192"/>
      <c r="BP44" s="192"/>
      <c r="BQ44" s="192"/>
    </row>
    <row r="45" spans="1:69" ht="18.75" customHeight="1" x14ac:dyDescent="0.15">
      <c r="A45" s="193"/>
      <c r="B45" s="193" t="s">
        <v>1115</v>
      </c>
      <c r="C45" s="661"/>
      <c r="D45" s="661"/>
      <c r="E45" s="661"/>
      <c r="F45" s="661"/>
      <c r="G45" s="661"/>
      <c r="H45" s="661"/>
      <c r="I45" s="661"/>
      <c r="J45" s="661"/>
      <c r="K45" s="661"/>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661"/>
      <c r="AP45" s="661"/>
      <c r="AQ45" s="661"/>
      <c r="AR45" s="661"/>
      <c r="AS45" s="661"/>
      <c r="AT45" s="661"/>
      <c r="AU45" s="661"/>
      <c r="AV45" s="661"/>
      <c r="AW45" s="661"/>
      <c r="AX45" s="661"/>
      <c r="AY45" s="661"/>
      <c r="AZ45" s="661"/>
      <c r="BA45" s="661"/>
      <c r="BB45" s="661"/>
      <c r="BC45" s="661"/>
      <c r="BD45" s="661"/>
      <c r="BE45" s="661"/>
      <c r="BF45" s="191"/>
      <c r="BG45" s="191"/>
      <c r="BH45" s="191"/>
      <c r="BI45" s="191"/>
      <c r="BJ45" s="191"/>
      <c r="BK45" s="191"/>
      <c r="BL45" s="192"/>
      <c r="BM45" s="192"/>
      <c r="BN45" s="192"/>
      <c r="BO45" s="192"/>
      <c r="BP45" s="192"/>
      <c r="BQ45" s="192"/>
    </row>
    <row r="46" spans="1:69" ht="18.75" customHeight="1" x14ac:dyDescent="0.15">
      <c r="A46" s="661"/>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1"/>
      <c r="BA46" s="661"/>
      <c r="BB46" s="661"/>
      <c r="BC46" s="661"/>
      <c r="BD46" s="661"/>
      <c r="BE46" s="661"/>
      <c r="BF46" s="191"/>
      <c r="BG46" s="191"/>
      <c r="BH46" s="191"/>
      <c r="BI46" s="191"/>
      <c r="BJ46" s="191"/>
      <c r="BK46" s="191"/>
      <c r="BL46" s="192"/>
      <c r="BM46" s="192"/>
      <c r="BN46" s="192"/>
      <c r="BO46" s="192"/>
      <c r="BP46" s="192"/>
      <c r="BQ46" s="192"/>
    </row>
    <row r="47" spans="1:69" ht="18.75" customHeight="1" x14ac:dyDescent="0.15">
      <c r="A47" s="661"/>
      <c r="B47" s="661"/>
      <c r="C47" s="661"/>
      <c r="D47" s="661"/>
      <c r="E47" s="661"/>
      <c r="F47" s="661"/>
      <c r="G47" s="661"/>
      <c r="H47" s="661"/>
      <c r="I47" s="661"/>
      <c r="J47" s="661"/>
      <c r="K47" s="661"/>
      <c r="L47" s="661"/>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661"/>
      <c r="AP47" s="661"/>
      <c r="AQ47" s="661"/>
      <c r="AR47" s="661"/>
      <c r="AS47" s="661"/>
      <c r="AT47" s="661"/>
      <c r="AU47" s="661"/>
      <c r="AV47" s="661"/>
      <c r="AW47" s="661"/>
      <c r="AX47" s="661"/>
      <c r="AY47" s="661"/>
      <c r="AZ47" s="661"/>
      <c r="BA47" s="661"/>
      <c r="BB47" s="661"/>
      <c r="BC47" s="661"/>
      <c r="BD47" s="661"/>
      <c r="BE47" s="661"/>
      <c r="BF47" s="191"/>
      <c r="BG47" s="191"/>
      <c r="BH47" s="191"/>
      <c r="BI47" s="191"/>
      <c r="BJ47" s="191"/>
      <c r="BK47" s="191"/>
      <c r="BL47" s="192"/>
      <c r="BM47" s="192"/>
      <c r="BN47" s="192"/>
      <c r="BO47" s="192"/>
      <c r="BP47" s="192"/>
      <c r="BQ47" s="192"/>
    </row>
    <row r="48" spans="1:69" ht="18.75" customHeight="1" x14ac:dyDescent="0.15">
      <c r="A48" s="661"/>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c r="BC48" s="661"/>
      <c r="BD48" s="661"/>
      <c r="BE48" s="661"/>
      <c r="BF48" s="191"/>
      <c r="BG48" s="191"/>
      <c r="BH48" s="191"/>
      <c r="BI48" s="191"/>
      <c r="BJ48" s="191"/>
      <c r="BK48" s="191"/>
      <c r="BL48" s="192"/>
      <c r="BM48" s="192"/>
      <c r="BN48" s="192"/>
      <c r="BO48" s="192"/>
      <c r="BP48" s="192"/>
      <c r="BQ48" s="192"/>
    </row>
    <row r="49" spans="52:69" ht="18.75" customHeight="1" x14ac:dyDescent="0.15">
      <c r="AZ49" s="191"/>
      <c r="BA49" s="191"/>
      <c r="BB49" s="191"/>
      <c r="BC49" s="191"/>
      <c r="BD49" s="191"/>
      <c r="BE49" s="191"/>
      <c r="BF49" s="191"/>
      <c r="BG49" s="191"/>
      <c r="BH49" s="191"/>
      <c r="BI49" s="191"/>
      <c r="BJ49" s="191"/>
      <c r="BK49" s="191"/>
      <c r="BL49" s="192"/>
      <c r="BM49" s="192"/>
      <c r="BN49" s="192"/>
      <c r="BO49" s="192"/>
      <c r="BP49" s="192"/>
      <c r="BQ49" s="192"/>
    </row>
    <row r="50" spans="52:69" ht="18.75" customHeight="1" x14ac:dyDescent="0.15">
      <c r="AZ50" s="191"/>
      <c r="BA50" s="191"/>
      <c r="BB50" s="191"/>
      <c r="BC50" s="191"/>
      <c r="BD50" s="191"/>
      <c r="BE50" s="191"/>
      <c r="BF50" s="191"/>
      <c r="BG50" s="191"/>
      <c r="BH50" s="191"/>
      <c r="BI50" s="191"/>
      <c r="BJ50" s="191"/>
      <c r="BK50" s="191"/>
      <c r="BL50" s="192"/>
      <c r="BM50" s="192"/>
      <c r="BN50" s="192"/>
      <c r="BO50" s="192"/>
      <c r="BP50" s="192"/>
      <c r="BQ50" s="192"/>
    </row>
    <row r="51" spans="52:69" ht="18.75" customHeight="1" x14ac:dyDescent="0.15">
      <c r="AZ51" s="191"/>
      <c r="BA51" s="191"/>
      <c r="BB51" s="191"/>
      <c r="BC51" s="191"/>
      <c r="BD51" s="191"/>
      <c r="BE51" s="191"/>
      <c r="BF51" s="191"/>
      <c r="BG51" s="191"/>
      <c r="BH51" s="191"/>
      <c r="BI51" s="191"/>
      <c r="BJ51" s="191"/>
      <c r="BK51" s="191"/>
      <c r="BL51" s="192"/>
      <c r="BM51" s="192"/>
      <c r="BN51" s="192"/>
      <c r="BO51" s="192"/>
      <c r="BP51" s="192"/>
      <c r="BQ51" s="192"/>
    </row>
    <row r="52" spans="52:69" ht="18.75" customHeight="1" x14ac:dyDescent="0.15">
      <c r="AZ52" s="191"/>
      <c r="BA52" s="191"/>
      <c r="BB52" s="191"/>
      <c r="BC52" s="191"/>
      <c r="BD52" s="191"/>
      <c r="BE52" s="191"/>
      <c r="BF52" s="191"/>
      <c r="BG52" s="191"/>
      <c r="BH52" s="191"/>
      <c r="BI52" s="191"/>
      <c r="BJ52" s="191"/>
      <c r="BK52" s="191"/>
      <c r="BL52" s="192"/>
      <c r="BM52" s="192"/>
      <c r="BN52" s="192"/>
      <c r="BO52" s="192"/>
      <c r="BP52" s="192"/>
      <c r="BQ52" s="192"/>
    </row>
    <row r="53" spans="52:69" ht="18.75" customHeight="1" x14ac:dyDescent="0.15">
      <c r="AZ53" s="191"/>
      <c r="BA53" s="191"/>
      <c r="BB53" s="191"/>
      <c r="BC53" s="191"/>
      <c r="BD53" s="191"/>
      <c r="BE53" s="191"/>
      <c r="BF53" s="191"/>
      <c r="BG53" s="191"/>
      <c r="BH53" s="191"/>
      <c r="BI53" s="191"/>
      <c r="BJ53" s="191"/>
      <c r="BK53" s="191"/>
      <c r="BL53" s="192"/>
      <c r="BM53" s="192"/>
      <c r="BN53" s="192"/>
      <c r="BO53" s="192"/>
      <c r="BP53" s="192"/>
      <c r="BQ53" s="192"/>
    </row>
    <row r="54" spans="52:69" ht="18.75" customHeight="1" x14ac:dyDescent="0.15">
      <c r="AZ54" s="191"/>
      <c r="BA54" s="191"/>
      <c r="BB54" s="191"/>
      <c r="BC54" s="191"/>
      <c r="BD54" s="191"/>
      <c r="BE54" s="191"/>
      <c r="BF54" s="191"/>
      <c r="BG54" s="191"/>
      <c r="BH54" s="191"/>
      <c r="BI54" s="191"/>
      <c r="BJ54" s="191"/>
      <c r="BK54" s="191"/>
      <c r="BL54" s="192"/>
      <c r="BM54" s="192"/>
      <c r="BN54" s="192"/>
      <c r="BO54" s="192"/>
      <c r="BP54" s="192"/>
      <c r="BQ54" s="192"/>
    </row>
    <row r="55" spans="52:69" ht="18.75" customHeight="1" x14ac:dyDescent="0.15">
      <c r="AZ55" s="191"/>
      <c r="BA55" s="191"/>
      <c r="BB55" s="191"/>
      <c r="BC55" s="191"/>
      <c r="BD55" s="191"/>
      <c r="BE55" s="191"/>
      <c r="BF55" s="191"/>
      <c r="BG55" s="191"/>
      <c r="BH55" s="191"/>
      <c r="BI55" s="191"/>
      <c r="BJ55" s="191"/>
      <c r="BK55" s="191"/>
      <c r="BL55" s="192"/>
      <c r="BM55" s="192"/>
      <c r="BN55" s="192"/>
      <c r="BO55" s="192"/>
      <c r="BP55" s="192"/>
      <c r="BQ55" s="192"/>
    </row>
    <row r="56" spans="52:69" ht="18.75" customHeight="1" x14ac:dyDescent="0.15">
      <c r="AZ56" s="191"/>
      <c r="BA56" s="191"/>
      <c r="BB56" s="191"/>
      <c r="BC56" s="191"/>
      <c r="BD56" s="191"/>
      <c r="BE56" s="191"/>
      <c r="BF56" s="191"/>
      <c r="BG56" s="191"/>
      <c r="BH56" s="191"/>
      <c r="BI56" s="191"/>
      <c r="BJ56" s="191"/>
      <c r="BK56" s="191"/>
      <c r="BL56" s="192"/>
      <c r="BM56" s="192"/>
      <c r="BN56" s="192"/>
      <c r="BO56" s="192"/>
      <c r="BP56" s="192"/>
      <c r="BQ56" s="192"/>
    </row>
    <row r="57" spans="52:69" ht="18.75" customHeight="1" x14ac:dyDescent="0.15">
      <c r="AZ57" s="191"/>
      <c r="BA57" s="191"/>
      <c r="BB57" s="191"/>
      <c r="BC57" s="191"/>
      <c r="BD57" s="191"/>
      <c r="BE57" s="191"/>
      <c r="BF57" s="191"/>
      <c r="BG57" s="191"/>
      <c r="BH57" s="191"/>
      <c r="BI57" s="191"/>
      <c r="BJ57" s="191"/>
      <c r="BK57" s="191"/>
      <c r="BL57" s="192"/>
      <c r="BM57" s="192"/>
      <c r="BN57" s="192"/>
      <c r="BO57" s="192"/>
      <c r="BP57" s="192"/>
      <c r="BQ57" s="192"/>
    </row>
    <row r="58" spans="52:69" ht="18.75" customHeight="1" x14ac:dyDescent="0.15">
      <c r="AZ58" s="191"/>
      <c r="BA58" s="191"/>
      <c r="BB58" s="191"/>
      <c r="BC58" s="191"/>
      <c r="BD58" s="191"/>
      <c r="BE58" s="191"/>
      <c r="BF58" s="191"/>
      <c r="BG58" s="191"/>
      <c r="BH58" s="191"/>
      <c r="BI58" s="191"/>
      <c r="BJ58" s="191"/>
      <c r="BK58" s="191"/>
      <c r="BL58" s="192"/>
      <c r="BM58" s="192"/>
      <c r="BN58" s="192"/>
      <c r="BO58" s="192"/>
      <c r="BP58" s="192"/>
      <c r="BQ58" s="192"/>
    </row>
    <row r="59" spans="52:69" ht="18.75" customHeight="1" x14ac:dyDescent="0.15">
      <c r="AZ59" s="191"/>
      <c r="BA59" s="191"/>
      <c r="BB59" s="191"/>
      <c r="BC59" s="191"/>
      <c r="BD59" s="191"/>
      <c r="BE59" s="191"/>
      <c r="BF59" s="191"/>
      <c r="BG59" s="191"/>
      <c r="BH59" s="191"/>
      <c r="BI59" s="191"/>
      <c r="BJ59" s="191"/>
      <c r="BK59" s="191"/>
      <c r="BL59" s="192"/>
      <c r="BM59" s="192"/>
      <c r="BN59" s="192"/>
      <c r="BO59" s="192"/>
      <c r="BP59" s="192"/>
      <c r="BQ59" s="192"/>
    </row>
    <row r="60" spans="52:69" ht="18.75" customHeight="1" x14ac:dyDescent="0.15">
      <c r="AZ60" s="191"/>
      <c r="BA60" s="191"/>
      <c r="BB60" s="191"/>
      <c r="BC60" s="191"/>
      <c r="BD60" s="191"/>
      <c r="BE60" s="191"/>
      <c r="BF60" s="191"/>
      <c r="BG60" s="191"/>
      <c r="BH60" s="191"/>
      <c r="BI60" s="191"/>
      <c r="BJ60" s="191"/>
      <c r="BK60" s="191"/>
      <c r="BL60" s="192"/>
      <c r="BM60" s="192"/>
      <c r="BN60" s="192"/>
      <c r="BO60" s="192"/>
      <c r="BP60" s="192"/>
      <c r="BQ60" s="192"/>
    </row>
    <row r="61" spans="52:69" ht="18.75" customHeight="1" x14ac:dyDescent="0.15">
      <c r="AZ61" s="191"/>
      <c r="BA61" s="191"/>
      <c r="BB61" s="191"/>
      <c r="BC61" s="191"/>
      <c r="BD61" s="191"/>
      <c r="BE61" s="191"/>
      <c r="BF61" s="191"/>
      <c r="BG61" s="191"/>
      <c r="BH61" s="191"/>
      <c r="BI61" s="191"/>
      <c r="BJ61" s="191"/>
      <c r="BK61" s="191"/>
      <c r="BL61" s="192"/>
      <c r="BM61" s="192"/>
      <c r="BN61" s="192"/>
      <c r="BO61" s="192"/>
      <c r="BP61" s="192"/>
      <c r="BQ61" s="192"/>
    </row>
    <row r="62" spans="52:69" ht="18.75" customHeight="1" x14ac:dyDescent="0.3">
      <c r="BF62" s="661"/>
      <c r="BG62" s="661"/>
      <c r="BH62" s="661"/>
      <c r="BI62" s="661"/>
      <c r="BJ62" s="661"/>
      <c r="BK62" s="661"/>
      <c r="BL62" s="661"/>
      <c r="BM62" s="661"/>
      <c r="BN62" s="661"/>
      <c r="BO62" s="661"/>
      <c r="BP62" s="661"/>
      <c r="BQ62" s="661"/>
    </row>
    <row r="63" spans="52:69" ht="18.75" customHeight="1" x14ac:dyDescent="0.3">
      <c r="BF63" s="661"/>
      <c r="BG63" s="661"/>
      <c r="BH63" s="661"/>
      <c r="BI63" s="661"/>
      <c r="BJ63" s="661"/>
      <c r="BK63" s="661"/>
      <c r="BL63" s="661"/>
      <c r="BM63" s="661"/>
      <c r="BN63" s="661"/>
      <c r="BO63" s="661"/>
      <c r="BP63" s="661"/>
      <c r="BQ63" s="661"/>
    </row>
    <row r="64" spans="52:69" ht="18.75" customHeight="1" x14ac:dyDescent="0.3">
      <c r="BF64" s="661"/>
      <c r="BG64" s="661"/>
      <c r="BH64" s="661"/>
      <c r="BI64" s="661"/>
      <c r="BJ64" s="661"/>
      <c r="BK64" s="661"/>
      <c r="BL64" s="661"/>
      <c r="BM64" s="661"/>
      <c r="BN64" s="661"/>
      <c r="BO64" s="661"/>
      <c r="BP64" s="661"/>
      <c r="BQ64" s="661"/>
    </row>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sheetProtection selectLockedCells="1"/>
  <mergeCells count="468">
    <mergeCell ref="AI41:AK41"/>
    <mergeCell ref="AL41:AN41"/>
    <mergeCell ref="AI42:AK42"/>
    <mergeCell ref="AL42:AN42"/>
    <mergeCell ref="AI43:AK43"/>
    <mergeCell ref="AL43:AN43"/>
    <mergeCell ref="AI36:AK36"/>
    <mergeCell ref="AL36:AN36"/>
    <mergeCell ref="AI37:AK37"/>
    <mergeCell ref="AL37:AN37"/>
    <mergeCell ref="AI38:AK38"/>
    <mergeCell ref="AL38:AN38"/>
    <mergeCell ref="AI39:AK39"/>
    <mergeCell ref="AL39:AN39"/>
    <mergeCell ref="AI40:AK40"/>
    <mergeCell ref="AL40:AN40"/>
    <mergeCell ref="AI31:AK31"/>
    <mergeCell ref="AL31:AN31"/>
    <mergeCell ref="AI32:AK32"/>
    <mergeCell ref="AL32:AN32"/>
    <mergeCell ref="AI33:AK33"/>
    <mergeCell ref="AL33:AN33"/>
    <mergeCell ref="AI34:AK34"/>
    <mergeCell ref="AL34:AN34"/>
    <mergeCell ref="AI35:AK35"/>
    <mergeCell ref="AL35:AN35"/>
    <mergeCell ref="A26:AN26"/>
    <mergeCell ref="AI27:AK27"/>
    <mergeCell ref="AL27:AN27"/>
    <mergeCell ref="AI28:AK28"/>
    <mergeCell ref="AL28:AN28"/>
    <mergeCell ref="AI29:AK29"/>
    <mergeCell ref="AL29:AN29"/>
    <mergeCell ref="AI30:AK30"/>
    <mergeCell ref="AL30:AN30"/>
    <mergeCell ref="A28:D28"/>
    <mergeCell ref="E28:G28"/>
    <mergeCell ref="H28:J28"/>
    <mergeCell ref="K28:M28"/>
    <mergeCell ref="N28:P28"/>
    <mergeCell ref="A27:D27"/>
    <mergeCell ref="E27:G27"/>
    <mergeCell ref="H27:J27"/>
    <mergeCell ref="K27:M27"/>
    <mergeCell ref="N27:P27"/>
    <mergeCell ref="Q28:S28"/>
    <mergeCell ref="T28:V28"/>
    <mergeCell ref="Q30:S30"/>
    <mergeCell ref="T30:V30"/>
    <mergeCell ref="Q29:S29"/>
    <mergeCell ref="AI21:AK21"/>
    <mergeCell ref="AL21:AN21"/>
    <mergeCell ref="AI22:AK22"/>
    <mergeCell ref="AL22:AN22"/>
    <mergeCell ref="AI23:AK23"/>
    <mergeCell ref="AL23:AN23"/>
    <mergeCell ref="AI24:AK24"/>
    <mergeCell ref="AL24:AN24"/>
    <mergeCell ref="AI25:AK25"/>
    <mergeCell ref="AL25:AN25"/>
    <mergeCell ref="AI16:AK16"/>
    <mergeCell ref="AL16:AN16"/>
    <mergeCell ref="AI17:AK17"/>
    <mergeCell ref="AL17:AN17"/>
    <mergeCell ref="AI18:AK18"/>
    <mergeCell ref="AL18:AN18"/>
    <mergeCell ref="AI19:AK19"/>
    <mergeCell ref="AL19:AN19"/>
    <mergeCell ref="AI20:AK20"/>
    <mergeCell ref="AL20:AN20"/>
    <mergeCell ref="AI11:AK11"/>
    <mergeCell ref="AL11:AN11"/>
    <mergeCell ref="AI12:AK12"/>
    <mergeCell ref="AL12:AN12"/>
    <mergeCell ref="AI13:AK13"/>
    <mergeCell ref="AL13:AN13"/>
    <mergeCell ref="AI14:AK14"/>
    <mergeCell ref="AL14:AN14"/>
    <mergeCell ref="AI15:AK15"/>
    <mergeCell ref="AL15:AN15"/>
    <mergeCell ref="AI4:AJ5"/>
    <mergeCell ref="S6:V7"/>
    <mergeCell ref="W6:Z7"/>
    <mergeCell ref="AI6:AJ7"/>
    <mergeCell ref="A8:AN8"/>
    <mergeCell ref="AI9:AK9"/>
    <mergeCell ref="AL9:AN9"/>
    <mergeCell ref="AI10:AK10"/>
    <mergeCell ref="AL10:AN10"/>
    <mergeCell ref="M6:N7"/>
    <mergeCell ref="O6:O7"/>
    <mergeCell ref="P6:P7"/>
    <mergeCell ref="A4:F5"/>
    <mergeCell ref="H4:J5"/>
    <mergeCell ref="S4:W5"/>
    <mergeCell ref="A6:F7"/>
    <mergeCell ref="H6:J7"/>
    <mergeCell ref="K6:K7"/>
    <mergeCell ref="L6:L7"/>
    <mergeCell ref="M4:P5"/>
    <mergeCell ref="AA4:AF7"/>
    <mergeCell ref="A10:D10"/>
    <mergeCell ref="E10:G10"/>
    <mergeCell ref="H10:J10"/>
    <mergeCell ref="K10:M10"/>
    <mergeCell ref="N10:P10"/>
    <mergeCell ref="E9:G9"/>
    <mergeCell ref="H9:J9"/>
    <mergeCell ref="K9:M9"/>
    <mergeCell ref="N9:P9"/>
    <mergeCell ref="B9:D9"/>
    <mergeCell ref="Q10:S10"/>
    <mergeCell ref="T10:V10"/>
    <mergeCell ref="Q9:S9"/>
    <mergeCell ref="W10:Y10"/>
    <mergeCell ref="Z10:AB10"/>
    <mergeCell ref="AC10:AE10"/>
    <mergeCell ref="AF10:AH10"/>
    <mergeCell ref="T9:V9"/>
    <mergeCell ref="W9:Y9"/>
    <mergeCell ref="Z9:AB9"/>
    <mergeCell ref="AC9:AE9"/>
    <mergeCell ref="AF9:AH9"/>
    <mergeCell ref="C12:D12"/>
    <mergeCell ref="E12:G12"/>
    <mergeCell ref="H12:J12"/>
    <mergeCell ref="K12:M12"/>
    <mergeCell ref="N12:P12"/>
    <mergeCell ref="C11:D11"/>
    <mergeCell ref="E11:G11"/>
    <mergeCell ref="H11:J11"/>
    <mergeCell ref="K11:M11"/>
    <mergeCell ref="N11:P11"/>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H15:J15"/>
    <mergeCell ref="K15:M15"/>
    <mergeCell ref="N15:P15"/>
    <mergeCell ref="Q15:S15"/>
    <mergeCell ref="T15:V15"/>
    <mergeCell ref="N14:P14"/>
    <mergeCell ref="Q14:S14"/>
    <mergeCell ref="T14:V14"/>
    <mergeCell ref="W14:Y14"/>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W22:Y22"/>
    <mergeCell ref="Z22:AB22"/>
    <mergeCell ref="AC22:AE22"/>
    <mergeCell ref="AF22:AH22"/>
    <mergeCell ref="E23:G23"/>
    <mergeCell ref="H23:J23"/>
    <mergeCell ref="K23:M23"/>
    <mergeCell ref="N23:P23"/>
    <mergeCell ref="Q23:S23"/>
    <mergeCell ref="T23:V23"/>
    <mergeCell ref="W23:Y23"/>
    <mergeCell ref="Z23:AB23"/>
    <mergeCell ref="AC23:AE23"/>
    <mergeCell ref="AF23:AH23"/>
    <mergeCell ref="T27:V27"/>
    <mergeCell ref="W27:Y27"/>
    <mergeCell ref="Z27:AB27"/>
    <mergeCell ref="AC27:AE27"/>
    <mergeCell ref="AF27:AH27"/>
    <mergeCell ref="Q27:S27"/>
    <mergeCell ref="T29:V29"/>
    <mergeCell ref="W29:Y29"/>
    <mergeCell ref="Z29:AB29"/>
    <mergeCell ref="AC29:AE29"/>
    <mergeCell ref="AF29:AH29"/>
    <mergeCell ref="W30:Y30"/>
    <mergeCell ref="Z30:AB30"/>
    <mergeCell ref="W28:Y28"/>
    <mergeCell ref="Z28:AB28"/>
    <mergeCell ref="AC30:AE30"/>
    <mergeCell ref="AF30:AH30"/>
    <mergeCell ref="H34:J34"/>
    <mergeCell ref="K30:M30"/>
    <mergeCell ref="N30:P30"/>
    <mergeCell ref="AF32:AH32"/>
    <mergeCell ref="Q33:S33"/>
    <mergeCell ref="T33:V33"/>
    <mergeCell ref="Q32:S32"/>
    <mergeCell ref="T32:V32"/>
    <mergeCell ref="W32:Y32"/>
    <mergeCell ref="Z32:AB32"/>
    <mergeCell ref="AC32:AE32"/>
    <mergeCell ref="AC33:AE33"/>
    <mergeCell ref="AF33:AH33"/>
    <mergeCell ref="W33:Y33"/>
    <mergeCell ref="Z33:AB33"/>
    <mergeCell ref="AC28:AE28"/>
    <mergeCell ref="AF28:AH28"/>
    <mergeCell ref="C29:D29"/>
    <mergeCell ref="E29:G29"/>
    <mergeCell ref="H29:J29"/>
    <mergeCell ref="K29:M29"/>
    <mergeCell ref="N29:P29"/>
    <mergeCell ref="K34:M34"/>
    <mergeCell ref="N34:P34"/>
    <mergeCell ref="C30:D30"/>
    <mergeCell ref="E30:G30"/>
    <mergeCell ref="H30:J30"/>
    <mergeCell ref="E33:G33"/>
    <mergeCell ref="H33:J33"/>
    <mergeCell ref="K33:M33"/>
    <mergeCell ref="N33:P33"/>
    <mergeCell ref="N32:P32"/>
    <mergeCell ref="A31:B33"/>
    <mergeCell ref="C31:D31"/>
    <mergeCell ref="E31:G31"/>
    <mergeCell ref="H31:J31"/>
    <mergeCell ref="K31:M31"/>
    <mergeCell ref="N31:P31"/>
    <mergeCell ref="C32:D32"/>
    <mergeCell ref="C33:D33"/>
    <mergeCell ref="Q31:S31"/>
    <mergeCell ref="E32:G32"/>
    <mergeCell ref="H32:J32"/>
    <mergeCell ref="K32:M32"/>
    <mergeCell ref="AC39:AE39"/>
    <mergeCell ref="N38:P38"/>
    <mergeCell ref="K36:M36"/>
    <mergeCell ref="N36:P36"/>
    <mergeCell ref="W34:Y34"/>
    <mergeCell ref="Z34:AB34"/>
    <mergeCell ref="AC34:AE34"/>
    <mergeCell ref="K35:M35"/>
    <mergeCell ref="N35:P35"/>
    <mergeCell ref="Q35:S35"/>
    <mergeCell ref="Q36:S36"/>
    <mergeCell ref="T36:V36"/>
    <mergeCell ref="W36:Y36"/>
    <mergeCell ref="Z36:AB36"/>
    <mergeCell ref="AC36:AE36"/>
    <mergeCell ref="T35:V35"/>
    <mergeCell ref="W35:Y35"/>
    <mergeCell ref="Z35:AB35"/>
    <mergeCell ref="Q34:S34"/>
    <mergeCell ref="T34:V34"/>
    <mergeCell ref="AC35:AE35"/>
    <mergeCell ref="AC37:AE37"/>
    <mergeCell ref="AC42:AE42"/>
    <mergeCell ref="AC43:AE43"/>
    <mergeCell ref="K41:M41"/>
    <mergeCell ref="K42:M42"/>
    <mergeCell ref="K43:M43"/>
    <mergeCell ref="N41:P41"/>
    <mergeCell ref="N42:P42"/>
    <mergeCell ref="N43:P43"/>
    <mergeCell ref="Q41:S41"/>
    <mergeCell ref="Q42:S42"/>
    <mergeCell ref="Z41:AB41"/>
    <mergeCell ref="Z42:AB42"/>
    <mergeCell ref="Z43:AB43"/>
    <mergeCell ref="Q43:S43"/>
    <mergeCell ref="T41:V41"/>
    <mergeCell ref="T42:V42"/>
    <mergeCell ref="T43:V43"/>
    <mergeCell ref="W41:Y41"/>
    <mergeCell ref="W42:Y42"/>
    <mergeCell ref="W43:Y43"/>
    <mergeCell ref="AF37:AH37"/>
    <mergeCell ref="A40:B40"/>
    <mergeCell ref="C40:D40"/>
    <mergeCell ref="E40:G40"/>
    <mergeCell ref="H40:J40"/>
    <mergeCell ref="K40:M40"/>
    <mergeCell ref="N40:P40"/>
    <mergeCell ref="Q40:S40"/>
    <mergeCell ref="T40:V40"/>
    <mergeCell ref="W39:Y39"/>
    <mergeCell ref="W40:Y40"/>
    <mergeCell ref="A38:B39"/>
    <mergeCell ref="C38:D38"/>
    <mergeCell ref="E38:G38"/>
    <mergeCell ref="H38:J38"/>
    <mergeCell ref="K38:M38"/>
    <mergeCell ref="C39:D39"/>
    <mergeCell ref="E39:G39"/>
    <mergeCell ref="H39:J39"/>
    <mergeCell ref="K39:M39"/>
    <mergeCell ref="N39:P39"/>
    <mergeCell ref="Q39:S39"/>
    <mergeCell ref="T39:V39"/>
    <mergeCell ref="AC38:AE38"/>
    <mergeCell ref="AF43:AH43"/>
    <mergeCell ref="A23:D23"/>
    <mergeCell ref="A24:D24"/>
    <mergeCell ref="A25:D25"/>
    <mergeCell ref="E41:G41"/>
    <mergeCell ref="E42:G42"/>
    <mergeCell ref="E43:G43"/>
    <mergeCell ref="H41:J41"/>
    <mergeCell ref="H42:J42"/>
    <mergeCell ref="H43:J43"/>
    <mergeCell ref="A41:D41"/>
    <mergeCell ref="A42:D42"/>
    <mergeCell ref="A43:D43"/>
    <mergeCell ref="C36:D36"/>
    <mergeCell ref="E36:G36"/>
    <mergeCell ref="H36:J36"/>
    <mergeCell ref="A34:B35"/>
    <mergeCell ref="C37:D37"/>
    <mergeCell ref="E37:G37"/>
    <mergeCell ref="H37:J37"/>
    <mergeCell ref="K37:M37"/>
    <mergeCell ref="N37:P37"/>
    <mergeCell ref="Q37:S37"/>
    <mergeCell ref="AF38:AH38"/>
    <mergeCell ref="C35:D35"/>
    <mergeCell ref="E35:G35"/>
    <mergeCell ref="H35:J35"/>
    <mergeCell ref="AF36:AH36"/>
    <mergeCell ref="AF35:AH35"/>
    <mergeCell ref="C34:D34"/>
    <mergeCell ref="E34:G34"/>
    <mergeCell ref="AF41:AH41"/>
    <mergeCell ref="AC24:AE24"/>
    <mergeCell ref="AC25:AE25"/>
    <mergeCell ref="AF24:AH24"/>
    <mergeCell ref="AF25:AH25"/>
    <mergeCell ref="AC41:AE41"/>
    <mergeCell ref="E24:G24"/>
    <mergeCell ref="H24:J24"/>
    <mergeCell ref="K24:M24"/>
    <mergeCell ref="E25:G25"/>
    <mergeCell ref="H25:J25"/>
    <mergeCell ref="K25:M25"/>
    <mergeCell ref="N24:P24"/>
    <mergeCell ref="T37:V37"/>
    <mergeCell ref="AF31:AH31"/>
    <mergeCell ref="T31:V31"/>
    <mergeCell ref="W31:Y31"/>
    <mergeCell ref="AF42:AH42"/>
    <mergeCell ref="N25:P25"/>
    <mergeCell ref="Q24:S24"/>
    <mergeCell ref="Q25:S25"/>
    <mergeCell ref="T24:V24"/>
    <mergeCell ref="T25:V25"/>
    <mergeCell ref="W24:Y24"/>
    <mergeCell ref="W25:Y25"/>
    <mergeCell ref="Z24:AB24"/>
    <mergeCell ref="Z25:AB25"/>
    <mergeCell ref="Q38:S38"/>
    <mergeCell ref="AF40:AH40"/>
    <mergeCell ref="AF39:AH39"/>
    <mergeCell ref="Z39:AB39"/>
    <mergeCell ref="T38:V38"/>
    <mergeCell ref="W38:Y38"/>
    <mergeCell ref="Z38:AB38"/>
    <mergeCell ref="AC40:AE40"/>
    <mergeCell ref="Z31:AB31"/>
    <mergeCell ref="AC31:AE31"/>
    <mergeCell ref="W37:Y37"/>
    <mergeCell ref="Z37:AB37"/>
    <mergeCell ref="AF34:AH34"/>
    <mergeCell ref="Z40:AB40"/>
  </mergeCells>
  <phoneticPr fontId="3"/>
  <printOptions horizontalCentered="1" verticalCentered="1"/>
  <pageMargins left="0.70866141732283472" right="0.19685039370078741" top="0.39370078740157483" bottom="0.39370078740157483" header="0.39370078740157483" footer="0"/>
  <pageSetup paperSize="9" scale="68" orientation="landscape" blackAndWhite="1" horizontalDpi="300" verticalDpi="300" r:id="rId1"/>
  <headerFooter scaleWithDoc="0">
    <oddFooter>&amp;C&amp;"游ゴシック,標準"20/25&amp;R&amp;"游ゴシック,標準"&amp;F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6</xdr:col>
                    <xdr:colOff>142875</xdr:colOff>
                    <xdr:row>3</xdr:row>
                    <xdr:rowOff>114300</xdr:rowOff>
                  </from>
                  <to>
                    <xdr:col>7</xdr:col>
                    <xdr:colOff>47625</xdr:colOff>
                    <xdr:row>4</xdr:row>
                    <xdr:rowOff>104775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66675</xdr:colOff>
                    <xdr:row>3</xdr:row>
                    <xdr:rowOff>123825</xdr:rowOff>
                  </from>
                  <to>
                    <xdr:col>11</xdr:col>
                    <xdr:colOff>304800</xdr:colOff>
                    <xdr:row>4</xdr:row>
                    <xdr:rowOff>114300</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17</xdr:col>
                    <xdr:colOff>66675</xdr:colOff>
                    <xdr:row>3</xdr:row>
                    <xdr:rowOff>123825</xdr:rowOff>
                  </from>
                  <to>
                    <xdr:col>17</xdr:col>
                    <xdr:colOff>304800</xdr:colOff>
                    <xdr:row>4</xdr:row>
                    <xdr:rowOff>114300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6</xdr:col>
                    <xdr:colOff>66675</xdr:colOff>
                    <xdr:row>5</xdr:row>
                    <xdr:rowOff>123825</xdr:rowOff>
                  </from>
                  <to>
                    <xdr:col>6</xdr:col>
                    <xdr:colOff>304800</xdr:colOff>
                    <xdr:row>6</xdr:row>
                    <xdr:rowOff>114300</xdr:rowOff>
                  </to>
                </anchor>
              </controlPr>
            </control>
          </mc:Choice>
        </mc:AlternateContent>
        <mc:AlternateContent xmlns:mc="http://schemas.openxmlformats.org/markup-compatibility/2006">
          <mc:Choice Requires="x14">
            <control shapeId="235528" r:id="rId8" name="Check Box 8">
              <controlPr defaultSize="0" autoFill="0" autoLine="0" autoPict="0">
                <anchor moveWithCells="1">
                  <from>
                    <xdr:col>6</xdr:col>
                    <xdr:colOff>133350</xdr:colOff>
                    <xdr:row>3</xdr:row>
                    <xdr:rowOff>114300</xdr:rowOff>
                  </from>
                  <to>
                    <xdr:col>7</xdr:col>
                    <xdr:colOff>28575</xdr:colOff>
                    <xdr:row>4</xdr:row>
                    <xdr:rowOff>104775</xdr:rowOff>
                  </to>
                </anchor>
              </controlPr>
            </control>
          </mc:Choice>
        </mc:AlternateContent>
        <mc:AlternateContent xmlns:mc="http://schemas.openxmlformats.org/markup-compatibility/2006">
          <mc:Choice Requires="x14">
            <control shapeId="235529" r:id="rId9" name="Check Box 9">
              <controlPr defaultSize="0" autoFill="0" autoLine="0" autoPict="0">
                <anchor moveWithCells="1">
                  <from>
                    <xdr:col>11</xdr:col>
                    <xdr:colOff>66675</xdr:colOff>
                    <xdr:row>3</xdr:row>
                    <xdr:rowOff>123825</xdr:rowOff>
                  </from>
                  <to>
                    <xdr:col>11</xdr:col>
                    <xdr:colOff>304800</xdr:colOff>
                    <xdr:row>4</xdr:row>
                    <xdr:rowOff>114300</xdr:rowOff>
                  </to>
                </anchor>
              </controlPr>
            </control>
          </mc:Choice>
        </mc:AlternateContent>
        <mc:AlternateContent xmlns:mc="http://schemas.openxmlformats.org/markup-compatibility/2006">
          <mc:Choice Requires="x14">
            <control shapeId="235530" r:id="rId10" name="Check Box 10">
              <controlPr defaultSize="0" autoFill="0" autoLine="0" autoPict="0">
                <anchor moveWithCells="1">
                  <from>
                    <xdr:col>17</xdr:col>
                    <xdr:colOff>66675</xdr:colOff>
                    <xdr:row>3</xdr:row>
                    <xdr:rowOff>123825</xdr:rowOff>
                  </from>
                  <to>
                    <xdr:col>17</xdr:col>
                    <xdr:colOff>304800</xdr:colOff>
                    <xdr:row>4</xdr:row>
                    <xdr:rowOff>114300</xdr:rowOff>
                  </to>
                </anchor>
              </controlPr>
            </control>
          </mc:Choice>
        </mc:AlternateContent>
        <mc:AlternateContent xmlns:mc="http://schemas.openxmlformats.org/markup-compatibility/2006">
          <mc:Choice Requires="x14">
            <control shapeId="235531" r:id="rId11" name="Check Box 11">
              <controlPr defaultSize="0" autoFill="0" autoLine="0" autoPict="0">
                <anchor moveWithCells="1">
                  <from>
                    <xdr:col>6</xdr:col>
                    <xdr:colOff>66675</xdr:colOff>
                    <xdr:row>5</xdr:row>
                    <xdr:rowOff>123825</xdr:rowOff>
                  </from>
                  <to>
                    <xdr:col>6</xdr:col>
                    <xdr:colOff>304800</xdr:colOff>
                    <xdr:row>6</xdr:row>
                    <xdr:rowOff>114300</xdr:rowOff>
                  </to>
                </anchor>
              </controlPr>
            </control>
          </mc:Choice>
        </mc:AlternateContent>
        <mc:AlternateContent xmlns:mc="http://schemas.openxmlformats.org/markup-compatibility/2006">
          <mc:Choice Requires="x14">
            <control shapeId="235532" r:id="rId12" name="Check Box 12">
              <controlPr defaultSize="0" autoFill="0" autoLine="0" autoPict="0">
                <anchor moveWithCells="1">
                  <from>
                    <xdr:col>17</xdr:col>
                    <xdr:colOff>66675</xdr:colOff>
                    <xdr:row>5</xdr:row>
                    <xdr:rowOff>123825</xdr:rowOff>
                  </from>
                  <to>
                    <xdr:col>17</xdr:col>
                    <xdr:colOff>304800</xdr:colOff>
                    <xdr:row>6</xdr:row>
                    <xdr:rowOff>114300</xdr:rowOff>
                  </to>
                </anchor>
              </controlPr>
            </control>
          </mc:Choice>
        </mc:AlternateContent>
        <mc:AlternateContent xmlns:mc="http://schemas.openxmlformats.org/markup-compatibility/2006">
          <mc:Choice Requires="x14">
            <control shapeId="235533" r:id="rId13" name="Check Box 13">
              <controlPr defaultSize="0" autoFill="0" autoLine="0" autoPict="0">
                <anchor moveWithCells="1">
                  <from>
                    <xdr:col>33</xdr:col>
                    <xdr:colOff>66675</xdr:colOff>
                    <xdr:row>3</xdr:row>
                    <xdr:rowOff>123825</xdr:rowOff>
                  </from>
                  <to>
                    <xdr:col>33</xdr:col>
                    <xdr:colOff>304800</xdr:colOff>
                    <xdr:row>4</xdr:row>
                    <xdr:rowOff>114300</xdr:rowOff>
                  </to>
                </anchor>
              </controlPr>
            </control>
          </mc:Choice>
        </mc:AlternateContent>
        <mc:AlternateContent xmlns:mc="http://schemas.openxmlformats.org/markup-compatibility/2006">
          <mc:Choice Requires="x14">
            <control shapeId="235534" r:id="rId14" name="Check Box 14">
              <controlPr defaultSize="0" autoFill="0" autoLine="0" autoPict="0">
                <anchor moveWithCells="1">
                  <from>
                    <xdr:col>33</xdr:col>
                    <xdr:colOff>66675</xdr:colOff>
                    <xdr:row>5</xdr:row>
                    <xdr:rowOff>123825</xdr:rowOff>
                  </from>
                  <to>
                    <xdr:col>33</xdr:col>
                    <xdr:colOff>304800</xdr:colOff>
                    <xdr:row>6</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fitToPage="1"/>
  </sheetPr>
  <dimension ref="A1:BK155"/>
  <sheetViews>
    <sheetView view="pageBreakPreview" zoomScale="65" zoomScaleNormal="70" zoomScaleSheetLayoutView="65" workbookViewId="0">
      <selection activeCell="AI2" sqref="AI2"/>
    </sheetView>
  </sheetViews>
  <sheetFormatPr defaultRowHeight="16.5" x14ac:dyDescent="0.15"/>
  <cols>
    <col min="1" max="52" width="4.5" style="27" customWidth="1"/>
    <col min="53"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35" t="s">
        <v>997</v>
      </c>
      <c r="B1" s="336"/>
      <c r="AB1" s="53"/>
      <c r="AC1" s="53"/>
      <c r="AD1" s="53"/>
      <c r="AE1" s="53"/>
      <c r="AF1" s="53"/>
      <c r="AG1" s="53"/>
      <c r="AH1" s="53"/>
      <c r="AI1" s="53"/>
      <c r="AJ1" s="53"/>
      <c r="AK1" s="53"/>
      <c r="AL1" s="53"/>
      <c r="AM1" s="53"/>
      <c r="BA1" s="3"/>
      <c r="BB1" s="3"/>
      <c r="BC1" s="3"/>
      <c r="BD1" s="3"/>
      <c r="BE1" s="3"/>
      <c r="BF1" s="3"/>
      <c r="BG1" s="3"/>
      <c r="BH1" s="3"/>
      <c r="BI1" s="3"/>
      <c r="BJ1" s="3"/>
      <c r="BK1" s="3"/>
    </row>
    <row r="2" spans="1:63" ht="18.75" customHeight="1" x14ac:dyDescent="0.15">
      <c r="A2" s="52" t="s">
        <v>721</v>
      </c>
      <c r="AB2" s="53"/>
      <c r="AC2" s="53"/>
      <c r="AD2" s="53"/>
      <c r="AE2" s="53"/>
      <c r="AF2" s="53"/>
      <c r="AG2" s="53"/>
      <c r="AH2" s="53"/>
      <c r="AI2" s="53"/>
      <c r="AJ2" s="53"/>
      <c r="AK2" s="53"/>
      <c r="AL2" s="53"/>
      <c r="AM2" s="53"/>
      <c r="AN2" s="53"/>
      <c r="AO2" s="53"/>
      <c r="AP2" s="53"/>
      <c r="BA2" s="3"/>
      <c r="BB2" s="3"/>
      <c r="BC2" s="3"/>
      <c r="BD2" s="3"/>
      <c r="BE2" s="3"/>
      <c r="BF2" s="3"/>
      <c r="BG2" s="3"/>
      <c r="BH2" s="3"/>
      <c r="BI2" s="3"/>
      <c r="BJ2" s="3"/>
      <c r="BK2" s="3"/>
    </row>
    <row r="3" spans="1:63" ht="18.75" customHeight="1" thickBot="1" x14ac:dyDescent="0.2">
      <c r="A3" s="52" t="s">
        <v>867</v>
      </c>
      <c r="AB3" s="53"/>
      <c r="AC3" s="53"/>
      <c r="AD3" s="53"/>
      <c r="AE3" s="53"/>
      <c r="AF3" s="53"/>
      <c r="AG3" s="53"/>
      <c r="AH3" s="53"/>
      <c r="AI3" s="53"/>
      <c r="AJ3" s="53"/>
      <c r="AK3" s="53"/>
      <c r="AL3" s="53"/>
      <c r="AM3" s="53"/>
      <c r="BA3" s="3"/>
      <c r="BB3" s="3"/>
      <c r="BC3" s="3"/>
      <c r="BD3" s="3"/>
      <c r="BE3" s="3"/>
      <c r="BF3" s="3"/>
      <c r="BG3" s="3"/>
      <c r="BH3" s="3"/>
      <c r="BI3" s="3"/>
      <c r="BJ3" s="3"/>
      <c r="BK3" s="3"/>
    </row>
    <row r="4" spans="1:63" ht="18.75" customHeight="1" x14ac:dyDescent="0.15">
      <c r="A4" s="1303" t="s">
        <v>741</v>
      </c>
      <c r="B4" s="1304"/>
      <c r="C4" s="1304"/>
      <c r="D4" s="1304"/>
      <c r="E4" s="1304"/>
      <c r="F4" s="1138"/>
      <c r="G4" s="461"/>
      <c r="H4" s="2017" t="s">
        <v>734</v>
      </c>
      <c r="I4" s="2017"/>
      <c r="J4" s="2017"/>
      <c r="K4" s="362"/>
      <c r="L4" s="362"/>
      <c r="M4" s="2176" t="s">
        <v>735</v>
      </c>
      <c r="N4" s="2176"/>
      <c r="O4" s="2176"/>
      <c r="P4" s="2176"/>
      <c r="Q4" s="2176"/>
      <c r="R4" s="362"/>
      <c r="S4" s="2176" t="s">
        <v>736</v>
      </c>
      <c r="T4" s="2176"/>
      <c r="U4" s="2176"/>
      <c r="V4" s="2176"/>
      <c r="W4" s="2360"/>
      <c r="X4" s="1137" t="s">
        <v>742</v>
      </c>
      <c r="Y4" s="1304"/>
      <c r="Z4" s="1304"/>
      <c r="AA4" s="1304"/>
      <c r="AB4" s="1304"/>
      <c r="AC4" s="1304"/>
      <c r="AD4" s="461"/>
      <c r="AE4" s="362"/>
      <c r="AF4" s="2017" t="s">
        <v>743</v>
      </c>
      <c r="AG4" s="2017"/>
      <c r="AH4" s="471"/>
      <c r="AI4" s="53"/>
      <c r="AJ4" s="53"/>
      <c r="AK4" s="53"/>
      <c r="AL4" s="53"/>
      <c r="AM4" s="53"/>
      <c r="AN4" s="53"/>
      <c r="AO4" s="53"/>
      <c r="AP4" s="53"/>
      <c r="BA4" s="3"/>
      <c r="BB4" s="3"/>
      <c r="BC4" s="3"/>
      <c r="BD4" s="3"/>
      <c r="BE4" s="3"/>
      <c r="BF4" s="3"/>
      <c r="BG4" s="3"/>
      <c r="BH4" s="3"/>
      <c r="BI4" s="3"/>
      <c r="BJ4" s="3"/>
      <c r="BK4" s="3"/>
    </row>
    <row r="5" spans="1:63" ht="18.75" customHeight="1" x14ac:dyDescent="0.15">
      <c r="A5" s="1127"/>
      <c r="B5" s="1128"/>
      <c r="C5" s="1128"/>
      <c r="D5" s="1128"/>
      <c r="E5" s="1128"/>
      <c r="F5" s="1129"/>
      <c r="G5" s="456"/>
      <c r="H5" s="742"/>
      <c r="I5" s="742"/>
      <c r="J5" s="742"/>
      <c r="K5" s="67"/>
      <c r="L5" s="67"/>
      <c r="M5" s="1962"/>
      <c r="N5" s="1962"/>
      <c r="O5" s="1962"/>
      <c r="P5" s="1962"/>
      <c r="Q5" s="1962"/>
      <c r="R5" s="67"/>
      <c r="S5" s="1962"/>
      <c r="T5" s="1962"/>
      <c r="U5" s="1962"/>
      <c r="V5" s="1962"/>
      <c r="W5" s="1964"/>
      <c r="X5" s="1139"/>
      <c r="Y5" s="1176"/>
      <c r="Z5" s="1176"/>
      <c r="AA5" s="1176"/>
      <c r="AB5" s="1176"/>
      <c r="AC5" s="1176"/>
      <c r="AD5" s="462"/>
      <c r="AE5" s="70"/>
      <c r="AF5" s="848"/>
      <c r="AG5" s="848"/>
      <c r="AH5" s="72"/>
      <c r="BA5" s="3"/>
      <c r="BB5" s="3"/>
      <c r="BC5" s="3"/>
      <c r="BD5" s="3"/>
      <c r="BE5" s="3"/>
      <c r="BF5" s="3"/>
      <c r="BG5" s="3"/>
      <c r="BH5" s="3"/>
      <c r="BI5" s="3"/>
      <c r="BJ5" s="3"/>
      <c r="BK5" s="3"/>
    </row>
    <row r="6" spans="1:63" ht="18.75" customHeight="1" x14ac:dyDescent="0.15">
      <c r="A6" s="1271" t="s">
        <v>744</v>
      </c>
      <c r="B6" s="1176"/>
      <c r="C6" s="1176"/>
      <c r="D6" s="1176"/>
      <c r="E6" s="1176"/>
      <c r="F6" s="1140"/>
      <c r="G6" s="455"/>
      <c r="H6" s="841" t="s">
        <v>318</v>
      </c>
      <c r="I6" s="841"/>
      <c r="J6" s="841"/>
      <c r="K6" s="841" t="s">
        <v>228</v>
      </c>
      <c r="L6" s="841" t="s">
        <v>166</v>
      </c>
      <c r="M6" s="841"/>
      <c r="N6" s="841"/>
      <c r="O6" s="841" t="s">
        <v>165</v>
      </c>
      <c r="P6" s="841" t="s">
        <v>745</v>
      </c>
      <c r="Q6" s="64"/>
      <c r="R6" s="64"/>
      <c r="S6" s="64"/>
      <c r="T6" s="2362" t="s">
        <v>222</v>
      </c>
      <c r="U6" s="2362"/>
      <c r="V6" s="2362"/>
      <c r="W6" s="2363"/>
      <c r="X6" s="1139"/>
      <c r="Y6" s="1176"/>
      <c r="Z6" s="1176"/>
      <c r="AA6" s="1176"/>
      <c r="AB6" s="1176"/>
      <c r="AC6" s="1176"/>
      <c r="AD6" s="462"/>
      <c r="AE6" s="70"/>
      <c r="AF6" s="848" t="s">
        <v>737</v>
      </c>
      <c r="AG6" s="848"/>
      <c r="AH6" s="72"/>
      <c r="BA6" s="3"/>
      <c r="BB6" s="3"/>
      <c r="BC6" s="3"/>
      <c r="BD6" s="3"/>
      <c r="BE6" s="3"/>
      <c r="BF6" s="3"/>
      <c r="BG6" s="3"/>
      <c r="BH6" s="3"/>
      <c r="BI6" s="3"/>
      <c r="BJ6" s="3"/>
      <c r="BK6" s="3"/>
    </row>
    <row r="7" spans="1:63" ht="18.75" customHeight="1" thickBot="1" x14ac:dyDescent="0.2">
      <c r="A7" s="1175"/>
      <c r="B7" s="1176"/>
      <c r="C7" s="1176"/>
      <c r="D7" s="1176"/>
      <c r="E7" s="1176"/>
      <c r="F7" s="1140"/>
      <c r="G7" s="462"/>
      <c r="H7" s="848"/>
      <c r="I7" s="848"/>
      <c r="J7" s="848"/>
      <c r="K7" s="848"/>
      <c r="L7" s="848"/>
      <c r="M7" s="848"/>
      <c r="N7" s="848"/>
      <c r="O7" s="848"/>
      <c r="P7" s="848"/>
      <c r="Q7" s="70"/>
      <c r="R7" s="70"/>
      <c r="S7" s="70"/>
      <c r="T7" s="2178"/>
      <c r="U7" s="2178"/>
      <c r="V7" s="2178"/>
      <c r="W7" s="2364"/>
      <c r="X7" s="1139"/>
      <c r="Y7" s="1176"/>
      <c r="Z7" s="1176"/>
      <c r="AA7" s="1176"/>
      <c r="AB7" s="1176"/>
      <c r="AC7" s="1176"/>
      <c r="AD7" s="462"/>
      <c r="AE7" s="70"/>
      <c r="AF7" s="848"/>
      <c r="AG7" s="848"/>
      <c r="AH7" s="72"/>
      <c r="BA7" s="3"/>
      <c r="BB7" s="3"/>
      <c r="BC7" s="3"/>
      <c r="BD7" s="3"/>
      <c r="BE7" s="3"/>
      <c r="BF7" s="3"/>
      <c r="BG7" s="3"/>
      <c r="BH7" s="3"/>
      <c r="BI7" s="3"/>
      <c r="BJ7" s="3"/>
      <c r="BK7" s="3"/>
    </row>
    <row r="8" spans="1:63" ht="18.75" customHeight="1" x14ac:dyDescent="0.15">
      <c r="A8" s="2365" t="s">
        <v>1026</v>
      </c>
      <c r="B8" s="2366"/>
      <c r="C8" s="2366"/>
      <c r="D8" s="2366"/>
      <c r="E8" s="2366"/>
      <c r="F8" s="2366"/>
      <c r="G8" s="2366"/>
      <c r="H8" s="2366"/>
      <c r="I8" s="484"/>
      <c r="J8" s="484"/>
      <c r="K8" s="484"/>
      <c r="L8" s="484"/>
      <c r="M8" s="484"/>
      <c r="N8" s="484"/>
      <c r="O8" s="484"/>
      <c r="P8" s="484"/>
      <c r="Q8" s="484"/>
      <c r="R8" s="484"/>
      <c r="S8" s="484"/>
      <c r="T8" s="484"/>
      <c r="U8" s="484"/>
      <c r="V8" s="484"/>
      <c r="W8" s="484"/>
      <c r="X8" s="484"/>
      <c r="Y8" s="484"/>
      <c r="Z8" s="484"/>
      <c r="AA8" s="484"/>
      <c r="AB8" s="484"/>
      <c r="AC8" s="2367" t="s">
        <v>1027</v>
      </c>
      <c r="AD8" s="2367"/>
      <c r="AE8" s="2367"/>
      <c r="AF8" s="2367"/>
      <c r="AG8" s="2367"/>
      <c r="AH8" s="2368"/>
      <c r="BA8" s="3"/>
      <c r="BB8" s="3"/>
      <c r="BC8" s="3"/>
      <c r="BD8" s="3"/>
      <c r="BE8" s="3"/>
      <c r="BF8" s="3"/>
      <c r="BG8" s="3"/>
      <c r="BH8" s="3"/>
      <c r="BI8" s="3"/>
      <c r="BJ8" s="3"/>
      <c r="BK8" s="3"/>
    </row>
    <row r="9" spans="1:63" ht="18.75" customHeight="1" x14ac:dyDescent="0.15">
      <c r="A9" s="2341" t="s">
        <v>738</v>
      </c>
      <c r="B9" s="2361"/>
      <c r="C9" s="2361"/>
      <c r="D9" s="2343"/>
      <c r="E9" s="1374" t="s">
        <v>1028</v>
      </c>
      <c r="F9" s="1374"/>
      <c r="G9" s="1374"/>
      <c r="H9" s="1374"/>
      <c r="I9" s="1374"/>
      <c r="J9" s="1374"/>
      <c r="K9" s="1374"/>
      <c r="L9" s="1374"/>
      <c r="M9" s="2290" t="s">
        <v>1029</v>
      </c>
      <c r="N9" s="2356"/>
      <c r="O9" s="2356"/>
      <c r="P9" s="2356"/>
      <c r="Q9" s="2356"/>
      <c r="R9" s="2291"/>
      <c r="S9" s="1374" t="s">
        <v>1030</v>
      </c>
      <c r="T9" s="1374"/>
      <c r="U9" s="1374" t="s">
        <v>1031</v>
      </c>
      <c r="V9" s="1374"/>
      <c r="W9" s="1374"/>
      <c r="X9" s="1374"/>
      <c r="Y9" s="1374" t="s">
        <v>1032</v>
      </c>
      <c r="Z9" s="1374"/>
      <c r="AA9" s="1374"/>
      <c r="AB9" s="1374"/>
      <c r="AC9" s="1374"/>
      <c r="AD9" s="1374"/>
      <c r="AE9" s="1374"/>
      <c r="AF9" s="1374"/>
      <c r="AG9" s="2371" t="s">
        <v>1033</v>
      </c>
      <c r="AH9" s="2372"/>
      <c r="AI9" s="89"/>
      <c r="AJ9" s="89"/>
      <c r="AK9" s="89"/>
      <c r="AL9" s="89"/>
      <c r="AM9" s="89"/>
      <c r="AN9" s="53"/>
      <c r="AO9" s="53"/>
      <c r="AP9" s="53"/>
      <c r="AQ9" s="53"/>
      <c r="AR9" s="53"/>
      <c r="BA9" s="3"/>
      <c r="BB9" s="3"/>
      <c r="BC9" s="3"/>
      <c r="BD9" s="3"/>
      <c r="BE9" s="3"/>
      <c r="BF9" s="3"/>
      <c r="BG9" s="3"/>
      <c r="BH9" s="3"/>
      <c r="BI9" s="3"/>
      <c r="BJ9" s="3"/>
      <c r="BK9" s="3"/>
    </row>
    <row r="10" spans="1:63" ht="18.75" customHeight="1" x14ac:dyDescent="0.15">
      <c r="A10" s="592"/>
      <c r="B10" s="594"/>
      <c r="C10" s="594"/>
      <c r="D10" s="593"/>
      <c r="E10" s="2369" t="s">
        <v>851</v>
      </c>
      <c r="F10" s="2369"/>
      <c r="G10" s="2369" t="s">
        <v>852</v>
      </c>
      <c r="H10" s="2369"/>
      <c r="I10" s="2369" t="s">
        <v>853</v>
      </c>
      <c r="J10" s="2369"/>
      <c r="K10" s="2369" t="s">
        <v>746</v>
      </c>
      <c r="L10" s="2369"/>
      <c r="M10" s="2369" t="s">
        <v>747</v>
      </c>
      <c r="N10" s="2369"/>
      <c r="O10" s="2369" t="s">
        <v>748</v>
      </c>
      <c r="P10" s="2369"/>
      <c r="Q10" s="2369" t="s">
        <v>854</v>
      </c>
      <c r="R10" s="2369"/>
      <c r="S10" s="2373" t="s">
        <v>749</v>
      </c>
      <c r="T10" s="2369"/>
      <c r="U10" s="2373" t="s">
        <v>750</v>
      </c>
      <c r="V10" s="2369"/>
      <c r="W10" s="2369" t="s">
        <v>751</v>
      </c>
      <c r="X10" s="2369"/>
      <c r="Y10" s="2369" t="s">
        <v>752</v>
      </c>
      <c r="Z10" s="2369"/>
      <c r="AA10" s="2369" t="s">
        <v>753</v>
      </c>
      <c r="AB10" s="2369"/>
      <c r="AC10" s="2369" t="s">
        <v>754</v>
      </c>
      <c r="AD10" s="2369"/>
      <c r="AE10" s="2369" t="s">
        <v>755</v>
      </c>
      <c r="AF10" s="2369"/>
      <c r="AG10" s="2369" t="s">
        <v>756</v>
      </c>
      <c r="AH10" s="2370"/>
      <c r="AI10" s="89"/>
      <c r="AJ10" s="89"/>
      <c r="AK10" s="89"/>
      <c r="AL10" s="89"/>
      <c r="AM10" s="89"/>
      <c r="AN10" s="53"/>
      <c r="AO10" s="53"/>
      <c r="AP10" s="53"/>
      <c r="AQ10" s="53"/>
      <c r="AR10" s="53"/>
      <c r="BA10" s="3"/>
      <c r="BB10" s="3"/>
      <c r="BC10" s="3"/>
      <c r="BD10" s="3"/>
      <c r="BE10" s="3"/>
      <c r="BF10" s="3"/>
      <c r="BG10" s="3"/>
      <c r="BH10" s="3"/>
      <c r="BI10" s="3"/>
      <c r="BJ10" s="3"/>
      <c r="BK10" s="3"/>
    </row>
    <row r="11" spans="1:63" ht="18.75" customHeight="1" x14ac:dyDescent="0.15">
      <c r="A11" s="2335" t="s">
        <v>739</v>
      </c>
      <c r="B11" s="2336"/>
      <c r="C11" s="2336"/>
      <c r="D11" s="2337"/>
      <c r="E11" s="2369"/>
      <c r="F11" s="2369"/>
      <c r="G11" s="2369"/>
      <c r="H11" s="2369"/>
      <c r="I11" s="2369"/>
      <c r="J11" s="2369"/>
      <c r="K11" s="2369"/>
      <c r="L11" s="2369"/>
      <c r="M11" s="2369"/>
      <c r="N11" s="2369"/>
      <c r="O11" s="2369"/>
      <c r="P11" s="2369"/>
      <c r="Q11" s="2369"/>
      <c r="R11" s="2369"/>
      <c r="S11" s="2369"/>
      <c r="T11" s="2369"/>
      <c r="U11" s="2369"/>
      <c r="V11" s="2369"/>
      <c r="W11" s="2369"/>
      <c r="X11" s="2369"/>
      <c r="Y11" s="2369"/>
      <c r="Z11" s="2369"/>
      <c r="AA11" s="2369"/>
      <c r="AB11" s="2369"/>
      <c r="AC11" s="2369"/>
      <c r="AD11" s="2369"/>
      <c r="AE11" s="2369"/>
      <c r="AF11" s="2369"/>
      <c r="AG11" s="2369"/>
      <c r="AH11" s="2370"/>
      <c r="AI11" s="89"/>
      <c r="AJ11" s="89"/>
      <c r="AK11" s="89"/>
      <c r="AL11" s="89"/>
      <c r="AM11" s="89"/>
      <c r="AN11" s="53"/>
      <c r="AO11" s="53"/>
      <c r="AP11" s="53"/>
      <c r="AQ11" s="53"/>
      <c r="AR11" s="53"/>
      <c r="BA11" s="3"/>
      <c r="BB11" s="3"/>
      <c r="BC11" s="3"/>
      <c r="BD11" s="3"/>
      <c r="BE11" s="3"/>
      <c r="BF11" s="3"/>
      <c r="BG11" s="3"/>
      <c r="BH11" s="3"/>
      <c r="BI11" s="3"/>
      <c r="BJ11" s="3"/>
      <c r="BK11" s="3"/>
    </row>
    <row r="12" spans="1:63" ht="18.75" customHeight="1" x14ac:dyDescent="0.15">
      <c r="A12" s="476"/>
      <c r="B12" s="477"/>
      <c r="C12" s="2277" t="s">
        <v>1001</v>
      </c>
      <c r="D12" s="2278"/>
      <c r="E12" s="2359"/>
      <c r="F12" s="2359"/>
      <c r="G12" s="2359"/>
      <c r="H12" s="2359"/>
      <c r="I12" s="2359"/>
      <c r="J12" s="2359"/>
      <c r="K12" s="2359"/>
      <c r="L12" s="2359"/>
      <c r="M12" s="2359"/>
      <c r="N12" s="2359"/>
      <c r="O12" s="2359"/>
      <c r="P12" s="2359"/>
      <c r="Q12" s="2359"/>
      <c r="R12" s="2359"/>
      <c r="S12" s="2359"/>
      <c r="T12" s="2359"/>
      <c r="U12" s="2359"/>
      <c r="V12" s="2359"/>
      <c r="W12" s="2359"/>
      <c r="X12" s="2359"/>
      <c r="Y12" s="2359"/>
      <c r="Z12" s="2359"/>
      <c r="AA12" s="2359"/>
      <c r="AB12" s="2359"/>
      <c r="AC12" s="2359"/>
      <c r="AD12" s="2359"/>
      <c r="AE12" s="2359"/>
      <c r="AF12" s="2359"/>
      <c r="AG12" s="2359"/>
      <c r="AH12" s="2374"/>
      <c r="AI12" s="89"/>
      <c r="AJ12" s="89"/>
      <c r="AK12" s="89"/>
      <c r="AL12" s="89"/>
      <c r="AM12" s="89"/>
      <c r="AN12" s="53"/>
      <c r="AO12" s="53"/>
      <c r="AP12" s="53"/>
      <c r="AQ12" s="53"/>
      <c r="AR12" s="53"/>
      <c r="BA12" s="3"/>
      <c r="BB12" s="3"/>
      <c r="BC12" s="3"/>
      <c r="BD12" s="3"/>
      <c r="BE12" s="3"/>
      <c r="BF12" s="3"/>
      <c r="BG12" s="3"/>
      <c r="BH12" s="3"/>
      <c r="BI12" s="3"/>
      <c r="BJ12" s="3"/>
      <c r="BK12" s="3"/>
    </row>
    <row r="13" spans="1:63" ht="18.75" customHeight="1" x14ac:dyDescent="0.15">
      <c r="A13" s="478"/>
      <c r="B13" s="479"/>
      <c r="C13" s="2277" t="s">
        <v>1002</v>
      </c>
      <c r="D13" s="2278"/>
      <c r="E13" s="2359"/>
      <c r="F13" s="2359"/>
      <c r="G13" s="2359"/>
      <c r="H13" s="2359"/>
      <c r="I13" s="2359"/>
      <c r="J13" s="2359"/>
      <c r="K13" s="2359"/>
      <c r="L13" s="2359"/>
      <c r="M13" s="2359"/>
      <c r="N13" s="2359"/>
      <c r="O13" s="2359"/>
      <c r="P13" s="2359"/>
      <c r="Q13" s="2359"/>
      <c r="R13" s="2359"/>
      <c r="S13" s="2359"/>
      <c r="T13" s="2359"/>
      <c r="U13" s="2359"/>
      <c r="V13" s="2359"/>
      <c r="W13" s="2359"/>
      <c r="X13" s="2359"/>
      <c r="Y13" s="2359"/>
      <c r="Z13" s="2359"/>
      <c r="AA13" s="2359"/>
      <c r="AB13" s="2359"/>
      <c r="AC13" s="2359"/>
      <c r="AD13" s="2359"/>
      <c r="AE13" s="2359"/>
      <c r="AF13" s="2359"/>
      <c r="AG13" s="2359"/>
      <c r="AH13" s="2374"/>
      <c r="AI13" s="89"/>
      <c r="AJ13" s="89"/>
      <c r="AK13" s="89"/>
      <c r="AL13" s="89"/>
      <c r="AM13" s="89"/>
      <c r="AN13" s="53"/>
      <c r="AO13" s="53"/>
      <c r="AP13" s="53"/>
      <c r="AQ13" s="53"/>
      <c r="AR13" s="53"/>
      <c r="BA13" s="3"/>
      <c r="BB13" s="3"/>
      <c r="BC13" s="3"/>
      <c r="BD13" s="3"/>
      <c r="BE13" s="3"/>
      <c r="BF13" s="3"/>
      <c r="BG13" s="3"/>
      <c r="BH13" s="3"/>
      <c r="BI13" s="3"/>
      <c r="BJ13" s="3"/>
      <c r="BK13" s="3"/>
    </row>
    <row r="14" spans="1:63" ht="18.75" customHeight="1" x14ac:dyDescent="0.15">
      <c r="A14" s="2286" t="str">
        <f>"R"&amp;表紙・鑑!S3-1</f>
        <v>R6</v>
      </c>
      <c r="B14" s="2287"/>
      <c r="C14" s="2277" t="s">
        <v>1003</v>
      </c>
      <c r="D14" s="2278"/>
      <c r="E14" s="2359"/>
      <c r="F14" s="2359"/>
      <c r="G14" s="2359"/>
      <c r="H14" s="2359"/>
      <c r="I14" s="2359"/>
      <c r="J14" s="2359"/>
      <c r="K14" s="2359"/>
      <c r="L14" s="2359"/>
      <c r="M14" s="2359"/>
      <c r="N14" s="2359"/>
      <c r="O14" s="2359"/>
      <c r="P14" s="2359"/>
      <c r="Q14" s="2359"/>
      <c r="R14" s="2359"/>
      <c r="S14" s="2359"/>
      <c r="T14" s="2359"/>
      <c r="U14" s="2359"/>
      <c r="V14" s="2359"/>
      <c r="W14" s="2359"/>
      <c r="X14" s="2359"/>
      <c r="Y14" s="2359"/>
      <c r="Z14" s="2359"/>
      <c r="AA14" s="2359"/>
      <c r="AB14" s="2359"/>
      <c r="AC14" s="2359"/>
      <c r="AD14" s="2359"/>
      <c r="AE14" s="2359"/>
      <c r="AF14" s="2359"/>
      <c r="AG14" s="2359"/>
      <c r="AH14" s="2374"/>
      <c r="AI14" s="89"/>
      <c r="AJ14" s="89"/>
      <c r="AK14" s="89"/>
      <c r="AL14" s="89"/>
      <c r="AM14" s="89"/>
      <c r="AN14" s="53"/>
      <c r="AO14" s="53"/>
      <c r="AP14" s="53"/>
      <c r="AQ14" s="53"/>
      <c r="AR14" s="53"/>
      <c r="BA14" s="3"/>
      <c r="BB14" s="3"/>
      <c r="BC14" s="3"/>
      <c r="BD14" s="3"/>
      <c r="BE14" s="3"/>
      <c r="BF14" s="3"/>
      <c r="BG14" s="3"/>
      <c r="BH14" s="3"/>
      <c r="BI14" s="3"/>
      <c r="BJ14" s="3"/>
      <c r="BK14" s="3"/>
    </row>
    <row r="15" spans="1:63" ht="18.75" customHeight="1" x14ac:dyDescent="0.15">
      <c r="A15" s="2286"/>
      <c r="B15" s="2287"/>
      <c r="C15" s="2277" t="s">
        <v>1004</v>
      </c>
      <c r="D15" s="2278"/>
      <c r="E15" s="2359"/>
      <c r="F15" s="2359"/>
      <c r="G15" s="2359"/>
      <c r="H15" s="2359"/>
      <c r="I15" s="2359"/>
      <c r="J15" s="2359"/>
      <c r="K15" s="2359"/>
      <c r="L15" s="2359"/>
      <c r="M15" s="2359"/>
      <c r="N15" s="2359"/>
      <c r="O15" s="2359"/>
      <c r="P15" s="2359"/>
      <c r="Q15" s="2359"/>
      <c r="R15" s="2359"/>
      <c r="S15" s="2359"/>
      <c r="T15" s="2359"/>
      <c r="U15" s="2359"/>
      <c r="V15" s="2359"/>
      <c r="W15" s="2359"/>
      <c r="X15" s="2359"/>
      <c r="Y15" s="2359"/>
      <c r="Z15" s="2359"/>
      <c r="AA15" s="2359"/>
      <c r="AB15" s="2359"/>
      <c r="AC15" s="2359"/>
      <c r="AD15" s="2359"/>
      <c r="AE15" s="2359"/>
      <c r="AF15" s="2359"/>
      <c r="AG15" s="2359"/>
      <c r="AH15" s="2374"/>
      <c r="AI15" s="89"/>
      <c r="AJ15" s="89"/>
      <c r="AK15" s="89"/>
      <c r="AL15" s="89"/>
      <c r="AM15" s="89"/>
      <c r="AN15" s="53"/>
      <c r="AO15" s="53"/>
      <c r="AP15" s="53"/>
      <c r="AQ15" s="53"/>
      <c r="AR15" s="53"/>
      <c r="BA15" s="3"/>
      <c r="BB15" s="3"/>
      <c r="BC15" s="3"/>
      <c r="BD15" s="3"/>
      <c r="BE15" s="3"/>
      <c r="BF15" s="3"/>
      <c r="BG15" s="3"/>
      <c r="BH15" s="3"/>
      <c r="BI15" s="3"/>
      <c r="BJ15" s="3"/>
      <c r="BK15" s="3"/>
    </row>
    <row r="16" spans="1:63" ht="18.75" customHeight="1" x14ac:dyDescent="0.15">
      <c r="A16" s="2286"/>
      <c r="B16" s="2287"/>
      <c r="C16" s="2277" t="s">
        <v>1005</v>
      </c>
      <c r="D16" s="2278"/>
      <c r="E16" s="2359"/>
      <c r="F16" s="2359"/>
      <c r="G16" s="2359"/>
      <c r="H16" s="2359"/>
      <c r="I16" s="2359"/>
      <c r="J16" s="2359"/>
      <c r="K16" s="2359"/>
      <c r="L16" s="2359"/>
      <c r="M16" s="2359"/>
      <c r="N16" s="2359"/>
      <c r="O16" s="2359"/>
      <c r="P16" s="2359"/>
      <c r="Q16" s="2359"/>
      <c r="R16" s="2359"/>
      <c r="S16" s="2359"/>
      <c r="T16" s="2359"/>
      <c r="U16" s="2359"/>
      <c r="V16" s="2359"/>
      <c r="W16" s="2359"/>
      <c r="X16" s="2359"/>
      <c r="Y16" s="2359"/>
      <c r="Z16" s="2359"/>
      <c r="AA16" s="2359"/>
      <c r="AB16" s="2359"/>
      <c r="AC16" s="2359"/>
      <c r="AD16" s="2359"/>
      <c r="AE16" s="2359"/>
      <c r="AF16" s="2359"/>
      <c r="AG16" s="2359"/>
      <c r="AH16" s="2374"/>
      <c r="AI16" s="89"/>
      <c r="AJ16" s="89"/>
      <c r="AK16" s="89"/>
      <c r="AL16" s="89"/>
      <c r="AM16" s="89"/>
      <c r="AN16" s="53"/>
      <c r="AO16" s="53"/>
      <c r="AP16" s="53"/>
      <c r="AQ16" s="53"/>
      <c r="AR16" s="53"/>
      <c r="BA16" s="3"/>
      <c r="BB16" s="3"/>
      <c r="BC16" s="3"/>
      <c r="BD16" s="3"/>
      <c r="BE16" s="3"/>
      <c r="BF16" s="3"/>
      <c r="BG16" s="3"/>
      <c r="BH16" s="3"/>
      <c r="BI16" s="3"/>
      <c r="BJ16" s="3"/>
      <c r="BK16" s="3"/>
    </row>
    <row r="17" spans="1:63" ht="18.75" customHeight="1" x14ac:dyDescent="0.15">
      <c r="A17" s="2286" t="s">
        <v>109</v>
      </c>
      <c r="B17" s="2287"/>
      <c r="C17" s="2277" t="s">
        <v>1006</v>
      </c>
      <c r="D17" s="2278"/>
      <c r="E17" s="2359"/>
      <c r="F17" s="2359"/>
      <c r="G17" s="2359"/>
      <c r="H17" s="2359"/>
      <c r="I17" s="2359"/>
      <c r="J17" s="2359"/>
      <c r="K17" s="2359"/>
      <c r="L17" s="2359"/>
      <c r="M17" s="2359"/>
      <c r="N17" s="2359"/>
      <c r="O17" s="2359"/>
      <c r="P17" s="2359"/>
      <c r="Q17" s="2359"/>
      <c r="R17" s="2359"/>
      <c r="S17" s="2359"/>
      <c r="T17" s="2359"/>
      <c r="U17" s="2359"/>
      <c r="V17" s="2359"/>
      <c r="W17" s="2359"/>
      <c r="X17" s="2359"/>
      <c r="Y17" s="2359"/>
      <c r="Z17" s="2359"/>
      <c r="AA17" s="2359"/>
      <c r="AB17" s="2359"/>
      <c r="AC17" s="2359"/>
      <c r="AD17" s="2359"/>
      <c r="AE17" s="2359"/>
      <c r="AF17" s="2359"/>
      <c r="AG17" s="2359"/>
      <c r="AH17" s="2374"/>
      <c r="AI17" s="89"/>
      <c r="AJ17" s="89"/>
      <c r="AK17" s="89"/>
      <c r="AL17" s="89"/>
      <c r="AM17" s="89"/>
      <c r="AN17" s="53"/>
      <c r="AO17" s="53"/>
      <c r="AP17" s="53"/>
      <c r="AQ17" s="53"/>
      <c r="AR17" s="53"/>
      <c r="BA17" s="3"/>
      <c r="BB17" s="3"/>
      <c r="BC17" s="3"/>
      <c r="BD17" s="3"/>
      <c r="BE17" s="3"/>
      <c r="BF17" s="3"/>
      <c r="BG17" s="3"/>
      <c r="BH17" s="3"/>
      <c r="BI17" s="3"/>
      <c r="BJ17" s="3"/>
      <c r="BK17" s="3"/>
    </row>
    <row r="18" spans="1:63" ht="18.75" customHeight="1" x14ac:dyDescent="0.15">
      <c r="A18" s="2286"/>
      <c r="B18" s="2287"/>
      <c r="C18" s="2277" t="s">
        <v>1007</v>
      </c>
      <c r="D18" s="2278"/>
      <c r="E18" s="2359"/>
      <c r="F18" s="2359"/>
      <c r="G18" s="2359"/>
      <c r="H18" s="2359"/>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74"/>
      <c r="AI18" s="89"/>
      <c r="AJ18" s="89"/>
      <c r="AK18" s="89"/>
      <c r="AL18" s="89"/>
      <c r="AM18" s="89"/>
      <c r="AN18" s="53"/>
      <c r="AO18" s="53"/>
      <c r="AP18" s="53"/>
      <c r="AQ18" s="53"/>
      <c r="AR18" s="53"/>
      <c r="BA18" s="3"/>
      <c r="BB18" s="3"/>
      <c r="BC18" s="3"/>
      <c r="BD18" s="3"/>
      <c r="BE18" s="3"/>
      <c r="BF18" s="3"/>
      <c r="BG18" s="3"/>
      <c r="BH18" s="3"/>
      <c r="BI18" s="3"/>
      <c r="BJ18" s="3"/>
      <c r="BK18" s="3"/>
    </row>
    <row r="19" spans="1:63" ht="18.75" customHeight="1" x14ac:dyDescent="0.15">
      <c r="A19" s="474"/>
      <c r="B19" s="480"/>
      <c r="C19" s="2277" t="s">
        <v>1008</v>
      </c>
      <c r="D19" s="2278"/>
      <c r="E19" s="2359"/>
      <c r="F19" s="2359"/>
      <c r="G19" s="2359"/>
      <c r="H19" s="2359"/>
      <c r="I19" s="2359"/>
      <c r="J19" s="2359"/>
      <c r="K19" s="2359"/>
      <c r="L19" s="2359"/>
      <c r="M19" s="2359"/>
      <c r="N19" s="2359"/>
      <c r="O19" s="2359"/>
      <c r="P19" s="2359"/>
      <c r="Q19" s="2359"/>
      <c r="R19" s="2359"/>
      <c r="S19" s="2359"/>
      <c r="T19" s="2359"/>
      <c r="U19" s="2359"/>
      <c r="V19" s="2359"/>
      <c r="W19" s="2359"/>
      <c r="X19" s="2359"/>
      <c r="Y19" s="2359"/>
      <c r="Z19" s="2359"/>
      <c r="AA19" s="2359"/>
      <c r="AB19" s="2359"/>
      <c r="AC19" s="2359"/>
      <c r="AD19" s="2359"/>
      <c r="AE19" s="2359"/>
      <c r="AF19" s="2359"/>
      <c r="AG19" s="2359"/>
      <c r="AH19" s="2374"/>
      <c r="AI19" s="89"/>
      <c r="AJ19" s="89"/>
      <c r="AK19" s="89"/>
      <c r="AL19" s="89"/>
      <c r="AM19" s="89"/>
      <c r="AN19" s="53"/>
      <c r="AO19" s="53"/>
      <c r="AP19" s="53"/>
      <c r="AQ19" s="53"/>
      <c r="AR19" s="53"/>
      <c r="BA19" s="3"/>
      <c r="BB19" s="3"/>
      <c r="BC19" s="3"/>
      <c r="BD19" s="3"/>
      <c r="BE19" s="3"/>
      <c r="BF19" s="3"/>
      <c r="BG19" s="3"/>
      <c r="BH19" s="3"/>
      <c r="BI19" s="3"/>
      <c r="BJ19" s="3"/>
      <c r="BK19" s="3"/>
    </row>
    <row r="20" spans="1:63" ht="18.75" customHeight="1" x14ac:dyDescent="0.15">
      <c r="A20" s="481"/>
      <c r="B20" s="482"/>
      <c r="C20" s="2277" t="s">
        <v>1009</v>
      </c>
      <c r="D20" s="2278"/>
      <c r="E20" s="2359"/>
      <c r="F20" s="2359"/>
      <c r="G20" s="2359"/>
      <c r="H20" s="2359"/>
      <c r="I20" s="2359"/>
      <c r="J20" s="2359"/>
      <c r="K20" s="2359"/>
      <c r="L20" s="2359"/>
      <c r="M20" s="2359"/>
      <c r="N20" s="2359"/>
      <c r="O20" s="2359"/>
      <c r="P20" s="2359"/>
      <c r="Q20" s="2359"/>
      <c r="R20" s="2359"/>
      <c r="S20" s="2359"/>
      <c r="T20" s="2359"/>
      <c r="U20" s="2359"/>
      <c r="V20" s="2359"/>
      <c r="W20" s="2359"/>
      <c r="X20" s="2359"/>
      <c r="Y20" s="2359"/>
      <c r="Z20" s="2359"/>
      <c r="AA20" s="2359"/>
      <c r="AB20" s="2359"/>
      <c r="AC20" s="2359"/>
      <c r="AD20" s="2359"/>
      <c r="AE20" s="2359"/>
      <c r="AF20" s="2359"/>
      <c r="AG20" s="2359"/>
      <c r="AH20" s="2374"/>
      <c r="AI20" s="89"/>
      <c r="AJ20" s="89"/>
      <c r="AK20" s="89"/>
      <c r="AL20" s="89"/>
      <c r="AM20" s="89"/>
      <c r="AN20" s="53"/>
      <c r="AO20" s="53"/>
      <c r="AP20" s="53"/>
      <c r="AQ20" s="53"/>
      <c r="AR20" s="53"/>
      <c r="BA20" s="3"/>
      <c r="BB20" s="3"/>
      <c r="BC20" s="3"/>
      <c r="BD20" s="3"/>
      <c r="BE20" s="3"/>
      <c r="BF20" s="3"/>
      <c r="BG20" s="3"/>
      <c r="BH20" s="3"/>
      <c r="BI20" s="3"/>
      <c r="BJ20" s="3"/>
      <c r="BK20" s="3"/>
    </row>
    <row r="21" spans="1:63" ht="18.75" customHeight="1" x14ac:dyDescent="0.15">
      <c r="A21" s="2292" t="str">
        <f>"R"&amp;表紙・鑑!S3</f>
        <v>R7</v>
      </c>
      <c r="B21" s="2293"/>
      <c r="C21" s="2277" t="s">
        <v>1010</v>
      </c>
      <c r="D21" s="2278"/>
      <c r="E21" s="2359"/>
      <c r="F21" s="2359"/>
      <c r="G21" s="2359"/>
      <c r="H21" s="2359"/>
      <c r="I21" s="2359"/>
      <c r="J21" s="2359"/>
      <c r="K21" s="2359"/>
      <c r="L21" s="2359"/>
      <c r="M21" s="2359"/>
      <c r="N21" s="2359"/>
      <c r="O21" s="2359"/>
      <c r="P21" s="2359"/>
      <c r="Q21" s="2359"/>
      <c r="R21" s="2359"/>
      <c r="S21" s="2359"/>
      <c r="T21" s="2359"/>
      <c r="U21" s="2359"/>
      <c r="V21" s="2359"/>
      <c r="W21" s="2359"/>
      <c r="X21" s="2359"/>
      <c r="Y21" s="2359"/>
      <c r="Z21" s="2359"/>
      <c r="AA21" s="2359"/>
      <c r="AB21" s="2359"/>
      <c r="AC21" s="2359"/>
      <c r="AD21" s="2359"/>
      <c r="AE21" s="2359"/>
      <c r="AF21" s="2359"/>
      <c r="AG21" s="2359"/>
      <c r="AH21" s="2374"/>
      <c r="AI21" s="89"/>
      <c r="AJ21" s="89"/>
      <c r="AK21" s="89"/>
      <c r="AL21" s="89"/>
      <c r="AM21" s="89"/>
      <c r="AN21" s="53"/>
      <c r="AO21" s="53"/>
      <c r="AP21" s="53"/>
      <c r="AQ21" s="53"/>
      <c r="AR21" s="53"/>
      <c r="BA21" s="3"/>
      <c r="BB21" s="3"/>
      <c r="BC21" s="3"/>
      <c r="BD21" s="3"/>
      <c r="BE21" s="3"/>
      <c r="BF21" s="3"/>
      <c r="BG21" s="3"/>
      <c r="BH21" s="3"/>
      <c r="BI21" s="3"/>
      <c r="BJ21" s="3"/>
      <c r="BK21" s="3"/>
    </row>
    <row r="22" spans="1:63" ht="18.75" customHeight="1" x14ac:dyDescent="0.15">
      <c r="A22" s="2286"/>
      <c r="B22" s="2287"/>
      <c r="C22" s="2277" t="s">
        <v>1011</v>
      </c>
      <c r="D22" s="2278"/>
      <c r="E22" s="2359"/>
      <c r="F22" s="2359"/>
      <c r="G22" s="2359"/>
      <c r="H22" s="2359"/>
      <c r="I22" s="2359"/>
      <c r="J22" s="2359"/>
      <c r="K22" s="2359"/>
      <c r="L22" s="2359"/>
      <c r="M22" s="2359"/>
      <c r="N22" s="2359"/>
      <c r="O22" s="2359"/>
      <c r="P22" s="2359"/>
      <c r="Q22" s="2359"/>
      <c r="R22" s="2359"/>
      <c r="S22" s="2359"/>
      <c r="T22" s="2359"/>
      <c r="U22" s="2359"/>
      <c r="V22" s="2359"/>
      <c r="W22" s="2359"/>
      <c r="X22" s="2359"/>
      <c r="Y22" s="2359"/>
      <c r="Z22" s="2359"/>
      <c r="AA22" s="2359"/>
      <c r="AB22" s="2359"/>
      <c r="AC22" s="2359"/>
      <c r="AD22" s="2359"/>
      <c r="AE22" s="2359"/>
      <c r="AF22" s="2359"/>
      <c r="AG22" s="2359"/>
      <c r="AH22" s="2374"/>
      <c r="AI22" s="89"/>
      <c r="AJ22" s="89"/>
      <c r="AK22" s="89"/>
      <c r="AL22" s="89"/>
      <c r="AM22" s="89"/>
      <c r="AN22" s="53"/>
      <c r="AO22" s="53"/>
      <c r="AP22" s="53"/>
      <c r="AQ22" s="53"/>
      <c r="AR22" s="53"/>
      <c r="BA22" s="3"/>
      <c r="BB22" s="3"/>
      <c r="BC22" s="3"/>
      <c r="BD22" s="3"/>
      <c r="BE22" s="3"/>
      <c r="BF22" s="3"/>
      <c r="BG22" s="3"/>
      <c r="BH22" s="3"/>
      <c r="BI22" s="3"/>
      <c r="BJ22" s="3"/>
      <c r="BK22" s="3"/>
    </row>
    <row r="23" spans="1:63" ht="18.75" customHeight="1" x14ac:dyDescent="0.15">
      <c r="A23" s="2288" t="s">
        <v>166</v>
      </c>
      <c r="B23" s="2289"/>
      <c r="C23" s="2277" t="s">
        <v>1012</v>
      </c>
      <c r="D23" s="2278"/>
      <c r="E23" s="2359"/>
      <c r="F23" s="2359"/>
      <c r="G23" s="2359"/>
      <c r="H23" s="2359"/>
      <c r="I23" s="2359"/>
      <c r="J23" s="2359"/>
      <c r="K23" s="2359"/>
      <c r="L23" s="2359"/>
      <c r="M23" s="2359"/>
      <c r="N23" s="2359"/>
      <c r="O23" s="2359"/>
      <c r="P23" s="2359"/>
      <c r="Q23" s="2359"/>
      <c r="R23" s="2359"/>
      <c r="S23" s="2359"/>
      <c r="T23" s="2359"/>
      <c r="U23" s="2359"/>
      <c r="V23" s="2359"/>
      <c r="W23" s="2359"/>
      <c r="X23" s="2359"/>
      <c r="Y23" s="2359"/>
      <c r="Z23" s="2359"/>
      <c r="AA23" s="2359"/>
      <c r="AB23" s="2359"/>
      <c r="AC23" s="2359"/>
      <c r="AD23" s="2359"/>
      <c r="AE23" s="2359"/>
      <c r="AF23" s="2359"/>
      <c r="AG23" s="2359"/>
      <c r="AH23" s="2374"/>
      <c r="BA23" s="3"/>
      <c r="BB23" s="3"/>
      <c r="BC23" s="3"/>
      <c r="BD23" s="3"/>
      <c r="BE23" s="3"/>
      <c r="BF23" s="3"/>
      <c r="BG23" s="3"/>
      <c r="BH23" s="3"/>
      <c r="BI23" s="3"/>
      <c r="BJ23" s="3"/>
      <c r="BK23" s="3"/>
    </row>
    <row r="24" spans="1:63" ht="18.75" customHeight="1" x14ac:dyDescent="0.15">
      <c r="A24" s="2355" t="s">
        <v>1013</v>
      </c>
      <c r="B24" s="2356"/>
      <c r="C24" s="2356"/>
      <c r="D24" s="2291"/>
      <c r="E24" s="2346"/>
      <c r="F24" s="2347"/>
      <c r="G24" s="2346"/>
      <c r="H24" s="2347"/>
      <c r="I24" s="2346"/>
      <c r="J24" s="2347"/>
      <c r="K24" s="2346"/>
      <c r="L24" s="2347"/>
      <c r="M24" s="2346"/>
      <c r="N24" s="2347"/>
      <c r="O24" s="2346"/>
      <c r="P24" s="2347"/>
      <c r="Q24" s="2346"/>
      <c r="R24" s="2347"/>
      <c r="S24" s="2346"/>
      <c r="T24" s="2347"/>
      <c r="U24" s="2346"/>
      <c r="V24" s="2347"/>
      <c r="W24" s="2346"/>
      <c r="X24" s="2347"/>
      <c r="Y24" s="2346"/>
      <c r="Z24" s="2347"/>
      <c r="AA24" s="2346"/>
      <c r="AB24" s="2347"/>
      <c r="AC24" s="2346"/>
      <c r="AD24" s="2347"/>
      <c r="AE24" s="2346"/>
      <c r="AF24" s="2347"/>
      <c r="AG24" s="2346"/>
      <c r="AH24" s="2352"/>
      <c r="AI24" s="53"/>
      <c r="AJ24" s="53"/>
      <c r="AK24" s="53"/>
      <c r="AL24" s="53"/>
      <c r="AM24" s="53"/>
      <c r="AN24" s="53"/>
      <c r="AO24" s="53"/>
      <c r="AP24" s="53"/>
      <c r="AQ24" s="53"/>
      <c r="AR24" s="53"/>
      <c r="BA24" s="3"/>
      <c r="BB24" s="3"/>
      <c r="BC24" s="3"/>
      <c r="BD24" s="3"/>
      <c r="BE24" s="3"/>
      <c r="BF24" s="3"/>
      <c r="BG24" s="3"/>
      <c r="BH24" s="3"/>
      <c r="BI24" s="3"/>
      <c r="BJ24" s="3"/>
      <c r="BK24" s="3"/>
    </row>
    <row r="25" spans="1:63" ht="18.75" customHeight="1" x14ac:dyDescent="0.15">
      <c r="A25" s="2355" t="s">
        <v>1062</v>
      </c>
      <c r="B25" s="2356"/>
      <c r="C25" s="2356"/>
      <c r="D25" s="2291"/>
      <c r="E25" s="2348">
        <f>SUM(E12:F23)/12</f>
        <v>0</v>
      </c>
      <c r="F25" s="2349"/>
      <c r="G25" s="2348">
        <f t="shared" ref="G25" si="0">SUM(G12:H23)/12</f>
        <v>0</v>
      </c>
      <c r="H25" s="2349"/>
      <c r="I25" s="2348">
        <f t="shared" ref="I25" si="1">SUM(I12:J23)/12</f>
        <v>0</v>
      </c>
      <c r="J25" s="2349"/>
      <c r="K25" s="2348">
        <f t="shared" ref="K25" si="2">SUM(K12:L23)/12</f>
        <v>0</v>
      </c>
      <c r="L25" s="2349"/>
      <c r="M25" s="2348">
        <f t="shared" ref="M25" si="3">SUM(M12:N23)/12</f>
        <v>0</v>
      </c>
      <c r="N25" s="2349"/>
      <c r="O25" s="2348">
        <f t="shared" ref="O25" si="4">SUM(O12:P23)/12</f>
        <v>0</v>
      </c>
      <c r="P25" s="2349"/>
      <c r="Q25" s="2348">
        <f t="shared" ref="Q25" si="5">SUM(Q12:R23)/12</f>
        <v>0</v>
      </c>
      <c r="R25" s="2349"/>
      <c r="S25" s="2348">
        <f t="shared" ref="S25" si="6">SUM(S12:T23)/12</f>
        <v>0</v>
      </c>
      <c r="T25" s="2349"/>
      <c r="U25" s="2348">
        <f t="shared" ref="U25" si="7">SUM(U12:V23)/12</f>
        <v>0</v>
      </c>
      <c r="V25" s="2349"/>
      <c r="W25" s="2348">
        <f t="shared" ref="W25" si="8">SUM(W12:X23)/12</f>
        <v>0</v>
      </c>
      <c r="X25" s="2349"/>
      <c r="Y25" s="2348">
        <f t="shared" ref="Y25" si="9">SUM(Y12:Z23)/12</f>
        <v>0</v>
      </c>
      <c r="Z25" s="2349"/>
      <c r="AA25" s="2348">
        <f t="shared" ref="AA25" si="10">SUM(AA12:AB23)/12</f>
        <v>0</v>
      </c>
      <c r="AB25" s="2349"/>
      <c r="AC25" s="2348">
        <f t="shared" ref="AC25" si="11">SUM(AC12:AD23)/12</f>
        <v>0</v>
      </c>
      <c r="AD25" s="2349"/>
      <c r="AE25" s="2348">
        <f t="shared" ref="AE25" si="12">SUM(AE12:AF23)/12</f>
        <v>0</v>
      </c>
      <c r="AF25" s="2349"/>
      <c r="AG25" s="2348">
        <f t="shared" ref="AG25" si="13">SUM(AG12:AH23)/12</f>
        <v>0</v>
      </c>
      <c r="AH25" s="2353"/>
      <c r="AI25" s="591"/>
      <c r="AJ25" s="591"/>
      <c r="AK25" s="591"/>
      <c r="AL25" s="591"/>
      <c r="AM25" s="591"/>
      <c r="AN25" s="591"/>
      <c r="AO25" s="591"/>
      <c r="AP25" s="591"/>
      <c r="AQ25" s="591"/>
      <c r="AR25" s="591"/>
      <c r="BA25" s="3"/>
      <c r="BB25" s="3"/>
      <c r="BC25" s="3"/>
      <c r="BD25" s="3"/>
      <c r="BE25" s="3"/>
      <c r="BF25" s="3"/>
      <c r="BG25" s="3"/>
      <c r="BH25" s="3"/>
      <c r="BI25" s="3"/>
      <c r="BJ25" s="3"/>
      <c r="BK25" s="3"/>
    </row>
    <row r="26" spans="1:63" ht="18.75" customHeight="1" thickBot="1" x14ac:dyDescent="0.2">
      <c r="A26" s="2357" t="s">
        <v>1063</v>
      </c>
      <c r="B26" s="1879"/>
      <c r="C26" s="1879"/>
      <c r="D26" s="2358"/>
      <c r="E26" s="2350" t="e">
        <f>E25/E24</f>
        <v>#DIV/0!</v>
      </c>
      <c r="F26" s="2351"/>
      <c r="G26" s="2350" t="e">
        <f t="shared" ref="G26" si="14">G25/G24</f>
        <v>#DIV/0!</v>
      </c>
      <c r="H26" s="2351"/>
      <c r="I26" s="2350" t="e">
        <f t="shared" ref="I26" si="15">I25/I24</f>
        <v>#DIV/0!</v>
      </c>
      <c r="J26" s="2351"/>
      <c r="K26" s="2350" t="e">
        <f t="shared" ref="K26" si="16">K25/K24</f>
        <v>#DIV/0!</v>
      </c>
      <c r="L26" s="2351"/>
      <c r="M26" s="2350" t="e">
        <f t="shared" ref="M26" si="17">M25/M24</f>
        <v>#DIV/0!</v>
      </c>
      <c r="N26" s="2351"/>
      <c r="O26" s="2350" t="e">
        <f t="shared" ref="O26" si="18">O25/O24</f>
        <v>#DIV/0!</v>
      </c>
      <c r="P26" s="2351"/>
      <c r="Q26" s="2350" t="e">
        <f t="shared" ref="Q26" si="19">Q25/Q24</f>
        <v>#DIV/0!</v>
      </c>
      <c r="R26" s="2351"/>
      <c r="S26" s="2350" t="e">
        <f t="shared" ref="S26" si="20">S25/S24</f>
        <v>#DIV/0!</v>
      </c>
      <c r="T26" s="2351"/>
      <c r="U26" s="2350" t="e">
        <f t="shared" ref="U26" si="21">U25/U24</f>
        <v>#DIV/0!</v>
      </c>
      <c r="V26" s="2351"/>
      <c r="W26" s="2350" t="e">
        <f t="shared" ref="W26" si="22">W25/W24</f>
        <v>#DIV/0!</v>
      </c>
      <c r="X26" s="2351"/>
      <c r="Y26" s="2350" t="e">
        <f t="shared" ref="Y26" si="23">Y25/Y24</f>
        <v>#DIV/0!</v>
      </c>
      <c r="Z26" s="2351"/>
      <c r="AA26" s="2350" t="e">
        <f t="shared" ref="AA26" si="24">AA25/AA24</f>
        <v>#DIV/0!</v>
      </c>
      <c r="AB26" s="2351"/>
      <c r="AC26" s="2350" t="e">
        <f t="shared" ref="AC26" si="25">AC25/AC24</f>
        <v>#DIV/0!</v>
      </c>
      <c r="AD26" s="2351"/>
      <c r="AE26" s="2350" t="e">
        <f t="shared" ref="AE26" si="26">AE25/AE24</f>
        <v>#DIV/0!</v>
      </c>
      <c r="AF26" s="2351"/>
      <c r="AG26" s="2350" t="e">
        <f t="shared" ref="AG26" si="27">AG25/AG24</f>
        <v>#DIV/0!</v>
      </c>
      <c r="AH26" s="2354"/>
      <c r="AI26" s="76"/>
      <c r="AJ26" s="76"/>
      <c r="AK26" s="76"/>
      <c r="AL26" s="76"/>
      <c r="AM26" s="334"/>
      <c r="AN26" s="53"/>
      <c r="AO26" s="53"/>
      <c r="AP26" s="53"/>
      <c r="AQ26" s="53"/>
      <c r="AR26" s="53"/>
      <c r="BA26" s="3"/>
      <c r="BB26" s="3"/>
      <c r="BC26" s="3"/>
      <c r="BD26" s="3"/>
      <c r="BE26" s="3"/>
      <c r="BF26" s="3"/>
      <c r="BG26" s="3"/>
      <c r="BH26" s="3"/>
      <c r="BI26" s="3"/>
      <c r="BJ26" s="3"/>
      <c r="BK26" s="3"/>
    </row>
    <row r="27" spans="1:63" ht="18.75" customHeight="1" x14ac:dyDescent="0.15">
      <c r="A27" s="2365" t="s">
        <v>1034</v>
      </c>
      <c r="B27" s="2366"/>
      <c r="C27" s="2366"/>
      <c r="D27" s="2366"/>
      <c r="E27" s="2366"/>
      <c r="F27" s="2366"/>
      <c r="G27" s="2366"/>
      <c r="H27" s="2366"/>
      <c r="I27" s="484"/>
      <c r="J27" s="484"/>
      <c r="K27" s="484"/>
      <c r="L27" s="484"/>
      <c r="M27" s="484"/>
      <c r="N27" s="484"/>
      <c r="O27" s="484"/>
      <c r="P27" s="484"/>
      <c r="Q27" s="484"/>
      <c r="R27" s="484"/>
      <c r="S27" s="484"/>
      <c r="T27" s="484"/>
      <c r="U27" s="484"/>
      <c r="V27" s="484"/>
      <c r="W27" s="484"/>
      <c r="X27" s="484"/>
      <c r="Y27" s="484"/>
      <c r="Z27" s="484"/>
      <c r="AA27" s="484"/>
      <c r="AB27" s="484"/>
      <c r="AC27" s="2367" t="s">
        <v>1027</v>
      </c>
      <c r="AD27" s="2367"/>
      <c r="AE27" s="2367"/>
      <c r="AF27" s="2367"/>
      <c r="AG27" s="2367"/>
      <c r="AH27" s="2368"/>
      <c r="AI27" s="89"/>
      <c r="AJ27" s="89"/>
      <c r="AK27" s="89"/>
      <c r="AL27" s="89"/>
      <c r="AM27" s="89"/>
      <c r="AN27" s="53"/>
      <c r="AO27" s="53"/>
      <c r="AP27" s="53"/>
      <c r="AQ27" s="53"/>
      <c r="AR27" s="53"/>
      <c r="BA27" s="3"/>
      <c r="BB27" s="3"/>
      <c r="BC27" s="3"/>
      <c r="BD27" s="3"/>
      <c r="BE27" s="3"/>
      <c r="BF27" s="3"/>
      <c r="BG27" s="3"/>
      <c r="BH27" s="3"/>
      <c r="BI27" s="3"/>
      <c r="BJ27" s="3"/>
      <c r="BK27" s="3"/>
    </row>
    <row r="28" spans="1:63" ht="18.75" customHeight="1" x14ac:dyDescent="0.15">
      <c r="A28" s="2341" t="s">
        <v>738</v>
      </c>
      <c r="B28" s="2361"/>
      <c r="C28" s="2361"/>
      <c r="D28" s="2343"/>
      <c r="E28" s="1374" t="s">
        <v>1028</v>
      </c>
      <c r="F28" s="1374"/>
      <c r="G28" s="1374"/>
      <c r="H28" s="1374"/>
      <c r="I28" s="1374"/>
      <c r="J28" s="1374"/>
      <c r="K28" s="1374"/>
      <c r="L28" s="1374"/>
      <c r="M28" s="2290" t="s">
        <v>1029</v>
      </c>
      <c r="N28" s="2356"/>
      <c r="O28" s="2356"/>
      <c r="P28" s="2356"/>
      <c r="Q28" s="2356"/>
      <c r="R28" s="2291"/>
      <c r="S28" s="1374" t="s">
        <v>1030</v>
      </c>
      <c r="T28" s="1374"/>
      <c r="U28" s="1374" t="s">
        <v>1031</v>
      </c>
      <c r="V28" s="1374"/>
      <c r="W28" s="1374"/>
      <c r="X28" s="1374"/>
      <c r="Y28" s="1374" t="s">
        <v>1032</v>
      </c>
      <c r="Z28" s="1374"/>
      <c r="AA28" s="1374"/>
      <c r="AB28" s="1374"/>
      <c r="AC28" s="1374"/>
      <c r="AD28" s="1374"/>
      <c r="AE28" s="1374"/>
      <c r="AF28" s="1374"/>
      <c r="AG28" s="2371" t="s">
        <v>1033</v>
      </c>
      <c r="AH28" s="2372"/>
      <c r="AI28" s="89"/>
      <c r="AJ28" s="89"/>
      <c r="AK28" s="89"/>
      <c r="AL28" s="89"/>
      <c r="AM28" s="89"/>
      <c r="AN28" s="53"/>
      <c r="AO28" s="53"/>
      <c r="AP28" s="53"/>
      <c r="AQ28" s="53"/>
      <c r="AR28" s="53"/>
      <c r="BA28" s="3"/>
      <c r="BB28" s="3"/>
      <c r="BC28" s="3"/>
      <c r="BD28" s="3"/>
      <c r="BE28" s="3"/>
      <c r="BF28" s="3"/>
      <c r="BG28" s="3"/>
      <c r="BH28" s="3"/>
      <c r="BI28" s="3"/>
      <c r="BJ28" s="3"/>
      <c r="BK28" s="3"/>
    </row>
    <row r="29" spans="1:63" ht="18.75" customHeight="1" x14ac:dyDescent="0.15">
      <c r="A29" s="592"/>
      <c r="B29" s="594"/>
      <c r="C29" s="594"/>
      <c r="D29" s="593"/>
      <c r="E29" s="2369" t="s">
        <v>851</v>
      </c>
      <c r="F29" s="2369"/>
      <c r="G29" s="2369" t="s">
        <v>852</v>
      </c>
      <c r="H29" s="2369"/>
      <c r="I29" s="2369" t="s">
        <v>853</v>
      </c>
      <c r="J29" s="2369"/>
      <c r="K29" s="2369" t="s">
        <v>746</v>
      </c>
      <c r="L29" s="2369"/>
      <c r="M29" s="2369" t="s">
        <v>747</v>
      </c>
      <c r="N29" s="2369"/>
      <c r="O29" s="2369" t="s">
        <v>748</v>
      </c>
      <c r="P29" s="2369"/>
      <c r="Q29" s="2369" t="s">
        <v>854</v>
      </c>
      <c r="R29" s="2369"/>
      <c r="S29" s="2373" t="s">
        <v>749</v>
      </c>
      <c r="T29" s="2369"/>
      <c r="U29" s="2373" t="s">
        <v>750</v>
      </c>
      <c r="V29" s="2369"/>
      <c r="W29" s="2369" t="s">
        <v>751</v>
      </c>
      <c r="X29" s="2369"/>
      <c r="Y29" s="2369" t="s">
        <v>752</v>
      </c>
      <c r="Z29" s="2369"/>
      <c r="AA29" s="2369" t="s">
        <v>753</v>
      </c>
      <c r="AB29" s="2369"/>
      <c r="AC29" s="2369" t="s">
        <v>754</v>
      </c>
      <c r="AD29" s="2369"/>
      <c r="AE29" s="2369" t="s">
        <v>755</v>
      </c>
      <c r="AF29" s="2369"/>
      <c r="AG29" s="2369" t="s">
        <v>756</v>
      </c>
      <c r="AH29" s="2370"/>
      <c r="AI29" s="89"/>
      <c r="AJ29" s="89"/>
      <c r="AK29" s="89"/>
      <c r="AL29" s="89"/>
      <c r="AM29" s="89"/>
      <c r="AN29" s="53"/>
      <c r="AO29" s="53"/>
      <c r="AP29" s="53"/>
      <c r="AQ29" s="53"/>
      <c r="AR29" s="53"/>
      <c r="BA29" s="3"/>
      <c r="BB29" s="3"/>
      <c r="BC29" s="3"/>
      <c r="BD29" s="3"/>
      <c r="BE29" s="3"/>
      <c r="BF29" s="3"/>
      <c r="BG29" s="3"/>
      <c r="BH29" s="3"/>
      <c r="BI29" s="3"/>
      <c r="BJ29" s="3"/>
      <c r="BK29" s="3"/>
    </row>
    <row r="30" spans="1:63" ht="18.75" customHeight="1" x14ac:dyDescent="0.15">
      <c r="A30" s="2335" t="s">
        <v>739</v>
      </c>
      <c r="B30" s="2336"/>
      <c r="C30" s="2336"/>
      <c r="D30" s="2337"/>
      <c r="E30" s="2369"/>
      <c r="F30" s="2369"/>
      <c r="G30" s="2369"/>
      <c r="H30" s="2369"/>
      <c r="I30" s="2369"/>
      <c r="J30" s="2369"/>
      <c r="K30" s="2369"/>
      <c r="L30" s="2369"/>
      <c r="M30" s="2369"/>
      <c r="N30" s="2369"/>
      <c r="O30" s="2369"/>
      <c r="P30" s="2369"/>
      <c r="Q30" s="2369"/>
      <c r="R30" s="2369"/>
      <c r="S30" s="2369"/>
      <c r="T30" s="2369"/>
      <c r="U30" s="2369"/>
      <c r="V30" s="2369"/>
      <c r="W30" s="2369"/>
      <c r="X30" s="2369"/>
      <c r="Y30" s="2369"/>
      <c r="Z30" s="2369"/>
      <c r="AA30" s="2369"/>
      <c r="AB30" s="2369"/>
      <c r="AC30" s="2369"/>
      <c r="AD30" s="2369"/>
      <c r="AE30" s="2369"/>
      <c r="AF30" s="2369"/>
      <c r="AG30" s="2369"/>
      <c r="AH30" s="2370"/>
      <c r="AI30" s="89"/>
      <c r="AJ30" s="89"/>
      <c r="AK30" s="89"/>
      <c r="AL30" s="89"/>
      <c r="AM30" s="89"/>
      <c r="AN30" s="53"/>
      <c r="AO30" s="53"/>
      <c r="AP30" s="53"/>
      <c r="AQ30" s="53"/>
      <c r="AR30" s="53"/>
      <c r="BA30" s="3"/>
      <c r="BB30" s="3"/>
      <c r="BC30" s="3"/>
      <c r="BD30" s="3"/>
      <c r="BE30" s="3"/>
      <c r="BF30" s="3"/>
      <c r="BG30" s="3"/>
      <c r="BH30" s="3"/>
      <c r="BI30" s="3"/>
      <c r="BJ30" s="3"/>
      <c r="BK30" s="3"/>
    </row>
    <row r="31" spans="1:63" ht="18.75" customHeight="1" x14ac:dyDescent="0.15">
      <c r="A31" s="476"/>
      <c r="B31" s="477"/>
      <c r="C31" s="2277" t="s">
        <v>1001</v>
      </c>
      <c r="D31" s="2278"/>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74"/>
      <c r="AI31" s="89"/>
      <c r="AJ31" s="89"/>
      <c r="AK31" s="89"/>
      <c r="AL31" s="89"/>
      <c r="AM31" s="89"/>
      <c r="AN31" s="53"/>
      <c r="AO31" s="53"/>
      <c r="AP31" s="53"/>
      <c r="AQ31" s="53"/>
      <c r="AR31" s="53"/>
      <c r="BA31" s="3"/>
      <c r="BB31" s="3"/>
      <c r="BC31" s="3"/>
      <c r="BD31" s="3"/>
      <c r="BE31" s="3"/>
      <c r="BF31" s="3"/>
      <c r="BG31" s="3"/>
      <c r="BH31" s="3"/>
      <c r="BI31" s="3"/>
      <c r="BJ31" s="3"/>
      <c r="BK31" s="3"/>
    </row>
    <row r="32" spans="1:63" ht="18.75" customHeight="1" x14ac:dyDescent="0.15">
      <c r="A32" s="478"/>
      <c r="B32" s="479"/>
      <c r="C32" s="2277" t="s">
        <v>1002</v>
      </c>
      <c r="D32" s="2278"/>
      <c r="E32" s="2359"/>
      <c r="F32" s="2359"/>
      <c r="G32" s="2359"/>
      <c r="H32" s="2359"/>
      <c r="I32" s="2359"/>
      <c r="J32" s="2359"/>
      <c r="K32" s="2359"/>
      <c r="L32" s="2359"/>
      <c r="M32" s="2359"/>
      <c r="N32" s="2359"/>
      <c r="O32" s="2359"/>
      <c r="P32" s="2359"/>
      <c r="Q32" s="2359"/>
      <c r="R32" s="2359"/>
      <c r="S32" s="2359"/>
      <c r="T32" s="2359"/>
      <c r="U32" s="2359"/>
      <c r="V32" s="2359"/>
      <c r="W32" s="2359"/>
      <c r="X32" s="2359"/>
      <c r="Y32" s="2359"/>
      <c r="Z32" s="2359"/>
      <c r="AA32" s="2359"/>
      <c r="AB32" s="2359"/>
      <c r="AC32" s="2359"/>
      <c r="AD32" s="2359"/>
      <c r="AE32" s="2359"/>
      <c r="AF32" s="2359"/>
      <c r="AG32" s="2359"/>
      <c r="AH32" s="2374"/>
      <c r="AI32" s="89"/>
      <c r="AJ32" s="89"/>
      <c r="AK32" s="89"/>
      <c r="AL32" s="89"/>
      <c r="AM32" s="89"/>
      <c r="AN32" s="53"/>
      <c r="AO32" s="53"/>
      <c r="AP32" s="53"/>
      <c r="AQ32" s="53"/>
      <c r="AR32" s="53"/>
      <c r="BA32" s="3"/>
      <c r="BB32" s="3"/>
      <c r="BC32" s="3"/>
      <c r="BD32" s="3"/>
      <c r="BE32" s="3"/>
      <c r="BF32" s="3"/>
      <c r="BG32" s="3"/>
      <c r="BH32" s="3"/>
      <c r="BI32" s="3"/>
      <c r="BJ32" s="3"/>
      <c r="BK32" s="3"/>
    </row>
    <row r="33" spans="1:63" ht="18.75" customHeight="1" x14ac:dyDescent="0.15">
      <c r="A33" s="2286" t="str">
        <f>"R"&amp;表紙・鑑!S3-1</f>
        <v>R6</v>
      </c>
      <c r="B33" s="2287"/>
      <c r="C33" s="2277" t="s">
        <v>1003</v>
      </c>
      <c r="D33" s="2278"/>
      <c r="E33" s="2359"/>
      <c r="F33" s="2359"/>
      <c r="G33" s="2359"/>
      <c r="H33" s="2359"/>
      <c r="I33" s="2359"/>
      <c r="J33" s="2359"/>
      <c r="K33" s="2359"/>
      <c r="L33" s="2359"/>
      <c r="M33" s="2359"/>
      <c r="N33" s="2359"/>
      <c r="O33" s="2359"/>
      <c r="P33" s="2359"/>
      <c r="Q33" s="2359"/>
      <c r="R33" s="2359"/>
      <c r="S33" s="2359"/>
      <c r="T33" s="2359"/>
      <c r="U33" s="2359"/>
      <c r="V33" s="2359"/>
      <c r="W33" s="2359"/>
      <c r="X33" s="2359"/>
      <c r="Y33" s="2359"/>
      <c r="Z33" s="2359"/>
      <c r="AA33" s="2359"/>
      <c r="AB33" s="2359"/>
      <c r="AC33" s="2359"/>
      <c r="AD33" s="2359"/>
      <c r="AE33" s="2359"/>
      <c r="AF33" s="2359"/>
      <c r="AG33" s="2359"/>
      <c r="AH33" s="2374"/>
      <c r="AI33" s="89"/>
      <c r="AJ33" s="89"/>
      <c r="AK33" s="89"/>
      <c r="AL33" s="89"/>
      <c r="AM33" s="89"/>
      <c r="AN33" s="53"/>
      <c r="AO33" s="53"/>
      <c r="AP33" s="53"/>
      <c r="AQ33" s="53"/>
      <c r="AR33" s="53"/>
      <c r="BA33" s="3"/>
      <c r="BB33" s="3"/>
      <c r="BC33" s="3"/>
      <c r="BD33" s="3"/>
      <c r="BE33" s="3"/>
      <c r="BF33" s="3"/>
      <c r="BG33" s="3"/>
      <c r="BH33" s="3"/>
      <c r="BI33" s="3"/>
      <c r="BJ33" s="3"/>
      <c r="BK33" s="3"/>
    </row>
    <row r="34" spans="1:63" ht="18.75" customHeight="1" x14ac:dyDescent="0.15">
      <c r="A34" s="2286"/>
      <c r="B34" s="2287"/>
      <c r="C34" s="2277" t="s">
        <v>1004</v>
      </c>
      <c r="D34" s="2278"/>
      <c r="E34" s="2359"/>
      <c r="F34" s="2359"/>
      <c r="G34" s="2359"/>
      <c r="H34" s="2359"/>
      <c r="I34" s="2359"/>
      <c r="J34" s="2359"/>
      <c r="K34" s="2359"/>
      <c r="L34" s="2359"/>
      <c r="M34" s="2359"/>
      <c r="N34" s="2359"/>
      <c r="O34" s="2359"/>
      <c r="P34" s="2359"/>
      <c r="Q34" s="2359"/>
      <c r="R34" s="2359"/>
      <c r="S34" s="2359"/>
      <c r="T34" s="2359"/>
      <c r="U34" s="2359"/>
      <c r="V34" s="2359"/>
      <c r="W34" s="2359"/>
      <c r="X34" s="2359"/>
      <c r="Y34" s="2359"/>
      <c r="Z34" s="2359"/>
      <c r="AA34" s="2359"/>
      <c r="AB34" s="2359"/>
      <c r="AC34" s="2359"/>
      <c r="AD34" s="2359"/>
      <c r="AE34" s="2359"/>
      <c r="AF34" s="2359"/>
      <c r="AG34" s="2359"/>
      <c r="AH34" s="2374"/>
      <c r="AI34" s="89"/>
      <c r="AJ34" s="89"/>
      <c r="AK34" s="89"/>
      <c r="AL34" s="89"/>
      <c r="AM34" s="89"/>
      <c r="AN34" s="53"/>
      <c r="AO34" s="53"/>
      <c r="AP34" s="53"/>
      <c r="AQ34" s="53"/>
      <c r="AR34" s="53"/>
      <c r="BA34" s="3"/>
      <c r="BB34" s="3"/>
      <c r="BC34" s="3"/>
      <c r="BD34" s="3"/>
      <c r="BE34" s="3"/>
      <c r="BF34" s="3"/>
      <c r="BG34" s="3"/>
      <c r="BH34" s="3"/>
      <c r="BI34" s="3"/>
      <c r="BJ34" s="3"/>
      <c r="BK34" s="3"/>
    </row>
    <row r="35" spans="1:63" ht="18.75" customHeight="1" x14ac:dyDescent="0.15">
      <c r="A35" s="2286"/>
      <c r="B35" s="2287"/>
      <c r="C35" s="2277" t="s">
        <v>1005</v>
      </c>
      <c r="D35" s="2278"/>
      <c r="E35" s="2359"/>
      <c r="F35" s="2359"/>
      <c r="G35" s="2359"/>
      <c r="H35" s="2359"/>
      <c r="I35" s="2359"/>
      <c r="J35" s="2359"/>
      <c r="K35" s="2359"/>
      <c r="L35" s="2359"/>
      <c r="M35" s="2359"/>
      <c r="N35" s="2359"/>
      <c r="O35" s="2359"/>
      <c r="P35" s="2359"/>
      <c r="Q35" s="2359"/>
      <c r="R35" s="2359"/>
      <c r="S35" s="2359"/>
      <c r="T35" s="2359"/>
      <c r="U35" s="2359"/>
      <c r="V35" s="2359"/>
      <c r="W35" s="2359"/>
      <c r="X35" s="2359"/>
      <c r="Y35" s="2359"/>
      <c r="Z35" s="2359"/>
      <c r="AA35" s="2359"/>
      <c r="AB35" s="2359"/>
      <c r="AC35" s="2359"/>
      <c r="AD35" s="2359"/>
      <c r="AE35" s="2359"/>
      <c r="AF35" s="2359"/>
      <c r="AG35" s="2359"/>
      <c r="AH35" s="2374"/>
      <c r="AI35" s="89"/>
      <c r="AJ35" s="89"/>
      <c r="AK35" s="89"/>
      <c r="AL35" s="89"/>
      <c r="AM35" s="89"/>
      <c r="AN35" s="53"/>
      <c r="AO35" s="53"/>
      <c r="AP35" s="53"/>
      <c r="AQ35" s="53"/>
      <c r="AR35" s="53"/>
      <c r="BA35" s="3"/>
      <c r="BB35" s="3"/>
      <c r="BC35" s="3"/>
      <c r="BD35" s="3"/>
      <c r="BE35" s="3"/>
      <c r="BF35" s="3"/>
      <c r="BG35" s="3"/>
      <c r="BH35" s="3"/>
      <c r="BI35" s="3"/>
      <c r="BJ35" s="3"/>
      <c r="BK35" s="3"/>
    </row>
    <row r="36" spans="1:63" ht="18.75" customHeight="1" x14ac:dyDescent="0.15">
      <c r="A36" s="2286" t="s">
        <v>109</v>
      </c>
      <c r="B36" s="2287"/>
      <c r="C36" s="2277" t="s">
        <v>1006</v>
      </c>
      <c r="D36" s="2278"/>
      <c r="E36" s="2359"/>
      <c r="F36" s="2359"/>
      <c r="G36" s="2359"/>
      <c r="H36" s="2359"/>
      <c r="I36" s="2359"/>
      <c r="J36" s="2359"/>
      <c r="K36" s="2359"/>
      <c r="L36" s="2359"/>
      <c r="M36" s="2359"/>
      <c r="N36" s="2359"/>
      <c r="O36" s="2359"/>
      <c r="P36" s="2359"/>
      <c r="Q36" s="2359"/>
      <c r="R36" s="2359"/>
      <c r="S36" s="2359"/>
      <c r="T36" s="2359"/>
      <c r="U36" s="2359"/>
      <c r="V36" s="2359"/>
      <c r="W36" s="2359"/>
      <c r="X36" s="2359"/>
      <c r="Y36" s="2359"/>
      <c r="Z36" s="2359"/>
      <c r="AA36" s="2359"/>
      <c r="AB36" s="2359"/>
      <c r="AC36" s="2359"/>
      <c r="AD36" s="2359"/>
      <c r="AE36" s="2359"/>
      <c r="AF36" s="2359"/>
      <c r="AG36" s="2359"/>
      <c r="AH36" s="2374"/>
      <c r="AI36" s="89"/>
      <c r="AJ36" s="89"/>
      <c r="AK36" s="89"/>
      <c r="AL36" s="89"/>
      <c r="AM36" s="89"/>
      <c r="AN36" s="53"/>
      <c r="AO36" s="53"/>
      <c r="AP36" s="53"/>
      <c r="AQ36" s="53"/>
      <c r="AR36" s="53"/>
      <c r="BA36" s="3"/>
      <c r="BB36" s="3"/>
      <c r="BC36" s="3"/>
      <c r="BD36" s="3"/>
      <c r="BE36" s="3"/>
      <c r="BF36" s="3"/>
      <c r="BG36" s="3"/>
      <c r="BH36" s="3"/>
      <c r="BI36" s="3"/>
      <c r="BJ36" s="3"/>
      <c r="BK36" s="3"/>
    </row>
    <row r="37" spans="1:63" ht="18.75" customHeight="1" x14ac:dyDescent="0.15">
      <c r="A37" s="2286"/>
      <c r="B37" s="2287"/>
      <c r="C37" s="2277" t="s">
        <v>1007</v>
      </c>
      <c r="D37" s="2278"/>
      <c r="E37" s="2359"/>
      <c r="F37" s="2359"/>
      <c r="G37" s="2359"/>
      <c r="H37" s="2359"/>
      <c r="I37" s="2359"/>
      <c r="J37" s="2359"/>
      <c r="K37" s="2359"/>
      <c r="L37" s="2359"/>
      <c r="M37" s="2359"/>
      <c r="N37" s="2359"/>
      <c r="O37" s="2359"/>
      <c r="P37" s="2359"/>
      <c r="Q37" s="2359"/>
      <c r="R37" s="2359"/>
      <c r="S37" s="2359"/>
      <c r="T37" s="2359"/>
      <c r="U37" s="2359"/>
      <c r="V37" s="2359"/>
      <c r="W37" s="2359"/>
      <c r="X37" s="2359"/>
      <c r="Y37" s="2359"/>
      <c r="Z37" s="2359"/>
      <c r="AA37" s="2359"/>
      <c r="AB37" s="2359"/>
      <c r="AC37" s="2359"/>
      <c r="AD37" s="2359"/>
      <c r="AE37" s="2359"/>
      <c r="AF37" s="2359"/>
      <c r="AG37" s="2359"/>
      <c r="AH37" s="2374"/>
      <c r="AI37" s="89"/>
      <c r="AJ37" s="89"/>
      <c r="AK37" s="89"/>
      <c r="AL37" s="89"/>
      <c r="AM37" s="89"/>
      <c r="AN37" s="53"/>
      <c r="AO37" s="53"/>
      <c r="AP37" s="53"/>
      <c r="AQ37" s="53"/>
      <c r="AR37" s="53"/>
      <c r="BA37" s="3"/>
      <c r="BB37" s="3"/>
      <c r="BC37" s="3"/>
      <c r="BD37" s="3"/>
      <c r="BE37" s="3"/>
      <c r="BF37" s="3"/>
      <c r="BG37" s="3"/>
      <c r="BH37" s="3"/>
      <c r="BI37" s="3"/>
      <c r="BJ37" s="3"/>
      <c r="BK37" s="3"/>
    </row>
    <row r="38" spans="1:63" ht="18.75" customHeight="1" x14ac:dyDescent="0.15">
      <c r="A38" s="474"/>
      <c r="B38" s="480"/>
      <c r="C38" s="2277" t="s">
        <v>1008</v>
      </c>
      <c r="D38" s="2278"/>
      <c r="E38" s="2359"/>
      <c r="F38" s="2359"/>
      <c r="G38" s="2359"/>
      <c r="H38" s="2359"/>
      <c r="I38" s="2359"/>
      <c r="J38" s="2359"/>
      <c r="K38" s="2359"/>
      <c r="L38" s="2359"/>
      <c r="M38" s="2359"/>
      <c r="N38" s="2359"/>
      <c r="O38" s="2359"/>
      <c r="P38" s="2359"/>
      <c r="Q38" s="2359"/>
      <c r="R38" s="2359"/>
      <c r="S38" s="2359"/>
      <c r="T38" s="2359"/>
      <c r="U38" s="2359"/>
      <c r="V38" s="2359"/>
      <c r="W38" s="2359"/>
      <c r="X38" s="2359"/>
      <c r="Y38" s="2359"/>
      <c r="Z38" s="2359"/>
      <c r="AA38" s="2359"/>
      <c r="AB38" s="2359"/>
      <c r="AC38" s="2359"/>
      <c r="AD38" s="2359"/>
      <c r="AE38" s="2359"/>
      <c r="AF38" s="2359"/>
      <c r="AG38" s="2359"/>
      <c r="AH38" s="2374"/>
      <c r="AI38" s="89"/>
      <c r="AJ38" s="89"/>
      <c r="AK38" s="89"/>
      <c r="AL38" s="89"/>
      <c r="AM38" s="89"/>
      <c r="AN38" s="53"/>
      <c r="AO38" s="53"/>
      <c r="AP38" s="53"/>
      <c r="AQ38" s="53"/>
      <c r="AR38" s="53"/>
      <c r="BA38" s="3"/>
      <c r="BB38" s="3"/>
      <c r="BC38" s="3"/>
      <c r="BD38" s="3"/>
      <c r="BE38" s="3"/>
      <c r="BF38" s="3"/>
      <c r="BG38" s="3"/>
      <c r="BH38" s="3"/>
      <c r="BI38" s="3"/>
      <c r="BJ38" s="3"/>
      <c r="BK38" s="3"/>
    </row>
    <row r="39" spans="1:63" ht="18.75" customHeight="1" x14ac:dyDescent="0.15">
      <c r="A39" s="481"/>
      <c r="B39" s="482"/>
      <c r="C39" s="2277" t="s">
        <v>1009</v>
      </c>
      <c r="D39" s="2278"/>
      <c r="E39" s="2359"/>
      <c r="F39" s="2359"/>
      <c r="G39" s="2359"/>
      <c r="H39" s="2359"/>
      <c r="I39" s="2359"/>
      <c r="J39" s="2359"/>
      <c r="K39" s="2359"/>
      <c r="L39" s="2359"/>
      <c r="M39" s="2359"/>
      <c r="N39" s="2359"/>
      <c r="O39" s="2359"/>
      <c r="P39" s="2359"/>
      <c r="Q39" s="2359"/>
      <c r="R39" s="2359"/>
      <c r="S39" s="2359"/>
      <c r="T39" s="2359"/>
      <c r="U39" s="2359"/>
      <c r="V39" s="2359"/>
      <c r="W39" s="2359"/>
      <c r="X39" s="2359"/>
      <c r="Y39" s="2359"/>
      <c r="Z39" s="2359"/>
      <c r="AA39" s="2359"/>
      <c r="AB39" s="2359"/>
      <c r="AC39" s="2359"/>
      <c r="AD39" s="2359"/>
      <c r="AE39" s="2359"/>
      <c r="AF39" s="2359"/>
      <c r="AG39" s="2359"/>
      <c r="AH39" s="2374"/>
      <c r="AI39" s="89"/>
      <c r="AJ39" s="89"/>
      <c r="AK39" s="89"/>
      <c r="AL39" s="89"/>
      <c r="AM39" s="89"/>
      <c r="AN39" s="53"/>
      <c r="AO39" s="53"/>
      <c r="AP39" s="53"/>
      <c r="AQ39" s="53"/>
      <c r="AR39" s="53"/>
      <c r="BA39" s="3"/>
      <c r="BB39" s="3"/>
      <c r="BC39" s="3"/>
      <c r="BD39" s="3"/>
      <c r="BE39" s="3"/>
      <c r="BF39" s="3"/>
      <c r="BG39" s="3"/>
      <c r="BH39" s="3"/>
      <c r="BI39" s="3"/>
      <c r="BJ39" s="3"/>
      <c r="BK39" s="3"/>
    </row>
    <row r="40" spans="1:63" ht="18.75" customHeight="1" x14ac:dyDescent="0.15">
      <c r="A40" s="2292" t="str">
        <f>"R"&amp;表紙・鑑!S3</f>
        <v>R7</v>
      </c>
      <c r="B40" s="2293"/>
      <c r="C40" s="2277" t="s">
        <v>1010</v>
      </c>
      <c r="D40" s="2278"/>
      <c r="E40" s="2359"/>
      <c r="F40" s="2359"/>
      <c r="G40" s="2359"/>
      <c r="H40" s="2359"/>
      <c r="I40" s="2359"/>
      <c r="J40" s="2359"/>
      <c r="K40" s="2359"/>
      <c r="L40" s="2359"/>
      <c r="M40" s="2359"/>
      <c r="N40" s="2359"/>
      <c r="O40" s="2359"/>
      <c r="P40" s="2359"/>
      <c r="Q40" s="2359"/>
      <c r="R40" s="2359"/>
      <c r="S40" s="2359"/>
      <c r="T40" s="2359"/>
      <c r="U40" s="2359"/>
      <c r="V40" s="2359"/>
      <c r="W40" s="2359"/>
      <c r="X40" s="2359"/>
      <c r="Y40" s="2359"/>
      <c r="Z40" s="2359"/>
      <c r="AA40" s="2359"/>
      <c r="AB40" s="2359"/>
      <c r="AC40" s="2359"/>
      <c r="AD40" s="2359"/>
      <c r="AE40" s="2359"/>
      <c r="AF40" s="2359"/>
      <c r="AG40" s="2359"/>
      <c r="AH40" s="2374"/>
      <c r="AI40" s="89"/>
      <c r="AJ40" s="89"/>
      <c r="AK40" s="89"/>
      <c r="AL40" s="89"/>
      <c r="AM40" s="89"/>
      <c r="AN40" s="53"/>
      <c r="AO40" s="53"/>
      <c r="AP40" s="53"/>
      <c r="AQ40" s="53"/>
      <c r="AR40" s="53"/>
      <c r="BA40" s="3"/>
      <c r="BB40" s="3"/>
      <c r="BC40" s="3"/>
      <c r="BD40" s="3"/>
      <c r="BE40" s="3"/>
      <c r="BF40" s="3"/>
      <c r="BG40" s="3"/>
      <c r="BH40" s="3"/>
      <c r="BI40" s="3"/>
      <c r="BJ40" s="3"/>
      <c r="BK40" s="3"/>
    </row>
    <row r="41" spans="1:63" ht="18.75" customHeight="1" x14ac:dyDescent="0.15">
      <c r="A41" s="2286"/>
      <c r="B41" s="2287"/>
      <c r="C41" s="2277" t="s">
        <v>1011</v>
      </c>
      <c r="D41" s="2278"/>
      <c r="E41" s="2359"/>
      <c r="F41" s="2359"/>
      <c r="G41" s="2359"/>
      <c r="H41" s="2359"/>
      <c r="I41" s="2359"/>
      <c r="J41" s="2359"/>
      <c r="K41" s="2359"/>
      <c r="L41" s="2359"/>
      <c r="M41" s="2359"/>
      <c r="N41" s="2359"/>
      <c r="O41" s="2359"/>
      <c r="P41" s="2359"/>
      <c r="Q41" s="2359"/>
      <c r="R41" s="2359"/>
      <c r="S41" s="2359"/>
      <c r="T41" s="2359"/>
      <c r="U41" s="2359"/>
      <c r="V41" s="2359"/>
      <c r="W41" s="2359"/>
      <c r="X41" s="2359"/>
      <c r="Y41" s="2359"/>
      <c r="Z41" s="2359"/>
      <c r="AA41" s="2359"/>
      <c r="AB41" s="2359"/>
      <c r="AC41" s="2359"/>
      <c r="AD41" s="2359"/>
      <c r="AE41" s="2359"/>
      <c r="AF41" s="2359"/>
      <c r="AG41" s="2359"/>
      <c r="AH41" s="2374"/>
      <c r="BA41" s="3"/>
      <c r="BB41" s="3"/>
      <c r="BC41" s="3"/>
      <c r="BD41" s="3"/>
      <c r="BE41" s="3"/>
      <c r="BF41" s="3"/>
      <c r="BG41" s="3"/>
      <c r="BH41" s="3"/>
      <c r="BI41" s="3"/>
      <c r="BJ41" s="3"/>
      <c r="BK41" s="3"/>
    </row>
    <row r="42" spans="1:63" ht="18.75" customHeight="1" x14ac:dyDescent="0.15">
      <c r="A42" s="2288" t="s">
        <v>166</v>
      </c>
      <c r="B42" s="2289"/>
      <c r="C42" s="2290" t="s">
        <v>1012</v>
      </c>
      <c r="D42" s="2291"/>
      <c r="E42" s="2359"/>
      <c r="F42" s="2359"/>
      <c r="G42" s="2359"/>
      <c r="H42" s="2359"/>
      <c r="I42" s="2359"/>
      <c r="J42" s="2359"/>
      <c r="K42" s="2359"/>
      <c r="L42" s="2359"/>
      <c r="M42" s="2359"/>
      <c r="N42" s="2359"/>
      <c r="O42" s="2359"/>
      <c r="P42" s="2359"/>
      <c r="Q42" s="2359"/>
      <c r="R42" s="2359"/>
      <c r="S42" s="2359"/>
      <c r="T42" s="2359"/>
      <c r="U42" s="2359"/>
      <c r="V42" s="2359"/>
      <c r="W42" s="2359"/>
      <c r="X42" s="2359"/>
      <c r="Y42" s="2359"/>
      <c r="Z42" s="2359"/>
      <c r="AA42" s="2359"/>
      <c r="AB42" s="2359"/>
      <c r="AC42" s="2359"/>
      <c r="AD42" s="2359"/>
      <c r="AE42" s="2359"/>
      <c r="AF42" s="2359"/>
      <c r="AG42" s="2359"/>
      <c r="AH42" s="2374"/>
      <c r="BA42" s="3"/>
      <c r="BB42" s="3"/>
      <c r="BC42" s="3"/>
      <c r="BD42" s="3"/>
      <c r="BE42" s="3"/>
      <c r="BF42" s="3"/>
      <c r="BG42" s="3"/>
      <c r="BH42" s="3"/>
      <c r="BI42" s="3"/>
      <c r="BJ42" s="3"/>
      <c r="BK42" s="3"/>
    </row>
    <row r="43" spans="1:63" ht="18.75" customHeight="1" x14ac:dyDescent="0.15">
      <c r="A43" s="2355" t="s">
        <v>1013</v>
      </c>
      <c r="B43" s="2356"/>
      <c r="C43" s="2356"/>
      <c r="D43" s="2291"/>
      <c r="E43" s="2346"/>
      <c r="F43" s="2347"/>
      <c r="G43" s="2346"/>
      <c r="H43" s="2347"/>
      <c r="I43" s="2346"/>
      <c r="J43" s="2347"/>
      <c r="K43" s="2346"/>
      <c r="L43" s="2347"/>
      <c r="M43" s="2346"/>
      <c r="N43" s="2347"/>
      <c r="O43" s="2346"/>
      <c r="P43" s="2347"/>
      <c r="Q43" s="2346"/>
      <c r="R43" s="2347"/>
      <c r="S43" s="2346"/>
      <c r="T43" s="2347"/>
      <c r="U43" s="2346"/>
      <c r="V43" s="2347"/>
      <c r="W43" s="2346"/>
      <c r="X43" s="2347"/>
      <c r="Y43" s="2346"/>
      <c r="Z43" s="2347"/>
      <c r="AA43" s="2346"/>
      <c r="AB43" s="2347"/>
      <c r="AC43" s="2346"/>
      <c r="AD43" s="2347"/>
      <c r="AE43" s="2346"/>
      <c r="AF43" s="2347"/>
      <c r="AG43" s="2346"/>
      <c r="AH43" s="2352"/>
      <c r="BA43" s="3"/>
      <c r="BB43" s="3"/>
      <c r="BC43" s="3"/>
      <c r="BD43" s="3"/>
      <c r="BE43" s="3"/>
      <c r="BF43" s="3"/>
      <c r="BG43" s="3"/>
      <c r="BH43" s="3"/>
      <c r="BI43" s="3"/>
      <c r="BJ43" s="3"/>
      <c r="BK43" s="3"/>
    </row>
    <row r="44" spans="1:63" ht="18.75" customHeight="1" x14ac:dyDescent="0.15">
      <c r="A44" s="2355" t="s">
        <v>1062</v>
      </c>
      <c r="B44" s="2356"/>
      <c r="C44" s="2356"/>
      <c r="D44" s="2291"/>
      <c r="E44" s="2348">
        <f>SUM(E31:F42)/12</f>
        <v>0</v>
      </c>
      <c r="F44" s="2349"/>
      <c r="G44" s="2348">
        <f t="shared" ref="G44" si="28">SUM(G31:H42)/12</f>
        <v>0</v>
      </c>
      <c r="H44" s="2349"/>
      <c r="I44" s="2348">
        <f t="shared" ref="I44" si="29">SUM(I31:J42)/12</f>
        <v>0</v>
      </c>
      <c r="J44" s="2349"/>
      <c r="K44" s="2348">
        <f t="shared" ref="K44" si="30">SUM(K31:L42)/12</f>
        <v>0</v>
      </c>
      <c r="L44" s="2349"/>
      <c r="M44" s="2348">
        <f t="shared" ref="M44" si="31">SUM(M31:N42)/12</f>
        <v>0</v>
      </c>
      <c r="N44" s="2349"/>
      <c r="O44" s="2348">
        <f t="shared" ref="O44" si="32">SUM(O31:P42)/12</f>
        <v>0</v>
      </c>
      <c r="P44" s="2349"/>
      <c r="Q44" s="2348">
        <f t="shared" ref="Q44" si="33">SUM(Q31:R42)/12</f>
        <v>0</v>
      </c>
      <c r="R44" s="2349"/>
      <c r="S44" s="2348">
        <f t="shared" ref="S44" si="34">SUM(S31:T42)/12</f>
        <v>0</v>
      </c>
      <c r="T44" s="2349"/>
      <c r="U44" s="2348">
        <f t="shared" ref="U44" si="35">SUM(U31:V42)/12</f>
        <v>0</v>
      </c>
      <c r="V44" s="2349"/>
      <c r="W44" s="2348">
        <f t="shared" ref="W44" si="36">SUM(W31:X42)/12</f>
        <v>0</v>
      </c>
      <c r="X44" s="2349"/>
      <c r="Y44" s="2348">
        <f t="shared" ref="Y44" si="37">SUM(Y31:Z42)/12</f>
        <v>0</v>
      </c>
      <c r="Z44" s="2349"/>
      <c r="AA44" s="2348">
        <f t="shared" ref="AA44" si="38">SUM(AA31:AB42)/12</f>
        <v>0</v>
      </c>
      <c r="AB44" s="2349"/>
      <c r="AC44" s="2348">
        <f t="shared" ref="AC44" si="39">SUM(AC31:AD42)/12</f>
        <v>0</v>
      </c>
      <c r="AD44" s="2349"/>
      <c r="AE44" s="2348">
        <f t="shared" ref="AE44" si="40">SUM(AE31:AF42)/12</f>
        <v>0</v>
      </c>
      <c r="AF44" s="2349"/>
      <c r="AG44" s="2348">
        <f t="shared" ref="AG44" si="41">SUM(AG31:AH42)/12</f>
        <v>0</v>
      </c>
      <c r="AH44" s="2353"/>
      <c r="BA44" s="3"/>
      <c r="BB44" s="3"/>
      <c r="BC44" s="3"/>
      <c r="BD44" s="3"/>
      <c r="BE44" s="3"/>
      <c r="BF44" s="3"/>
      <c r="BG44" s="3"/>
      <c r="BH44" s="3"/>
      <c r="BI44" s="3"/>
      <c r="BJ44" s="3"/>
      <c r="BK44" s="3"/>
    </row>
    <row r="45" spans="1:63" ht="18.75" customHeight="1" thickBot="1" x14ac:dyDescent="0.2">
      <c r="A45" s="2357" t="s">
        <v>1063</v>
      </c>
      <c r="B45" s="1879"/>
      <c r="C45" s="1879"/>
      <c r="D45" s="2358"/>
      <c r="E45" s="2350" t="e">
        <f>E44/E43</f>
        <v>#DIV/0!</v>
      </c>
      <c r="F45" s="2351"/>
      <c r="G45" s="2350" t="e">
        <f t="shared" ref="G45" si="42">G44/G43</f>
        <v>#DIV/0!</v>
      </c>
      <c r="H45" s="2351"/>
      <c r="I45" s="2350" t="e">
        <f t="shared" ref="I45" si="43">I44/I43</f>
        <v>#DIV/0!</v>
      </c>
      <c r="J45" s="2351"/>
      <c r="K45" s="2350" t="e">
        <f t="shared" ref="K45" si="44">K44/K43</f>
        <v>#DIV/0!</v>
      </c>
      <c r="L45" s="2351"/>
      <c r="M45" s="2350" t="e">
        <f t="shared" ref="M45" si="45">M44/M43</f>
        <v>#DIV/0!</v>
      </c>
      <c r="N45" s="2351"/>
      <c r="O45" s="2350" t="e">
        <f t="shared" ref="O45" si="46">O44/O43</f>
        <v>#DIV/0!</v>
      </c>
      <c r="P45" s="2351"/>
      <c r="Q45" s="2350" t="e">
        <f t="shared" ref="Q45" si="47">Q44/Q43</f>
        <v>#DIV/0!</v>
      </c>
      <c r="R45" s="2351"/>
      <c r="S45" s="2350" t="e">
        <f t="shared" ref="S45" si="48">S44/S43</f>
        <v>#DIV/0!</v>
      </c>
      <c r="T45" s="2351"/>
      <c r="U45" s="2350" t="e">
        <f t="shared" ref="U45" si="49">U44/U43</f>
        <v>#DIV/0!</v>
      </c>
      <c r="V45" s="2351"/>
      <c r="W45" s="2350" t="e">
        <f t="shared" ref="W45" si="50">W44/W43</f>
        <v>#DIV/0!</v>
      </c>
      <c r="X45" s="2351"/>
      <c r="Y45" s="2350" t="e">
        <f t="shared" ref="Y45" si="51">Y44/Y43</f>
        <v>#DIV/0!</v>
      </c>
      <c r="Z45" s="2351"/>
      <c r="AA45" s="2350" t="e">
        <f t="shared" ref="AA45" si="52">AA44/AA43</f>
        <v>#DIV/0!</v>
      </c>
      <c r="AB45" s="2351"/>
      <c r="AC45" s="2350" t="e">
        <f t="shared" ref="AC45" si="53">AC44/AC43</f>
        <v>#DIV/0!</v>
      </c>
      <c r="AD45" s="2351"/>
      <c r="AE45" s="2350" t="e">
        <f t="shared" ref="AE45" si="54">AE44/AE43</f>
        <v>#DIV/0!</v>
      </c>
      <c r="AF45" s="2351"/>
      <c r="AG45" s="2350" t="e">
        <f t="shared" ref="AG45" si="55">AG44/AG43</f>
        <v>#DIV/0!</v>
      </c>
      <c r="AH45" s="2354"/>
      <c r="BA45" s="3"/>
      <c r="BB45" s="3"/>
      <c r="BC45" s="3"/>
      <c r="BD45" s="3"/>
      <c r="BE45" s="3"/>
      <c r="BF45" s="3"/>
      <c r="BG45" s="3"/>
      <c r="BH45" s="3"/>
      <c r="BI45" s="3"/>
      <c r="BJ45" s="3"/>
      <c r="BK45" s="3"/>
    </row>
    <row r="46" spans="1:63" ht="18.75" customHeight="1" x14ac:dyDescent="0.15">
      <c r="A46" s="158" t="s">
        <v>202</v>
      </c>
      <c r="B46" s="52" t="s">
        <v>740</v>
      </c>
      <c r="C46" s="52"/>
      <c r="BA46" s="3"/>
      <c r="BB46" s="3"/>
      <c r="BC46" s="3"/>
      <c r="BD46" s="3"/>
      <c r="BE46" s="3"/>
      <c r="BF46" s="3"/>
      <c r="BG46" s="3"/>
      <c r="BH46" s="3"/>
      <c r="BI46" s="3"/>
      <c r="BJ46" s="3"/>
      <c r="BK46" s="3"/>
    </row>
    <row r="47" spans="1:63" ht="18.75" customHeight="1" x14ac:dyDescent="0.15">
      <c r="A47" s="52"/>
      <c r="B47" s="52" t="s">
        <v>847</v>
      </c>
      <c r="C47" s="52"/>
      <c r="BA47" s="3"/>
      <c r="BB47" s="3"/>
      <c r="BC47" s="3"/>
      <c r="BD47" s="3"/>
      <c r="BE47" s="3"/>
      <c r="BF47" s="3"/>
      <c r="BG47" s="3"/>
      <c r="BH47" s="3"/>
      <c r="BI47" s="3"/>
      <c r="BJ47" s="3"/>
      <c r="BK47" s="3"/>
    </row>
    <row r="48" spans="1:63" ht="18.75" customHeight="1" x14ac:dyDescent="0.15">
      <c r="BA48" s="3"/>
      <c r="BB48" s="3"/>
      <c r="BC48" s="3"/>
      <c r="BD48" s="3"/>
      <c r="BE48" s="3"/>
      <c r="BF48" s="3"/>
      <c r="BG48" s="3"/>
      <c r="BH48" s="3"/>
      <c r="BI48" s="3"/>
      <c r="BJ48" s="3"/>
      <c r="BK48" s="3"/>
    </row>
    <row r="49" spans="53:63" ht="18.75" customHeight="1" x14ac:dyDescent="0.15">
      <c r="BA49" s="3"/>
      <c r="BB49" s="3"/>
      <c r="BC49" s="3"/>
      <c r="BD49" s="3"/>
      <c r="BE49" s="3"/>
      <c r="BF49" s="3"/>
      <c r="BG49" s="3"/>
      <c r="BH49" s="3"/>
      <c r="BI49" s="3"/>
      <c r="BJ49" s="3"/>
      <c r="BK49" s="3"/>
    </row>
    <row r="50" spans="53:63" ht="18.75" customHeight="1" x14ac:dyDescent="0.15">
      <c r="BA50" s="3"/>
      <c r="BB50" s="3"/>
      <c r="BC50" s="3"/>
      <c r="BD50" s="3"/>
      <c r="BE50" s="3"/>
      <c r="BF50" s="3"/>
      <c r="BG50" s="3"/>
      <c r="BH50" s="3"/>
      <c r="BI50" s="3"/>
      <c r="BJ50" s="3"/>
      <c r="BK50" s="3"/>
    </row>
    <row r="51" spans="53:63" ht="18.75" customHeight="1" x14ac:dyDescent="0.15">
      <c r="BA51" s="3"/>
      <c r="BB51" s="3"/>
      <c r="BC51" s="3"/>
      <c r="BD51" s="3"/>
      <c r="BE51" s="3"/>
      <c r="BF51" s="3"/>
      <c r="BG51" s="3"/>
      <c r="BH51" s="3"/>
      <c r="BI51" s="3"/>
      <c r="BJ51" s="3"/>
      <c r="BK51" s="3"/>
    </row>
    <row r="52" spans="53:63" ht="18.75" customHeight="1" x14ac:dyDescent="0.15">
      <c r="BA52" s="3"/>
      <c r="BB52" s="3"/>
      <c r="BC52" s="3"/>
      <c r="BD52" s="3"/>
      <c r="BE52" s="3"/>
      <c r="BF52" s="3"/>
      <c r="BG52" s="3"/>
      <c r="BH52" s="3"/>
      <c r="BI52" s="3"/>
      <c r="BJ52" s="3"/>
      <c r="BK52" s="3"/>
    </row>
    <row r="53" spans="53:63" ht="18.75" customHeight="1" x14ac:dyDescent="0.15">
      <c r="BA53" s="3"/>
      <c r="BB53" s="3"/>
      <c r="BC53" s="3"/>
      <c r="BD53" s="3"/>
      <c r="BE53" s="3"/>
      <c r="BF53" s="3"/>
      <c r="BG53" s="3"/>
      <c r="BH53" s="3"/>
      <c r="BI53" s="3"/>
      <c r="BJ53" s="3"/>
      <c r="BK53" s="3"/>
    </row>
    <row r="54" spans="53:63" ht="18.75" customHeight="1" x14ac:dyDescent="0.15">
      <c r="BA54" s="3"/>
      <c r="BB54" s="3"/>
      <c r="BC54" s="3"/>
      <c r="BD54" s="3"/>
      <c r="BE54" s="3"/>
      <c r="BF54" s="3"/>
      <c r="BG54" s="3"/>
      <c r="BH54" s="3"/>
      <c r="BI54" s="3"/>
      <c r="BJ54" s="3"/>
      <c r="BK54" s="3"/>
    </row>
    <row r="55" spans="53:63" ht="18.75" customHeight="1" x14ac:dyDescent="0.15">
      <c r="BA55" s="3"/>
      <c r="BB55" s="3"/>
      <c r="BC55" s="3"/>
      <c r="BD55" s="3"/>
      <c r="BE55" s="3"/>
      <c r="BF55" s="3"/>
      <c r="BG55" s="3"/>
      <c r="BH55" s="3"/>
      <c r="BI55" s="3"/>
      <c r="BJ55" s="3"/>
      <c r="BK55" s="3"/>
    </row>
    <row r="56" spans="53:63" ht="18.75" customHeight="1" x14ac:dyDescent="0.15">
      <c r="BA56" s="3"/>
      <c r="BB56" s="3"/>
      <c r="BC56" s="3"/>
      <c r="BD56" s="3"/>
      <c r="BE56" s="3"/>
      <c r="BF56" s="3"/>
      <c r="BG56" s="3"/>
      <c r="BH56" s="3"/>
      <c r="BI56" s="3"/>
      <c r="BJ56" s="3"/>
      <c r="BK56" s="3"/>
    </row>
    <row r="57" spans="53:63" ht="18.75" customHeight="1" x14ac:dyDescent="0.15">
      <c r="BA57" s="3"/>
      <c r="BB57" s="3"/>
      <c r="BC57" s="3"/>
      <c r="BD57" s="3"/>
      <c r="BE57" s="3"/>
      <c r="BF57" s="3"/>
      <c r="BG57" s="3"/>
      <c r="BH57" s="3"/>
      <c r="BI57" s="3"/>
      <c r="BJ57" s="3"/>
      <c r="BK57" s="3"/>
    </row>
    <row r="58" spans="53:63" ht="18.75" customHeight="1" x14ac:dyDescent="0.15">
      <c r="BA58" s="3"/>
      <c r="BB58" s="3"/>
      <c r="BC58" s="3"/>
      <c r="BD58" s="3"/>
      <c r="BE58" s="3"/>
      <c r="BF58" s="3"/>
      <c r="BG58" s="3"/>
      <c r="BH58" s="3"/>
      <c r="BI58" s="3"/>
      <c r="BJ58" s="3"/>
      <c r="BK58" s="3"/>
    </row>
    <row r="59" spans="53:63" ht="18.75" customHeight="1" x14ac:dyDescent="0.15">
      <c r="BA59" s="3"/>
      <c r="BB59" s="3"/>
      <c r="BC59" s="3"/>
      <c r="BD59" s="3"/>
      <c r="BE59" s="3"/>
      <c r="BF59" s="3"/>
      <c r="BG59" s="3"/>
      <c r="BH59" s="3"/>
      <c r="BI59" s="3"/>
      <c r="BJ59" s="3"/>
      <c r="BK59" s="3"/>
    </row>
    <row r="60" spans="53:63" ht="18.75" customHeight="1" x14ac:dyDescent="0.15">
      <c r="BA60" s="3"/>
      <c r="BB60" s="3"/>
      <c r="BC60" s="3"/>
      <c r="BD60" s="3"/>
      <c r="BE60" s="3"/>
      <c r="BF60" s="3"/>
      <c r="BG60" s="3"/>
      <c r="BH60" s="3"/>
      <c r="BI60" s="3"/>
      <c r="BJ60" s="3"/>
      <c r="BK60" s="3"/>
    </row>
    <row r="61" spans="53:63" ht="18.75" customHeight="1" x14ac:dyDescent="0.15">
      <c r="BA61" s="3"/>
      <c r="BB61" s="3"/>
      <c r="BC61" s="3"/>
      <c r="BD61" s="3"/>
      <c r="BE61" s="3"/>
      <c r="BF61" s="3"/>
      <c r="BG61" s="3"/>
      <c r="BH61" s="3"/>
      <c r="BI61" s="3"/>
      <c r="BJ61" s="3"/>
      <c r="BK61" s="3"/>
    </row>
    <row r="62" spans="53:63" ht="18.75" customHeight="1" x14ac:dyDescent="0.15">
      <c r="BA62" s="3"/>
      <c r="BB62" s="3"/>
      <c r="BC62" s="3"/>
      <c r="BD62" s="3"/>
      <c r="BE62" s="3"/>
      <c r="BF62" s="3"/>
      <c r="BG62" s="3"/>
      <c r="BH62" s="3"/>
      <c r="BI62" s="3"/>
      <c r="BJ62" s="3"/>
      <c r="BK62" s="3"/>
    </row>
    <row r="63" spans="53:63" ht="18.75" customHeight="1" x14ac:dyDescent="0.15">
      <c r="BA63" s="3"/>
      <c r="BB63" s="3"/>
      <c r="BC63" s="3"/>
      <c r="BD63" s="3"/>
      <c r="BE63" s="3"/>
      <c r="BF63" s="3"/>
      <c r="BG63" s="3"/>
      <c r="BH63" s="3"/>
      <c r="BI63" s="3"/>
      <c r="BJ63" s="3"/>
      <c r="BK63" s="3"/>
    </row>
    <row r="64" spans="53:6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sheetData>
  <sheetProtection selectLockedCells="1"/>
  <mergeCells count="553">
    <mergeCell ref="O40:P40"/>
    <mergeCell ref="Q40:R40"/>
    <mergeCell ref="S40:T40"/>
    <mergeCell ref="U40:V40"/>
    <mergeCell ref="AE43:AF43"/>
    <mergeCell ref="AE44:AF44"/>
    <mergeCell ref="AE45:AF45"/>
    <mergeCell ref="AE42:AF42"/>
    <mergeCell ref="AG42:AH42"/>
    <mergeCell ref="AG43:AH43"/>
    <mergeCell ref="AG44:AH44"/>
    <mergeCell ref="AG45:AH45"/>
    <mergeCell ref="Q43:R43"/>
    <mergeCell ref="Q44:R44"/>
    <mergeCell ref="Q45:R45"/>
    <mergeCell ref="W43:X43"/>
    <mergeCell ref="W44:X44"/>
    <mergeCell ref="W45:X45"/>
    <mergeCell ref="Y43:Z43"/>
    <mergeCell ref="Y44:Z44"/>
    <mergeCell ref="Y45:Z45"/>
    <mergeCell ref="S43:T43"/>
    <mergeCell ref="S44:T44"/>
    <mergeCell ref="S45:T45"/>
    <mergeCell ref="U42:V42"/>
    <mergeCell ref="W42:X42"/>
    <mergeCell ref="AC41:AD41"/>
    <mergeCell ref="AE41:AF41"/>
    <mergeCell ref="AG41:AH41"/>
    <mergeCell ref="U41:V41"/>
    <mergeCell ref="W41:X41"/>
    <mergeCell ref="Y41:Z41"/>
    <mergeCell ref="Y42:Z42"/>
    <mergeCell ref="AA42:AB42"/>
    <mergeCell ref="AC42:AD42"/>
    <mergeCell ref="AA41:AB41"/>
    <mergeCell ref="A42:B42"/>
    <mergeCell ref="C42:D42"/>
    <mergeCell ref="E42:F42"/>
    <mergeCell ref="G42:H42"/>
    <mergeCell ref="I42:J42"/>
    <mergeCell ref="K42:L42"/>
    <mergeCell ref="O41:P41"/>
    <mergeCell ref="Q41:R41"/>
    <mergeCell ref="S41:T41"/>
    <mergeCell ref="C41:D41"/>
    <mergeCell ref="E41:F41"/>
    <mergeCell ref="G41:H41"/>
    <mergeCell ref="I41:J41"/>
    <mergeCell ref="K41:L41"/>
    <mergeCell ref="M41:N41"/>
    <mergeCell ref="M42:N42"/>
    <mergeCell ref="O42:P42"/>
    <mergeCell ref="Q42:R42"/>
    <mergeCell ref="S42:T42"/>
    <mergeCell ref="Y39:Z39"/>
    <mergeCell ref="AA39:AB39"/>
    <mergeCell ref="AC39:AD39"/>
    <mergeCell ref="AE39:AF39"/>
    <mergeCell ref="AG39:AH39"/>
    <mergeCell ref="A40:B41"/>
    <mergeCell ref="C40:D40"/>
    <mergeCell ref="E40:F40"/>
    <mergeCell ref="G40:H40"/>
    <mergeCell ref="I40:J40"/>
    <mergeCell ref="M39:N39"/>
    <mergeCell ref="O39:P39"/>
    <mergeCell ref="Q39:R39"/>
    <mergeCell ref="S39:T39"/>
    <mergeCell ref="U39:V39"/>
    <mergeCell ref="W39:X39"/>
    <mergeCell ref="W40:X40"/>
    <mergeCell ref="Y40:Z40"/>
    <mergeCell ref="AA40:AB40"/>
    <mergeCell ref="AC40:AD40"/>
    <mergeCell ref="AE40:AF40"/>
    <mergeCell ref="AG40:AH40"/>
    <mergeCell ref="K40:L40"/>
    <mergeCell ref="M40:N40"/>
    <mergeCell ref="W38:X38"/>
    <mergeCell ref="I37:J37"/>
    <mergeCell ref="K37:L37"/>
    <mergeCell ref="E39:F39"/>
    <mergeCell ref="G39:H39"/>
    <mergeCell ref="I39:J39"/>
    <mergeCell ref="K39:L39"/>
    <mergeCell ref="M38:N38"/>
    <mergeCell ref="O38:P38"/>
    <mergeCell ref="Q38:R38"/>
    <mergeCell ref="S38:T38"/>
    <mergeCell ref="G37:H37"/>
    <mergeCell ref="AA35:AB35"/>
    <mergeCell ref="AC35:AD35"/>
    <mergeCell ref="M35:N35"/>
    <mergeCell ref="AA37:AB37"/>
    <mergeCell ref="AC37:AD37"/>
    <mergeCell ref="AE37:AF37"/>
    <mergeCell ref="AG37:AH37"/>
    <mergeCell ref="C38:D38"/>
    <mergeCell ref="E38:F38"/>
    <mergeCell ref="G38:H38"/>
    <mergeCell ref="I38:J38"/>
    <mergeCell ref="K38:L38"/>
    <mergeCell ref="M37:N37"/>
    <mergeCell ref="O37:P37"/>
    <mergeCell ref="Q37:R37"/>
    <mergeCell ref="S37:T37"/>
    <mergeCell ref="U37:V37"/>
    <mergeCell ref="W37:X37"/>
    <mergeCell ref="Y38:Z38"/>
    <mergeCell ref="AA38:AB38"/>
    <mergeCell ref="AC38:AD38"/>
    <mergeCell ref="AE38:AF38"/>
    <mergeCell ref="AG38:AH38"/>
    <mergeCell ref="U38:V38"/>
    <mergeCell ref="O36:P36"/>
    <mergeCell ref="Q36:R36"/>
    <mergeCell ref="S36:T36"/>
    <mergeCell ref="U36:V36"/>
    <mergeCell ref="W36:X36"/>
    <mergeCell ref="I34:J34"/>
    <mergeCell ref="K34:L34"/>
    <mergeCell ref="M34:N34"/>
    <mergeCell ref="Y37:Z37"/>
    <mergeCell ref="AE35:AF35"/>
    <mergeCell ref="AG35:AH35"/>
    <mergeCell ref="A36:B37"/>
    <mergeCell ref="C36:D36"/>
    <mergeCell ref="E36:F36"/>
    <mergeCell ref="G36:H36"/>
    <mergeCell ref="I36:J36"/>
    <mergeCell ref="K36:L36"/>
    <mergeCell ref="O35:P35"/>
    <mergeCell ref="Q35:R35"/>
    <mergeCell ref="S35:T35"/>
    <mergeCell ref="U35:V35"/>
    <mergeCell ref="W35:X35"/>
    <mergeCell ref="Y35:Z35"/>
    <mergeCell ref="Y36:Z36"/>
    <mergeCell ref="AA36:AB36"/>
    <mergeCell ref="AC36:AD36"/>
    <mergeCell ref="AE36:AF36"/>
    <mergeCell ref="AG36:AH36"/>
    <mergeCell ref="C37:D37"/>
    <mergeCell ref="E37:F37"/>
    <mergeCell ref="I35:J35"/>
    <mergeCell ref="K35:L35"/>
    <mergeCell ref="M36:N36"/>
    <mergeCell ref="AA34:AB34"/>
    <mergeCell ref="AC34:AD34"/>
    <mergeCell ref="AE34:AF34"/>
    <mergeCell ref="AG34:AH34"/>
    <mergeCell ref="O34:P34"/>
    <mergeCell ref="Q34:R34"/>
    <mergeCell ref="S34:T34"/>
    <mergeCell ref="U34:V34"/>
    <mergeCell ref="W34:X34"/>
    <mergeCell ref="Y34:Z34"/>
    <mergeCell ref="Y33:Z33"/>
    <mergeCell ref="AA33:AB33"/>
    <mergeCell ref="AC33:AD33"/>
    <mergeCell ref="AE33:AF33"/>
    <mergeCell ref="AG33:AH33"/>
    <mergeCell ref="K33:L33"/>
    <mergeCell ref="M33:N33"/>
    <mergeCell ref="O33:P33"/>
    <mergeCell ref="Q33:R33"/>
    <mergeCell ref="S33:T33"/>
    <mergeCell ref="U33:V33"/>
    <mergeCell ref="W32:X32"/>
    <mergeCell ref="I31:J31"/>
    <mergeCell ref="K31:L31"/>
    <mergeCell ref="I33:J33"/>
    <mergeCell ref="M32:N32"/>
    <mergeCell ref="O32:P32"/>
    <mergeCell ref="Q32:R32"/>
    <mergeCell ref="S32:T32"/>
    <mergeCell ref="W33:X33"/>
    <mergeCell ref="Y31:Z31"/>
    <mergeCell ref="AA31:AB31"/>
    <mergeCell ref="AC31:AD31"/>
    <mergeCell ref="AE31:AF31"/>
    <mergeCell ref="AC29:AD30"/>
    <mergeCell ref="AE29:AF30"/>
    <mergeCell ref="AG31:AH31"/>
    <mergeCell ref="C32:D32"/>
    <mergeCell ref="E32:F32"/>
    <mergeCell ref="G32:H32"/>
    <mergeCell ref="I32:J32"/>
    <mergeCell ref="K32:L32"/>
    <mergeCell ref="M31:N31"/>
    <mergeCell ref="O31:P31"/>
    <mergeCell ref="Q31:R31"/>
    <mergeCell ref="S31:T31"/>
    <mergeCell ref="U31:V31"/>
    <mergeCell ref="W31:X31"/>
    <mergeCell ref="Y32:Z32"/>
    <mergeCell ref="AA32:AB32"/>
    <mergeCell ref="AC32:AD32"/>
    <mergeCell ref="AE32:AF32"/>
    <mergeCell ref="AG32:AH32"/>
    <mergeCell ref="U32:V32"/>
    <mergeCell ref="AG29:AH30"/>
    <mergeCell ref="AG28:AH28"/>
    <mergeCell ref="E29:F30"/>
    <mergeCell ref="G29:H30"/>
    <mergeCell ref="I29:J30"/>
    <mergeCell ref="K29:L30"/>
    <mergeCell ref="M29:N30"/>
    <mergeCell ref="O29:P30"/>
    <mergeCell ref="Q29:R30"/>
    <mergeCell ref="S29:T30"/>
    <mergeCell ref="U29:V30"/>
    <mergeCell ref="W29:X30"/>
    <mergeCell ref="Y29:Z30"/>
    <mergeCell ref="AA29:AB30"/>
    <mergeCell ref="I24:J24"/>
    <mergeCell ref="I25:J25"/>
    <mergeCell ref="I26:J26"/>
    <mergeCell ref="K24:L24"/>
    <mergeCell ref="K25:L25"/>
    <mergeCell ref="A27:H27"/>
    <mergeCell ref="AC27:AH27"/>
    <mergeCell ref="A28:D28"/>
    <mergeCell ref="E28:L28"/>
    <mergeCell ref="M28:R28"/>
    <mergeCell ref="S28:T28"/>
    <mergeCell ref="U28:X28"/>
    <mergeCell ref="Y28:AF28"/>
    <mergeCell ref="A24:D24"/>
    <mergeCell ref="A25:D25"/>
    <mergeCell ref="A26:D26"/>
    <mergeCell ref="K26:L26"/>
    <mergeCell ref="M24:N24"/>
    <mergeCell ref="M25:N25"/>
    <mergeCell ref="M26:N26"/>
    <mergeCell ref="O24:P24"/>
    <mergeCell ref="O25:P25"/>
    <mergeCell ref="O26:P26"/>
    <mergeCell ref="Q24:R24"/>
    <mergeCell ref="K22:L22"/>
    <mergeCell ref="M22:N22"/>
    <mergeCell ref="Y23:Z23"/>
    <mergeCell ref="AA23:AB23"/>
    <mergeCell ref="AC23:AD23"/>
    <mergeCell ref="AE23:AF23"/>
    <mergeCell ref="AG23:AH23"/>
    <mergeCell ref="M23:N23"/>
    <mergeCell ref="O23:P23"/>
    <mergeCell ref="Q23:R23"/>
    <mergeCell ref="S23:T23"/>
    <mergeCell ref="U23:V23"/>
    <mergeCell ref="W23:X23"/>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C20:D20"/>
    <mergeCell ref="E20:F20"/>
    <mergeCell ref="G20:H20"/>
    <mergeCell ref="I20:J20"/>
    <mergeCell ref="K20:L20"/>
    <mergeCell ref="M19:N19"/>
    <mergeCell ref="O19:P19"/>
    <mergeCell ref="Q19:R19"/>
    <mergeCell ref="S19:T19"/>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M17:N17"/>
    <mergeCell ref="O17:P17"/>
    <mergeCell ref="Q17:R17"/>
    <mergeCell ref="S17:T17"/>
    <mergeCell ref="U17:V17"/>
    <mergeCell ref="W17:X17"/>
    <mergeCell ref="Y18:Z18"/>
    <mergeCell ref="AA18:AB18"/>
    <mergeCell ref="AC18:AD18"/>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W14:X14"/>
    <mergeCell ref="Y14:Z14"/>
    <mergeCell ref="AA14:AB14"/>
    <mergeCell ref="AC14:AD14"/>
    <mergeCell ref="AE14:AF14"/>
    <mergeCell ref="AG14:AH14"/>
    <mergeCell ref="K14:L14"/>
    <mergeCell ref="M14:N14"/>
    <mergeCell ref="O14:P14"/>
    <mergeCell ref="Q14:R14"/>
    <mergeCell ref="S14:T14"/>
    <mergeCell ref="U14:V14"/>
    <mergeCell ref="A14:B16"/>
    <mergeCell ref="C14:D14"/>
    <mergeCell ref="E14:F14"/>
    <mergeCell ref="G14:H14"/>
    <mergeCell ref="I14:J14"/>
    <mergeCell ref="M13:N13"/>
    <mergeCell ref="O13:P13"/>
    <mergeCell ref="Q13:R13"/>
    <mergeCell ref="S13:T13"/>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1:D11"/>
    <mergeCell ref="C12:D12"/>
    <mergeCell ref="E12:F12"/>
    <mergeCell ref="G12:H12"/>
    <mergeCell ref="I12:J12"/>
    <mergeCell ref="K12:L12"/>
    <mergeCell ref="W10:X11"/>
    <mergeCell ref="Y10:Z11"/>
    <mergeCell ref="AA10:AB11"/>
    <mergeCell ref="Y12:Z12"/>
    <mergeCell ref="AA12:AB12"/>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9:D9"/>
    <mergeCell ref="E9:L9"/>
    <mergeCell ref="M9:R9"/>
    <mergeCell ref="S9:T9"/>
    <mergeCell ref="U9:X9"/>
    <mergeCell ref="Y9:AF9"/>
    <mergeCell ref="M6:N7"/>
    <mergeCell ref="O6:O7"/>
    <mergeCell ref="P6:P7"/>
    <mergeCell ref="T6:W7"/>
    <mergeCell ref="AF6:AG7"/>
    <mergeCell ref="A8:H8"/>
    <mergeCell ref="AC8:AH8"/>
    <mergeCell ref="A4:F5"/>
    <mergeCell ref="H4:J5"/>
    <mergeCell ref="M4:Q5"/>
    <mergeCell ref="S4:W5"/>
    <mergeCell ref="X4:AC7"/>
    <mergeCell ref="AF4:AG5"/>
    <mergeCell ref="A6:F7"/>
    <mergeCell ref="H6:J7"/>
    <mergeCell ref="K6:K7"/>
    <mergeCell ref="L6:L7"/>
    <mergeCell ref="A43:D43"/>
    <mergeCell ref="A44:D44"/>
    <mergeCell ref="A45:D45"/>
    <mergeCell ref="E24:F24"/>
    <mergeCell ref="E25:F25"/>
    <mergeCell ref="E26:F26"/>
    <mergeCell ref="G24:H24"/>
    <mergeCell ref="G25:H25"/>
    <mergeCell ref="G26:H26"/>
    <mergeCell ref="A30:D30"/>
    <mergeCell ref="C31:D31"/>
    <mergeCell ref="E31:F31"/>
    <mergeCell ref="G31:H31"/>
    <mergeCell ref="A33:B35"/>
    <mergeCell ref="C33:D33"/>
    <mergeCell ref="E33:F33"/>
    <mergeCell ref="G33:H33"/>
    <mergeCell ref="C35:D35"/>
    <mergeCell ref="E35:F35"/>
    <mergeCell ref="G35:H35"/>
    <mergeCell ref="C34:D34"/>
    <mergeCell ref="E34:F34"/>
    <mergeCell ref="G34:H34"/>
    <mergeCell ref="C39:D39"/>
    <mergeCell ref="Q25:R25"/>
    <mergeCell ref="Q26:R26"/>
    <mergeCell ref="S24:T24"/>
    <mergeCell ref="S25:T25"/>
    <mergeCell ref="S26:T26"/>
    <mergeCell ref="U24:V24"/>
    <mergeCell ref="U25:V25"/>
    <mergeCell ref="U26:V26"/>
    <mergeCell ref="W24:X24"/>
    <mergeCell ref="W25:X25"/>
    <mergeCell ref="W26:X26"/>
    <mergeCell ref="Y24:Z24"/>
    <mergeCell ref="Y25:Z25"/>
    <mergeCell ref="Y26:Z26"/>
    <mergeCell ref="AA24:AB24"/>
    <mergeCell ref="AA25:AB25"/>
    <mergeCell ref="AA26:AB26"/>
    <mergeCell ref="AC24:AD24"/>
    <mergeCell ref="AC25:AD25"/>
    <mergeCell ref="AC26:AD26"/>
    <mergeCell ref="AE24:AF24"/>
    <mergeCell ref="AE25:AF25"/>
    <mergeCell ref="AE26:AF26"/>
    <mergeCell ref="AG24:AH24"/>
    <mergeCell ref="AG25:AH25"/>
    <mergeCell ref="AG26:AH26"/>
    <mergeCell ref="E43:F43"/>
    <mergeCell ref="E44:F44"/>
    <mergeCell ref="E45:F45"/>
    <mergeCell ref="G43:H43"/>
    <mergeCell ref="G44:H44"/>
    <mergeCell ref="G45:H45"/>
    <mergeCell ref="I43:J43"/>
    <mergeCell ref="I44:J44"/>
    <mergeCell ref="I45:J45"/>
    <mergeCell ref="K43:L43"/>
    <mergeCell ref="K44:L44"/>
    <mergeCell ref="K45:L45"/>
    <mergeCell ref="M43:N43"/>
    <mergeCell ref="M44:N44"/>
    <mergeCell ref="M45:N45"/>
    <mergeCell ref="O43:P43"/>
    <mergeCell ref="O44:P44"/>
    <mergeCell ref="O45:P45"/>
    <mergeCell ref="U43:V43"/>
    <mergeCell ref="U44:V44"/>
    <mergeCell ref="U45:V45"/>
    <mergeCell ref="AA43:AB43"/>
    <mergeCell ref="AA44:AB44"/>
    <mergeCell ref="AA45:AB45"/>
    <mergeCell ref="AC43:AD43"/>
    <mergeCell ref="AC44:AD44"/>
    <mergeCell ref="AC45:AD45"/>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horizontalDpi="300" verticalDpi="300" r:id="rId1"/>
  <headerFooter scaleWithDoc="0">
    <oddFooter>&amp;C&amp;"游ゴシック,標準"21/25&amp;R&amp;"游ゴシック,標準"&amp;F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nchor moveWithCells="1">
                  <from>
                    <xdr:col>6</xdr:col>
                    <xdr:colOff>161925</xdr:colOff>
                    <xdr:row>3</xdr:row>
                    <xdr:rowOff>123825</xdr:rowOff>
                  </from>
                  <to>
                    <xdr:col>7</xdr:col>
                    <xdr:colOff>57150</xdr:colOff>
                    <xdr:row>4</xdr:row>
                    <xdr:rowOff>114300</xdr:rowOff>
                  </to>
                </anchor>
              </controlPr>
            </control>
          </mc:Choice>
        </mc:AlternateContent>
        <mc:AlternateContent xmlns:mc="http://schemas.openxmlformats.org/markup-compatibility/2006">
          <mc:Choice Requires="x14">
            <control shapeId="237570"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7571"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7572"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7573"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7574"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7575"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fitToPage="1"/>
  </sheetPr>
  <dimension ref="A1:BD102"/>
  <sheetViews>
    <sheetView view="pageBreakPreview" zoomScale="82" zoomScaleNormal="70" zoomScaleSheetLayoutView="82" workbookViewId="0">
      <selection activeCell="AO3" sqref="AO3"/>
    </sheetView>
  </sheetViews>
  <sheetFormatPr defaultRowHeight="16.5" x14ac:dyDescent="0.15"/>
  <cols>
    <col min="1" max="56" width="4.375" style="27" customWidth="1"/>
    <col min="57" max="71" width="4.375" style="5" customWidth="1"/>
    <col min="72" max="256" width="9" style="5"/>
    <col min="257" max="327" width="4.375" style="5" customWidth="1"/>
    <col min="328" max="512" width="9" style="5"/>
    <col min="513" max="583" width="4.375" style="5" customWidth="1"/>
    <col min="584" max="768" width="9" style="5"/>
    <col min="769" max="839" width="4.375" style="5" customWidth="1"/>
    <col min="840" max="1024" width="9" style="5"/>
    <col min="1025" max="1095" width="4.375" style="5" customWidth="1"/>
    <col min="1096" max="1280" width="9" style="5"/>
    <col min="1281" max="1351" width="4.375" style="5" customWidth="1"/>
    <col min="1352" max="1536" width="9" style="5"/>
    <col min="1537" max="1607" width="4.375" style="5" customWidth="1"/>
    <col min="1608" max="1792" width="9" style="5"/>
    <col min="1793" max="1863" width="4.375" style="5" customWidth="1"/>
    <col min="1864" max="2048" width="9" style="5"/>
    <col min="2049" max="2119" width="4.375" style="5" customWidth="1"/>
    <col min="2120" max="2304" width="9" style="5"/>
    <col min="2305" max="2375" width="4.375" style="5" customWidth="1"/>
    <col min="2376" max="2560" width="9" style="5"/>
    <col min="2561" max="2631" width="4.375" style="5" customWidth="1"/>
    <col min="2632" max="2816" width="9" style="5"/>
    <col min="2817" max="2887" width="4.375" style="5" customWidth="1"/>
    <col min="2888" max="3072" width="9" style="5"/>
    <col min="3073" max="3143" width="4.375" style="5" customWidth="1"/>
    <col min="3144" max="3328" width="9" style="5"/>
    <col min="3329" max="3399" width="4.375" style="5" customWidth="1"/>
    <col min="3400" max="3584" width="9" style="5"/>
    <col min="3585" max="3655" width="4.375" style="5" customWidth="1"/>
    <col min="3656" max="3840" width="9" style="5"/>
    <col min="3841" max="3911" width="4.375" style="5" customWidth="1"/>
    <col min="3912" max="4096" width="9" style="5"/>
    <col min="4097" max="4167" width="4.375" style="5" customWidth="1"/>
    <col min="4168" max="4352" width="9" style="5"/>
    <col min="4353" max="4423" width="4.375" style="5" customWidth="1"/>
    <col min="4424" max="4608" width="9" style="5"/>
    <col min="4609" max="4679" width="4.375" style="5" customWidth="1"/>
    <col min="4680" max="4864" width="9" style="5"/>
    <col min="4865" max="4935" width="4.375" style="5" customWidth="1"/>
    <col min="4936" max="5120" width="9" style="5"/>
    <col min="5121" max="5191" width="4.375" style="5" customWidth="1"/>
    <col min="5192" max="5376" width="9" style="5"/>
    <col min="5377" max="5447" width="4.375" style="5" customWidth="1"/>
    <col min="5448" max="5632" width="9" style="5"/>
    <col min="5633" max="5703" width="4.375" style="5" customWidth="1"/>
    <col min="5704" max="5888" width="9" style="5"/>
    <col min="5889" max="5959" width="4.375" style="5" customWidth="1"/>
    <col min="5960" max="6144" width="9" style="5"/>
    <col min="6145" max="6215" width="4.375" style="5" customWidth="1"/>
    <col min="6216" max="6400" width="9" style="5"/>
    <col min="6401" max="6471" width="4.375" style="5" customWidth="1"/>
    <col min="6472" max="6656" width="9" style="5"/>
    <col min="6657" max="6727" width="4.375" style="5" customWidth="1"/>
    <col min="6728" max="6912" width="9" style="5"/>
    <col min="6913" max="6983" width="4.375" style="5" customWidth="1"/>
    <col min="6984" max="7168" width="9" style="5"/>
    <col min="7169" max="7239" width="4.375" style="5" customWidth="1"/>
    <col min="7240" max="7424" width="9" style="5"/>
    <col min="7425" max="7495" width="4.375" style="5" customWidth="1"/>
    <col min="7496" max="7680" width="9" style="5"/>
    <col min="7681" max="7751" width="4.375" style="5" customWidth="1"/>
    <col min="7752" max="7936" width="9" style="5"/>
    <col min="7937" max="8007" width="4.375" style="5" customWidth="1"/>
    <col min="8008" max="8192" width="9" style="5"/>
    <col min="8193" max="8263" width="4.375" style="5" customWidth="1"/>
    <col min="8264" max="8448" width="9" style="5"/>
    <col min="8449" max="8519" width="4.375" style="5" customWidth="1"/>
    <col min="8520" max="8704" width="9" style="5"/>
    <col min="8705" max="8775" width="4.375" style="5" customWidth="1"/>
    <col min="8776" max="8960" width="9" style="5"/>
    <col min="8961" max="9031" width="4.375" style="5" customWidth="1"/>
    <col min="9032" max="9216" width="9" style="5"/>
    <col min="9217" max="9287" width="4.375" style="5" customWidth="1"/>
    <col min="9288" max="9472" width="9" style="5"/>
    <col min="9473" max="9543" width="4.375" style="5" customWidth="1"/>
    <col min="9544" max="9728" width="9" style="5"/>
    <col min="9729" max="9799" width="4.375" style="5" customWidth="1"/>
    <col min="9800" max="9984" width="9" style="5"/>
    <col min="9985" max="10055" width="4.375" style="5" customWidth="1"/>
    <col min="10056" max="10240" width="9" style="5"/>
    <col min="10241" max="10311" width="4.375" style="5" customWidth="1"/>
    <col min="10312" max="10496" width="9" style="5"/>
    <col min="10497" max="10567" width="4.375" style="5" customWidth="1"/>
    <col min="10568" max="10752" width="9" style="5"/>
    <col min="10753" max="10823" width="4.375" style="5" customWidth="1"/>
    <col min="10824" max="11008" width="9" style="5"/>
    <col min="11009" max="11079" width="4.375" style="5" customWidth="1"/>
    <col min="11080" max="11264" width="9" style="5"/>
    <col min="11265" max="11335" width="4.375" style="5" customWidth="1"/>
    <col min="11336" max="11520" width="9" style="5"/>
    <col min="11521" max="11591" width="4.375" style="5" customWidth="1"/>
    <col min="11592" max="11776" width="9" style="5"/>
    <col min="11777" max="11847" width="4.375" style="5" customWidth="1"/>
    <col min="11848" max="12032" width="9" style="5"/>
    <col min="12033" max="12103" width="4.375" style="5" customWidth="1"/>
    <col min="12104" max="12288" width="9" style="5"/>
    <col min="12289" max="12359" width="4.375" style="5" customWidth="1"/>
    <col min="12360" max="12544" width="9" style="5"/>
    <col min="12545" max="12615" width="4.375" style="5" customWidth="1"/>
    <col min="12616" max="12800" width="9" style="5"/>
    <col min="12801" max="12871" width="4.375" style="5" customWidth="1"/>
    <col min="12872" max="13056" width="9" style="5"/>
    <col min="13057" max="13127" width="4.375" style="5" customWidth="1"/>
    <col min="13128" max="13312" width="9" style="5"/>
    <col min="13313" max="13383" width="4.375" style="5" customWidth="1"/>
    <col min="13384" max="13568" width="9" style="5"/>
    <col min="13569" max="13639" width="4.375" style="5" customWidth="1"/>
    <col min="13640" max="13824" width="9" style="5"/>
    <col min="13825" max="13895" width="4.375" style="5" customWidth="1"/>
    <col min="13896" max="14080" width="9" style="5"/>
    <col min="14081" max="14151" width="4.375" style="5" customWidth="1"/>
    <col min="14152" max="14336" width="9" style="5"/>
    <col min="14337" max="14407" width="4.375" style="5" customWidth="1"/>
    <col min="14408" max="14592" width="9" style="5"/>
    <col min="14593" max="14663" width="4.375" style="5" customWidth="1"/>
    <col min="14664" max="14848" width="9" style="5"/>
    <col min="14849" max="14919" width="4.375" style="5" customWidth="1"/>
    <col min="14920" max="15104" width="9" style="5"/>
    <col min="15105" max="15175" width="4.375" style="5" customWidth="1"/>
    <col min="15176" max="15360" width="9" style="5"/>
    <col min="15361" max="15431" width="4.375" style="5" customWidth="1"/>
    <col min="15432" max="15616" width="9" style="5"/>
    <col min="15617" max="15687" width="4.375" style="5" customWidth="1"/>
    <col min="15688" max="15872" width="9" style="5"/>
    <col min="15873" max="15943" width="4.375" style="5" customWidth="1"/>
    <col min="15944" max="16128" width="9" style="5"/>
    <col min="16129" max="16199" width="4.375" style="5" customWidth="1"/>
    <col min="16200" max="16384" width="9" style="5"/>
  </cols>
  <sheetData>
    <row r="1" spans="1:38" ht="19.5" customHeight="1" x14ac:dyDescent="0.15">
      <c r="A1" s="335" t="s">
        <v>997</v>
      </c>
      <c r="B1" s="110"/>
      <c r="C1" s="110"/>
      <c r="D1" s="110"/>
      <c r="E1" s="110"/>
      <c r="F1" s="110"/>
      <c r="G1" s="110"/>
      <c r="H1" s="110"/>
      <c r="I1" s="110"/>
      <c r="J1" s="110"/>
      <c r="K1" s="110"/>
      <c r="L1" s="110"/>
      <c r="M1" s="110"/>
      <c r="N1" s="110"/>
      <c r="O1" s="110"/>
      <c r="P1" s="110"/>
      <c r="Q1" s="110"/>
      <c r="R1" s="110"/>
      <c r="S1" s="110"/>
      <c r="T1" s="110"/>
      <c r="U1" s="110"/>
      <c r="V1" s="110"/>
    </row>
    <row r="2" spans="1:38" ht="19.5" customHeight="1" x14ac:dyDescent="0.15">
      <c r="A2" s="52" t="s">
        <v>721</v>
      </c>
      <c r="B2" s="110"/>
      <c r="C2" s="110"/>
      <c r="D2" s="110"/>
      <c r="E2" s="110"/>
      <c r="F2" s="110"/>
    </row>
    <row r="3" spans="1:38" ht="19.5" customHeight="1" thickBot="1" x14ac:dyDescent="0.2">
      <c r="A3" s="52" t="s">
        <v>757</v>
      </c>
      <c r="F3" s="110"/>
    </row>
    <row r="4" spans="1:38" ht="19.5" customHeight="1" x14ac:dyDescent="0.15">
      <c r="A4" s="2375" t="s">
        <v>758</v>
      </c>
      <c r="B4" s="2376"/>
      <c r="C4" s="2376"/>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7"/>
    </row>
    <row r="5" spans="1:38" ht="19.5" customHeight="1" x14ac:dyDescent="0.15">
      <c r="A5" s="2378" t="s">
        <v>1035</v>
      </c>
      <c r="B5" s="2379"/>
      <c r="C5" s="2379"/>
      <c r="D5" s="408"/>
      <c r="E5" s="1985" t="s">
        <v>759</v>
      </c>
      <c r="F5" s="1985"/>
      <c r="G5" s="1985"/>
      <c r="H5" s="1985"/>
      <c r="I5" s="448"/>
      <c r="J5" s="1985" t="s">
        <v>760</v>
      </c>
      <c r="K5" s="1985"/>
      <c r="L5" s="1985"/>
      <c r="M5" s="2382"/>
      <c r="N5" s="2383" t="s">
        <v>1036</v>
      </c>
      <c r="O5" s="2384"/>
      <c r="P5" s="2384"/>
      <c r="Q5" s="2384"/>
      <c r="R5" s="2384"/>
      <c r="S5" s="2384"/>
      <c r="T5" s="408"/>
      <c r="U5" s="1985" t="s">
        <v>761</v>
      </c>
      <c r="V5" s="1985"/>
      <c r="W5" s="1985"/>
      <c r="X5" s="848" t="s">
        <v>228</v>
      </c>
      <c r="Y5" s="848" t="s">
        <v>586</v>
      </c>
      <c r="Z5" s="2385"/>
      <c r="AA5" s="2385"/>
      <c r="AB5" s="2385"/>
      <c r="AC5" s="848" t="s">
        <v>73</v>
      </c>
      <c r="AD5" s="848" t="s">
        <v>233</v>
      </c>
      <c r="AE5" s="70"/>
      <c r="AF5" s="70"/>
      <c r="AG5" s="448"/>
      <c r="AH5" s="1985" t="s">
        <v>762</v>
      </c>
      <c r="AI5" s="1985"/>
      <c r="AJ5" s="1985"/>
      <c r="AK5" s="1985"/>
      <c r="AL5" s="72"/>
    </row>
    <row r="6" spans="1:38" ht="19.5" customHeight="1" thickBot="1" x14ac:dyDescent="0.2">
      <c r="A6" s="2380"/>
      <c r="B6" s="2381"/>
      <c r="C6" s="2381"/>
      <c r="D6" s="408"/>
      <c r="E6" s="1985"/>
      <c r="F6" s="1985"/>
      <c r="G6" s="1985"/>
      <c r="H6" s="1985"/>
      <c r="I6" s="448"/>
      <c r="J6" s="1985"/>
      <c r="K6" s="1985"/>
      <c r="L6" s="1985"/>
      <c r="M6" s="2382"/>
      <c r="N6" s="2383"/>
      <c r="O6" s="2384"/>
      <c r="P6" s="2384"/>
      <c r="Q6" s="2384"/>
      <c r="R6" s="2384"/>
      <c r="S6" s="2384"/>
      <c r="T6" s="408"/>
      <c r="U6" s="1985"/>
      <c r="V6" s="1985"/>
      <c r="W6" s="1985"/>
      <c r="X6" s="848"/>
      <c r="Y6" s="848"/>
      <c r="Z6" s="2385"/>
      <c r="AA6" s="2385"/>
      <c r="AB6" s="2385"/>
      <c r="AC6" s="848"/>
      <c r="AD6" s="848"/>
      <c r="AE6" s="70"/>
      <c r="AF6" s="70"/>
      <c r="AG6" s="448"/>
      <c r="AH6" s="1985"/>
      <c r="AI6" s="1985"/>
      <c r="AJ6" s="1985"/>
      <c r="AK6" s="1985"/>
      <c r="AL6" s="72"/>
    </row>
    <row r="7" spans="1:38" ht="19.5" customHeight="1" x14ac:dyDescent="0.15">
      <c r="A7" s="2386" t="s">
        <v>763</v>
      </c>
      <c r="B7" s="2258"/>
      <c r="C7" s="2258"/>
      <c r="D7" s="2258"/>
      <c r="E7" s="2258"/>
      <c r="F7" s="2258"/>
      <c r="G7" s="2258"/>
      <c r="H7" s="2258"/>
      <c r="I7" s="2258"/>
      <c r="J7" s="2258"/>
      <c r="K7" s="2258"/>
      <c r="L7" s="2258"/>
      <c r="M7" s="2258"/>
      <c r="N7" s="2258"/>
      <c r="O7" s="2258"/>
      <c r="P7" s="2258"/>
      <c r="Q7" s="2258"/>
      <c r="R7" s="2258"/>
      <c r="S7" s="2258"/>
      <c r="T7" s="2258"/>
      <c r="U7" s="2258"/>
      <c r="V7" s="2258"/>
      <c r="W7" s="2258"/>
      <c r="X7" s="2258"/>
      <c r="Y7" s="2258"/>
      <c r="Z7" s="2258"/>
      <c r="AA7" s="2258"/>
      <c r="AB7" s="2258"/>
      <c r="AC7" s="2258"/>
      <c r="AD7" s="2258"/>
      <c r="AE7" s="2258"/>
      <c r="AF7" s="2258"/>
      <c r="AG7" s="2258"/>
      <c r="AH7" s="2258"/>
      <c r="AI7" s="2258"/>
      <c r="AJ7" s="2258"/>
      <c r="AK7" s="2258"/>
      <c r="AL7" s="2259"/>
    </row>
    <row r="8" spans="1:38" ht="19.5" customHeight="1" x14ac:dyDescent="0.15">
      <c r="A8" s="824" t="s">
        <v>764</v>
      </c>
      <c r="B8" s="766"/>
      <c r="C8" s="765" t="s">
        <v>1037</v>
      </c>
      <c r="D8" s="743"/>
      <c r="E8" s="743"/>
      <c r="F8" s="743"/>
      <c r="G8" s="743"/>
      <c r="H8" s="766"/>
      <c r="I8" s="765" t="s">
        <v>1038</v>
      </c>
      <c r="J8" s="743"/>
      <c r="K8" s="743"/>
      <c r="L8" s="743"/>
      <c r="M8" s="743"/>
      <c r="N8" s="766"/>
      <c r="O8" s="765" t="s">
        <v>1039</v>
      </c>
      <c r="P8" s="743"/>
      <c r="Q8" s="743"/>
      <c r="R8" s="743"/>
      <c r="S8" s="743"/>
      <c r="T8" s="766"/>
      <c r="U8" s="765" t="s">
        <v>995</v>
      </c>
      <c r="V8" s="743"/>
      <c r="W8" s="743"/>
      <c r="X8" s="743"/>
      <c r="Y8" s="743"/>
      <c r="Z8" s="766"/>
      <c r="AA8" s="765" t="s">
        <v>1040</v>
      </c>
      <c r="AB8" s="743"/>
      <c r="AC8" s="743"/>
      <c r="AD8" s="743"/>
      <c r="AE8" s="743"/>
      <c r="AF8" s="766"/>
      <c r="AG8" s="765" t="s">
        <v>1041</v>
      </c>
      <c r="AH8" s="743"/>
      <c r="AI8" s="743"/>
      <c r="AJ8" s="743"/>
      <c r="AK8" s="743"/>
      <c r="AL8" s="752"/>
    </row>
    <row r="9" spans="1:38" ht="19.5" customHeight="1" x14ac:dyDescent="0.15">
      <c r="A9" s="835" t="s">
        <v>765</v>
      </c>
      <c r="B9" s="837"/>
      <c r="C9" s="1172"/>
      <c r="D9" s="841"/>
      <c r="E9" s="792" t="s">
        <v>188</v>
      </c>
      <c r="F9" s="2387"/>
      <c r="G9" s="2387"/>
      <c r="H9" s="2389" t="s">
        <v>189</v>
      </c>
      <c r="I9" s="1172"/>
      <c r="J9" s="841"/>
      <c r="K9" s="792" t="s">
        <v>188</v>
      </c>
      <c r="L9" s="2387"/>
      <c r="M9" s="2387"/>
      <c r="N9" s="2389" t="s">
        <v>189</v>
      </c>
      <c r="O9" s="1172"/>
      <c r="P9" s="841"/>
      <c r="Q9" s="792" t="s">
        <v>188</v>
      </c>
      <c r="R9" s="2387"/>
      <c r="S9" s="2387"/>
      <c r="T9" s="2389" t="s">
        <v>189</v>
      </c>
      <c r="U9" s="1172"/>
      <c r="V9" s="841"/>
      <c r="W9" s="792" t="s">
        <v>188</v>
      </c>
      <c r="X9" s="2387"/>
      <c r="Y9" s="2387"/>
      <c r="Z9" s="2389" t="s">
        <v>189</v>
      </c>
      <c r="AA9" s="1172"/>
      <c r="AB9" s="841"/>
      <c r="AC9" s="792" t="s">
        <v>188</v>
      </c>
      <c r="AD9" s="2387"/>
      <c r="AE9" s="2387"/>
      <c r="AF9" s="2389" t="s">
        <v>189</v>
      </c>
      <c r="AG9" s="1172"/>
      <c r="AH9" s="841"/>
      <c r="AI9" s="792" t="s">
        <v>188</v>
      </c>
      <c r="AJ9" s="2387"/>
      <c r="AK9" s="2387"/>
      <c r="AL9" s="2390" t="s">
        <v>189</v>
      </c>
    </row>
    <row r="10" spans="1:38" ht="19.5" customHeight="1" thickBot="1" x14ac:dyDescent="0.2">
      <c r="A10" s="2242"/>
      <c r="B10" s="1154"/>
      <c r="C10" s="1261"/>
      <c r="D10" s="848"/>
      <c r="E10" s="846"/>
      <c r="F10" s="2388"/>
      <c r="G10" s="2388"/>
      <c r="H10" s="2047"/>
      <c r="I10" s="1261"/>
      <c r="J10" s="848"/>
      <c r="K10" s="846"/>
      <c r="L10" s="2388"/>
      <c r="M10" s="2388"/>
      <c r="N10" s="2047"/>
      <c r="O10" s="1261"/>
      <c r="P10" s="848"/>
      <c r="Q10" s="846"/>
      <c r="R10" s="2388"/>
      <c r="S10" s="2388"/>
      <c r="T10" s="2404"/>
      <c r="U10" s="1249"/>
      <c r="V10" s="849"/>
      <c r="W10" s="795"/>
      <c r="X10" s="2403"/>
      <c r="Y10" s="2403"/>
      <c r="Z10" s="2404"/>
      <c r="AA10" s="1249"/>
      <c r="AB10" s="849"/>
      <c r="AC10" s="795"/>
      <c r="AD10" s="2403"/>
      <c r="AE10" s="2403"/>
      <c r="AF10" s="2404"/>
      <c r="AG10" s="1249"/>
      <c r="AH10" s="849"/>
      <c r="AI10" s="795"/>
      <c r="AJ10" s="2403"/>
      <c r="AK10" s="2403"/>
      <c r="AL10" s="2391"/>
    </row>
    <row r="11" spans="1:38" ht="19.5" customHeight="1" x14ac:dyDescent="0.15">
      <c r="A11" s="2392" t="s">
        <v>766</v>
      </c>
      <c r="B11" s="2393"/>
      <c r="C11" s="2393"/>
      <c r="D11" s="2393"/>
      <c r="E11" s="2393"/>
      <c r="F11" s="2393"/>
      <c r="G11" s="2393"/>
      <c r="H11" s="2393"/>
      <c r="I11" s="2393"/>
      <c r="J11" s="2393"/>
      <c r="K11" s="2393"/>
      <c r="L11" s="2393"/>
      <c r="M11" s="2393"/>
      <c r="N11" s="2393"/>
      <c r="O11" s="2393"/>
      <c r="P11" s="2393"/>
      <c r="Q11" s="2393"/>
      <c r="R11" s="2393"/>
      <c r="S11" s="2394"/>
      <c r="T11" s="2395" t="s">
        <v>767</v>
      </c>
      <c r="U11" s="2395"/>
      <c r="V11" s="2395"/>
      <c r="W11" s="2395"/>
      <c r="X11" s="2395"/>
      <c r="Y11" s="2395"/>
      <c r="Z11" s="2395"/>
      <c r="AA11" s="2395"/>
      <c r="AB11" s="2395"/>
      <c r="AC11" s="2395"/>
      <c r="AD11" s="2395"/>
      <c r="AE11" s="2395"/>
      <c r="AF11" s="2395"/>
      <c r="AG11" s="2395"/>
      <c r="AH11" s="2395"/>
      <c r="AI11" s="2395"/>
      <c r="AJ11" s="2395"/>
      <c r="AK11" s="2395"/>
      <c r="AL11" s="2396"/>
    </row>
    <row r="12" spans="1:38" ht="19.5" customHeight="1" x14ac:dyDescent="0.15">
      <c r="A12" s="2397" t="s">
        <v>1042</v>
      </c>
      <c r="B12" s="2398"/>
      <c r="C12" s="2399"/>
      <c r="D12" s="2399"/>
      <c r="E12" s="2399"/>
      <c r="F12" s="2399"/>
      <c r="G12" s="2399"/>
      <c r="H12" s="2399"/>
      <c r="I12" s="2399"/>
      <c r="J12" s="2399"/>
      <c r="K12" s="2399"/>
      <c r="L12" s="2399"/>
      <c r="M12" s="2399"/>
      <c r="N12" s="2399"/>
      <c r="O12" s="2399"/>
      <c r="P12" s="2399"/>
      <c r="Q12" s="2399"/>
      <c r="R12" s="2399"/>
      <c r="S12" s="2400"/>
      <c r="T12" s="1970" t="s">
        <v>768</v>
      </c>
      <c r="U12" s="2401"/>
      <c r="V12" s="2401"/>
      <c r="W12" s="2401"/>
      <c r="X12" s="2401"/>
      <c r="Y12" s="2401"/>
      <c r="Z12" s="1156" t="s">
        <v>19</v>
      </c>
      <c r="AA12" s="1156"/>
      <c r="AB12" s="1156"/>
      <c r="AC12" s="1156"/>
      <c r="AD12" s="1156"/>
      <c r="AE12" s="1156"/>
      <c r="AF12" s="1156" t="s">
        <v>157</v>
      </c>
      <c r="AG12" s="1156"/>
      <c r="AH12" s="1156"/>
      <c r="AI12" s="1156"/>
      <c r="AJ12" s="1156"/>
      <c r="AK12" s="1156"/>
      <c r="AL12" s="2402"/>
    </row>
    <row r="13" spans="1:38" ht="19.5" customHeight="1" x14ac:dyDescent="0.15">
      <c r="A13" s="2397"/>
      <c r="B13" s="2398"/>
      <c r="C13" s="2399"/>
      <c r="D13" s="2399"/>
      <c r="E13" s="2399"/>
      <c r="F13" s="2399"/>
      <c r="G13" s="2399"/>
      <c r="H13" s="2399"/>
      <c r="I13" s="2399"/>
      <c r="J13" s="2399"/>
      <c r="K13" s="2399"/>
      <c r="L13" s="2399"/>
      <c r="M13" s="2399"/>
      <c r="N13" s="2399"/>
      <c r="O13" s="2399"/>
      <c r="P13" s="2399"/>
      <c r="Q13" s="2399"/>
      <c r="R13" s="2399"/>
      <c r="S13" s="2400"/>
      <c r="T13" s="1970"/>
      <c r="U13" s="2401"/>
      <c r="V13" s="2401"/>
      <c r="W13" s="2401"/>
      <c r="X13" s="2401"/>
      <c r="Y13" s="2401"/>
      <c r="Z13" s="1156"/>
      <c r="AA13" s="1156"/>
      <c r="AB13" s="1156"/>
      <c r="AC13" s="1156"/>
      <c r="AD13" s="1156"/>
      <c r="AE13" s="1156"/>
      <c r="AF13" s="1156"/>
      <c r="AG13" s="1156"/>
      <c r="AH13" s="1156"/>
      <c r="AI13" s="1156"/>
      <c r="AJ13" s="1156"/>
      <c r="AK13" s="1156"/>
      <c r="AL13" s="2402"/>
    </row>
    <row r="14" spans="1:38" ht="19.5" customHeight="1" x14ac:dyDescent="0.15">
      <c r="A14" s="2397" t="s">
        <v>1043</v>
      </c>
      <c r="B14" s="2398"/>
      <c r="C14" s="2399"/>
      <c r="D14" s="2399"/>
      <c r="E14" s="2399"/>
      <c r="F14" s="2399"/>
      <c r="G14" s="2399"/>
      <c r="H14" s="2399"/>
      <c r="I14" s="2399"/>
      <c r="J14" s="2399"/>
      <c r="K14" s="2399"/>
      <c r="L14" s="2399"/>
      <c r="M14" s="2399"/>
      <c r="N14" s="2399"/>
      <c r="O14" s="2399"/>
      <c r="P14" s="2399"/>
      <c r="Q14" s="2399"/>
      <c r="R14" s="2399"/>
      <c r="S14" s="2400"/>
      <c r="T14" s="943" t="s">
        <v>82</v>
      </c>
      <c r="U14" s="943"/>
      <c r="V14" s="2419"/>
      <c r="W14" s="2419"/>
      <c r="X14" s="2419"/>
      <c r="Y14" s="966" t="s">
        <v>73</v>
      </c>
      <c r="Z14" s="2421"/>
      <c r="AA14" s="2422"/>
      <c r="AB14" s="485" t="s">
        <v>188</v>
      </c>
      <c r="AC14" s="757"/>
      <c r="AD14" s="757"/>
      <c r="AE14" s="486" t="s">
        <v>189</v>
      </c>
      <c r="AF14" s="2405"/>
      <c r="AG14" s="2406"/>
      <c r="AH14" s="2406"/>
      <c r="AI14" s="2406"/>
      <c r="AJ14" s="2406"/>
      <c r="AK14" s="2406"/>
      <c r="AL14" s="2407"/>
    </row>
    <row r="15" spans="1:38" ht="19.5" customHeight="1" thickBot="1" x14ac:dyDescent="0.2">
      <c r="A15" s="2415"/>
      <c r="B15" s="2416"/>
      <c r="C15" s="2417"/>
      <c r="D15" s="2417"/>
      <c r="E15" s="2417"/>
      <c r="F15" s="2417"/>
      <c r="G15" s="2417"/>
      <c r="H15" s="2417"/>
      <c r="I15" s="2417"/>
      <c r="J15" s="2417"/>
      <c r="K15" s="2417"/>
      <c r="L15" s="2417"/>
      <c r="M15" s="2417"/>
      <c r="N15" s="2417"/>
      <c r="O15" s="2417"/>
      <c r="P15" s="2417"/>
      <c r="Q15" s="2417"/>
      <c r="R15" s="2417"/>
      <c r="S15" s="2418"/>
      <c r="T15" s="1075"/>
      <c r="U15" s="1075"/>
      <c r="V15" s="2420"/>
      <c r="W15" s="2420"/>
      <c r="X15" s="2420"/>
      <c r="Y15" s="1082"/>
      <c r="Z15" s="2411"/>
      <c r="AA15" s="2412"/>
      <c r="AB15" s="487" t="s">
        <v>188</v>
      </c>
      <c r="AC15" s="868"/>
      <c r="AD15" s="868"/>
      <c r="AE15" s="488" t="s">
        <v>189</v>
      </c>
      <c r="AF15" s="2408"/>
      <c r="AG15" s="2409"/>
      <c r="AH15" s="2409"/>
      <c r="AI15" s="2409"/>
      <c r="AJ15" s="2409"/>
      <c r="AK15" s="2409"/>
      <c r="AL15" s="2410"/>
    </row>
    <row r="16" spans="1:38" ht="19.5" customHeight="1" x14ac:dyDescent="0.15">
      <c r="K16" s="110"/>
      <c r="W16" s="489"/>
      <c r="X16" s="489"/>
      <c r="Y16" s="489"/>
    </row>
    <row r="17" spans="1:56" ht="19.5" customHeight="1" thickBot="1" x14ac:dyDescent="0.2">
      <c r="A17" s="151" t="s">
        <v>769</v>
      </c>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151" t="s">
        <v>770</v>
      </c>
      <c r="AA17" s="460"/>
      <c r="AB17" s="460"/>
      <c r="AC17" s="460"/>
      <c r="AD17" s="460"/>
      <c r="AE17" s="460"/>
      <c r="AF17" s="460"/>
      <c r="AG17" s="460"/>
      <c r="AH17" s="460"/>
      <c r="AI17" s="460"/>
      <c r="AJ17" s="460"/>
      <c r="AK17" s="460"/>
      <c r="AL17" s="460"/>
    </row>
    <row r="18" spans="1:56" ht="19.5" customHeight="1" x14ac:dyDescent="0.15">
      <c r="A18" s="813"/>
      <c r="B18" s="732"/>
      <c r="C18" s="1301"/>
      <c r="D18" s="1300" t="s">
        <v>771</v>
      </c>
      <c r="E18" s="732"/>
      <c r="F18" s="732"/>
      <c r="G18" s="732"/>
      <c r="H18" s="1301"/>
      <c r="I18" s="1300" t="s">
        <v>427</v>
      </c>
      <c r="J18" s="732"/>
      <c r="K18" s="732"/>
      <c r="L18" s="732"/>
      <c r="M18" s="732"/>
      <c r="N18" s="732"/>
      <c r="O18" s="732"/>
      <c r="P18" s="732"/>
      <c r="Q18" s="1301"/>
      <c r="R18" s="1300" t="s">
        <v>155</v>
      </c>
      <c r="S18" s="1301"/>
      <c r="T18" s="2413" t="s">
        <v>772</v>
      </c>
      <c r="U18" s="2413"/>
      <c r="V18" s="2413"/>
      <c r="W18" s="2413"/>
      <c r="X18" s="2414"/>
      <c r="Y18" s="460"/>
      <c r="Z18" s="813" t="s">
        <v>158</v>
      </c>
      <c r="AA18" s="732"/>
      <c r="AB18" s="732"/>
      <c r="AC18" s="1301"/>
      <c r="AD18" s="483"/>
      <c r="AE18" s="483"/>
      <c r="AF18" s="733"/>
      <c r="AG18" s="733"/>
      <c r="AH18" s="44" t="s">
        <v>165</v>
      </c>
      <c r="AI18" s="44" t="s">
        <v>773</v>
      </c>
      <c r="AJ18" s="44" t="s">
        <v>166</v>
      </c>
      <c r="AK18" s="483"/>
      <c r="AL18" s="490"/>
    </row>
    <row r="19" spans="1:56" ht="19.5" customHeight="1" x14ac:dyDescent="0.15">
      <c r="A19" s="791" t="s">
        <v>156</v>
      </c>
      <c r="B19" s="792"/>
      <c r="C19" s="793"/>
      <c r="D19" s="491"/>
      <c r="E19" s="841" t="s">
        <v>424</v>
      </c>
      <c r="F19" s="64"/>
      <c r="G19" s="451"/>
      <c r="H19" s="1173" t="s">
        <v>243</v>
      </c>
      <c r="I19" s="2405"/>
      <c r="J19" s="2406"/>
      <c r="K19" s="2406"/>
      <c r="L19" s="2406"/>
      <c r="M19" s="2406"/>
      <c r="N19" s="2406"/>
      <c r="O19" s="2406"/>
      <c r="P19" s="2406"/>
      <c r="Q19" s="2423"/>
      <c r="R19" s="2427"/>
      <c r="S19" s="2428"/>
      <c r="T19" s="451"/>
      <c r="U19" s="841" t="s">
        <v>424</v>
      </c>
      <c r="V19" s="64"/>
      <c r="W19" s="451"/>
      <c r="X19" s="1228" t="s">
        <v>243</v>
      </c>
      <c r="Y19" s="460"/>
      <c r="Z19" s="2431" t="s">
        <v>252</v>
      </c>
      <c r="AA19" s="1156"/>
      <c r="AB19" s="1156"/>
      <c r="AC19" s="1156"/>
      <c r="AD19" s="2261"/>
      <c r="AE19" s="2261"/>
      <c r="AF19" s="2261"/>
      <c r="AG19" s="2261"/>
      <c r="AH19" s="2261"/>
      <c r="AI19" s="2261"/>
      <c r="AJ19" s="2261"/>
      <c r="AK19" s="2261"/>
      <c r="AL19" s="2433"/>
    </row>
    <row r="20" spans="1:56" ht="19.5" customHeight="1" x14ac:dyDescent="0.15">
      <c r="A20" s="824"/>
      <c r="B20" s="743"/>
      <c r="C20" s="766"/>
      <c r="D20" s="492"/>
      <c r="E20" s="742"/>
      <c r="F20" s="67"/>
      <c r="G20" s="493"/>
      <c r="H20" s="1174"/>
      <c r="I20" s="2424"/>
      <c r="J20" s="2425"/>
      <c r="K20" s="2425"/>
      <c r="L20" s="2425"/>
      <c r="M20" s="2425"/>
      <c r="N20" s="2425"/>
      <c r="O20" s="2425"/>
      <c r="P20" s="2425"/>
      <c r="Q20" s="2426"/>
      <c r="R20" s="2429"/>
      <c r="S20" s="2430"/>
      <c r="T20" s="493"/>
      <c r="U20" s="742"/>
      <c r="V20" s="67"/>
      <c r="W20" s="493"/>
      <c r="X20" s="1229"/>
      <c r="Y20" s="460"/>
      <c r="Z20" s="2431"/>
      <c r="AA20" s="1156"/>
      <c r="AB20" s="1156"/>
      <c r="AC20" s="1156"/>
      <c r="AD20" s="2261"/>
      <c r="AE20" s="2261"/>
      <c r="AF20" s="2261"/>
      <c r="AG20" s="2261"/>
      <c r="AH20" s="2261"/>
      <c r="AI20" s="2261"/>
      <c r="AJ20" s="2261"/>
      <c r="AK20" s="2261"/>
      <c r="AL20" s="2433"/>
    </row>
    <row r="21" spans="1:56" s="24" customFormat="1" ht="19.5" customHeight="1" x14ac:dyDescent="0.15">
      <c r="A21" s="845" t="s">
        <v>1055</v>
      </c>
      <c r="B21" s="846"/>
      <c r="C21" s="847"/>
      <c r="D21" s="408"/>
      <c r="E21" s="848" t="s">
        <v>424</v>
      </c>
      <c r="F21" s="70"/>
      <c r="G21" s="448"/>
      <c r="H21" s="1890" t="s">
        <v>243</v>
      </c>
      <c r="I21" s="2448"/>
      <c r="J21" s="2449"/>
      <c r="K21" s="2449"/>
      <c r="L21" s="2449"/>
      <c r="M21" s="2449"/>
      <c r="N21" s="2449"/>
      <c r="O21" s="2449"/>
      <c r="P21" s="2449"/>
      <c r="Q21" s="2450"/>
      <c r="R21" s="2451"/>
      <c r="S21" s="2452"/>
      <c r="T21" s="448"/>
      <c r="U21" s="848" t="s">
        <v>424</v>
      </c>
      <c r="V21" s="70"/>
      <c r="W21" s="448"/>
      <c r="X21" s="2241" t="s">
        <v>243</v>
      </c>
      <c r="Y21" s="460"/>
      <c r="Z21" s="2431"/>
      <c r="AA21" s="1156"/>
      <c r="AB21" s="1156"/>
      <c r="AC21" s="1156"/>
      <c r="AD21" s="2261"/>
      <c r="AE21" s="2261"/>
      <c r="AF21" s="2261"/>
      <c r="AG21" s="2261"/>
      <c r="AH21" s="2261"/>
      <c r="AI21" s="2261"/>
      <c r="AJ21" s="2261"/>
      <c r="AK21" s="2261"/>
      <c r="AL21" s="2433"/>
      <c r="AM21" s="85"/>
      <c r="AN21" s="85"/>
      <c r="AO21" s="85"/>
      <c r="AP21" s="85"/>
      <c r="AQ21" s="85"/>
      <c r="AR21" s="85"/>
      <c r="AS21" s="85"/>
      <c r="AT21" s="85"/>
      <c r="AU21" s="85"/>
      <c r="AV21" s="85"/>
      <c r="AW21" s="85"/>
      <c r="AX21" s="85"/>
      <c r="AY21" s="85"/>
      <c r="AZ21" s="85"/>
      <c r="BA21" s="85"/>
      <c r="BB21" s="85"/>
      <c r="BC21" s="85"/>
      <c r="BD21" s="85"/>
    </row>
    <row r="22" spans="1:56" s="24" customFormat="1" ht="19.5" customHeight="1" thickBot="1" x14ac:dyDescent="0.2">
      <c r="A22" s="845"/>
      <c r="B22" s="846"/>
      <c r="C22" s="847"/>
      <c r="D22" s="408"/>
      <c r="E22" s="848"/>
      <c r="F22" s="70"/>
      <c r="G22" s="448"/>
      <c r="H22" s="1890"/>
      <c r="I22" s="2448"/>
      <c r="J22" s="2449"/>
      <c r="K22" s="2449"/>
      <c r="L22" s="2449"/>
      <c r="M22" s="2449"/>
      <c r="N22" s="2449"/>
      <c r="O22" s="2449"/>
      <c r="P22" s="2449"/>
      <c r="Q22" s="2450"/>
      <c r="R22" s="2451"/>
      <c r="S22" s="2452"/>
      <c r="T22" s="448"/>
      <c r="U22" s="848"/>
      <c r="V22" s="70"/>
      <c r="W22" s="448"/>
      <c r="X22" s="2241"/>
      <c r="Y22" s="460"/>
      <c r="Z22" s="2431"/>
      <c r="AA22" s="1156"/>
      <c r="AB22" s="1156"/>
      <c r="AC22" s="1156"/>
      <c r="AD22" s="2261"/>
      <c r="AE22" s="2261"/>
      <c r="AF22" s="2261"/>
      <c r="AG22" s="2261"/>
      <c r="AH22" s="2261"/>
      <c r="AI22" s="2261"/>
      <c r="AJ22" s="2261"/>
      <c r="AK22" s="2261"/>
      <c r="AL22" s="2433"/>
      <c r="AM22" s="85"/>
      <c r="AN22" s="85"/>
      <c r="AO22" s="85"/>
      <c r="AP22" s="85"/>
      <c r="AQ22" s="85"/>
      <c r="AR22" s="85"/>
      <c r="AS22" s="85"/>
      <c r="AT22" s="85"/>
      <c r="AU22" s="85"/>
      <c r="AV22" s="85"/>
      <c r="AW22" s="85"/>
      <c r="AX22" s="85"/>
      <c r="AY22" s="85"/>
      <c r="AZ22" s="85"/>
      <c r="BA22" s="85"/>
      <c r="BB22" s="85"/>
      <c r="BC22" s="85"/>
      <c r="BD22" s="85"/>
    </row>
    <row r="23" spans="1:56" ht="19.5" customHeight="1" x14ac:dyDescent="0.15">
      <c r="A23" s="2436" t="s">
        <v>774</v>
      </c>
      <c r="B23" s="2437"/>
      <c r="C23" s="2437"/>
      <c r="D23" s="2437"/>
      <c r="E23" s="2437"/>
      <c r="F23" s="2437"/>
      <c r="G23" s="2437"/>
      <c r="H23" s="2437"/>
      <c r="I23" s="2437"/>
      <c r="J23" s="2437"/>
      <c r="K23" s="2437"/>
      <c r="L23" s="2437"/>
      <c r="M23" s="2437"/>
      <c r="N23" s="2437"/>
      <c r="O23" s="2437"/>
      <c r="P23" s="2437"/>
      <c r="Q23" s="2437"/>
      <c r="R23" s="2437"/>
      <c r="S23" s="2437"/>
      <c r="T23" s="2437"/>
      <c r="U23" s="2437"/>
      <c r="V23" s="2437"/>
      <c r="W23" s="2437"/>
      <c r="X23" s="2438"/>
      <c r="Y23" s="460"/>
      <c r="Z23" s="2431"/>
      <c r="AA23" s="1156"/>
      <c r="AB23" s="1156"/>
      <c r="AC23" s="1156"/>
      <c r="AD23" s="2261"/>
      <c r="AE23" s="2261"/>
      <c r="AF23" s="2261"/>
      <c r="AG23" s="2261"/>
      <c r="AH23" s="2261"/>
      <c r="AI23" s="2261"/>
      <c r="AJ23" s="2261"/>
      <c r="AK23" s="2261"/>
      <c r="AL23" s="2433"/>
    </row>
    <row r="24" spans="1:56" ht="19.5" customHeight="1" thickBot="1" x14ac:dyDescent="0.2">
      <c r="A24" s="2439"/>
      <c r="B24" s="798"/>
      <c r="C24" s="798"/>
      <c r="D24" s="798"/>
      <c r="E24" s="798"/>
      <c r="F24" s="798"/>
      <c r="G24" s="798"/>
      <c r="H24" s="798"/>
      <c r="I24" s="798"/>
      <c r="J24" s="798"/>
      <c r="K24" s="798"/>
      <c r="L24" s="798"/>
      <c r="M24" s="798"/>
      <c r="N24" s="798"/>
      <c r="O24" s="798"/>
      <c r="P24" s="798"/>
      <c r="Q24" s="798"/>
      <c r="R24" s="798"/>
      <c r="S24" s="798"/>
      <c r="T24" s="798"/>
      <c r="U24" s="798"/>
      <c r="V24" s="798"/>
      <c r="W24" s="798"/>
      <c r="X24" s="799"/>
      <c r="Y24" s="460"/>
      <c r="Z24" s="2432"/>
      <c r="AA24" s="1289"/>
      <c r="AB24" s="1289"/>
      <c r="AC24" s="1289"/>
      <c r="AD24" s="2434"/>
      <c r="AE24" s="2434"/>
      <c r="AF24" s="2434"/>
      <c r="AG24" s="2434"/>
      <c r="AH24" s="2434"/>
      <c r="AI24" s="2434"/>
      <c r="AJ24" s="2434"/>
      <c r="AK24" s="2434"/>
      <c r="AL24" s="2435"/>
    </row>
    <row r="25" spans="1:56" ht="19.5" customHeight="1" thickBot="1" x14ac:dyDescent="0.2">
      <c r="A25" s="2440"/>
      <c r="B25" s="1217"/>
      <c r="C25" s="1217"/>
      <c r="D25" s="1217"/>
      <c r="E25" s="1217"/>
      <c r="F25" s="1217"/>
      <c r="G25" s="1217"/>
      <c r="H25" s="1217"/>
      <c r="I25" s="1217"/>
      <c r="J25" s="1217"/>
      <c r="K25" s="1217"/>
      <c r="L25" s="1217"/>
      <c r="M25" s="1217"/>
      <c r="N25" s="1217"/>
      <c r="O25" s="1217"/>
      <c r="P25" s="1217"/>
      <c r="Q25" s="1217"/>
      <c r="R25" s="1217"/>
      <c r="S25" s="1217"/>
      <c r="T25" s="1217"/>
      <c r="U25" s="1217"/>
      <c r="V25" s="1217"/>
      <c r="W25" s="1217"/>
      <c r="X25" s="1220"/>
      <c r="Y25" s="460"/>
      <c r="Z25" s="151" t="s">
        <v>775</v>
      </c>
      <c r="AA25" s="460"/>
      <c r="AB25" s="460"/>
      <c r="AC25" s="460"/>
      <c r="AD25" s="460"/>
      <c r="AE25" s="460"/>
      <c r="AF25" s="53"/>
      <c r="AG25" s="53"/>
      <c r="AH25" s="53"/>
      <c r="AI25" s="53"/>
      <c r="AJ25" s="53"/>
      <c r="AK25" s="53"/>
      <c r="AL25" s="460"/>
    </row>
    <row r="26" spans="1:56" ht="19.5" customHeight="1" x14ac:dyDescent="0.15">
      <c r="A26" s="2440"/>
      <c r="B26" s="1217"/>
      <c r="C26" s="1217"/>
      <c r="D26" s="1217"/>
      <c r="E26" s="1217"/>
      <c r="F26" s="1217"/>
      <c r="G26" s="1217"/>
      <c r="H26" s="1217"/>
      <c r="I26" s="1217"/>
      <c r="J26" s="1217"/>
      <c r="K26" s="1217"/>
      <c r="L26" s="1217"/>
      <c r="M26" s="1217"/>
      <c r="N26" s="1217"/>
      <c r="O26" s="1217"/>
      <c r="P26" s="1217"/>
      <c r="Q26" s="1217"/>
      <c r="R26" s="1217"/>
      <c r="S26" s="1217"/>
      <c r="T26" s="1217"/>
      <c r="U26" s="1217"/>
      <c r="V26" s="1217"/>
      <c r="W26" s="1217"/>
      <c r="X26" s="1220"/>
      <c r="Y26" s="460"/>
      <c r="Z26" s="821" t="s">
        <v>776</v>
      </c>
      <c r="AA26" s="822"/>
      <c r="AB26" s="822"/>
      <c r="AC26" s="823"/>
      <c r="AD26" s="362"/>
      <c r="AE26" s="362"/>
      <c r="AF26" s="442"/>
      <c r="AG26" s="2017" t="s">
        <v>424</v>
      </c>
      <c r="AH26" s="362"/>
      <c r="AI26" s="442"/>
      <c r="AJ26" s="2017" t="s">
        <v>243</v>
      </c>
      <c r="AK26" s="362"/>
      <c r="AL26" s="471"/>
    </row>
    <row r="27" spans="1:56" s="3" customFormat="1" ht="19.5" customHeight="1" x14ac:dyDescent="0.15">
      <c r="A27" s="2440"/>
      <c r="B27" s="1217"/>
      <c r="C27" s="1217"/>
      <c r="D27" s="1217"/>
      <c r="E27" s="1217"/>
      <c r="F27" s="1217"/>
      <c r="G27" s="1217"/>
      <c r="H27" s="1217"/>
      <c r="I27" s="1217"/>
      <c r="J27" s="1217"/>
      <c r="K27" s="1217"/>
      <c r="L27" s="1217"/>
      <c r="M27" s="1217"/>
      <c r="N27" s="1217"/>
      <c r="O27" s="1217"/>
      <c r="P27" s="1217"/>
      <c r="Q27" s="1217"/>
      <c r="R27" s="1217"/>
      <c r="S27" s="1217"/>
      <c r="T27" s="1217"/>
      <c r="U27" s="1217"/>
      <c r="V27" s="1217"/>
      <c r="W27" s="1217"/>
      <c r="X27" s="1220"/>
      <c r="Y27" s="460"/>
      <c r="Z27" s="824"/>
      <c r="AA27" s="743"/>
      <c r="AB27" s="743"/>
      <c r="AC27" s="766"/>
      <c r="AD27" s="67"/>
      <c r="AE27" s="67"/>
      <c r="AF27" s="493"/>
      <c r="AG27" s="742"/>
      <c r="AH27" s="67"/>
      <c r="AI27" s="493"/>
      <c r="AJ27" s="742"/>
      <c r="AK27" s="67"/>
      <c r="AL27" s="68"/>
      <c r="AM27" s="27"/>
      <c r="AN27" s="27"/>
      <c r="AO27" s="27"/>
      <c r="AP27" s="27"/>
      <c r="AQ27" s="27"/>
      <c r="AR27" s="27"/>
      <c r="AS27" s="27"/>
      <c r="AT27" s="27"/>
      <c r="AU27" s="27"/>
      <c r="AV27" s="27"/>
      <c r="AW27" s="27"/>
      <c r="AX27" s="27"/>
      <c r="AY27" s="27"/>
      <c r="AZ27" s="27"/>
      <c r="BA27" s="27"/>
      <c r="BB27" s="27"/>
      <c r="BC27" s="27"/>
      <c r="BD27" s="27"/>
    </row>
    <row r="28" spans="1:56" ht="19.5" customHeight="1" x14ac:dyDescent="0.15">
      <c r="A28" s="2440"/>
      <c r="B28" s="1217"/>
      <c r="C28" s="1217"/>
      <c r="D28" s="1217"/>
      <c r="E28" s="1217"/>
      <c r="F28" s="1217"/>
      <c r="G28" s="1217"/>
      <c r="H28" s="1217"/>
      <c r="I28" s="1217"/>
      <c r="J28" s="1217"/>
      <c r="K28" s="1217"/>
      <c r="L28" s="1217"/>
      <c r="M28" s="1217"/>
      <c r="N28" s="1217"/>
      <c r="O28" s="1217"/>
      <c r="P28" s="1217"/>
      <c r="Q28" s="1217"/>
      <c r="R28" s="1217"/>
      <c r="S28" s="1217"/>
      <c r="T28" s="1217"/>
      <c r="U28" s="1217"/>
      <c r="V28" s="1217"/>
      <c r="W28" s="1217"/>
      <c r="X28" s="1220"/>
      <c r="Y28" s="460"/>
      <c r="Z28" s="2442" t="s">
        <v>777</v>
      </c>
      <c r="AA28" s="2443"/>
      <c r="AB28" s="2443"/>
      <c r="AC28" s="2444"/>
      <c r="AD28" s="64"/>
      <c r="AE28" s="64"/>
      <c r="AF28" s="451"/>
      <c r="AG28" s="841" t="s">
        <v>424</v>
      </c>
      <c r="AH28" s="64"/>
      <c r="AI28" s="451"/>
      <c r="AJ28" s="841" t="s">
        <v>243</v>
      </c>
      <c r="AK28" s="64"/>
      <c r="AL28" s="66"/>
    </row>
    <row r="29" spans="1:56" ht="19.5" customHeight="1" thickBot="1" x14ac:dyDescent="0.2">
      <c r="A29" s="2441"/>
      <c r="B29" s="801"/>
      <c r="C29" s="801"/>
      <c r="D29" s="801"/>
      <c r="E29" s="801"/>
      <c r="F29" s="801"/>
      <c r="G29" s="801"/>
      <c r="H29" s="801"/>
      <c r="I29" s="801"/>
      <c r="J29" s="801"/>
      <c r="K29" s="801"/>
      <c r="L29" s="801"/>
      <c r="M29" s="801"/>
      <c r="N29" s="801"/>
      <c r="O29" s="801"/>
      <c r="P29" s="801"/>
      <c r="Q29" s="801"/>
      <c r="R29" s="801"/>
      <c r="S29" s="801"/>
      <c r="T29" s="801"/>
      <c r="U29" s="801"/>
      <c r="V29" s="801"/>
      <c r="W29" s="801"/>
      <c r="X29" s="802"/>
      <c r="Y29" s="460"/>
      <c r="Z29" s="2445"/>
      <c r="AA29" s="2446"/>
      <c r="AB29" s="2446"/>
      <c r="AC29" s="2447"/>
      <c r="AD29" s="73"/>
      <c r="AE29" s="73"/>
      <c r="AF29" s="228"/>
      <c r="AG29" s="849"/>
      <c r="AH29" s="73"/>
      <c r="AI29" s="228"/>
      <c r="AJ29" s="849"/>
      <c r="AK29" s="73"/>
      <c r="AL29" s="75"/>
    </row>
    <row r="30" spans="1:56" ht="19.5" customHeight="1" x14ac:dyDescent="0.15">
      <c r="A30" s="494"/>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60"/>
      <c r="Z30" s="63"/>
      <c r="AA30" s="63"/>
      <c r="AB30" s="63"/>
      <c r="AC30" s="63"/>
      <c r="AD30" s="53"/>
      <c r="AE30" s="53"/>
      <c r="AF30" s="496"/>
      <c r="AG30" s="76"/>
      <c r="AH30" s="53"/>
      <c r="AI30" s="496"/>
      <c r="AJ30" s="76"/>
      <c r="AK30" s="53"/>
      <c r="AL30" s="53"/>
    </row>
    <row r="31" spans="1:56" ht="19.5" customHeight="1" thickBot="1" x14ac:dyDescent="0.2">
      <c r="A31" s="151" t="s">
        <v>778</v>
      </c>
      <c r="B31" s="460"/>
      <c r="C31" s="460"/>
      <c r="D31" s="460"/>
      <c r="E31" s="460"/>
      <c r="F31" s="460"/>
      <c r="G31" s="460"/>
      <c r="H31" s="460"/>
      <c r="I31" s="460"/>
      <c r="J31" s="460"/>
      <c r="K31" s="460"/>
      <c r="L31" s="460"/>
      <c r="M31" s="460"/>
      <c r="N31" s="460"/>
      <c r="O31" s="460"/>
      <c r="P31" s="460"/>
      <c r="R31" s="460"/>
      <c r="S31" s="460"/>
      <c r="T31" s="460"/>
      <c r="U31" s="52" t="s">
        <v>779</v>
      </c>
      <c r="V31" s="460"/>
      <c r="W31" s="460"/>
      <c r="X31" s="460"/>
      <c r="Y31" s="460"/>
      <c r="Z31" s="53"/>
      <c r="AA31" s="53"/>
      <c r="AB31" s="53"/>
      <c r="AC31" s="91"/>
      <c r="AD31" s="91"/>
      <c r="AE31" s="91"/>
      <c r="AF31" s="91"/>
      <c r="AG31" s="91"/>
      <c r="AH31" s="460"/>
      <c r="AI31" s="460"/>
      <c r="AJ31" s="460"/>
      <c r="AK31" s="460"/>
      <c r="AL31" s="460"/>
    </row>
    <row r="32" spans="1:56" ht="19.5" customHeight="1" x14ac:dyDescent="0.15">
      <c r="A32" s="2453"/>
      <c r="B32" s="2454"/>
      <c r="C32" s="2454"/>
      <c r="D32" s="2454"/>
      <c r="E32" s="2454"/>
      <c r="F32" s="2454"/>
      <c r="G32" s="2454"/>
      <c r="H32" s="2454"/>
      <c r="I32" s="2454"/>
      <c r="J32" s="2454"/>
      <c r="K32" s="2454"/>
      <c r="L32" s="2454"/>
      <c r="M32" s="2454"/>
      <c r="N32" s="2454"/>
      <c r="O32" s="2454"/>
      <c r="P32" s="2454"/>
      <c r="Q32" s="2454"/>
      <c r="R32" s="2454"/>
      <c r="S32" s="2455"/>
      <c r="T32" s="53"/>
      <c r="U32" s="1077" t="s">
        <v>20</v>
      </c>
      <c r="V32" s="1073"/>
      <c r="W32" s="1078"/>
      <c r="X32" s="442"/>
      <c r="Y32" s="2017" t="s">
        <v>424</v>
      </c>
      <c r="Z32" s="362"/>
      <c r="AA32" s="362"/>
      <c r="AB32" s="442"/>
      <c r="AC32" s="2113" t="s">
        <v>243</v>
      </c>
      <c r="AD32" s="1073" t="s">
        <v>20</v>
      </c>
      <c r="AE32" s="1073"/>
      <c r="AF32" s="1078"/>
      <c r="AG32" s="442"/>
      <c r="AH32" s="2017" t="s">
        <v>424</v>
      </c>
      <c r="AI32" s="362"/>
      <c r="AJ32" s="362"/>
      <c r="AK32" s="442"/>
      <c r="AL32" s="2240" t="s">
        <v>243</v>
      </c>
    </row>
    <row r="33" spans="1:38" ht="19.5" customHeight="1" x14ac:dyDescent="0.15">
      <c r="A33" s="2440"/>
      <c r="B33" s="1217"/>
      <c r="C33" s="1217"/>
      <c r="D33" s="1217"/>
      <c r="E33" s="1217"/>
      <c r="F33" s="1217"/>
      <c r="G33" s="1217"/>
      <c r="H33" s="1217"/>
      <c r="I33" s="1217"/>
      <c r="J33" s="1217"/>
      <c r="K33" s="1217"/>
      <c r="L33" s="1217"/>
      <c r="M33" s="1217"/>
      <c r="N33" s="1217"/>
      <c r="O33" s="1217"/>
      <c r="P33" s="1217"/>
      <c r="Q33" s="1217"/>
      <c r="R33" s="1217"/>
      <c r="S33" s="1220"/>
      <c r="T33" s="53"/>
      <c r="U33" s="1079"/>
      <c r="V33" s="949"/>
      <c r="W33" s="968"/>
      <c r="X33" s="493"/>
      <c r="Y33" s="742"/>
      <c r="Z33" s="67"/>
      <c r="AA33" s="67"/>
      <c r="AB33" s="493"/>
      <c r="AC33" s="1174"/>
      <c r="AD33" s="949"/>
      <c r="AE33" s="949"/>
      <c r="AF33" s="968"/>
      <c r="AG33" s="448"/>
      <c r="AH33" s="742"/>
      <c r="AI33" s="70"/>
      <c r="AJ33" s="70"/>
      <c r="AK33" s="493"/>
      <c r="AL33" s="1229"/>
    </row>
    <row r="34" spans="1:38" ht="19.5" customHeight="1" x14ac:dyDescent="0.15">
      <c r="A34" s="2440"/>
      <c r="B34" s="1217"/>
      <c r="C34" s="1217"/>
      <c r="D34" s="1217"/>
      <c r="E34" s="1217"/>
      <c r="F34" s="1217"/>
      <c r="G34" s="1217"/>
      <c r="H34" s="1217"/>
      <c r="I34" s="1217"/>
      <c r="J34" s="1217"/>
      <c r="K34" s="1217"/>
      <c r="L34" s="1217"/>
      <c r="M34" s="1217"/>
      <c r="N34" s="1217"/>
      <c r="O34" s="1217"/>
      <c r="P34" s="1217"/>
      <c r="Q34" s="1217"/>
      <c r="R34" s="1217"/>
      <c r="S34" s="1220"/>
      <c r="T34" s="53"/>
      <c r="U34" s="791" t="s">
        <v>780</v>
      </c>
      <c r="V34" s="792"/>
      <c r="W34" s="793"/>
      <c r="X34" s="841"/>
      <c r="Y34" s="841"/>
      <c r="Z34" s="841"/>
      <c r="AA34" s="841"/>
      <c r="AB34" s="841"/>
      <c r="AC34" s="1173"/>
      <c r="AD34" s="792" t="s">
        <v>19</v>
      </c>
      <c r="AE34" s="792"/>
      <c r="AF34" s="793"/>
      <c r="AG34" s="1172"/>
      <c r="AH34" s="841"/>
      <c r="AI34" s="792" t="s">
        <v>188</v>
      </c>
      <c r="AJ34" s="841"/>
      <c r="AK34" s="841"/>
      <c r="AL34" s="1230" t="s">
        <v>189</v>
      </c>
    </row>
    <row r="35" spans="1:38" ht="19.5" customHeight="1" thickBot="1" x14ac:dyDescent="0.2">
      <c r="A35" s="2441"/>
      <c r="B35" s="801"/>
      <c r="C35" s="801"/>
      <c r="D35" s="801"/>
      <c r="E35" s="801"/>
      <c r="F35" s="801"/>
      <c r="G35" s="801"/>
      <c r="H35" s="801"/>
      <c r="I35" s="801"/>
      <c r="J35" s="801"/>
      <c r="K35" s="801"/>
      <c r="L35" s="801"/>
      <c r="M35" s="801"/>
      <c r="N35" s="801"/>
      <c r="O35" s="801"/>
      <c r="P35" s="801"/>
      <c r="Q35" s="801"/>
      <c r="R35" s="801"/>
      <c r="S35" s="802"/>
      <c r="T35" s="53"/>
      <c r="U35" s="794"/>
      <c r="V35" s="795"/>
      <c r="W35" s="796"/>
      <c r="X35" s="849"/>
      <c r="Y35" s="849"/>
      <c r="Z35" s="849"/>
      <c r="AA35" s="849"/>
      <c r="AB35" s="849"/>
      <c r="AC35" s="1262"/>
      <c r="AD35" s="795"/>
      <c r="AE35" s="795"/>
      <c r="AF35" s="796"/>
      <c r="AG35" s="1249"/>
      <c r="AH35" s="849"/>
      <c r="AI35" s="795"/>
      <c r="AJ35" s="849"/>
      <c r="AK35" s="849"/>
      <c r="AL35" s="1328"/>
    </row>
    <row r="36" spans="1:38" ht="19.5" customHeight="1" x14ac:dyDescent="0.15">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row>
    <row r="37" spans="1:38" ht="19.5" customHeight="1" x14ac:dyDescent="0.15">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row>
    <row r="38" spans="1:38" ht="19.5" customHeight="1" x14ac:dyDescent="0.15"/>
    <row r="39" spans="1:38" ht="19.5" customHeight="1" x14ac:dyDescent="0.15"/>
    <row r="40" spans="1:38" ht="19.5" customHeight="1" x14ac:dyDescent="0.15"/>
    <row r="41" spans="1:38" ht="19.5" customHeight="1" x14ac:dyDescent="0.15"/>
    <row r="42" spans="1:38" ht="19.5" customHeight="1" x14ac:dyDescent="0.15"/>
    <row r="43" spans="1:38" ht="19.5" customHeight="1" x14ac:dyDescent="0.15"/>
    <row r="44" spans="1:38" ht="19.5" customHeight="1" x14ac:dyDescent="0.15"/>
    <row r="45" spans="1:38" ht="19.5" customHeight="1" x14ac:dyDescent="0.15"/>
    <row r="46" spans="1:38" ht="19.5" customHeight="1" x14ac:dyDescent="0.15"/>
    <row r="47" spans="1:38" ht="19.5" customHeight="1" x14ac:dyDescent="0.15"/>
    <row r="48" spans="1:3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sheetData>
  <sheetProtection selectLockedCells="1"/>
  <mergeCells count="107">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4:AL4"/>
    <mergeCell ref="A5:C6"/>
    <mergeCell ref="E5:H6"/>
    <mergeCell ref="J5:M6"/>
    <mergeCell ref="N5:S6"/>
    <mergeCell ref="U5:W6"/>
    <mergeCell ref="X5:X6"/>
    <mergeCell ref="Y5:Y6"/>
    <mergeCell ref="Z5:AB6"/>
    <mergeCell ref="AC5:AC6"/>
    <mergeCell ref="AH5:AK6"/>
    <mergeCell ref="AD5:AD6"/>
  </mergeCells>
  <phoneticPr fontId="3"/>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00000000-0002-0000-1600-000000000000}">
      <formula1>$B$39:$B$40</formula1>
    </dataValidation>
  </dataValidations>
  <printOptions horizontalCentered="1" verticalCentered="1"/>
  <pageMargins left="0.70866141732283472" right="0.19685039370078741" top="0.39370078740157483" bottom="0.39370078740157483" header="0.39370078740157483" footer="0"/>
  <pageSetup paperSize="9" scale="81" orientation="landscape" blackAndWhite="1" horizontalDpi="300" verticalDpi="300" r:id="rId1"/>
  <headerFooter scaleWithDoc="0">
    <oddFooter>&amp;C&amp;"游ゴシック,標準"22/25&amp;R&amp;"游ゴシック,標準"&amp;F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BE214"/>
  <sheetViews>
    <sheetView view="pageBreakPreview" zoomScale="93" zoomScaleNormal="70" zoomScaleSheetLayoutView="93" workbookViewId="0">
      <selection activeCell="AM2" sqref="AM2"/>
    </sheetView>
  </sheetViews>
  <sheetFormatPr defaultRowHeight="16.5" x14ac:dyDescent="0.15"/>
  <cols>
    <col min="1" max="57" width="4.375" style="27" customWidth="1"/>
    <col min="58" max="97" width="4.375" style="5" customWidth="1"/>
    <col min="98" max="256" width="9" style="5"/>
    <col min="257" max="353" width="4.375" style="5" customWidth="1"/>
    <col min="354" max="512" width="9" style="5"/>
    <col min="513" max="609" width="4.375" style="5" customWidth="1"/>
    <col min="610" max="768" width="9" style="5"/>
    <col min="769" max="865" width="4.375" style="5" customWidth="1"/>
    <col min="866" max="1024" width="9" style="5"/>
    <col min="1025" max="1121" width="4.375" style="5" customWidth="1"/>
    <col min="1122" max="1280" width="9" style="5"/>
    <col min="1281" max="1377" width="4.375" style="5" customWidth="1"/>
    <col min="1378" max="1536" width="9" style="5"/>
    <col min="1537" max="1633" width="4.375" style="5" customWidth="1"/>
    <col min="1634" max="1792" width="9" style="5"/>
    <col min="1793" max="1889" width="4.375" style="5" customWidth="1"/>
    <col min="1890" max="2048" width="9" style="5"/>
    <col min="2049" max="2145" width="4.375" style="5" customWidth="1"/>
    <col min="2146" max="2304" width="9" style="5"/>
    <col min="2305" max="2401" width="4.375" style="5" customWidth="1"/>
    <col min="2402" max="2560" width="9" style="5"/>
    <col min="2561" max="2657" width="4.375" style="5" customWidth="1"/>
    <col min="2658" max="2816" width="9" style="5"/>
    <col min="2817" max="2913" width="4.375" style="5" customWidth="1"/>
    <col min="2914" max="3072" width="9" style="5"/>
    <col min="3073" max="3169" width="4.375" style="5" customWidth="1"/>
    <col min="3170" max="3328" width="9" style="5"/>
    <col min="3329" max="3425" width="4.375" style="5" customWidth="1"/>
    <col min="3426" max="3584" width="9" style="5"/>
    <col min="3585" max="3681" width="4.375" style="5" customWidth="1"/>
    <col min="3682" max="3840" width="9" style="5"/>
    <col min="3841" max="3937" width="4.375" style="5" customWidth="1"/>
    <col min="3938" max="4096" width="9" style="5"/>
    <col min="4097" max="4193" width="4.375" style="5" customWidth="1"/>
    <col min="4194" max="4352" width="9" style="5"/>
    <col min="4353" max="4449" width="4.375" style="5" customWidth="1"/>
    <col min="4450" max="4608" width="9" style="5"/>
    <col min="4609" max="4705" width="4.375" style="5" customWidth="1"/>
    <col min="4706" max="4864" width="9" style="5"/>
    <col min="4865" max="4961" width="4.375" style="5" customWidth="1"/>
    <col min="4962" max="5120" width="9" style="5"/>
    <col min="5121" max="5217" width="4.375" style="5" customWidth="1"/>
    <col min="5218" max="5376" width="9" style="5"/>
    <col min="5377" max="5473" width="4.375" style="5" customWidth="1"/>
    <col min="5474" max="5632" width="9" style="5"/>
    <col min="5633" max="5729" width="4.375" style="5" customWidth="1"/>
    <col min="5730" max="5888" width="9" style="5"/>
    <col min="5889" max="5985" width="4.375" style="5" customWidth="1"/>
    <col min="5986" max="6144" width="9" style="5"/>
    <col min="6145" max="6241" width="4.375" style="5" customWidth="1"/>
    <col min="6242" max="6400" width="9" style="5"/>
    <col min="6401" max="6497" width="4.375" style="5" customWidth="1"/>
    <col min="6498" max="6656" width="9" style="5"/>
    <col min="6657" max="6753" width="4.375" style="5" customWidth="1"/>
    <col min="6754" max="6912" width="9" style="5"/>
    <col min="6913" max="7009" width="4.375" style="5" customWidth="1"/>
    <col min="7010" max="7168" width="9" style="5"/>
    <col min="7169" max="7265" width="4.375" style="5" customWidth="1"/>
    <col min="7266" max="7424" width="9" style="5"/>
    <col min="7425" max="7521" width="4.375" style="5" customWidth="1"/>
    <col min="7522" max="7680" width="9" style="5"/>
    <col min="7681" max="7777" width="4.375" style="5" customWidth="1"/>
    <col min="7778" max="7936" width="9" style="5"/>
    <col min="7937" max="8033" width="4.375" style="5" customWidth="1"/>
    <col min="8034" max="8192" width="9" style="5"/>
    <col min="8193" max="8289" width="4.375" style="5" customWidth="1"/>
    <col min="8290" max="8448" width="9" style="5"/>
    <col min="8449" max="8545" width="4.375" style="5" customWidth="1"/>
    <col min="8546" max="8704" width="9" style="5"/>
    <col min="8705" max="8801" width="4.375" style="5" customWidth="1"/>
    <col min="8802" max="8960" width="9" style="5"/>
    <col min="8961" max="9057" width="4.375" style="5" customWidth="1"/>
    <col min="9058" max="9216" width="9" style="5"/>
    <col min="9217" max="9313" width="4.375" style="5" customWidth="1"/>
    <col min="9314" max="9472" width="9" style="5"/>
    <col min="9473" max="9569" width="4.375" style="5" customWidth="1"/>
    <col min="9570" max="9728" width="9" style="5"/>
    <col min="9729" max="9825" width="4.375" style="5" customWidth="1"/>
    <col min="9826" max="9984" width="9" style="5"/>
    <col min="9985" max="10081" width="4.375" style="5" customWidth="1"/>
    <col min="10082" max="10240" width="9" style="5"/>
    <col min="10241" max="10337" width="4.375" style="5" customWidth="1"/>
    <col min="10338" max="10496" width="9" style="5"/>
    <col min="10497" max="10593" width="4.375" style="5" customWidth="1"/>
    <col min="10594" max="10752" width="9" style="5"/>
    <col min="10753" max="10849" width="4.375" style="5" customWidth="1"/>
    <col min="10850" max="11008" width="9" style="5"/>
    <col min="11009" max="11105" width="4.375" style="5" customWidth="1"/>
    <col min="11106" max="11264" width="9" style="5"/>
    <col min="11265" max="11361" width="4.375" style="5" customWidth="1"/>
    <col min="11362" max="11520" width="9" style="5"/>
    <col min="11521" max="11617" width="4.375" style="5" customWidth="1"/>
    <col min="11618" max="11776" width="9" style="5"/>
    <col min="11777" max="11873" width="4.375" style="5" customWidth="1"/>
    <col min="11874" max="12032" width="9" style="5"/>
    <col min="12033" max="12129" width="4.375" style="5" customWidth="1"/>
    <col min="12130" max="12288" width="9" style="5"/>
    <col min="12289" max="12385" width="4.375" style="5" customWidth="1"/>
    <col min="12386" max="12544" width="9" style="5"/>
    <col min="12545" max="12641" width="4.375" style="5" customWidth="1"/>
    <col min="12642" max="12800" width="9" style="5"/>
    <col min="12801" max="12897" width="4.375" style="5" customWidth="1"/>
    <col min="12898" max="13056" width="9" style="5"/>
    <col min="13057" max="13153" width="4.375" style="5" customWidth="1"/>
    <col min="13154" max="13312" width="9" style="5"/>
    <col min="13313" max="13409" width="4.375" style="5" customWidth="1"/>
    <col min="13410" max="13568" width="9" style="5"/>
    <col min="13569" max="13665" width="4.375" style="5" customWidth="1"/>
    <col min="13666" max="13824" width="9" style="5"/>
    <col min="13825" max="13921" width="4.375" style="5" customWidth="1"/>
    <col min="13922" max="14080" width="9" style="5"/>
    <col min="14081" max="14177" width="4.375" style="5" customWidth="1"/>
    <col min="14178" max="14336" width="9" style="5"/>
    <col min="14337" max="14433" width="4.375" style="5" customWidth="1"/>
    <col min="14434" max="14592" width="9" style="5"/>
    <col min="14593" max="14689" width="4.375" style="5" customWidth="1"/>
    <col min="14690" max="14848" width="9" style="5"/>
    <col min="14849" max="14945" width="4.375" style="5" customWidth="1"/>
    <col min="14946" max="15104" width="9" style="5"/>
    <col min="15105" max="15201" width="4.375" style="5" customWidth="1"/>
    <col min="15202" max="15360" width="9" style="5"/>
    <col min="15361" max="15457" width="4.375" style="5" customWidth="1"/>
    <col min="15458" max="15616" width="9" style="5"/>
    <col min="15617" max="15713" width="4.375" style="5" customWidth="1"/>
    <col min="15714" max="15872" width="9" style="5"/>
    <col min="15873" max="15969" width="4.375" style="5" customWidth="1"/>
    <col min="15970" max="16128" width="9" style="5"/>
    <col min="16129" max="16225" width="4.375" style="5" customWidth="1"/>
    <col min="16226" max="16384" width="9" style="5"/>
  </cols>
  <sheetData>
    <row r="1" spans="1:57" ht="18.75" customHeight="1" thickBot="1" x14ac:dyDescent="0.2">
      <c r="A1" s="497" t="s">
        <v>1048</v>
      </c>
    </row>
    <row r="2" spans="1:57" s="3" customFormat="1" ht="18.75" customHeight="1" x14ac:dyDescent="0.15">
      <c r="A2" s="52" t="s">
        <v>781</v>
      </c>
      <c r="B2" s="27"/>
      <c r="C2" s="27"/>
      <c r="D2" s="27"/>
      <c r="E2" s="27"/>
      <c r="F2" s="2459" t="s">
        <v>9</v>
      </c>
      <c r="G2" s="1314"/>
      <c r="H2" s="461"/>
      <c r="I2" s="2176" t="s">
        <v>782</v>
      </c>
      <c r="J2" s="2176"/>
      <c r="K2" s="362"/>
      <c r="L2" s="2176" t="s">
        <v>783</v>
      </c>
      <c r="M2" s="2176"/>
      <c r="N2" s="2176"/>
      <c r="O2" s="362"/>
      <c r="P2" s="2456" t="s">
        <v>784</v>
      </c>
      <c r="Q2" s="2456"/>
      <c r="R2" s="2457"/>
      <c r="S2" s="27"/>
      <c r="T2" s="27"/>
      <c r="U2" s="27"/>
      <c r="V2" s="27"/>
      <c r="W2" s="27"/>
      <c r="X2" s="27"/>
      <c r="Y2" s="2459" t="s">
        <v>9</v>
      </c>
      <c r="Z2" s="1314"/>
      <c r="AA2" s="461"/>
      <c r="AB2" s="2176" t="s">
        <v>782</v>
      </c>
      <c r="AC2" s="2176"/>
      <c r="AD2" s="362"/>
      <c r="AE2" s="2176" t="s">
        <v>783</v>
      </c>
      <c r="AF2" s="2176"/>
      <c r="AG2" s="2176"/>
      <c r="AH2" s="362"/>
      <c r="AI2" s="2456" t="s">
        <v>784</v>
      </c>
      <c r="AJ2" s="2456"/>
      <c r="AK2" s="2457"/>
      <c r="AL2" s="53"/>
      <c r="AM2" s="53"/>
      <c r="AN2" s="53"/>
      <c r="AO2" s="53"/>
      <c r="AP2" s="53"/>
      <c r="AQ2" s="27"/>
      <c r="AR2" s="27"/>
      <c r="AS2" s="27"/>
      <c r="AT2" s="27"/>
      <c r="AU2" s="27"/>
      <c r="AV2" s="27"/>
      <c r="AW2" s="27"/>
      <c r="AX2" s="27"/>
      <c r="AY2" s="27"/>
      <c r="AZ2" s="27"/>
      <c r="BA2" s="27"/>
      <c r="BB2" s="27"/>
      <c r="BC2" s="27"/>
      <c r="BD2" s="27"/>
      <c r="BE2" s="27"/>
    </row>
    <row r="3" spans="1:57" s="3" customFormat="1" ht="18.75" customHeight="1" thickBot="1" x14ac:dyDescent="0.2">
      <c r="A3" s="52" t="s">
        <v>785</v>
      </c>
      <c r="B3" s="27"/>
      <c r="C3" s="27"/>
      <c r="D3" s="27"/>
      <c r="E3" s="27"/>
      <c r="F3" s="2460"/>
      <c r="G3" s="2461"/>
      <c r="H3" s="456"/>
      <c r="I3" s="1962" t="s">
        <v>786</v>
      </c>
      <c r="J3" s="1962"/>
      <c r="K3" s="1962"/>
      <c r="L3" s="67"/>
      <c r="M3" s="1962" t="s">
        <v>167</v>
      </c>
      <c r="N3" s="1962"/>
      <c r="O3" s="2458"/>
      <c r="P3" s="2458"/>
      <c r="Q3" s="2458"/>
      <c r="R3" s="498" t="s">
        <v>787</v>
      </c>
      <c r="S3" s="27"/>
      <c r="T3" s="52" t="s">
        <v>788</v>
      </c>
      <c r="U3" s="27"/>
      <c r="V3" s="27"/>
      <c r="W3" s="27"/>
      <c r="X3" s="27"/>
      <c r="Y3" s="2460"/>
      <c r="Z3" s="2461"/>
      <c r="AA3" s="456"/>
      <c r="AB3" s="1962" t="s">
        <v>786</v>
      </c>
      <c r="AC3" s="1962"/>
      <c r="AD3" s="1962"/>
      <c r="AE3" s="67"/>
      <c r="AF3" s="1962" t="s">
        <v>167</v>
      </c>
      <c r="AG3" s="1962"/>
      <c r="AH3" s="2458"/>
      <c r="AI3" s="2458"/>
      <c r="AJ3" s="2458"/>
      <c r="AK3" s="498" t="s">
        <v>789</v>
      </c>
      <c r="AL3" s="53"/>
      <c r="AM3" s="53"/>
      <c r="AN3" s="53"/>
      <c r="AO3" s="53"/>
      <c r="AP3" s="53"/>
      <c r="AQ3" s="27"/>
      <c r="AR3" s="27"/>
      <c r="AS3" s="85"/>
      <c r="AT3" s="27"/>
      <c r="AU3" s="27"/>
      <c r="AV3" s="27"/>
      <c r="AW3" s="27"/>
      <c r="AX3" s="27"/>
      <c r="AY3" s="27"/>
      <c r="AZ3" s="27"/>
      <c r="BA3" s="27"/>
      <c r="BB3" s="27"/>
      <c r="BC3" s="27"/>
      <c r="BD3" s="27"/>
      <c r="BE3" s="27"/>
    </row>
    <row r="4" spans="1:57" s="3" customFormat="1" ht="18.75" customHeight="1" x14ac:dyDescent="0.15">
      <c r="A4" s="745" t="s">
        <v>7</v>
      </c>
      <c r="B4" s="746"/>
      <c r="C4" s="1299" t="s">
        <v>8</v>
      </c>
      <c r="D4" s="823"/>
      <c r="E4" s="2464" t="s">
        <v>790</v>
      </c>
      <c r="F4" s="2465"/>
      <c r="G4" s="1129" t="s">
        <v>7</v>
      </c>
      <c r="H4" s="2379"/>
      <c r="I4" s="2090" t="s">
        <v>8</v>
      </c>
      <c r="J4" s="847"/>
      <c r="K4" s="2466" t="s">
        <v>790</v>
      </c>
      <c r="L4" s="2465"/>
      <c r="M4" s="1129" t="s">
        <v>7</v>
      </c>
      <c r="N4" s="2379"/>
      <c r="O4" s="2090" t="s">
        <v>8</v>
      </c>
      <c r="P4" s="847"/>
      <c r="Q4" s="2462" t="s">
        <v>790</v>
      </c>
      <c r="R4" s="2463"/>
      <c r="S4" s="27"/>
      <c r="T4" s="745" t="s">
        <v>7</v>
      </c>
      <c r="U4" s="746"/>
      <c r="V4" s="1299" t="s">
        <v>8</v>
      </c>
      <c r="W4" s="823"/>
      <c r="X4" s="2464" t="s">
        <v>790</v>
      </c>
      <c r="Y4" s="2465"/>
      <c r="Z4" s="1129" t="s">
        <v>7</v>
      </c>
      <c r="AA4" s="2379"/>
      <c r="AB4" s="2090" t="s">
        <v>8</v>
      </c>
      <c r="AC4" s="847"/>
      <c r="AD4" s="2466" t="s">
        <v>790</v>
      </c>
      <c r="AE4" s="2467"/>
      <c r="AF4" s="1129" t="s">
        <v>7</v>
      </c>
      <c r="AG4" s="2379"/>
      <c r="AH4" s="2090" t="s">
        <v>8</v>
      </c>
      <c r="AI4" s="847"/>
      <c r="AJ4" s="2462" t="s">
        <v>790</v>
      </c>
      <c r="AK4" s="2463"/>
      <c r="AL4" s="2501" t="s">
        <v>1045</v>
      </c>
      <c r="AM4" s="2502"/>
      <c r="AN4" s="2502"/>
      <c r="AO4" s="2502"/>
      <c r="AP4" s="2502"/>
      <c r="AQ4" s="2502"/>
      <c r="AR4" s="27"/>
      <c r="AS4" s="27"/>
      <c r="AT4" s="27"/>
      <c r="AU4" s="27"/>
      <c r="AV4" s="27"/>
      <c r="AW4" s="27"/>
      <c r="AX4" s="27"/>
      <c r="AY4" s="27"/>
      <c r="AZ4" s="27"/>
      <c r="BA4" s="27"/>
      <c r="BB4" s="27"/>
      <c r="BC4" s="27"/>
      <c r="BD4" s="27"/>
      <c r="BE4" s="27"/>
    </row>
    <row r="5" spans="1:57" s="3" customFormat="1" ht="18.75" customHeight="1" x14ac:dyDescent="0.15">
      <c r="A5" s="735" t="str">
        <f>表紙・鑑!S3-1&amp;"年4月"</f>
        <v>6年4月</v>
      </c>
      <c r="B5" s="736"/>
      <c r="C5" s="50"/>
      <c r="D5" s="58" t="s">
        <v>10</v>
      </c>
      <c r="E5" s="50"/>
      <c r="F5" s="499" t="s">
        <v>10</v>
      </c>
      <c r="G5" s="812" t="str">
        <f>表紙・鑑!S3-1&amp;"年8月"</f>
        <v>6年8月</v>
      </c>
      <c r="H5" s="736"/>
      <c r="I5" s="50"/>
      <c r="J5" s="58" t="s">
        <v>10</v>
      </c>
      <c r="K5" s="50"/>
      <c r="L5" s="499" t="s">
        <v>10</v>
      </c>
      <c r="M5" s="812" t="str">
        <f>表紙・鑑!S3-1&amp;"年12月"</f>
        <v>6年12月</v>
      </c>
      <c r="N5" s="736"/>
      <c r="O5" s="50"/>
      <c r="P5" s="58" t="s">
        <v>10</v>
      </c>
      <c r="Q5" s="50"/>
      <c r="R5" s="48" t="s">
        <v>10</v>
      </c>
      <c r="S5" s="27"/>
      <c r="T5" s="735" t="str">
        <f>A5</f>
        <v>6年4月</v>
      </c>
      <c r="U5" s="736"/>
      <c r="V5" s="50"/>
      <c r="W5" s="58" t="s">
        <v>10</v>
      </c>
      <c r="X5" s="50"/>
      <c r="Y5" s="499" t="s">
        <v>10</v>
      </c>
      <c r="Z5" s="812" t="str">
        <f>G5</f>
        <v>6年8月</v>
      </c>
      <c r="AA5" s="736"/>
      <c r="AB5" s="50"/>
      <c r="AC5" s="58" t="s">
        <v>10</v>
      </c>
      <c r="AD5" s="50"/>
      <c r="AE5" s="499" t="s">
        <v>10</v>
      </c>
      <c r="AF5" s="812" t="str">
        <f>M5</f>
        <v>6年12月</v>
      </c>
      <c r="AG5" s="736"/>
      <c r="AH5" s="50"/>
      <c r="AI5" s="58" t="s">
        <v>10</v>
      </c>
      <c r="AJ5" s="50"/>
      <c r="AK5" s="48" t="s">
        <v>10</v>
      </c>
      <c r="AL5" s="2501"/>
      <c r="AM5" s="2502"/>
      <c r="AN5" s="2502"/>
      <c r="AO5" s="2502"/>
      <c r="AP5" s="2502"/>
      <c r="AQ5" s="2502"/>
      <c r="AR5" s="27"/>
      <c r="AS5" s="27"/>
      <c r="AT5" s="27"/>
      <c r="AU5" s="27"/>
      <c r="AV5" s="27"/>
      <c r="AW5" s="27"/>
      <c r="AX5" s="27"/>
      <c r="AY5" s="27"/>
      <c r="AZ5" s="27"/>
      <c r="BA5" s="27"/>
      <c r="BB5" s="27"/>
      <c r="BC5" s="27"/>
      <c r="BD5" s="27"/>
      <c r="BE5" s="27"/>
    </row>
    <row r="6" spans="1:57" s="3" customFormat="1" ht="18.75" customHeight="1" x14ac:dyDescent="0.15">
      <c r="A6" s="735" t="str">
        <f>表紙・鑑!S3-1&amp;"年5月"</f>
        <v>6年5月</v>
      </c>
      <c r="B6" s="736"/>
      <c r="C6" s="500"/>
      <c r="D6" s="69" t="s">
        <v>10</v>
      </c>
      <c r="E6" s="500"/>
      <c r="F6" s="501" t="s">
        <v>10</v>
      </c>
      <c r="G6" s="812" t="str">
        <f>表紙・鑑!S3-1&amp;"年9月"</f>
        <v>6年9月</v>
      </c>
      <c r="H6" s="736"/>
      <c r="I6" s="500"/>
      <c r="J6" s="69" t="s">
        <v>10</v>
      </c>
      <c r="K6" s="500"/>
      <c r="L6" s="501" t="s">
        <v>10</v>
      </c>
      <c r="M6" s="812" t="str">
        <f>表紙・鑑!S3&amp;"年1月"</f>
        <v>7年1月</v>
      </c>
      <c r="N6" s="736"/>
      <c r="O6" s="500"/>
      <c r="P6" s="69" t="s">
        <v>10</v>
      </c>
      <c r="Q6" s="500"/>
      <c r="R6" s="502" t="s">
        <v>10</v>
      </c>
      <c r="S6" s="27"/>
      <c r="T6" s="735" t="str">
        <f>A6</f>
        <v>6年5月</v>
      </c>
      <c r="U6" s="736"/>
      <c r="V6" s="500"/>
      <c r="W6" s="69" t="s">
        <v>10</v>
      </c>
      <c r="X6" s="500"/>
      <c r="Y6" s="501" t="s">
        <v>10</v>
      </c>
      <c r="Z6" s="812" t="str">
        <f>G6</f>
        <v>6年9月</v>
      </c>
      <c r="AA6" s="736"/>
      <c r="AB6" s="500"/>
      <c r="AC6" s="69" t="s">
        <v>10</v>
      </c>
      <c r="AD6" s="500"/>
      <c r="AE6" s="501" t="s">
        <v>10</v>
      </c>
      <c r="AF6" s="812" t="str">
        <f>M6</f>
        <v>7年1月</v>
      </c>
      <c r="AG6" s="736"/>
      <c r="AH6" s="500"/>
      <c r="AI6" s="69" t="s">
        <v>10</v>
      </c>
      <c r="AJ6" s="500"/>
      <c r="AK6" s="502" t="s">
        <v>10</v>
      </c>
      <c r="AL6" s="2501"/>
      <c r="AM6" s="2502"/>
      <c r="AN6" s="2502"/>
      <c r="AO6" s="2502"/>
      <c r="AP6" s="2502"/>
      <c r="AQ6" s="2502"/>
      <c r="AR6" s="27"/>
      <c r="AS6" s="27"/>
      <c r="AT6" s="27"/>
      <c r="AU6" s="27"/>
      <c r="AV6" s="27"/>
      <c r="AW6" s="27"/>
      <c r="AX6" s="27"/>
      <c r="AY6" s="27"/>
      <c r="AZ6" s="27"/>
      <c r="BA6" s="27"/>
      <c r="BB6" s="27"/>
      <c r="BC6" s="27"/>
      <c r="BD6" s="27"/>
      <c r="BE6" s="27"/>
    </row>
    <row r="7" spans="1:57" s="3" customFormat="1" ht="18.75" customHeight="1" x14ac:dyDescent="0.15">
      <c r="A7" s="735" t="str">
        <f>表紙・鑑!S3-1&amp;"年6月"</f>
        <v>6年6月</v>
      </c>
      <c r="B7" s="736"/>
      <c r="C7" s="50"/>
      <c r="D7" s="58" t="s">
        <v>10</v>
      </c>
      <c r="E7" s="50"/>
      <c r="F7" s="499" t="s">
        <v>10</v>
      </c>
      <c r="G7" s="812" t="str">
        <f>表紙・鑑!S3-1&amp;"年10月"</f>
        <v>6年10月</v>
      </c>
      <c r="H7" s="736"/>
      <c r="I7" s="50"/>
      <c r="J7" s="58" t="s">
        <v>10</v>
      </c>
      <c r="K7" s="50"/>
      <c r="L7" s="499" t="s">
        <v>10</v>
      </c>
      <c r="M7" s="812" t="str">
        <f>表紙・鑑!S3&amp;"年2月"</f>
        <v>7年2月</v>
      </c>
      <c r="N7" s="736"/>
      <c r="O7" s="50"/>
      <c r="P7" s="58" t="s">
        <v>10</v>
      </c>
      <c r="Q7" s="50"/>
      <c r="R7" s="48" t="s">
        <v>10</v>
      </c>
      <c r="S7" s="27"/>
      <c r="T7" s="735" t="str">
        <f>A7</f>
        <v>6年6月</v>
      </c>
      <c r="U7" s="736"/>
      <c r="V7" s="50"/>
      <c r="W7" s="58" t="s">
        <v>10</v>
      </c>
      <c r="X7" s="50"/>
      <c r="Y7" s="499" t="s">
        <v>10</v>
      </c>
      <c r="Z7" s="812" t="str">
        <f>G7</f>
        <v>6年10月</v>
      </c>
      <c r="AA7" s="736"/>
      <c r="AB7" s="50"/>
      <c r="AC7" s="58" t="s">
        <v>10</v>
      </c>
      <c r="AD7" s="50"/>
      <c r="AE7" s="499" t="s">
        <v>10</v>
      </c>
      <c r="AF7" s="812" t="str">
        <f>M7</f>
        <v>7年2月</v>
      </c>
      <c r="AG7" s="736"/>
      <c r="AH7" s="50"/>
      <c r="AI7" s="58" t="s">
        <v>10</v>
      </c>
      <c r="AJ7" s="50"/>
      <c r="AK7" s="48" t="s">
        <v>10</v>
      </c>
      <c r="AL7" s="2501"/>
      <c r="AM7" s="2502"/>
      <c r="AN7" s="2502"/>
      <c r="AO7" s="2502"/>
      <c r="AP7" s="2502"/>
      <c r="AQ7" s="2502"/>
      <c r="AR7" s="27"/>
      <c r="AS7" s="27"/>
      <c r="AT7" s="27"/>
      <c r="AU7" s="27"/>
      <c r="AV7" s="27"/>
      <c r="AW7" s="27"/>
      <c r="AX7" s="27"/>
      <c r="AY7" s="27"/>
      <c r="AZ7" s="27"/>
      <c r="BA7" s="27"/>
      <c r="BB7" s="27"/>
      <c r="BC7" s="27"/>
      <c r="BD7" s="27"/>
      <c r="BE7" s="27"/>
    </row>
    <row r="8" spans="1:57" s="3" customFormat="1" ht="18.75" customHeight="1" thickBot="1" x14ac:dyDescent="0.2">
      <c r="A8" s="779" t="str">
        <f>表紙・鑑!S3-1&amp;"年7月"</f>
        <v>6年7月</v>
      </c>
      <c r="B8" s="780"/>
      <c r="C8" s="503"/>
      <c r="D8" s="59" t="s">
        <v>10</v>
      </c>
      <c r="E8" s="503"/>
      <c r="F8" s="504" t="s">
        <v>10</v>
      </c>
      <c r="G8" s="874" t="str">
        <f>表紙・鑑!S3-1&amp;"年11月"</f>
        <v>6年11月</v>
      </c>
      <c r="H8" s="780"/>
      <c r="I8" s="503"/>
      <c r="J8" s="59" t="s">
        <v>10</v>
      </c>
      <c r="K8" s="503"/>
      <c r="L8" s="504" t="s">
        <v>10</v>
      </c>
      <c r="M8" s="874" t="str">
        <f>表紙・鑑!S3&amp;"年3月"</f>
        <v>7年3月</v>
      </c>
      <c r="N8" s="780"/>
      <c r="O8" s="503"/>
      <c r="P8" s="59" t="s">
        <v>10</v>
      </c>
      <c r="Q8" s="503"/>
      <c r="R8" s="188" t="s">
        <v>10</v>
      </c>
      <c r="S8" s="27"/>
      <c r="T8" s="779" t="str">
        <f>A8</f>
        <v>6年7月</v>
      </c>
      <c r="U8" s="780"/>
      <c r="V8" s="503"/>
      <c r="W8" s="59" t="s">
        <v>10</v>
      </c>
      <c r="X8" s="503"/>
      <c r="Y8" s="504" t="s">
        <v>10</v>
      </c>
      <c r="Z8" s="874" t="str">
        <f>G8</f>
        <v>6年11月</v>
      </c>
      <c r="AA8" s="780"/>
      <c r="AB8" s="503"/>
      <c r="AC8" s="59" t="s">
        <v>10</v>
      </c>
      <c r="AD8" s="503"/>
      <c r="AE8" s="504" t="s">
        <v>10</v>
      </c>
      <c r="AF8" s="874" t="str">
        <f>M8</f>
        <v>7年3月</v>
      </c>
      <c r="AG8" s="780"/>
      <c r="AH8" s="503"/>
      <c r="AI8" s="59" t="s">
        <v>10</v>
      </c>
      <c r="AJ8" s="503"/>
      <c r="AK8" s="188" t="s">
        <v>10</v>
      </c>
      <c r="AL8" s="2501"/>
      <c r="AM8" s="2502"/>
      <c r="AN8" s="2502"/>
      <c r="AO8" s="2502"/>
      <c r="AP8" s="2502"/>
      <c r="AQ8" s="2502"/>
      <c r="AR8" s="27"/>
      <c r="AS8" s="27"/>
      <c r="AT8" s="27"/>
      <c r="AU8" s="27"/>
      <c r="AV8" s="27"/>
      <c r="AW8" s="27"/>
      <c r="AX8" s="27"/>
      <c r="AY8" s="27"/>
      <c r="AZ8" s="27"/>
      <c r="BA8" s="27"/>
      <c r="BB8" s="27"/>
      <c r="BC8" s="27"/>
      <c r="BD8" s="27"/>
      <c r="BE8" s="27"/>
    </row>
    <row r="9" spans="1:57" s="3" customFormat="1" ht="18.75" customHeight="1" x14ac:dyDescent="0.15">
      <c r="A9" s="158" t="s">
        <v>202</v>
      </c>
      <c r="B9" s="52" t="s">
        <v>1046</v>
      </c>
      <c r="C9" s="27"/>
      <c r="D9" s="27"/>
      <c r="E9" s="27"/>
      <c r="F9" s="27"/>
      <c r="G9" s="27"/>
      <c r="H9" s="27"/>
      <c r="I9" s="27"/>
      <c r="J9" s="27"/>
      <c r="K9" s="27"/>
      <c r="L9" s="27"/>
      <c r="M9" s="27"/>
      <c r="N9" s="27"/>
      <c r="O9" s="27"/>
      <c r="P9" s="27"/>
      <c r="Q9" s="27"/>
      <c r="R9" s="27"/>
      <c r="S9" s="27"/>
      <c r="T9" s="27"/>
      <c r="U9" s="27"/>
      <c r="V9" s="27"/>
      <c r="W9" s="27"/>
      <c r="X9" s="27"/>
      <c r="Y9" s="154"/>
      <c r="Z9" s="89"/>
      <c r="AA9" s="53"/>
      <c r="AB9" s="89"/>
      <c r="AC9" s="53"/>
      <c r="AD9" s="53"/>
      <c r="AE9" s="53"/>
      <c r="AF9" s="89"/>
      <c r="AG9" s="53"/>
      <c r="AH9" s="89"/>
      <c r="AI9" s="53"/>
      <c r="AJ9" s="53"/>
      <c r="AK9" s="53"/>
      <c r="AL9" s="89"/>
      <c r="AM9" s="89"/>
      <c r="AN9" s="53"/>
      <c r="AO9" s="89"/>
      <c r="AP9" s="53"/>
      <c r="AQ9" s="27"/>
      <c r="AR9" s="27"/>
      <c r="AS9" s="27"/>
      <c r="AT9" s="27"/>
      <c r="AU9" s="27"/>
      <c r="AV9" s="27"/>
      <c r="AW9" s="27"/>
      <c r="AX9" s="27"/>
      <c r="AY9" s="27"/>
      <c r="AZ9" s="27"/>
      <c r="BA9" s="27"/>
      <c r="BB9" s="27"/>
      <c r="BC9" s="27"/>
      <c r="BD9" s="27"/>
      <c r="BE9" s="27"/>
    </row>
    <row r="10" spans="1:57" s="3" customFormat="1" ht="18.75" customHeight="1" x14ac:dyDescent="0.15">
      <c r="A10" s="52"/>
      <c r="B10" s="505"/>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row>
    <row r="11" spans="1:57" s="3" customFormat="1" ht="18.75" customHeight="1" thickBot="1" x14ac:dyDescent="0.2">
      <c r="A11" s="52" t="s">
        <v>791</v>
      </c>
      <c r="B11" s="52"/>
      <c r="C11" s="27"/>
      <c r="D11" s="27"/>
      <c r="E11" s="27"/>
      <c r="F11" s="27"/>
      <c r="G11" s="27"/>
      <c r="H11" s="27"/>
      <c r="I11" s="27"/>
      <c r="J11" s="27"/>
      <c r="K11" s="27"/>
      <c r="L11" s="27"/>
      <c r="M11" s="27"/>
      <c r="N11" s="27"/>
      <c r="O11" s="27"/>
      <c r="P11" s="27"/>
      <c r="Q11" s="27"/>
      <c r="R11" s="27"/>
      <c r="S11" s="52" t="s">
        <v>792</v>
      </c>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row>
    <row r="12" spans="1:57" s="3" customFormat="1" ht="18.75" customHeight="1" x14ac:dyDescent="0.15">
      <c r="A12" s="2474" t="s">
        <v>11</v>
      </c>
      <c r="B12" s="2475"/>
      <c r="C12" s="2475"/>
      <c r="D12" s="2478"/>
      <c r="E12" s="2479"/>
      <c r="F12" s="822" t="s">
        <v>166</v>
      </c>
      <c r="G12" s="2017"/>
      <c r="H12" s="2017"/>
      <c r="I12" s="822" t="s">
        <v>168</v>
      </c>
      <c r="J12" s="2017"/>
      <c r="K12" s="2017"/>
      <c r="L12" s="822" t="s">
        <v>160</v>
      </c>
      <c r="M12" s="506"/>
      <c r="N12" s="2176" t="s">
        <v>793</v>
      </c>
      <c r="O12" s="362"/>
      <c r="P12" s="2017" t="s">
        <v>794</v>
      </c>
      <c r="Q12" s="2240"/>
      <c r="R12" s="27"/>
      <c r="S12" s="821" t="s">
        <v>12</v>
      </c>
      <c r="T12" s="823"/>
      <c r="U12" s="2468"/>
      <c r="V12" s="2469"/>
      <c r="W12" s="2469"/>
      <c r="X12" s="2469"/>
      <c r="Y12" s="2469"/>
      <c r="Z12" s="2469"/>
      <c r="AA12" s="2469"/>
      <c r="AB12" s="2469"/>
      <c r="AC12" s="2469"/>
      <c r="AD12" s="2469"/>
      <c r="AE12" s="2469"/>
      <c r="AF12" s="2469"/>
      <c r="AG12" s="2469"/>
      <c r="AH12" s="2469"/>
      <c r="AI12" s="2469"/>
      <c r="AJ12" s="2469"/>
      <c r="AK12" s="2470"/>
      <c r="AL12" s="27"/>
      <c r="AM12" s="27"/>
      <c r="AN12" s="27"/>
      <c r="AO12" s="27"/>
      <c r="AP12" s="27"/>
      <c r="AQ12" s="27"/>
      <c r="AR12" s="27"/>
      <c r="AS12" s="27"/>
      <c r="AT12" s="27"/>
      <c r="AU12" s="27"/>
      <c r="AV12" s="27"/>
      <c r="AW12" s="27"/>
      <c r="AX12" s="27"/>
      <c r="AY12" s="27"/>
      <c r="AZ12" s="27"/>
      <c r="BA12" s="27"/>
      <c r="BB12" s="27"/>
      <c r="BC12" s="27"/>
      <c r="BD12" s="27"/>
      <c r="BE12" s="27"/>
    </row>
    <row r="13" spans="1:57" s="3" customFormat="1" ht="18.75" customHeight="1" x14ac:dyDescent="0.15">
      <c r="A13" s="2476"/>
      <c r="B13" s="2477"/>
      <c r="C13" s="2477"/>
      <c r="D13" s="762"/>
      <c r="E13" s="744"/>
      <c r="F13" s="743"/>
      <c r="G13" s="742"/>
      <c r="H13" s="742"/>
      <c r="I13" s="743"/>
      <c r="J13" s="742"/>
      <c r="K13" s="742"/>
      <c r="L13" s="743"/>
      <c r="M13" s="492"/>
      <c r="N13" s="1962"/>
      <c r="O13" s="67"/>
      <c r="P13" s="742"/>
      <c r="Q13" s="1229"/>
      <c r="R13" s="27"/>
      <c r="S13" s="824"/>
      <c r="T13" s="766"/>
      <c r="U13" s="790"/>
      <c r="V13" s="767"/>
      <c r="W13" s="767"/>
      <c r="X13" s="767"/>
      <c r="Y13" s="767"/>
      <c r="Z13" s="767"/>
      <c r="AA13" s="767"/>
      <c r="AB13" s="767"/>
      <c r="AC13" s="767"/>
      <c r="AD13" s="767"/>
      <c r="AE13" s="767"/>
      <c r="AF13" s="767"/>
      <c r="AG13" s="767"/>
      <c r="AH13" s="767"/>
      <c r="AI13" s="767"/>
      <c r="AJ13" s="767"/>
      <c r="AK13" s="2471"/>
      <c r="AL13" s="27"/>
      <c r="AM13" s="27"/>
      <c r="AN13" s="27"/>
      <c r="AO13" s="27"/>
      <c r="AP13" s="27"/>
      <c r="AQ13" s="27"/>
      <c r="AR13" s="27"/>
      <c r="AS13" s="27"/>
      <c r="AT13" s="27"/>
      <c r="AU13" s="27"/>
      <c r="AV13" s="27"/>
      <c r="AW13" s="27"/>
      <c r="AX13" s="27"/>
      <c r="AY13" s="27"/>
      <c r="AZ13" s="27"/>
      <c r="BA13" s="27"/>
      <c r="BB13" s="27"/>
      <c r="BC13" s="27"/>
      <c r="BD13" s="27"/>
      <c r="BE13" s="27"/>
    </row>
    <row r="14" spans="1:57" s="3" customFormat="1" ht="18.75" customHeight="1" x14ac:dyDescent="0.15">
      <c r="A14" s="1269" t="s">
        <v>235</v>
      </c>
      <c r="B14" s="2252"/>
      <c r="C14" s="1270"/>
      <c r="D14" s="2405"/>
      <c r="E14" s="2406"/>
      <c r="F14" s="2406"/>
      <c r="G14" s="2406"/>
      <c r="H14" s="2406"/>
      <c r="I14" s="2406"/>
      <c r="J14" s="2406"/>
      <c r="K14" s="2406"/>
      <c r="L14" s="2406"/>
      <c r="M14" s="2406"/>
      <c r="N14" s="2406"/>
      <c r="O14" s="2406"/>
      <c r="P14" s="2406"/>
      <c r="Q14" s="2407"/>
      <c r="R14" s="27"/>
      <c r="S14" s="835" t="s">
        <v>795</v>
      </c>
      <c r="T14" s="836"/>
      <c r="U14" s="836"/>
      <c r="V14" s="837"/>
      <c r="W14" s="1130"/>
      <c r="X14" s="1292"/>
      <c r="Y14" s="1292"/>
      <c r="Z14" s="792" t="s">
        <v>166</v>
      </c>
      <c r="AA14" s="841"/>
      <c r="AB14" s="841"/>
      <c r="AC14" s="2499" t="s">
        <v>168</v>
      </c>
      <c r="AD14" s="841"/>
      <c r="AE14" s="841"/>
      <c r="AF14" s="1232" t="s">
        <v>160</v>
      </c>
      <c r="AG14" s="2484" t="s">
        <v>796</v>
      </c>
      <c r="AH14" s="2484"/>
      <c r="AI14" s="2484"/>
      <c r="AJ14" s="2484"/>
      <c r="AK14" s="2485"/>
      <c r="AL14" s="27"/>
      <c r="AM14" s="27"/>
      <c r="AN14" s="27"/>
      <c r="AO14" s="27"/>
      <c r="AP14" s="27"/>
      <c r="AQ14" s="27"/>
      <c r="AR14" s="27"/>
      <c r="AS14" s="27"/>
      <c r="AT14" s="27"/>
      <c r="AU14" s="27"/>
      <c r="AV14" s="27"/>
      <c r="AW14" s="27"/>
      <c r="AX14" s="27"/>
      <c r="AY14" s="27"/>
      <c r="AZ14" s="27"/>
      <c r="BA14" s="27"/>
      <c r="BB14" s="27"/>
      <c r="BC14" s="27"/>
      <c r="BD14" s="27"/>
      <c r="BE14" s="27"/>
    </row>
    <row r="15" spans="1:57" s="3" customFormat="1" ht="18.75" customHeight="1" x14ac:dyDescent="0.15">
      <c r="A15" s="1271"/>
      <c r="B15" s="1315"/>
      <c r="C15" s="1144"/>
      <c r="D15" s="2448"/>
      <c r="E15" s="2449"/>
      <c r="F15" s="2449"/>
      <c r="G15" s="2449"/>
      <c r="H15" s="2449"/>
      <c r="I15" s="2449"/>
      <c r="J15" s="2449"/>
      <c r="K15" s="2449"/>
      <c r="L15" s="2449"/>
      <c r="M15" s="2449"/>
      <c r="N15" s="2449"/>
      <c r="O15" s="2449"/>
      <c r="P15" s="2449"/>
      <c r="Q15" s="1220"/>
      <c r="R15" s="27"/>
      <c r="S15" s="838"/>
      <c r="T15" s="839"/>
      <c r="U15" s="839"/>
      <c r="V15" s="840"/>
      <c r="W15" s="762"/>
      <c r="X15" s="744"/>
      <c r="Y15" s="744"/>
      <c r="Z15" s="743"/>
      <c r="AA15" s="742"/>
      <c r="AB15" s="742"/>
      <c r="AC15" s="2500"/>
      <c r="AD15" s="742"/>
      <c r="AE15" s="742"/>
      <c r="AF15" s="1266"/>
      <c r="AG15" s="2486"/>
      <c r="AH15" s="2486"/>
      <c r="AI15" s="2486"/>
      <c r="AJ15" s="2486"/>
      <c r="AK15" s="2487"/>
      <c r="AL15" s="27"/>
      <c r="AM15" s="27"/>
      <c r="AN15" s="27"/>
      <c r="AO15" s="27"/>
      <c r="AP15" s="27"/>
      <c r="AQ15" s="27"/>
      <c r="AR15" s="27"/>
      <c r="AS15" s="27"/>
      <c r="AT15" s="27"/>
      <c r="AU15" s="27"/>
      <c r="AV15" s="27"/>
      <c r="AW15" s="27"/>
      <c r="AX15" s="27"/>
      <c r="AY15" s="27"/>
      <c r="AZ15" s="27"/>
      <c r="BA15" s="27"/>
      <c r="BB15" s="27"/>
      <c r="BC15" s="27"/>
      <c r="BD15" s="27"/>
      <c r="BE15" s="27"/>
    </row>
    <row r="16" spans="1:57" s="3" customFormat="1" ht="18.75" customHeight="1" x14ac:dyDescent="0.15">
      <c r="A16" s="1271"/>
      <c r="B16" s="1315"/>
      <c r="C16" s="1144"/>
      <c r="D16" s="2448"/>
      <c r="E16" s="2449"/>
      <c r="F16" s="2449"/>
      <c r="G16" s="2449"/>
      <c r="H16" s="2449"/>
      <c r="I16" s="2449"/>
      <c r="J16" s="2449"/>
      <c r="K16" s="2449"/>
      <c r="L16" s="2449"/>
      <c r="M16" s="2449"/>
      <c r="N16" s="2449"/>
      <c r="O16" s="2449"/>
      <c r="P16" s="2449"/>
      <c r="Q16" s="1220"/>
      <c r="R16" s="27"/>
      <c r="S16" s="835" t="s">
        <v>13</v>
      </c>
      <c r="T16" s="837"/>
      <c r="U16" s="2089" t="s">
        <v>797</v>
      </c>
      <c r="V16" s="837"/>
      <c r="W16" s="455"/>
      <c r="X16" s="2472" t="s">
        <v>1142</v>
      </c>
      <c r="Y16" s="2472"/>
      <c r="Z16" s="2472"/>
      <c r="AA16" s="2472"/>
      <c r="AB16" s="2472"/>
      <c r="AC16" s="700"/>
      <c r="AD16" s="2472" t="s">
        <v>1143</v>
      </c>
      <c r="AE16" s="2472"/>
      <c r="AF16" s="2472"/>
      <c r="AG16" s="2472"/>
      <c r="AH16" s="2472"/>
      <c r="AI16" s="2472"/>
      <c r="AJ16" s="2472"/>
      <c r="AK16" s="2473"/>
      <c r="AL16" s="27"/>
      <c r="AM16" s="27"/>
      <c r="AN16" s="27"/>
      <c r="AO16" s="27"/>
      <c r="AP16" s="27"/>
      <c r="AQ16" s="27"/>
      <c r="AR16" s="27"/>
      <c r="AS16" s="27"/>
      <c r="AT16" s="27"/>
      <c r="AU16" s="27"/>
      <c r="AV16" s="27"/>
      <c r="AW16" s="27"/>
      <c r="AX16" s="27"/>
      <c r="AY16" s="27"/>
      <c r="AZ16" s="27"/>
      <c r="BA16" s="27"/>
      <c r="BB16" s="27"/>
      <c r="BC16" s="27"/>
      <c r="BD16" s="27"/>
      <c r="BE16" s="27"/>
    </row>
    <row r="17" spans="1:57" s="3" customFormat="1" ht="18.75" customHeight="1" thickBot="1" x14ac:dyDescent="0.2">
      <c r="A17" s="2253"/>
      <c r="B17" s="1316"/>
      <c r="C17" s="2254"/>
      <c r="D17" s="2408"/>
      <c r="E17" s="2409"/>
      <c r="F17" s="2409"/>
      <c r="G17" s="2409"/>
      <c r="H17" s="2409"/>
      <c r="I17" s="2409"/>
      <c r="J17" s="2409"/>
      <c r="K17" s="2409"/>
      <c r="L17" s="2409"/>
      <c r="M17" s="2409"/>
      <c r="N17" s="2409"/>
      <c r="O17" s="2409"/>
      <c r="P17" s="2409"/>
      <c r="Q17" s="2410"/>
      <c r="R17" s="27"/>
      <c r="S17" s="2242"/>
      <c r="T17" s="1154"/>
      <c r="U17" s="1155"/>
      <c r="V17" s="840"/>
      <c r="W17" s="456"/>
      <c r="X17" s="1962" t="s">
        <v>167</v>
      </c>
      <c r="Y17" s="1962"/>
      <c r="Z17" s="742"/>
      <c r="AA17" s="742"/>
      <c r="AB17" s="742"/>
      <c r="AC17" s="742"/>
      <c r="AD17" s="742"/>
      <c r="AE17" s="742"/>
      <c r="AF17" s="742"/>
      <c r="AG17" s="742"/>
      <c r="AH17" s="742"/>
      <c r="AI17" s="742"/>
      <c r="AJ17" s="742"/>
      <c r="AK17" s="498" t="s">
        <v>798</v>
      </c>
      <c r="AL17" s="27"/>
      <c r="AM17" s="27"/>
      <c r="AN17" s="27"/>
      <c r="AO17" s="27"/>
      <c r="AP17" s="27"/>
      <c r="AQ17" s="27"/>
      <c r="AR17" s="27"/>
      <c r="AS17" s="27"/>
      <c r="AT17" s="27"/>
      <c r="AU17" s="27"/>
      <c r="AV17" s="27"/>
      <c r="AW17" s="27"/>
      <c r="AX17" s="27"/>
      <c r="AY17" s="27"/>
      <c r="AZ17" s="27"/>
      <c r="BA17" s="27"/>
      <c r="BB17" s="27"/>
      <c r="BC17" s="27"/>
      <c r="BD17" s="27"/>
      <c r="BE17" s="27"/>
    </row>
    <row r="18" spans="1:57" s="3" customFormat="1" ht="18.75" customHeight="1" x14ac:dyDescent="0.15">
      <c r="A18" s="27"/>
      <c r="B18" s="27"/>
      <c r="C18" s="27"/>
      <c r="D18" s="27"/>
      <c r="E18" s="27"/>
      <c r="F18" s="27"/>
      <c r="G18" s="27"/>
      <c r="H18" s="27"/>
      <c r="I18" s="27"/>
      <c r="J18" s="27"/>
      <c r="K18" s="27"/>
      <c r="L18" s="27"/>
      <c r="M18" s="27"/>
      <c r="N18" s="27"/>
      <c r="O18" s="27"/>
      <c r="P18" s="27"/>
      <c r="Q18" s="27"/>
      <c r="R18" s="27"/>
      <c r="S18" s="2242"/>
      <c r="T18" s="1154"/>
      <c r="U18" s="2089" t="s">
        <v>799</v>
      </c>
      <c r="V18" s="836"/>
      <c r="W18" s="836"/>
      <c r="X18" s="836"/>
      <c r="Y18" s="837"/>
      <c r="Z18" s="507"/>
      <c r="AA18" s="424"/>
      <c r="AB18" s="424"/>
      <c r="AC18" s="77"/>
      <c r="AD18" s="78" t="s">
        <v>256</v>
      </c>
      <c r="AE18" s="77"/>
      <c r="AF18" s="424"/>
      <c r="AG18" s="77"/>
      <c r="AH18" s="78" t="s">
        <v>257</v>
      </c>
      <c r="AI18" s="424"/>
      <c r="AJ18" s="424"/>
      <c r="AK18" s="437"/>
      <c r="AL18" s="27"/>
      <c r="AM18" s="27"/>
      <c r="AN18" s="27"/>
      <c r="AO18" s="27"/>
      <c r="AP18" s="27"/>
      <c r="AQ18" s="27"/>
      <c r="AR18" s="27"/>
      <c r="AS18" s="27"/>
      <c r="AT18" s="27"/>
      <c r="AU18" s="27"/>
      <c r="AV18" s="27"/>
      <c r="AW18" s="27"/>
      <c r="AX18" s="27"/>
      <c r="AY18" s="27"/>
      <c r="AZ18" s="27"/>
      <c r="BA18" s="27"/>
      <c r="BB18" s="27"/>
      <c r="BC18" s="27"/>
      <c r="BD18" s="27"/>
      <c r="BE18" s="27"/>
    </row>
    <row r="19" spans="1:57" s="3" customFormat="1" ht="18.75" customHeight="1" thickBot="1" x14ac:dyDescent="0.2">
      <c r="A19" s="52" t="s">
        <v>800</v>
      </c>
      <c r="B19" s="52"/>
      <c r="C19" s="52"/>
      <c r="D19" s="52"/>
      <c r="E19" s="52"/>
      <c r="F19" s="52"/>
      <c r="G19" s="52"/>
      <c r="H19" s="52"/>
      <c r="I19" s="52"/>
      <c r="J19" s="153" t="s">
        <v>801</v>
      </c>
      <c r="K19" s="53"/>
      <c r="L19" s="53"/>
      <c r="M19" s="53"/>
      <c r="N19" s="53"/>
      <c r="O19" s="53"/>
      <c r="P19" s="27"/>
      <c r="Q19" s="27"/>
      <c r="R19" s="27"/>
      <c r="S19" s="2242"/>
      <c r="T19" s="1154"/>
      <c r="U19" s="1153"/>
      <c r="V19" s="2243"/>
      <c r="W19" s="2243"/>
      <c r="X19" s="2243"/>
      <c r="Y19" s="1154"/>
      <c r="Z19" s="2089" t="s">
        <v>802</v>
      </c>
      <c r="AA19" s="836"/>
      <c r="AB19" s="2052"/>
      <c r="AC19" s="2053"/>
      <c r="AD19" s="2053"/>
      <c r="AE19" s="2053"/>
      <c r="AF19" s="2053"/>
      <c r="AG19" s="2053"/>
      <c r="AH19" s="2053"/>
      <c r="AI19" s="2053"/>
      <c r="AJ19" s="2053"/>
      <c r="AK19" s="2054"/>
      <c r="AL19" s="27"/>
      <c r="AM19" s="27"/>
      <c r="AN19" s="27"/>
      <c r="AO19" s="27"/>
      <c r="AP19" s="27"/>
      <c r="AQ19" s="27"/>
      <c r="AR19" s="27"/>
      <c r="AS19" s="27"/>
      <c r="AT19" s="27"/>
      <c r="AU19" s="27"/>
      <c r="AV19" s="27"/>
      <c r="AW19" s="27"/>
      <c r="AX19" s="27"/>
      <c r="AY19" s="27"/>
      <c r="AZ19" s="27"/>
      <c r="BA19" s="27"/>
      <c r="BB19" s="27"/>
      <c r="BC19" s="27"/>
      <c r="BD19" s="27"/>
      <c r="BE19" s="27"/>
    </row>
    <row r="20" spans="1:57" s="3" customFormat="1" ht="18.75" customHeight="1" x14ac:dyDescent="0.15">
      <c r="A20" s="773" t="s">
        <v>223</v>
      </c>
      <c r="B20" s="774"/>
      <c r="C20" s="774"/>
      <c r="D20" s="775"/>
      <c r="E20" s="508"/>
      <c r="F20" s="43" t="s">
        <v>256</v>
      </c>
      <c r="G20" s="508"/>
      <c r="H20" s="509" t="s">
        <v>257</v>
      </c>
      <c r="I20" s="27"/>
      <c r="J20" s="2111" t="s">
        <v>866</v>
      </c>
      <c r="K20" s="822"/>
      <c r="L20" s="823"/>
      <c r="M20" s="506"/>
      <c r="N20" s="2017" t="s">
        <v>424</v>
      </c>
      <c r="O20" s="362"/>
      <c r="P20" s="442"/>
      <c r="Q20" s="2240" t="s">
        <v>243</v>
      </c>
      <c r="R20" s="27"/>
      <c r="S20" s="2242"/>
      <c r="T20" s="1154"/>
      <c r="U20" s="1155"/>
      <c r="V20" s="839"/>
      <c r="W20" s="839"/>
      <c r="X20" s="839"/>
      <c r="Y20" s="840"/>
      <c r="Z20" s="1155"/>
      <c r="AA20" s="839"/>
      <c r="AB20" s="2055"/>
      <c r="AC20" s="2056"/>
      <c r="AD20" s="2056"/>
      <c r="AE20" s="2056"/>
      <c r="AF20" s="2056"/>
      <c r="AG20" s="2056"/>
      <c r="AH20" s="2056"/>
      <c r="AI20" s="2056"/>
      <c r="AJ20" s="2056"/>
      <c r="AK20" s="2057"/>
      <c r="AL20" s="27"/>
      <c r="AM20" s="27"/>
      <c r="AN20" s="27"/>
      <c r="AO20" s="27"/>
      <c r="AP20" s="27"/>
      <c r="AQ20" s="27"/>
      <c r="AR20" s="27"/>
      <c r="AS20" s="27"/>
      <c r="AT20" s="27"/>
      <c r="AU20" s="27"/>
      <c r="AV20" s="27"/>
      <c r="AW20" s="27"/>
      <c r="AX20" s="27"/>
      <c r="AY20" s="27"/>
      <c r="AZ20" s="27"/>
      <c r="BA20" s="27"/>
      <c r="BB20" s="27"/>
      <c r="BC20" s="27"/>
      <c r="BD20" s="27"/>
      <c r="BE20" s="27"/>
    </row>
    <row r="21" spans="1:57" s="3" customFormat="1" ht="18.75" customHeight="1" x14ac:dyDescent="0.15">
      <c r="A21" s="2480" t="s">
        <v>803</v>
      </c>
      <c r="B21" s="2481"/>
      <c r="C21" s="2481"/>
      <c r="D21" s="2481"/>
      <c r="E21" s="491"/>
      <c r="F21" s="841" t="s">
        <v>424</v>
      </c>
      <c r="G21" s="451"/>
      <c r="H21" s="1228" t="s">
        <v>243</v>
      </c>
      <c r="I21" s="27"/>
      <c r="J21" s="824"/>
      <c r="K21" s="743"/>
      <c r="L21" s="766"/>
      <c r="M21" s="492"/>
      <c r="N21" s="742"/>
      <c r="O21" s="67"/>
      <c r="P21" s="493"/>
      <c r="Q21" s="1229"/>
      <c r="R21" s="27"/>
      <c r="S21" s="2242"/>
      <c r="T21" s="1154"/>
      <c r="U21" s="2089" t="s">
        <v>858</v>
      </c>
      <c r="V21" s="792"/>
      <c r="W21" s="792"/>
      <c r="X21" s="792"/>
      <c r="Y21" s="793"/>
      <c r="Z21" s="77"/>
      <c r="AA21" s="78" t="s">
        <v>804</v>
      </c>
      <c r="AB21" s="2185"/>
      <c r="AC21" s="2185"/>
      <c r="AD21" s="78" t="s">
        <v>805</v>
      </c>
      <c r="AE21" s="510"/>
      <c r="AF21" s="78" t="s">
        <v>166</v>
      </c>
      <c r="AG21" s="71"/>
      <c r="AH21" s="78" t="s">
        <v>5</v>
      </c>
      <c r="AI21" s="70"/>
      <c r="AJ21" s="77"/>
      <c r="AK21" s="79" t="s">
        <v>257</v>
      </c>
      <c r="AL21" s="27"/>
      <c r="AM21" s="27"/>
      <c r="AN21" s="27"/>
      <c r="AO21" s="27"/>
      <c r="AP21" s="27"/>
      <c r="AQ21" s="27"/>
      <c r="AR21" s="27"/>
      <c r="AS21" s="27"/>
      <c r="AT21" s="27"/>
      <c r="AU21" s="27"/>
      <c r="AV21" s="27"/>
      <c r="AW21" s="27"/>
      <c r="AX21" s="27"/>
      <c r="AY21" s="27"/>
      <c r="AZ21" s="27"/>
      <c r="BA21" s="27"/>
      <c r="BB21" s="27"/>
      <c r="BC21" s="27"/>
      <c r="BD21" s="27"/>
      <c r="BE21" s="27"/>
    </row>
    <row r="22" spans="1:57" s="3" customFormat="1" ht="18.75" customHeight="1" x14ac:dyDescent="0.15">
      <c r="A22" s="2482"/>
      <c r="B22" s="2483"/>
      <c r="C22" s="2483"/>
      <c r="D22" s="2483"/>
      <c r="E22" s="492"/>
      <c r="F22" s="742"/>
      <c r="G22" s="493"/>
      <c r="H22" s="1229"/>
      <c r="I22" s="27"/>
      <c r="J22" s="791" t="s">
        <v>4</v>
      </c>
      <c r="K22" s="792"/>
      <c r="L22" s="793"/>
      <c r="M22" s="1172"/>
      <c r="N22" s="841"/>
      <c r="O22" s="841"/>
      <c r="P22" s="841"/>
      <c r="Q22" s="1230" t="s">
        <v>160</v>
      </c>
      <c r="R22" s="27"/>
      <c r="S22" s="2242"/>
      <c r="T22" s="1154"/>
      <c r="U22" s="2090"/>
      <c r="V22" s="846"/>
      <c r="W22" s="846"/>
      <c r="X22" s="846"/>
      <c r="Y22" s="847"/>
      <c r="Z22" s="2488" t="s">
        <v>857</v>
      </c>
      <c r="AA22" s="2488"/>
      <c r="AB22" s="2052"/>
      <c r="AC22" s="2053"/>
      <c r="AD22" s="2053"/>
      <c r="AE22" s="2053"/>
      <c r="AF22" s="2053"/>
      <c r="AG22" s="2053"/>
      <c r="AH22" s="2053"/>
      <c r="AI22" s="2053"/>
      <c r="AJ22" s="2053"/>
      <c r="AK22" s="2054"/>
      <c r="AL22" s="27"/>
      <c r="AM22" s="27"/>
      <c r="AN22" s="27"/>
      <c r="AO22" s="27"/>
      <c r="AP22" s="27"/>
      <c r="AQ22" s="27"/>
      <c r="AR22" s="27"/>
      <c r="AS22" s="27"/>
      <c r="AT22" s="27"/>
      <c r="AU22" s="27"/>
      <c r="AV22" s="27"/>
      <c r="AW22" s="27"/>
      <c r="AX22" s="27"/>
      <c r="AY22" s="27"/>
      <c r="AZ22" s="27"/>
      <c r="BA22" s="27"/>
      <c r="BB22" s="27"/>
      <c r="BC22" s="27"/>
      <c r="BD22" s="27"/>
      <c r="BE22" s="27"/>
    </row>
    <row r="23" spans="1:57" s="3" customFormat="1" ht="18.75" customHeight="1" x14ac:dyDescent="0.15">
      <c r="A23" s="1124" t="s">
        <v>14</v>
      </c>
      <c r="B23" s="1125"/>
      <c r="C23" s="1125"/>
      <c r="D23" s="1126"/>
      <c r="E23" s="2490"/>
      <c r="F23" s="2490"/>
      <c r="G23" s="2490"/>
      <c r="H23" s="2491"/>
      <c r="I23" s="27"/>
      <c r="J23" s="824"/>
      <c r="K23" s="743"/>
      <c r="L23" s="766"/>
      <c r="M23" s="1261"/>
      <c r="N23" s="848"/>
      <c r="O23" s="848"/>
      <c r="P23" s="848"/>
      <c r="Q23" s="2498"/>
      <c r="R23" s="27"/>
      <c r="S23" s="2242"/>
      <c r="T23" s="1154"/>
      <c r="U23" s="2090"/>
      <c r="V23" s="846"/>
      <c r="W23" s="846"/>
      <c r="X23" s="846"/>
      <c r="Y23" s="847"/>
      <c r="Z23" s="2488"/>
      <c r="AA23" s="2488"/>
      <c r="AB23" s="2489"/>
      <c r="AC23" s="2094"/>
      <c r="AD23" s="2094"/>
      <c r="AE23" s="2094"/>
      <c r="AF23" s="2094"/>
      <c r="AG23" s="2094"/>
      <c r="AH23" s="2094"/>
      <c r="AI23" s="2094"/>
      <c r="AJ23" s="2094"/>
      <c r="AK23" s="2095"/>
      <c r="AL23" s="27"/>
      <c r="AM23" s="27"/>
      <c r="AN23" s="27"/>
      <c r="AO23" s="27"/>
      <c r="AP23" s="27"/>
      <c r="AQ23" s="27"/>
      <c r="AR23" s="27"/>
      <c r="AS23" s="27"/>
      <c r="AT23" s="27"/>
      <c r="AU23" s="27"/>
      <c r="AV23" s="27"/>
      <c r="AW23" s="27"/>
      <c r="AX23" s="27"/>
      <c r="AY23" s="27"/>
      <c r="AZ23" s="27"/>
      <c r="BA23" s="27"/>
      <c r="BB23" s="27"/>
      <c r="BC23" s="27"/>
      <c r="BD23" s="27"/>
      <c r="BE23" s="27"/>
    </row>
    <row r="24" spans="1:57" s="3" customFormat="1" ht="18.75" customHeight="1" x14ac:dyDescent="0.15">
      <c r="A24" s="1127"/>
      <c r="B24" s="1128"/>
      <c r="C24" s="1128"/>
      <c r="D24" s="1129"/>
      <c r="E24" s="2492"/>
      <c r="F24" s="2492"/>
      <c r="G24" s="2492"/>
      <c r="H24" s="2493"/>
      <c r="I24" s="27"/>
      <c r="J24" s="835" t="s">
        <v>1044</v>
      </c>
      <c r="K24" s="836"/>
      <c r="L24" s="837"/>
      <c r="M24" s="455"/>
      <c r="N24" s="64"/>
      <c r="O24" s="64"/>
      <c r="P24" s="64"/>
      <c r="Q24" s="66"/>
      <c r="R24" s="27"/>
      <c r="S24" s="2242"/>
      <c r="T24" s="1154"/>
      <c r="U24" s="765"/>
      <c r="V24" s="743"/>
      <c r="W24" s="743"/>
      <c r="X24" s="743"/>
      <c r="Y24" s="766"/>
      <c r="Z24" s="2488"/>
      <c r="AA24" s="2488"/>
      <c r="AB24" s="2055"/>
      <c r="AC24" s="2056"/>
      <c r="AD24" s="2056"/>
      <c r="AE24" s="2056"/>
      <c r="AF24" s="2056"/>
      <c r="AG24" s="2056"/>
      <c r="AH24" s="2056"/>
      <c r="AI24" s="2056"/>
      <c r="AJ24" s="2056"/>
      <c r="AK24" s="2057"/>
      <c r="AL24" s="27"/>
      <c r="AM24" s="27"/>
      <c r="AN24" s="27"/>
      <c r="AO24" s="27"/>
      <c r="AP24" s="27"/>
      <c r="AQ24" s="27"/>
      <c r="AR24" s="27"/>
      <c r="AS24" s="27"/>
      <c r="AT24" s="27"/>
      <c r="AU24" s="27"/>
      <c r="AV24" s="27"/>
      <c r="AW24" s="27"/>
      <c r="AX24" s="27"/>
      <c r="AY24" s="27"/>
      <c r="AZ24" s="27"/>
      <c r="BA24" s="27"/>
      <c r="BB24" s="27"/>
      <c r="BC24" s="27"/>
      <c r="BD24" s="27"/>
      <c r="BE24" s="27"/>
    </row>
    <row r="25" spans="1:57" s="3" customFormat="1" ht="18.75" customHeight="1" x14ac:dyDescent="0.15">
      <c r="A25" s="810" t="s">
        <v>15</v>
      </c>
      <c r="B25" s="811"/>
      <c r="C25" s="811"/>
      <c r="D25" s="812"/>
      <c r="E25" s="77"/>
      <c r="F25" s="78" t="s">
        <v>256</v>
      </c>
      <c r="G25" s="77"/>
      <c r="H25" s="79" t="s">
        <v>257</v>
      </c>
      <c r="I25" s="27"/>
      <c r="J25" s="2242"/>
      <c r="K25" s="2243"/>
      <c r="L25" s="1154"/>
      <c r="M25" s="462"/>
      <c r="N25" s="71" t="s">
        <v>256</v>
      </c>
      <c r="O25" s="70"/>
      <c r="P25" s="70"/>
      <c r="Q25" s="511" t="s">
        <v>257</v>
      </c>
      <c r="R25" s="27"/>
      <c r="S25" s="2242"/>
      <c r="T25" s="1154"/>
      <c r="U25" s="2089" t="s">
        <v>806</v>
      </c>
      <c r="V25" s="836"/>
      <c r="W25" s="836"/>
      <c r="X25" s="836"/>
      <c r="Y25" s="837"/>
      <c r="Z25" s="2494" t="s">
        <v>863</v>
      </c>
      <c r="AA25" s="2494"/>
      <c r="AB25" s="2494"/>
      <c r="AC25" s="2494"/>
      <c r="AD25" s="2494"/>
      <c r="AE25" s="2494"/>
      <c r="AF25" s="433"/>
      <c r="AG25" s="78" t="s">
        <v>256</v>
      </c>
      <c r="AH25" s="77"/>
      <c r="AI25" s="77"/>
      <c r="AJ25" s="77"/>
      <c r="AK25" s="79" t="s">
        <v>257</v>
      </c>
      <c r="AL25" s="27"/>
      <c r="AM25" s="27"/>
      <c r="AN25" s="27"/>
      <c r="AO25" s="27"/>
      <c r="AP25" s="27"/>
      <c r="AQ25" s="27"/>
      <c r="AR25" s="27"/>
      <c r="AS25" s="27"/>
      <c r="AT25" s="27"/>
      <c r="AU25" s="27"/>
      <c r="AV25" s="27"/>
      <c r="AW25" s="27"/>
      <c r="AX25" s="27"/>
      <c r="AY25" s="27"/>
      <c r="AZ25" s="27"/>
      <c r="BA25" s="27"/>
      <c r="BB25" s="27"/>
      <c r="BC25" s="27"/>
      <c r="BD25" s="27"/>
      <c r="BE25" s="27"/>
    </row>
    <row r="26" spans="1:57" s="3" customFormat="1" ht="18.75" customHeight="1" x14ac:dyDescent="0.15">
      <c r="A26" s="810" t="s">
        <v>16</v>
      </c>
      <c r="B26" s="811"/>
      <c r="C26" s="811"/>
      <c r="D26" s="812"/>
      <c r="E26" s="77"/>
      <c r="F26" s="78" t="s">
        <v>256</v>
      </c>
      <c r="G26" s="77"/>
      <c r="H26" s="79" t="s">
        <v>257</v>
      </c>
      <c r="I26" s="27"/>
      <c r="J26" s="838"/>
      <c r="K26" s="839"/>
      <c r="L26" s="840"/>
      <c r="M26" s="512"/>
      <c r="N26" s="513"/>
      <c r="O26" s="513"/>
      <c r="P26" s="67"/>
      <c r="Q26" s="68"/>
      <c r="R26" s="27"/>
      <c r="S26" s="2242"/>
      <c r="T26" s="1154"/>
      <c r="U26" s="1153"/>
      <c r="V26" s="2243"/>
      <c r="W26" s="2243"/>
      <c r="X26" s="2243"/>
      <c r="Y26" s="1154"/>
      <c r="Z26" s="2495" t="s">
        <v>864</v>
      </c>
      <c r="AA26" s="2496"/>
      <c r="AB26" s="2496"/>
      <c r="AC26" s="2496"/>
      <c r="AD26" s="2496"/>
      <c r="AE26" s="2497"/>
      <c r="AF26" s="433"/>
      <c r="AG26" s="78" t="s">
        <v>256</v>
      </c>
      <c r="AH26" s="77"/>
      <c r="AI26" s="77"/>
      <c r="AJ26" s="77"/>
      <c r="AK26" s="79" t="s">
        <v>257</v>
      </c>
      <c r="AL26" s="27"/>
      <c r="AM26" s="27"/>
      <c r="AN26" s="27"/>
      <c r="AO26" s="27"/>
      <c r="AP26" s="27"/>
      <c r="AQ26" s="27"/>
      <c r="AR26" s="27"/>
      <c r="AS26" s="27"/>
      <c r="AT26" s="27"/>
      <c r="AU26" s="27"/>
      <c r="AV26" s="27"/>
      <c r="AW26" s="27"/>
      <c r="AX26" s="27"/>
      <c r="AY26" s="27"/>
      <c r="AZ26" s="27"/>
      <c r="BA26" s="27"/>
      <c r="BB26" s="27"/>
      <c r="BC26" s="27"/>
      <c r="BD26" s="27"/>
      <c r="BE26" s="27"/>
    </row>
    <row r="27" spans="1:57" s="3" customFormat="1" ht="18.75" customHeight="1" x14ac:dyDescent="0.15">
      <c r="A27" s="1269" t="s">
        <v>17</v>
      </c>
      <c r="B27" s="2252"/>
      <c r="C27" s="2252"/>
      <c r="D27" s="1270"/>
      <c r="E27" s="491"/>
      <c r="F27" s="841" t="s">
        <v>424</v>
      </c>
      <c r="G27" s="451"/>
      <c r="H27" s="1228" t="s">
        <v>243</v>
      </c>
      <c r="I27" s="514"/>
      <c r="J27" s="791" t="s">
        <v>159</v>
      </c>
      <c r="K27" s="792"/>
      <c r="L27" s="793"/>
      <c r="M27" s="2508"/>
      <c r="N27" s="2490"/>
      <c r="O27" s="2490"/>
      <c r="P27" s="2490"/>
      <c r="Q27" s="2491"/>
      <c r="R27" s="27"/>
      <c r="S27" s="2242"/>
      <c r="T27" s="1154"/>
      <c r="U27" s="1155"/>
      <c r="V27" s="839"/>
      <c r="W27" s="839"/>
      <c r="X27" s="839"/>
      <c r="Y27" s="840"/>
      <c r="Z27" s="2495" t="s">
        <v>865</v>
      </c>
      <c r="AA27" s="2496"/>
      <c r="AB27" s="2496"/>
      <c r="AC27" s="2494"/>
      <c r="AD27" s="2494"/>
      <c r="AE27" s="2514"/>
      <c r="AF27" s="455"/>
      <c r="AG27" s="65" t="s">
        <v>256</v>
      </c>
      <c r="AH27" s="64"/>
      <c r="AI27" s="64"/>
      <c r="AJ27" s="64"/>
      <c r="AK27" s="475" t="s">
        <v>257</v>
      </c>
      <c r="AL27" s="27"/>
      <c r="AM27" s="27"/>
      <c r="AN27" s="27"/>
      <c r="AO27" s="27"/>
      <c r="AP27" s="27"/>
      <c r="AQ27" s="27"/>
      <c r="AR27" s="27"/>
      <c r="AS27" s="27"/>
      <c r="AT27" s="27"/>
      <c r="AU27" s="27"/>
      <c r="AV27" s="27"/>
      <c r="AW27" s="27"/>
      <c r="AX27" s="27"/>
      <c r="AY27" s="27"/>
      <c r="AZ27" s="27"/>
      <c r="BA27" s="27"/>
      <c r="BB27" s="27"/>
      <c r="BC27" s="27"/>
      <c r="BD27" s="27"/>
      <c r="BE27" s="27"/>
    </row>
    <row r="28" spans="1:57" s="3" customFormat="1" ht="18.75" customHeight="1" x14ac:dyDescent="0.15">
      <c r="A28" s="2460"/>
      <c r="B28" s="2461"/>
      <c r="C28" s="2461"/>
      <c r="D28" s="1146"/>
      <c r="E28" s="492"/>
      <c r="F28" s="742"/>
      <c r="G28" s="493"/>
      <c r="H28" s="1229"/>
      <c r="I28" s="27"/>
      <c r="J28" s="845"/>
      <c r="K28" s="846"/>
      <c r="L28" s="847"/>
      <c r="M28" s="1133"/>
      <c r="N28" s="2509"/>
      <c r="O28" s="2509"/>
      <c r="P28" s="2509"/>
      <c r="Q28" s="2510"/>
      <c r="R28" s="27"/>
      <c r="S28" s="2242"/>
      <c r="T28" s="1154"/>
      <c r="U28" s="2515" t="s">
        <v>1144</v>
      </c>
      <c r="V28" s="2516"/>
      <c r="W28" s="2516"/>
      <c r="X28" s="2516"/>
      <c r="Y28" s="2516"/>
      <c r="Z28" s="2516"/>
      <c r="AA28" s="2516"/>
      <c r="AB28" s="2516"/>
      <c r="AC28" s="433"/>
      <c r="AD28" s="77"/>
      <c r="AE28" s="2504" t="s">
        <v>807</v>
      </c>
      <c r="AF28" s="2504"/>
      <c r="AG28" s="77"/>
      <c r="AH28" s="77"/>
      <c r="AI28" s="2504" t="s">
        <v>808</v>
      </c>
      <c r="AJ28" s="2504"/>
      <c r="AK28" s="515"/>
      <c r="AL28" s="27"/>
      <c r="AM28" s="27"/>
      <c r="AN28" s="27"/>
      <c r="AO28" s="27"/>
      <c r="AP28" s="27"/>
      <c r="AQ28" s="27"/>
      <c r="AR28" s="27"/>
      <c r="AS28" s="27"/>
      <c r="AT28" s="27"/>
      <c r="AU28" s="27"/>
      <c r="AV28" s="27"/>
      <c r="AW28" s="27"/>
      <c r="AX28" s="27"/>
      <c r="AY28" s="27"/>
      <c r="AZ28" s="27"/>
      <c r="BA28" s="27"/>
      <c r="BB28" s="27"/>
      <c r="BC28" s="27"/>
      <c r="BD28" s="27"/>
      <c r="BE28" s="27"/>
    </row>
    <row r="29" spans="1:57" s="3" customFormat="1" ht="18.75" customHeight="1" x14ac:dyDescent="0.15">
      <c r="A29" s="1269" t="s">
        <v>809</v>
      </c>
      <c r="B29" s="2252"/>
      <c r="C29" s="2252"/>
      <c r="D29" s="1270"/>
      <c r="E29" s="491"/>
      <c r="F29" s="841" t="s">
        <v>424</v>
      </c>
      <c r="G29" s="451"/>
      <c r="H29" s="1228" t="s">
        <v>243</v>
      </c>
      <c r="I29" s="27"/>
      <c r="J29" s="845"/>
      <c r="K29" s="846"/>
      <c r="L29" s="847"/>
      <c r="M29" s="1133"/>
      <c r="N29" s="2509"/>
      <c r="O29" s="2509"/>
      <c r="P29" s="2509"/>
      <c r="Q29" s="2510"/>
      <c r="R29" s="27"/>
      <c r="S29" s="2242"/>
      <c r="T29" s="1154"/>
      <c r="U29" s="2089" t="s">
        <v>810</v>
      </c>
      <c r="V29" s="836"/>
      <c r="W29" s="836"/>
      <c r="X29" s="836"/>
      <c r="Y29" s="836"/>
      <c r="Z29" s="836"/>
      <c r="AA29" s="836"/>
      <c r="AB29" s="837"/>
      <c r="AC29" s="2448"/>
      <c r="AD29" s="2449"/>
      <c r="AE29" s="2449"/>
      <c r="AF29" s="2449"/>
      <c r="AG29" s="2449"/>
      <c r="AH29" s="2449"/>
      <c r="AI29" s="2449"/>
      <c r="AJ29" s="2449"/>
      <c r="AK29" s="1220"/>
      <c r="AL29" s="27"/>
      <c r="AM29" s="27"/>
      <c r="AN29" s="27"/>
      <c r="AO29" s="27"/>
      <c r="AP29" s="27"/>
      <c r="AQ29" s="27"/>
      <c r="AR29" s="27"/>
      <c r="AS29" s="27"/>
      <c r="AT29" s="27"/>
      <c r="AU29" s="27"/>
      <c r="AV29" s="27"/>
      <c r="AW29" s="27"/>
      <c r="AX29" s="27"/>
      <c r="AY29" s="27"/>
      <c r="AZ29" s="27"/>
      <c r="BA29" s="27"/>
      <c r="BB29" s="27"/>
      <c r="BC29" s="27"/>
      <c r="BD29" s="27"/>
      <c r="BE29" s="27"/>
    </row>
    <row r="30" spans="1:57" s="3" customFormat="1" ht="18.75" customHeight="1" thickBot="1" x14ac:dyDescent="0.2">
      <c r="A30" s="2460"/>
      <c r="B30" s="2461"/>
      <c r="C30" s="2461"/>
      <c r="D30" s="1146"/>
      <c r="E30" s="492"/>
      <c r="F30" s="742"/>
      <c r="G30" s="493"/>
      <c r="H30" s="1229"/>
      <c r="I30" s="27"/>
      <c r="J30" s="794"/>
      <c r="K30" s="795"/>
      <c r="L30" s="796"/>
      <c r="M30" s="2511"/>
      <c r="N30" s="2512"/>
      <c r="O30" s="2512"/>
      <c r="P30" s="2512"/>
      <c r="Q30" s="2513"/>
      <c r="R30" s="27"/>
      <c r="S30" s="2517"/>
      <c r="T30" s="2507"/>
      <c r="U30" s="2505"/>
      <c r="V30" s="2506"/>
      <c r="W30" s="2506"/>
      <c r="X30" s="2506"/>
      <c r="Y30" s="2506"/>
      <c r="Z30" s="2506"/>
      <c r="AA30" s="2506"/>
      <c r="AB30" s="2507"/>
      <c r="AC30" s="2408"/>
      <c r="AD30" s="2409"/>
      <c r="AE30" s="2409"/>
      <c r="AF30" s="2409"/>
      <c r="AG30" s="2409"/>
      <c r="AH30" s="2409"/>
      <c r="AI30" s="2409"/>
      <c r="AJ30" s="2409"/>
      <c r="AK30" s="2410"/>
      <c r="AL30" s="27"/>
      <c r="AM30" s="27"/>
      <c r="AN30" s="27"/>
      <c r="AO30" s="27"/>
      <c r="AP30" s="27"/>
      <c r="AQ30" s="27"/>
      <c r="AR30" s="27"/>
      <c r="AS30" s="27"/>
      <c r="AT30" s="27"/>
      <c r="AU30" s="27"/>
      <c r="AV30" s="27"/>
      <c r="AW30" s="27"/>
      <c r="AX30" s="27"/>
      <c r="AY30" s="27"/>
      <c r="AZ30" s="27"/>
      <c r="BA30" s="27"/>
      <c r="BB30" s="27"/>
      <c r="BC30" s="27"/>
      <c r="BD30" s="27"/>
      <c r="BE30" s="27"/>
    </row>
    <row r="31" spans="1:57" s="3" customFormat="1" ht="18.75" customHeight="1" x14ac:dyDescent="0.15">
      <c r="A31" s="1269" t="s">
        <v>18</v>
      </c>
      <c r="B31" s="2252"/>
      <c r="C31" s="2252"/>
      <c r="D31" s="2252"/>
      <c r="E31" s="491"/>
      <c r="F31" s="841" t="s">
        <v>424</v>
      </c>
      <c r="G31" s="451"/>
      <c r="H31" s="1228" t="s">
        <v>243</v>
      </c>
      <c r="I31" s="27"/>
      <c r="J31" s="52" t="s">
        <v>811</v>
      </c>
      <c r="K31" s="52"/>
      <c r="L31" s="55"/>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row>
    <row r="32" spans="1:57" s="3" customFormat="1" ht="18.75" customHeight="1" thickBot="1" x14ac:dyDescent="0.2">
      <c r="A32" s="2253"/>
      <c r="B32" s="1316"/>
      <c r="C32" s="1316"/>
      <c r="D32" s="1316"/>
      <c r="E32" s="516"/>
      <c r="F32" s="849"/>
      <c r="G32" s="228"/>
      <c r="H32" s="1254"/>
      <c r="I32" s="27"/>
      <c r="J32" s="2503" t="s">
        <v>1047</v>
      </c>
      <c r="K32" s="2503"/>
      <c r="L32" s="2503"/>
      <c r="M32" s="2503"/>
      <c r="N32" s="2503"/>
      <c r="O32" s="2503"/>
      <c r="P32" s="2503"/>
      <c r="Q32" s="2503"/>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row>
    <row r="33" spans="1:57" s="3" customFormat="1" ht="18.7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row>
    <row r="34" spans="1:57" s="3" customFormat="1" ht="18.7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row>
    <row r="35" spans="1:57" s="3" customFormat="1" ht="18.7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1:57" s="3" customFormat="1" ht="18.7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row>
    <row r="37" spans="1:57" s="3" customFormat="1" ht="18.7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1:57" s="3" customFormat="1" ht="18.7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1:57" s="3" customFormat="1" ht="18.7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1:57" s="3" customFormat="1" ht="18.7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1:57" s="3" customFormat="1" ht="18.7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1:57" s="3" customFormat="1" ht="18.7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row>
    <row r="43" spans="1:57" s="3" customFormat="1" ht="18.7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row>
    <row r="44" spans="1:57" s="3" customFormat="1" ht="18.7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row>
    <row r="45" spans="1:57" s="3" customFormat="1" ht="18.7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row>
    <row r="46" spans="1:57" ht="18.75" customHeight="1" x14ac:dyDescent="0.15"/>
    <row r="47" spans="1:57" ht="18.75" customHeight="1" x14ac:dyDescent="0.15"/>
    <row r="48" spans="1:57"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sheetData>
  <sheetProtection selectLockedCells="1"/>
  <mergeCells count="127">
    <mergeCell ref="AL4:AQ8"/>
    <mergeCell ref="J32:Q32"/>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S16:T30"/>
    <mergeCell ref="U16:V17"/>
    <mergeCell ref="U18:Y20"/>
    <mergeCell ref="Z19:AA20"/>
    <mergeCell ref="AB19:AK20"/>
    <mergeCell ref="N20:N21"/>
    <mergeCell ref="Q20:Q21"/>
    <mergeCell ref="A21:D22"/>
    <mergeCell ref="AG14:AK15"/>
    <mergeCell ref="Z22:AA24"/>
    <mergeCell ref="AB22:AK24"/>
    <mergeCell ref="A23:D24"/>
    <mergeCell ref="E23:H24"/>
    <mergeCell ref="J24:L26"/>
    <mergeCell ref="A25:D25"/>
    <mergeCell ref="U25:Y27"/>
    <mergeCell ref="Z25:AE25"/>
    <mergeCell ref="A26:D26"/>
    <mergeCell ref="Z26:AE26"/>
    <mergeCell ref="A27:D28"/>
    <mergeCell ref="F27:F28"/>
    <mergeCell ref="U21:Y24"/>
    <mergeCell ref="AB21:AC21"/>
    <mergeCell ref="J22:L23"/>
    <mergeCell ref="M22:P23"/>
    <mergeCell ref="Q22:Q23"/>
    <mergeCell ref="F21:F22"/>
    <mergeCell ref="AA14:AB15"/>
    <mergeCell ref="AC14:AC15"/>
    <mergeCell ref="X16:AB16"/>
    <mergeCell ref="S12:T13"/>
    <mergeCell ref="U12:AK13"/>
    <mergeCell ref="D14:Q17"/>
    <mergeCell ref="S14:V15"/>
    <mergeCell ref="W14:Y15"/>
    <mergeCell ref="Z14:Z15"/>
    <mergeCell ref="AD14:AE15"/>
    <mergeCell ref="A14:C17"/>
    <mergeCell ref="H21:H22"/>
    <mergeCell ref="AD16:AK16"/>
    <mergeCell ref="X17:Y17"/>
    <mergeCell ref="Z17:AJ17"/>
    <mergeCell ref="A12:C13"/>
    <mergeCell ref="D12:E13"/>
    <mergeCell ref="F12:F13"/>
    <mergeCell ref="G12:H13"/>
    <mergeCell ref="I12:I13"/>
    <mergeCell ref="J12:K13"/>
    <mergeCell ref="L12:L13"/>
    <mergeCell ref="N12:N13"/>
    <mergeCell ref="P12:Q13"/>
    <mergeCell ref="A20:D20"/>
    <mergeCell ref="J20:L21"/>
    <mergeCell ref="AF14:AF15"/>
    <mergeCell ref="A6:B6"/>
    <mergeCell ref="G6:H6"/>
    <mergeCell ref="M6:N6"/>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E2:AG2"/>
    <mergeCell ref="AI2:AK2"/>
    <mergeCell ref="I3:K3"/>
    <mergeCell ref="M3:N3"/>
    <mergeCell ref="O3:Q3"/>
    <mergeCell ref="AB3:AD3"/>
    <mergeCell ref="AF3:AG3"/>
    <mergeCell ref="AH3:AJ3"/>
    <mergeCell ref="F2:G3"/>
    <mergeCell ref="I2:J2"/>
    <mergeCell ref="L2:N2"/>
    <mergeCell ref="P2:R2"/>
    <mergeCell ref="Y2:Z3"/>
    <mergeCell ref="AB2:AC2"/>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&amp;C&amp;"游ゴシック,標準"23/25&amp;R&amp;"游ゴシック,標準"&amp;F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40642"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40643"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40644"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40645"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40646"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40647"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40648"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40649"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40650"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40651"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40652"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40653"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40654"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40655"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40656"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40657"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40658"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40659"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40660"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40661"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40662"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40663"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240664"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240665"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40666"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40667"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40668"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40669"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40670"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40671"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40672"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40673"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40674"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40675"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40676"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40677"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40678"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40679"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40680"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40681"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40682"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40683"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240684"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40685"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BO189"/>
  <sheetViews>
    <sheetView view="pageBreakPreview" zoomScale="89" zoomScaleNormal="84" zoomScaleSheetLayoutView="89" workbookViewId="0">
      <selection activeCell="AU4" sqref="AU4"/>
    </sheetView>
  </sheetViews>
  <sheetFormatPr defaultRowHeight="16.5" x14ac:dyDescent="0.15"/>
  <cols>
    <col min="1" max="67" width="4.375" style="422" customWidth="1"/>
    <col min="68" max="69" width="4.375" customWidth="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15">
      <c r="A1" s="518" t="s">
        <v>1049</v>
      </c>
      <c r="B1" s="519"/>
      <c r="C1" s="519"/>
      <c r="D1" s="519"/>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row>
    <row r="2" spans="1:42" ht="18.75" customHeight="1" thickBot="1" x14ac:dyDescent="0.2">
      <c r="A2" s="521" t="s">
        <v>812</v>
      </c>
      <c r="B2" s="520"/>
      <c r="C2" s="520"/>
      <c r="D2" s="520"/>
      <c r="E2" s="520"/>
      <c r="F2" s="520"/>
      <c r="G2" s="520"/>
      <c r="H2" s="520"/>
      <c r="I2" s="520"/>
      <c r="J2" s="520"/>
      <c r="K2" s="520"/>
      <c r="L2" s="520"/>
      <c r="M2" s="520"/>
      <c r="N2" s="520"/>
      <c r="O2" s="520"/>
      <c r="P2" s="520"/>
      <c r="Q2" s="520"/>
      <c r="R2" s="520"/>
      <c r="S2" s="520"/>
      <c r="T2" s="520"/>
      <c r="U2" s="521" t="s">
        <v>43</v>
      </c>
      <c r="V2" s="520"/>
      <c r="W2" s="520"/>
      <c r="X2" s="520"/>
      <c r="Y2" s="520"/>
      <c r="Z2" s="520"/>
      <c r="AA2" s="520"/>
      <c r="AB2" s="520"/>
      <c r="AC2" s="520"/>
      <c r="AD2" s="520"/>
      <c r="AE2" s="520"/>
      <c r="AF2" s="520"/>
      <c r="AG2" s="520"/>
      <c r="AH2" s="520"/>
      <c r="AI2" s="520"/>
      <c r="AJ2" s="520"/>
      <c r="AK2" s="520"/>
      <c r="AL2" s="520"/>
      <c r="AM2" s="520"/>
      <c r="AN2" s="520"/>
      <c r="AO2" s="520"/>
      <c r="AP2" s="520"/>
    </row>
    <row r="3" spans="1:42" ht="18.75" customHeight="1" x14ac:dyDescent="0.15">
      <c r="A3" s="2538" t="s">
        <v>813</v>
      </c>
      <c r="B3" s="2532"/>
      <c r="C3" s="2532"/>
      <c r="D3" s="2532"/>
      <c r="E3" s="2532"/>
      <c r="F3" s="2541"/>
      <c r="G3" s="2542"/>
      <c r="H3" s="2542"/>
      <c r="I3" s="2518" t="s">
        <v>185</v>
      </c>
      <c r="J3" s="2518"/>
      <c r="K3" s="2542"/>
      <c r="L3" s="2542"/>
      <c r="M3" s="2518" t="s">
        <v>186</v>
      </c>
      <c r="N3" s="2518"/>
      <c r="O3" s="2542"/>
      <c r="P3" s="2542"/>
      <c r="Q3" s="2518" t="s">
        <v>160</v>
      </c>
      <c r="R3" s="2518"/>
      <c r="S3" s="522"/>
      <c r="T3" s="520"/>
      <c r="U3" s="2520" t="s">
        <v>1052</v>
      </c>
      <c r="V3" s="2518"/>
      <c r="W3" s="2518"/>
      <c r="X3" s="2518"/>
      <c r="Y3" s="2523" t="str">
        <f>"R"&amp;表紙・鑑!S3-1&amp;"年度の実施状況"</f>
        <v>R6年度の実施状況</v>
      </c>
      <c r="Z3" s="2524"/>
      <c r="AA3" s="2524"/>
      <c r="AB3" s="2524"/>
      <c r="AC3" s="2524"/>
      <c r="AD3" s="2524"/>
      <c r="AE3" s="2524"/>
      <c r="AF3" s="2524"/>
      <c r="AG3" s="2524"/>
      <c r="AH3" s="2524"/>
      <c r="AI3" s="2525"/>
      <c r="AJ3" s="2526" t="s">
        <v>1051</v>
      </c>
      <c r="AK3" s="2527"/>
      <c r="AL3" s="2528"/>
      <c r="AM3" s="2532" t="s">
        <v>190</v>
      </c>
      <c r="AN3" s="2532"/>
      <c r="AO3" s="2532"/>
      <c r="AP3" s="2533"/>
    </row>
    <row r="4" spans="1:42" ht="18.75" customHeight="1" x14ac:dyDescent="0.15">
      <c r="A4" s="2539"/>
      <c r="B4" s="2540"/>
      <c r="C4" s="2540"/>
      <c r="D4" s="2540"/>
      <c r="E4" s="2540"/>
      <c r="F4" s="2543"/>
      <c r="G4" s="2544"/>
      <c r="H4" s="2544"/>
      <c r="I4" s="2519"/>
      <c r="J4" s="2519"/>
      <c r="K4" s="2544"/>
      <c r="L4" s="2544"/>
      <c r="M4" s="2519"/>
      <c r="N4" s="2519"/>
      <c r="O4" s="2544"/>
      <c r="P4" s="2544"/>
      <c r="Q4" s="2519"/>
      <c r="R4" s="2519"/>
      <c r="S4" s="523"/>
      <c r="T4" s="520"/>
      <c r="U4" s="2521"/>
      <c r="V4" s="2522"/>
      <c r="W4" s="2522"/>
      <c r="X4" s="2522"/>
      <c r="Y4" s="2536" t="s">
        <v>814</v>
      </c>
      <c r="Z4" s="2537"/>
      <c r="AA4" s="2537"/>
      <c r="AB4" s="2537"/>
      <c r="AC4" s="1487"/>
      <c r="AD4" s="2536" t="s">
        <v>42</v>
      </c>
      <c r="AE4" s="2537"/>
      <c r="AF4" s="2537"/>
      <c r="AG4" s="2537"/>
      <c r="AH4" s="2537"/>
      <c r="AI4" s="1487"/>
      <c r="AJ4" s="2529"/>
      <c r="AK4" s="2530"/>
      <c r="AL4" s="2531"/>
      <c r="AM4" s="2534"/>
      <c r="AN4" s="2534"/>
      <c r="AO4" s="2534"/>
      <c r="AP4" s="2535"/>
    </row>
    <row r="5" spans="1:42" ht="18.75" customHeight="1" x14ac:dyDescent="0.15">
      <c r="A5" s="2551" t="s">
        <v>815</v>
      </c>
      <c r="B5" s="2540"/>
      <c r="C5" s="2540"/>
      <c r="D5" s="2540"/>
      <c r="E5" s="2540"/>
      <c r="F5" s="2552"/>
      <c r="G5" s="2553"/>
      <c r="H5" s="2553"/>
      <c r="I5" s="2553"/>
      <c r="J5" s="2553"/>
      <c r="K5" s="2553"/>
      <c r="L5" s="2553"/>
      <c r="M5" s="2553"/>
      <c r="N5" s="2553"/>
      <c r="O5" s="2553"/>
      <c r="P5" s="2553"/>
      <c r="Q5" s="2553"/>
      <c r="R5" s="2553"/>
      <c r="S5" s="2554"/>
      <c r="T5" s="520"/>
      <c r="U5" s="2558" t="s">
        <v>816</v>
      </c>
      <c r="V5" s="2559"/>
      <c r="W5" s="2559"/>
      <c r="X5" s="2559"/>
      <c r="Y5" s="2545"/>
      <c r="Z5" s="2546"/>
      <c r="AA5" s="2546"/>
      <c r="AB5" s="2549" t="s">
        <v>165</v>
      </c>
      <c r="AC5" s="2549"/>
      <c r="AD5" s="2605"/>
      <c r="AE5" s="2606"/>
      <c r="AF5" s="2606"/>
      <c r="AG5" s="2606"/>
      <c r="AH5" s="2606"/>
      <c r="AI5" s="2607"/>
      <c r="AJ5" s="2570"/>
      <c r="AK5" s="2571"/>
      <c r="AL5" s="525" t="s">
        <v>165</v>
      </c>
      <c r="AM5" s="451"/>
      <c r="AN5" s="841" t="s">
        <v>424</v>
      </c>
      <c r="AO5" s="451"/>
      <c r="AP5" s="1228" t="s">
        <v>243</v>
      </c>
    </row>
    <row r="6" spans="1:42" ht="18.75" customHeight="1" x14ac:dyDescent="0.15">
      <c r="A6" s="2539"/>
      <c r="B6" s="2540"/>
      <c r="C6" s="2540"/>
      <c r="D6" s="2540"/>
      <c r="E6" s="2540"/>
      <c r="F6" s="2555"/>
      <c r="G6" s="2556"/>
      <c r="H6" s="2556"/>
      <c r="I6" s="2556"/>
      <c r="J6" s="2556"/>
      <c r="K6" s="2556"/>
      <c r="L6" s="2556"/>
      <c r="M6" s="2556"/>
      <c r="N6" s="2556"/>
      <c r="O6" s="2556"/>
      <c r="P6" s="2556"/>
      <c r="Q6" s="2556"/>
      <c r="R6" s="2556"/>
      <c r="S6" s="2557"/>
      <c r="T6" s="520"/>
      <c r="U6" s="2560"/>
      <c r="V6" s="2519"/>
      <c r="W6" s="2519"/>
      <c r="X6" s="2519"/>
      <c r="Y6" s="2547"/>
      <c r="Z6" s="2548"/>
      <c r="AA6" s="2548"/>
      <c r="AB6" s="2550"/>
      <c r="AC6" s="2550"/>
      <c r="AD6" s="2608"/>
      <c r="AE6" s="2609"/>
      <c r="AF6" s="2609"/>
      <c r="AG6" s="2609"/>
      <c r="AH6" s="2609"/>
      <c r="AI6" s="2610"/>
      <c r="AJ6" s="2570"/>
      <c r="AK6" s="2571"/>
      <c r="AL6" s="525" t="s">
        <v>165</v>
      </c>
      <c r="AM6" s="493"/>
      <c r="AN6" s="742"/>
      <c r="AO6" s="493"/>
      <c r="AP6" s="1229"/>
    </row>
    <row r="7" spans="1:42" ht="18.75" customHeight="1" x14ac:dyDescent="0.15">
      <c r="A7" s="2539" t="s">
        <v>817</v>
      </c>
      <c r="B7" s="2540"/>
      <c r="C7" s="2540"/>
      <c r="D7" s="2540"/>
      <c r="E7" s="2540"/>
      <c r="F7" s="526"/>
      <c r="G7" s="527"/>
      <c r="H7" s="527"/>
      <c r="I7" s="451"/>
      <c r="J7" s="841" t="s">
        <v>424</v>
      </c>
      <c r="K7" s="528"/>
      <c r="L7" s="527"/>
      <c r="M7" s="527"/>
      <c r="N7" s="527"/>
      <c r="O7" s="451"/>
      <c r="P7" s="841" t="s">
        <v>243</v>
      </c>
      <c r="Q7" s="529"/>
      <c r="R7" s="529"/>
      <c r="S7" s="530"/>
      <c r="T7" s="520"/>
      <c r="U7" s="2539" t="s">
        <v>315</v>
      </c>
      <c r="V7" s="2540"/>
      <c r="W7" s="2540"/>
      <c r="X7" s="2540"/>
      <c r="Y7" s="2545"/>
      <c r="Z7" s="2546"/>
      <c r="AA7" s="2546"/>
      <c r="AB7" s="2549" t="s">
        <v>165</v>
      </c>
      <c r="AC7" s="2549"/>
      <c r="AD7" s="2605"/>
      <c r="AE7" s="2606"/>
      <c r="AF7" s="2606"/>
      <c r="AG7" s="2606"/>
      <c r="AH7" s="2606"/>
      <c r="AI7" s="2607"/>
      <c r="AJ7" s="2570"/>
      <c r="AK7" s="2571"/>
      <c r="AL7" s="525" t="s">
        <v>165</v>
      </c>
      <c r="AM7" s="451"/>
      <c r="AN7" s="841" t="s">
        <v>424</v>
      </c>
      <c r="AO7" s="451"/>
      <c r="AP7" s="1228" t="s">
        <v>243</v>
      </c>
    </row>
    <row r="8" spans="1:42" ht="18.75" customHeight="1" x14ac:dyDescent="0.15">
      <c r="A8" s="2539"/>
      <c r="B8" s="2540"/>
      <c r="C8" s="2540"/>
      <c r="D8" s="2540"/>
      <c r="E8" s="2540"/>
      <c r="F8" s="531"/>
      <c r="G8" s="532"/>
      <c r="H8" s="533"/>
      <c r="I8" s="493"/>
      <c r="J8" s="742"/>
      <c r="K8" s="532"/>
      <c r="L8" s="532"/>
      <c r="M8" s="533"/>
      <c r="N8" s="533"/>
      <c r="O8" s="493"/>
      <c r="P8" s="742"/>
      <c r="Q8" s="532"/>
      <c r="R8" s="532"/>
      <c r="S8" s="534"/>
      <c r="T8" s="520"/>
      <c r="U8" s="2539"/>
      <c r="V8" s="2540"/>
      <c r="W8" s="2540"/>
      <c r="X8" s="2540"/>
      <c r="Y8" s="2547"/>
      <c r="Z8" s="2548"/>
      <c r="AA8" s="2548"/>
      <c r="AB8" s="2550"/>
      <c r="AC8" s="2550"/>
      <c r="AD8" s="2608"/>
      <c r="AE8" s="2609"/>
      <c r="AF8" s="2609"/>
      <c r="AG8" s="2609"/>
      <c r="AH8" s="2609"/>
      <c r="AI8" s="2610"/>
      <c r="AJ8" s="2570"/>
      <c r="AK8" s="2571"/>
      <c r="AL8" s="525" t="s">
        <v>165</v>
      </c>
      <c r="AM8" s="493"/>
      <c r="AN8" s="742"/>
      <c r="AO8" s="493"/>
      <c r="AP8" s="1229"/>
    </row>
    <row r="9" spans="1:42" ht="18.75" customHeight="1" x14ac:dyDescent="0.15">
      <c r="A9" s="2558" t="s">
        <v>181</v>
      </c>
      <c r="B9" s="2559"/>
      <c r="C9" s="2559"/>
      <c r="D9" s="2559"/>
      <c r="E9" s="2572"/>
      <c r="F9" s="2576"/>
      <c r="G9" s="2577"/>
      <c r="H9" s="2577"/>
      <c r="I9" s="2559" t="s">
        <v>185</v>
      </c>
      <c r="J9" s="2559"/>
      <c r="K9" s="2577"/>
      <c r="L9" s="2577"/>
      <c r="M9" s="2559" t="s">
        <v>186</v>
      </c>
      <c r="N9" s="2559"/>
      <c r="O9" s="2577"/>
      <c r="P9" s="2577"/>
      <c r="Q9" s="2559" t="s">
        <v>160</v>
      </c>
      <c r="R9" s="2559"/>
      <c r="S9" s="535"/>
      <c r="T9" s="520"/>
      <c r="U9" s="2539" t="s">
        <v>44</v>
      </c>
      <c r="V9" s="2540"/>
      <c r="W9" s="2540"/>
      <c r="X9" s="2540"/>
      <c r="Y9" s="2545"/>
      <c r="Z9" s="2546"/>
      <c r="AA9" s="2546"/>
      <c r="AB9" s="2549" t="s">
        <v>165</v>
      </c>
      <c r="AC9" s="2549"/>
      <c r="AD9" s="2605"/>
      <c r="AE9" s="2606"/>
      <c r="AF9" s="2606"/>
      <c r="AG9" s="2606"/>
      <c r="AH9" s="2606"/>
      <c r="AI9" s="2607"/>
      <c r="AJ9" s="2570"/>
      <c r="AK9" s="2571"/>
      <c r="AL9" s="525" t="s">
        <v>165</v>
      </c>
      <c r="AM9" s="451"/>
      <c r="AN9" s="841" t="s">
        <v>424</v>
      </c>
      <c r="AO9" s="451"/>
      <c r="AP9" s="1228" t="s">
        <v>243</v>
      </c>
    </row>
    <row r="10" spans="1:42" ht="18.75" customHeight="1" thickBot="1" x14ac:dyDescent="0.2">
      <c r="A10" s="2573"/>
      <c r="B10" s="2574"/>
      <c r="C10" s="2574"/>
      <c r="D10" s="2574"/>
      <c r="E10" s="2575"/>
      <c r="F10" s="2578"/>
      <c r="G10" s="2579"/>
      <c r="H10" s="2579"/>
      <c r="I10" s="2574"/>
      <c r="J10" s="2574"/>
      <c r="K10" s="2579"/>
      <c r="L10" s="2579"/>
      <c r="M10" s="2574"/>
      <c r="N10" s="2574"/>
      <c r="O10" s="2579"/>
      <c r="P10" s="2579"/>
      <c r="Q10" s="2574"/>
      <c r="R10" s="2574"/>
      <c r="S10" s="536"/>
      <c r="T10" s="520"/>
      <c r="U10" s="2539"/>
      <c r="V10" s="2540"/>
      <c r="W10" s="2540"/>
      <c r="X10" s="2540"/>
      <c r="Y10" s="2547"/>
      <c r="Z10" s="2548"/>
      <c r="AA10" s="2548"/>
      <c r="AB10" s="2550"/>
      <c r="AC10" s="2550"/>
      <c r="AD10" s="2608"/>
      <c r="AE10" s="2609"/>
      <c r="AF10" s="2609"/>
      <c r="AG10" s="2609"/>
      <c r="AH10" s="2609"/>
      <c r="AI10" s="2610"/>
      <c r="AJ10" s="2570"/>
      <c r="AK10" s="2571"/>
      <c r="AL10" s="525" t="s">
        <v>165</v>
      </c>
      <c r="AM10" s="493"/>
      <c r="AN10" s="742"/>
      <c r="AO10" s="493"/>
      <c r="AP10" s="1229"/>
    </row>
    <row r="11" spans="1:42" ht="18.75" customHeight="1" x14ac:dyDescent="0.15">
      <c r="A11" s="520"/>
      <c r="B11" s="520"/>
      <c r="C11" s="520"/>
      <c r="D11" s="537"/>
      <c r="E11" s="520"/>
      <c r="F11" s="520"/>
      <c r="G11" s="520"/>
      <c r="H11" s="2569"/>
      <c r="I11" s="2569"/>
      <c r="J11" s="538"/>
      <c r="K11" s="539"/>
      <c r="L11" s="538"/>
      <c r="M11" s="539"/>
      <c r="N11" s="538"/>
      <c r="O11" s="520"/>
      <c r="P11" s="520"/>
      <c r="Q11" s="520"/>
      <c r="R11" s="520"/>
      <c r="S11" s="520"/>
      <c r="T11" s="520"/>
      <c r="U11" s="2539" t="s">
        <v>45</v>
      </c>
      <c r="V11" s="2540"/>
      <c r="W11" s="2540"/>
      <c r="X11" s="2540"/>
      <c r="Y11" s="2545"/>
      <c r="Z11" s="2546"/>
      <c r="AA11" s="2546"/>
      <c r="AB11" s="2549" t="s">
        <v>165</v>
      </c>
      <c r="AC11" s="2549"/>
      <c r="AD11" s="2605"/>
      <c r="AE11" s="2606"/>
      <c r="AF11" s="2606"/>
      <c r="AG11" s="2606"/>
      <c r="AH11" s="2606"/>
      <c r="AI11" s="2607"/>
      <c r="AJ11" s="2570"/>
      <c r="AK11" s="2571"/>
      <c r="AL11" s="525" t="s">
        <v>165</v>
      </c>
      <c r="AM11" s="451"/>
      <c r="AN11" s="841" t="s">
        <v>424</v>
      </c>
      <c r="AO11" s="451"/>
      <c r="AP11" s="1228" t="s">
        <v>243</v>
      </c>
    </row>
    <row r="12" spans="1:42" ht="18.75" customHeight="1" thickBot="1" x14ac:dyDescent="0.2">
      <c r="A12" s="521" t="s">
        <v>47</v>
      </c>
      <c r="B12" s="520"/>
      <c r="C12" s="520"/>
      <c r="D12" s="537"/>
      <c r="E12" s="520"/>
      <c r="F12" s="520"/>
      <c r="G12" s="520"/>
      <c r="H12" s="540"/>
      <c r="I12" s="540"/>
      <c r="J12" s="538"/>
      <c r="K12" s="539"/>
      <c r="L12" s="538"/>
      <c r="M12" s="539"/>
      <c r="N12" s="538"/>
      <c r="O12" s="520"/>
      <c r="P12" s="520"/>
      <c r="Q12" s="520"/>
      <c r="R12" s="520"/>
      <c r="S12" s="520"/>
      <c r="T12" s="520"/>
      <c r="U12" s="2539"/>
      <c r="V12" s="2540"/>
      <c r="W12" s="2540"/>
      <c r="X12" s="2540"/>
      <c r="Y12" s="2547"/>
      <c r="Z12" s="2548"/>
      <c r="AA12" s="2548"/>
      <c r="AB12" s="2550"/>
      <c r="AC12" s="2550"/>
      <c r="AD12" s="2608"/>
      <c r="AE12" s="2609"/>
      <c r="AF12" s="2609"/>
      <c r="AG12" s="2609"/>
      <c r="AH12" s="2609"/>
      <c r="AI12" s="2610"/>
      <c r="AJ12" s="2570"/>
      <c r="AK12" s="2571"/>
      <c r="AL12" s="525" t="s">
        <v>165</v>
      </c>
      <c r="AM12" s="493"/>
      <c r="AN12" s="742"/>
      <c r="AO12" s="493"/>
      <c r="AP12" s="1229"/>
    </row>
    <row r="13" spans="1:42" ht="18.75" customHeight="1" x14ac:dyDescent="0.15">
      <c r="A13" s="2561" t="s">
        <v>818</v>
      </c>
      <c r="B13" s="2562"/>
      <c r="C13" s="2562"/>
      <c r="D13" s="2562"/>
      <c r="E13" s="2562"/>
      <c r="F13" s="2562"/>
      <c r="G13" s="2562"/>
      <c r="H13" s="2562"/>
      <c r="I13" s="2562"/>
      <c r="J13" s="2562"/>
      <c r="K13" s="2562"/>
      <c r="L13" s="2562"/>
      <c r="M13" s="2562"/>
      <c r="N13" s="2562"/>
      <c r="O13" s="2562"/>
      <c r="P13" s="2562"/>
      <c r="Q13" s="2562"/>
      <c r="R13" s="2562"/>
      <c r="S13" s="2563"/>
      <c r="T13" s="520"/>
      <c r="U13" s="2539" t="s">
        <v>46</v>
      </c>
      <c r="V13" s="2540"/>
      <c r="W13" s="2540"/>
      <c r="X13" s="2540"/>
      <c r="Y13" s="2545"/>
      <c r="Z13" s="2546"/>
      <c r="AA13" s="2546"/>
      <c r="AB13" s="2549" t="s">
        <v>165</v>
      </c>
      <c r="AC13" s="2549"/>
      <c r="AD13" s="2605"/>
      <c r="AE13" s="2606"/>
      <c r="AF13" s="2606"/>
      <c r="AG13" s="2606"/>
      <c r="AH13" s="2606"/>
      <c r="AI13" s="2607"/>
      <c r="AJ13" s="2570"/>
      <c r="AK13" s="2571"/>
      <c r="AL13" s="525" t="s">
        <v>165</v>
      </c>
      <c r="AM13" s="451"/>
      <c r="AN13" s="841" t="s">
        <v>424</v>
      </c>
      <c r="AO13" s="451"/>
      <c r="AP13" s="1228" t="s">
        <v>243</v>
      </c>
    </row>
    <row r="14" spans="1:42" ht="18.75" customHeight="1" thickBot="1" x14ac:dyDescent="0.2">
      <c r="A14" s="2588"/>
      <c r="B14" s="2589"/>
      <c r="C14" s="2589"/>
      <c r="D14" s="2589"/>
      <c r="E14" s="2589"/>
      <c r="F14" s="2589"/>
      <c r="G14" s="2589"/>
      <c r="H14" s="2589"/>
      <c r="I14" s="2589"/>
      <c r="J14" s="2589"/>
      <c r="K14" s="2589"/>
      <c r="L14" s="2589"/>
      <c r="M14" s="2589"/>
      <c r="N14" s="2589"/>
      <c r="O14" s="2589"/>
      <c r="P14" s="2589"/>
      <c r="Q14" s="2589"/>
      <c r="R14" s="2589"/>
      <c r="S14" s="2590"/>
      <c r="T14" s="520"/>
      <c r="U14" s="2564"/>
      <c r="V14" s="2565"/>
      <c r="W14" s="2565"/>
      <c r="X14" s="2565"/>
      <c r="Y14" s="2566"/>
      <c r="Z14" s="2567"/>
      <c r="AA14" s="2567"/>
      <c r="AB14" s="2568"/>
      <c r="AC14" s="2568"/>
      <c r="AD14" s="2611"/>
      <c r="AE14" s="2612"/>
      <c r="AF14" s="2612"/>
      <c r="AG14" s="2612"/>
      <c r="AH14" s="2612"/>
      <c r="AI14" s="2613"/>
      <c r="AJ14" s="2614"/>
      <c r="AK14" s="2615"/>
      <c r="AL14" s="541" t="s">
        <v>165</v>
      </c>
      <c r="AM14" s="228"/>
      <c r="AN14" s="849"/>
      <c r="AO14" s="228"/>
      <c r="AP14" s="1254"/>
    </row>
    <row r="15" spans="1:42" ht="18.75" customHeight="1" x14ac:dyDescent="0.15">
      <c r="A15" s="2588"/>
      <c r="B15" s="2589"/>
      <c r="C15" s="2589"/>
      <c r="D15" s="2589"/>
      <c r="E15" s="2589"/>
      <c r="F15" s="2589"/>
      <c r="G15" s="2589"/>
      <c r="H15" s="2589"/>
      <c r="I15" s="2589"/>
      <c r="J15" s="2589"/>
      <c r="K15" s="2589"/>
      <c r="L15" s="2589"/>
      <c r="M15" s="2589"/>
      <c r="N15" s="2589"/>
      <c r="O15" s="2589"/>
      <c r="P15" s="2589"/>
      <c r="Q15" s="2589"/>
      <c r="R15" s="2589"/>
      <c r="S15" s="2590"/>
      <c r="T15" s="520"/>
      <c r="U15" s="543" t="s">
        <v>428</v>
      </c>
      <c r="V15" s="521" t="s">
        <v>819</v>
      </c>
      <c r="W15" s="520"/>
      <c r="X15" s="520"/>
      <c r="Y15" s="520"/>
      <c r="Z15" s="520"/>
      <c r="AA15" s="520"/>
      <c r="AB15" s="520"/>
      <c r="AC15" s="538"/>
      <c r="AD15" s="538"/>
      <c r="AE15" s="538"/>
      <c r="AF15" s="520"/>
      <c r="AG15" s="520"/>
      <c r="AH15" s="520"/>
      <c r="AI15" s="520"/>
      <c r="AJ15" s="520"/>
      <c r="AK15" s="520"/>
      <c r="AL15" s="520"/>
      <c r="AM15" s="520"/>
      <c r="AN15" s="520"/>
      <c r="AO15" s="520"/>
      <c r="AP15" s="520"/>
    </row>
    <row r="16" spans="1:42" ht="18.75" customHeight="1" x14ac:dyDescent="0.15">
      <c r="A16" s="2588"/>
      <c r="B16" s="2589"/>
      <c r="C16" s="2589"/>
      <c r="D16" s="2589"/>
      <c r="E16" s="2589"/>
      <c r="F16" s="2589"/>
      <c r="G16" s="2589"/>
      <c r="H16" s="2589"/>
      <c r="I16" s="2589"/>
      <c r="J16" s="2589"/>
      <c r="K16" s="2589"/>
      <c r="L16" s="2589"/>
      <c r="M16" s="2589"/>
      <c r="N16" s="2589"/>
      <c r="O16" s="2589"/>
      <c r="P16" s="2589"/>
      <c r="Q16" s="2589"/>
      <c r="R16" s="2589"/>
      <c r="S16" s="2590"/>
      <c r="T16" s="520"/>
      <c r="U16" s="542"/>
      <c r="V16" s="521" t="s">
        <v>820</v>
      </c>
      <c r="W16" s="520"/>
      <c r="X16" s="520"/>
      <c r="Y16" s="520"/>
      <c r="Z16" s="520"/>
      <c r="AA16" s="520"/>
      <c r="AB16" s="520"/>
      <c r="AC16" s="538"/>
      <c r="AD16" s="538"/>
      <c r="AE16" s="538"/>
      <c r="AF16" s="520"/>
      <c r="AG16" s="520"/>
      <c r="AH16" s="520"/>
      <c r="AI16" s="520"/>
      <c r="AJ16" s="520"/>
      <c r="AK16" s="520"/>
      <c r="AL16" s="520"/>
      <c r="AM16" s="520"/>
      <c r="AN16" s="520"/>
      <c r="AO16" s="520"/>
      <c r="AP16" s="520"/>
    </row>
    <row r="17" spans="1:42" ht="18.75" customHeight="1" x14ac:dyDescent="0.15">
      <c r="A17" s="2588"/>
      <c r="B17" s="2589"/>
      <c r="C17" s="2589"/>
      <c r="D17" s="2589"/>
      <c r="E17" s="2589"/>
      <c r="F17" s="2589"/>
      <c r="G17" s="2589"/>
      <c r="H17" s="2589"/>
      <c r="I17" s="2589"/>
      <c r="J17" s="2589"/>
      <c r="K17" s="2589"/>
      <c r="L17" s="2589"/>
      <c r="M17" s="2589"/>
      <c r="N17" s="2589"/>
      <c r="O17" s="2589"/>
      <c r="P17" s="2589"/>
      <c r="Q17" s="2589"/>
      <c r="R17" s="2589"/>
      <c r="S17" s="2590"/>
      <c r="T17" s="520"/>
      <c r="U17" s="543"/>
      <c r="V17" s="521" t="s">
        <v>821</v>
      </c>
      <c r="W17" s="520"/>
      <c r="X17" s="520"/>
      <c r="Y17" s="520"/>
      <c r="Z17" s="520"/>
      <c r="AA17" s="520"/>
      <c r="AB17" s="27"/>
      <c r="AC17" s="520"/>
      <c r="AD17" s="520"/>
      <c r="AE17" s="520"/>
      <c r="AF17" s="520"/>
      <c r="AG17" s="520"/>
      <c r="AH17" s="520"/>
      <c r="AI17" s="520"/>
      <c r="AJ17" s="520"/>
      <c r="AK17" s="520"/>
      <c r="AL17" s="520"/>
      <c r="AM17" s="520"/>
      <c r="AN17" s="520"/>
      <c r="AO17" s="520"/>
      <c r="AP17" s="520"/>
    </row>
    <row r="18" spans="1:42" ht="18.75" customHeight="1" x14ac:dyDescent="0.15">
      <c r="A18" s="2588"/>
      <c r="B18" s="2589"/>
      <c r="C18" s="2589"/>
      <c r="D18" s="2589"/>
      <c r="E18" s="2589"/>
      <c r="F18" s="2589"/>
      <c r="G18" s="2589"/>
      <c r="H18" s="2589"/>
      <c r="I18" s="2589"/>
      <c r="J18" s="2589"/>
      <c r="K18" s="2589"/>
      <c r="L18" s="2589"/>
      <c r="M18" s="2589"/>
      <c r="N18" s="2589"/>
      <c r="O18" s="2589"/>
      <c r="P18" s="2589"/>
      <c r="Q18" s="2589"/>
      <c r="R18" s="2589"/>
      <c r="S18" s="2590"/>
      <c r="T18" s="520"/>
      <c r="U18" s="538"/>
      <c r="V18" s="520"/>
      <c r="W18" s="520"/>
      <c r="X18" s="520"/>
      <c r="Y18" s="520"/>
      <c r="Z18" s="520"/>
      <c r="AA18" s="520"/>
      <c r="AB18" s="27"/>
      <c r="AC18" s="520"/>
      <c r="AD18" s="520"/>
      <c r="AE18" s="520"/>
      <c r="AF18" s="520"/>
      <c r="AG18" s="520"/>
      <c r="AH18" s="520"/>
      <c r="AI18" s="520"/>
      <c r="AJ18" s="520"/>
      <c r="AK18" s="520"/>
      <c r="AL18" s="520"/>
      <c r="AM18" s="520"/>
      <c r="AN18" s="520"/>
      <c r="AO18" s="520"/>
      <c r="AP18" s="520"/>
    </row>
    <row r="19" spans="1:42" ht="18.75" customHeight="1" thickBot="1" x14ac:dyDescent="0.2">
      <c r="A19" s="2588"/>
      <c r="B19" s="2589"/>
      <c r="C19" s="2589"/>
      <c r="D19" s="2589"/>
      <c r="E19" s="2589"/>
      <c r="F19" s="2589"/>
      <c r="G19" s="2589"/>
      <c r="H19" s="2589"/>
      <c r="I19" s="2589"/>
      <c r="J19" s="2589"/>
      <c r="K19" s="2589"/>
      <c r="L19" s="2589"/>
      <c r="M19" s="2589"/>
      <c r="N19" s="2589"/>
      <c r="O19" s="2589"/>
      <c r="P19" s="2589"/>
      <c r="Q19" s="2589"/>
      <c r="R19" s="2589"/>
      <c r="S19" s="2590"/>
      <c r="T19" s="520"/>
      <c r="U19" s="153" t="s">
        <v>48</v>
      </c>
      <c r="V19" s="153"/>
      <c r="W19" s="520"/>
      <c r="X19" s="520"/>
      <c r="Y19" s="520"/>
      <c r="Z19" s="520"/>
      <c r="AA19" s="520"/>
      <c r="AB19" s="520"/>
      <c r="AC19" s="520"/>
      <c r="AD19" s="520"/>
      <c r="AE19" s="520"/>
      <c r="AF19" s="520"/>
      <c r="AG19" s="520"/>
      <c r="AH19" s="520"/>
      <c r="AI19" s="520"/>
      <c r="AJ19" s="520"/>
      <c r="AK19" s="520"/>
      <c r="AL19" s="520"/>
      <c r="AM19" s="520"/>
      <c r="AN19" s="520"/>
      <c r="AO19" s="520"/>
      <c r="AP19" s="520"/>
    </row>
    <row r="20" spans="1:42" ht="18.75" customHeight="1" x14ac:dyDescent="0.15">
      <c r="A20" s="2588"/>
      <c r="B20" s="2589"/>
      <c r="C20" s="2589"/>
      <c r="D20" s="2589"/>
      <c r="E20" s="2589"/>
      <c r="F20" s="2589"/>
      <c r="G20" s="2589"/>
      <c r="H20" s="2589"/>
      <c r="I20" s="2589"/>
      <c r="J20" s="2589"/>
      <c r="K20" s="2589"/>
      <c r="L20" s="2589"/>
      <c r="M20" s="2589"/>
      <c r="N20" s="2589"/>
      <c r="O20" s="2589"/>
      <c r="P20" s="2589"/>
      <c r="Q20" s="2589"/>
      <c r="R20" s="2589"/>
      <c r="S20" s="2590"/>
      <c r="T20" s="520"/>
      <c r="U20" s="2594" t="s">
        <v>70</v>
      </c>
      <c r="V20" s="2595"/>
      <c r="W20" s="2595"/>
      <c r="X20" s="2595"/>
      <c r="Y20" s="2596"/>
      <c r="Z20" s="2541"/>
      <c r="AA20" s="2542"/>
      <c r="AB20" s="2542"/>
      <c r="AC20" s="2542"/>
      <c r="AD20" s="2518" t="s">
        <v>185</v>
      </c>
      <c r="AE20" s="2518"/>
      <c r="AF20" s="2542"/>
      <c r="AG20" s="2542"/>
      <c r="AH20" s="2542"/>
      <c r="AI20" s="2518" t="s">
        <v>186</v>
      </c>
      <c r="AJ20" s="2518"/>
      <c r="AK20" s="2542"/>
      <c r="AL20" s="2542"/>
      <c r="AM20" s="2542"/>
      <c r="AN20" s="2598" t="s">
        <v>160</v>
      </c>
      <c r="AO20" s="2598"/>
      <c r="AP20" s="522"/>
    </row>
    <row r="21" spans="1:42" ht="18.75" customHeight="1" x14ac:dyDescent="0.15">
      <c r="A21" s="2588"/>
      <c r="B21" s="2589"/>
      <c r="C21" s="2589"/>
      <c r="D21" s="2589"/>
      <c r="E21" s="2589"/>
      <c r="F21" s="2589"/>
      <c r="G21" s="2589"/>
      <c r="H21" s="2589"/>
      <c r="I21" s="2589"/>
      <c r="J21" s="2589"/>
      <c r="K21" s="2589"/>
      <c r="L21" s="2589"/>
      <c r="M21" s="2589"/>
      <c r="N21" s="2589"/>
      <c r="O21" s="2589"/>
      <c r="P21" s="2589"/>
      <c r="Q21" s="2589"/>
      <c r="R21" s="2589"/>
      <c r="S21" s="2590"/>
      <c r="T21" s="520"/>
      <c r="U21" s="2397"/>
      <c r="V21" s="2398"/>
      <c r="W21" s="2398"/>
      <c r="X21" s="2398"/>
      <c r="Y21" s="2597"/>
      <c r="Z21" s="2543"/>
      <c r="AA21" s="2544"/>
      <c r="AB21" s="2544"/>
      <c r="AC21" s="2544"/>
      <c r="AD21" s="2519"/>
      <c r="AE21" s="2519"/>
      <c r="AF21" s="2544"/>
      <c r="AG21" s="2544"/>
      <c r="AH21" s="2544"/>
      <c r="AI21" s="2519"/>
      <c r="AJ21" s="2519"/>
      <c r="AK21" s="2544"/>
      <c r="AL21" s="2544"/>
      <c r="AM21" s="2544"/>
      <c r="AN21" s="2550"/>
      <c r="AO21" s="2550"/>
      <c r="AP21" s="399"/>
    </row>
    <row r="22" spans="1:42" ht="18.75" customHeight="1" x14ac:dyDescent="0.15">
      <c r="A22" s="2591"/>
      <c r="B22" s="2592"/>
      <c r="C22" s="2592"/>
      <c r="D22" s="2592"/>
      <c r="E22" s="2592"/>
      <c r="F22" s="2592"/>
      <c r="G22" s="2592"/>
      <c r="H22" s="2592"/>
      <c r="I22" s="2592"/>
      <c r="J22" s="2592"/>
      <c r="K22" s="2592"/>
      <c r="L22" s="2592"/>
      <c r="M22" s="2592"/>
      <c r="N22" s="2592"/>
      <c r="O22" s="2592"/>
      <c r="P22" s="2592"/>
      <c r="Q22" s="2592"/>
      <c r="R22" s="2592"/>
      <c r="S22" s="2593"/>
      <c r="T22" s="520"/>
      <c r="U22" s="2397" t="s">
        <v>71</v>
      </c>
      <c r="V22" s="2398"/>
      <c r="W22" s="2398"/>
      <c r="X22" s="2398"/>
      <c r="Y22" s="2398"/>
      <c r="Z22" s="1058"/>
      <c r="AA22" s="1058"/>
      <c r="AB22" s="1058"/>
      <c r="AC22" s="1058"/>
      <c r="AD22" s="1058"/>
      <c r="AE22" s="1058"/>
      <c r="AF22" s="1058"/>
      <c r="AG22" s="1058"/>
      <c r="AH22" s="1058"/>
      <c r="AI22" s="1058"/>
      <c r="AJ22" s="1058"/>
      <c r="AK22" s="1058"/>
      <c r="AL22" s="1058"/>
      <c r="AM22" s="1058"/>
      <c r="AN22" s="1058"/>
      <c r="AO22" s="1058"/>
      <c r="AP22" s="1061"/>
    </row>
    <row r="23" spans="1:42" ht="18.75" customHeight="1" x14ac:dyDescent="0.15">
      <c r="A23" s="2583" t="s">
        <v>822</v>
      </c>
      <c r="B23" s="2584"/>
      <c r="C23" s="2584"/>
      <c r="D23" s="2584"/>
      <c r="E23" s="2584"/>
      <c r="F23" s="2584"/>
      <c r="G23" s="2584"/>
      <c r="H23" s="2584"/>
      <c r="I23" s="2584"/>
      <c r="J23" s="423"/>
      <c r="K23" s="424"/>
      <c r="L23" s="77"/>
      <c r="M23" s="78" t="s">
        <v>256</v>
      </c>
      <c r="N23" s="544"/>
      <c r="O23" s="544"/>
      <c r="P23" s="77"/>
      <c r="Q23" s="78" t="s">
        <v>257</v>
      </c>
      <c r="R23" s="544"/>
      <c r="S23" s="545"/>
      <c r="T23" s="520"/>
      <c r="U23" s="2397"/>
      <c r="V23" s="2398"/>
      <c r="W23" s="2398"/>
      <c r="X23" s="2398"/>
      <c r="Y23" s="2398"/>
      <c r="Z23" s="1058"/>
      <c r="AA23" s="1058"/>
      <c r="AB23" s="1058"/>
      <c r="AC23" s="1058"/>
      <c r="AD23" s="1058"/>
      <c r="AE23" s="1058"/>
      <c r="AF23" s="1058"/>
      <c r="AG23" s="1058"/>
      <c r="AH23" s="1058"/>
      <c r="AI23" s="1058"/>
      <c r="AJ23" s="1058"/>
      <c r="AK23" s="1058"/>
      <c r="AL23" s="1058"/>
      <c r="AM23" s="1058"/>
      <c r="AN23" s="1058"/>
      <c r="AO23" s="1058"/>
      <c r="AP23" s="1061"/>
    </row>
    <row r="24" spans="1:42" ht="18.75" customHeight="1" x14ac:dyDescent="0.15">
      <c r="A24" s="2585" t="s">
        <v>823</v>
      </c>
      <c r="B24" s="2586"/>
      <c r="C24" s="2586"/>
      <c r="D24" s="2586"/>
      <c r="E24" s="2586"/>
      <c r="F24" s="2586"/>
      <c r="G24" s="2586"/>
      <c r="H24" s="2586"/>
      <c r="I24" s="2586"/>
      <c r="J24" s="546"/>
      <c r="K24" s="547"/>
      <c r="L24" s="70"/>
      <c r="M24" s="404" t="s">
        <v>824</v>
      </c>
      <c r="N24" s="547"/>
      <c r="O24" s="547"/>
      <c r="P24" s="70"/>
      <c r="Q24" s="404" t="s">
        <v>825</v>
      </c>
      <c r="R24" s="547"/>
      <c r="S24" s="548"/>
      <c r="T24" s="520"/>
      <c r="U24" s="2397"/>
      <c r="V24" s="2398"/>
      <c r="W24" s="2398"/>
      <c r="X24" s="2398"/>
      <c r="Y24" s="2398"/>
      <c r="Z24" s="1058"/>
      <c r="AA24" s="1058"/>
      <c r="AB24" s="1058"/>
      <c r="AC24" s="1058"/>
      <c r="AD24" s="1058"/>
      <c r="AE24" s="1058"/>
      <c r="AF24" s="1058"/>
      <c r="AG24" s="1058"/>
      <c r="AH24" s="1058"/>
      <c r="AI24" s="1058"/>
      <c r="AJ24" s="1058"/>
      <c r="AK24" s="1058"/>
      <c r="AL24" s="1058"/>
      <c r="AM24" s="1058"/>
      <c r="AN24" s="1058"/>
      <c r="AO24" s="1058"/>
      <c r="AP24" s="1061"/>
    </row>
    <row r="25" spans="1:42" ht="18.75" customHeight="1" x14ac:dyDescent="0.15">
      <c r="A25" s="549" t="s">
        <v>826</v>
      </c>
      <c r="B25" s="2586" t="s">
        <v>1050</v>
      </c>
      <c r="C25" s="2586"/>
      <c r="D25" s="2586"/>
      <c r="E25" s="2586"/>
      <c r="F25" s="2586"/>
      <c r="G25" s="2586"/>
      <c r="H25" s="2586"/>
      <c r="I25" s="2586"/>
      <c r="J25" s="550"/>
      <c r="K25" s="544"/>
      <c r="L25" s="77"/>
      <c r="M25" s="78" t="s">
        <v>256</v>
      </c>
      <c r="N25" s="544"/>
      <c r="O25" s="544"/>
      <c r="P25" s="77"/>
      <c r="Q25" s="78" t="s">
        <v>257</v>
      </c>
      <c r="R25" s="544"/>
      <c r="S25" s="545"/>
      <c r="T25" s="520"/>
      <c r="U25" s="2397" t="s">
        <v>72</v>
      </c>
      <c r="V25" s="2398"/>
      <c r="W25" s="2398"/>
      <c r="X25" s="2398"/>
      <c r="Y25" s="2398"/>
      <c r="Z25" s="1058"/>
      <c r="AA25" s="1058"/>
      <c r="AB25" s="1058"/>
      <c r="AC25" s="1058"/>
      <c r="AD25" s="1058"/>
      <c r="AE25" s="1058"/>
      <c r="AF25" s="1058"/>
      <c r="AG25" s="1058"/>
      <c r="AH25" s="1058"/>
      <c r="AI25" s="1058"/>
      <c r="AJ25" s="1058"/>
      <c r="AK25" s="1058"/>
      <c r="AL25" s="1058"/>
      <c r="AM25" s="1058"/>
      <c r="AN25" s="1058"/>
      <c r="AO25" s="1058"/>
      <c r="AP25" s="1061"/>
    </row>
    <row r="26" spans="1:42" ht="18.75" customHeight="1" x14ac:dyDescent="0.15">
      <c r="A26" s="2585" t="s">
        <v>827</v>
      </c>
      <c r="B26" s="2586"/>
      <c r="C26" s="2586"/>
      <c r="D26" s="2586"/>
      <c r="E26" s="2586"/>
      <c r="F26" s="2586"/>
      <c r="G26" s="2586"/>
      <c r="H26" s="2586"/>
      <c r="I26" s="2586"/>
      <c r="J26" s="546"/>
      <c r="K26" s="547"/>
      <c r="L26" s="70"/>
      <c r="M26" s="404" t="s">
        <v>828</v>
      </c>
      <c r="N26" s="547"/>
      <c r="O26" s="547"/>
      <c r="P26" s="70"/>
      <c r="Q26" s="404" t="s">
        <v>825</v>
      </c>
      <c r="R26" s="547"/>
      <c r="S26" s="548"/>
      <c r="T26" s="520"/>
      <c r="U26" s="2397"/>
      <c r="V26" s="2398"/>
      <c r="W26" s="2398"/>
      <c r="X26" s="2398"/>
      <c r="Y26" s="2398"/>
      <c r="Z26" s="1058"/>
      <c r="AA26" s="1058"/>
      <c r="AB26" s="1058"/>
      <c r="AC26" s="1058"/>
      <c r="AD26" s="1058"/>
      <c r="AE26" s="1058"/>
      <c r="AF26" s="1058"/>
      <c r="AG26" s="1058"/>
      <c r="AH26" s="1058"/>
      <c r="AI26" s="1058"/>
      <c r="AJ26" s="1058"/>
      <c r="AK26" s="1058"/>
      <c r="AL26" s="1058"/>
      <c r="AM26" s="1058"/>
      <c r="AN26" s="1058"/>
      <c r="AO26" s="1058"/>
      <c r="AP26" s="1061"/>
    </row>
    <row r="27" spans="1:42" ht="18.75" customHeight="1" thickBot="1" x14ac:dyDescent="0.2">
      <c r="A27" s="551" t="s">
        <v>829</v>
      </c>
      <c r="B27" s="2587" t="s">
        <v>1050</v>
      </c>
      <c r="C27" s="2587"/>
      <c r="D27" s="2587"/>
      <c r="E27" s="2587"/>
      <c r="F27" s="2587"/>
      <c r="G27" s="2587"/>
      <c r="H27" s="2587"/>
      <c r="I27" s="2587"/>
      <c r="J27" s="552"/>
      <c r="K27" s="553"/>
      <c r="L27" s="470"/>
      <c r="M27" s="80" t="s">
        <v>256</v>
      </c>
      <c r="N27" s="553"/>
      <c r="O27" s="553"/>
      <c r="P27" s="470"/>
      <c r="Q27" s="80" t="s">
        <v>257</v>
      </c>
      <c r="R27" s="553"/>
      <c r="S27" s="554"/>
      <c r="T27" s="53"/>
      <c r="U27" s="2415"/>
      <c r="V27" s="2416"/>
      <c r="W27" s="2416"/>
      <c r="X27" s="2416"/>
      <c r="Y27" s="2416"/>
      <c r="Z27" s="1064"/>
      <c r="AA27" s="1064"/>
      <c r="AB27" s="1064"/>
      <c r="AC27" s="1064"/>
      <c r="AD27" s="1064"/>
      <c r="AE27" s="1064"/>
      <c r="AF27" s="1064"/>
      <c r="AG27" s="1064"/>
      <c r="AH27" s="1064"/>
      <c r="AI27" s="1064"/>
      <c r="AJ27" s="1064"/>
      <c r="AK27" s="1064"/>
      <c r="AL27" s="1064"/>
      <c r="AM27" s="1064"/>
      <c r="AN27" s="1064"/>
      <c r="AO27" s="1064"/>
      <c r="AP27" s="1067"/>
    </row>
    <row r="28" spans="1:42" ht="18.75" customHeight="1" x14ac:dyDescent="0.15">
      <c r="A28" s="520"/>
      <c r="B28" s="520"/>
      <c r="C28" s="520"/>
      <c r="D28" s="520"/>
      <c r="E28" s="520"/>
      <c r="F28" s="520"/>
      <c r="G28" s="520"/>
      <c r="H28" s="520"/>
      <c r="I28" s="520"/>
      <c r="J28" s="520"/>
      <c r="K28" s="520"/>
      <c r="L28" s="520"/>
      <c r="M28" s="520"/>
      <c r="N28" s="520"/>
      <c r="O28" s="520"/>
      <c r="P28" s="520"/>
      <c r="Q28" s="520"/>
      <c r="R28" s="520"/>
      <c r="S28" s="520"/>
      <c r="T28" s="53"/>
      <c r="U28" s="179"/>
      <c r="V28" s="179"/>
      <c r="W28" s="179"/>
      <c r="X28" s="179"/>
      <c r="Y28" s="53"/>
      <c r="Z28" s="53"/>
      <c r="AA28" s="53"/>
      <c r="AB28" s="53"/>
      <c r="AC28" s="89"/>
      <c r="AD28" s="89"/>
      <c r="AE28" s="89"/>
      <c r="AF28" s="53"/>
      <c r="AG28" s="53"/>
      <c r="AH28" s="53"/>
      <c r="AI28" s="520"/>
      <c r="AJ28" s="520"/>
      <c r="AK28" s="520"/>
      <c r="AL28" s="520"/>
      <c r="AM28" s="520"/>
      <c r="AN28" s="520"/>
      <c r="AO28" s="520"/>
      <c r="AP28" s="53"/>
    </row>
    <row r="29" spans="1:42" ht="18.75" customHeight="1" thickBot="1" x14ac:dyDescent="0.2">
      <c r="A29" s="521" t="s">
        <v>861</v>
      </c>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76"/>
      <c r="AB29" s="76"/>
      <c r="AC29" s="76"/>
      <c r="AD29" s="520"/>
      <c r="AE29" s="53"/>
      <c r="AF29" s="520"/>
      <c r="AG29" s="520"/>
      <c r="AH29" s="520"/>
      <c r="AI29" s="520"/>
      <c r="AJ29" s="520"/>
      <c r="AK29" s="520"/>
      <c r="AL29" s="520"/>
      <c r="AM29" s="520"/>
      <c r="AN29" s="520"/>
      <c r="AO29" s="520"/>
      <c r="AP29" s="520"/>
    </row>
    <row r="30" spans="1:42" ht="18.75" customHeight="1" x14ac:dyDescent="0.15">
      <c r="A30" s="2538" t="s">
        <v>830</v>
      </c>
      <c r="B30" s="2532"/>
      <c r="C30" s="2532"/>
      <c r="D30" s="2532"/>
      <c r="E30" s="2532"/>
      <c r="F30" s="2532" t="s">
        <v>831</v>
      </c>
      <c r="G30" s="2532"/>
      <c r="H30" s="2532"/>
      <c r="I30" s="2532"/>
      <c r="J30" s="2532"/>
      <c r="K30" s="2523" t="s">
        <v>832</v>
      </c>
      <c r="L30" s="2524"/>
      <c r="M30" s="2524"/>
      <c r="N30" s="2524"/>
      <c r="O30" s="2524"/>
      <c r="P30" s="2524"/>
      <c r="Q30" s="2524"/>
      <c r="R30" s="2524"/>
      <c r="S30" s="2532" t="s">
        <v>780</v>
      </c>
      <c r="T30" s="2532"/>
      <c r="U30" s="2532"/>
      <c r="V30" s="2532"/>
      <c r="W30" s="2532"/>
      <c r="X30" s="2532"/>
      <c r="Y30" s="2532"/>
      <c r="Z30" s="2532"/>
      <c r="AA30" s="2532"/>
      <c r="AB30" s="2532"/>
      <c r="AC30" s="2532" t="s">
        <v>20</v>
      </c>
      <c r="AD30" s="2532"/>
      <c r="AE30" s="2532"/>
      <c r="AF30" s="2532"/>
      <c r="AG30" s="2533"/>
      <c r="AH30" s="2580" t="s">
        <v>1054</v>
      </c>
      <c r="AI30" s="2581"/>
      <c r="AJ30" s="2581"/>
      <c r="AK30" s="2581"/>
      <c r="AL30" s="2581"/>
      <c r="AM30" s="2581"/>
      <c r="AN30" s="2581"/>
      <c r="AO30" s="2581"/>
      <c r="AP30" s="2582"/>
    </row>
    <row r="31" spans="1:42" ht="18.75" customHeight="1" x14ac:dyDescent="0.15">
      <c r="A31" s="2539" t="s">
        <v>153</v>
      </c>
      <c r="B31" s="2540"/>
      <c r="C31" s="2540"/>
      <c r="D31" s="2540"/>
      <c r="E31" s="2540"/>
      <c r="F31" s="408"/>
      <c r="G31" s="848" t="s">
        <v>424</v>
      </c>
      <c r="H31" s="547"/>
      <c r="I31" s="448"/>
      <c r="J31" s="848" t="s">
        <v>243</v>
      </c>
      <c r="K31" s="555"/>
      <c r="L31" s="2601"/>
      <c r="M31" s="2601"/>
      <c r="N31" s="2601"/>
      <c r="O31" s="2599" t="s">
        <v>165</v>
      </c>
      <c r="P31" s="2599" t="s">
        <v>773</v>
      </c>
      <c r="Q31" s="2599" t="s">
        <v>166</v>
      </c>
      <c r="R31" s="556"/>
      <c r="S31" s="2600"/>
      <c r="T31" s="2600"/>
      <c r="U31" s="2600"/>
      <c r="V31" s="2600"/>
      <c r="W31" s="2600"/>
      <c r="X31" s="2600"/>
      <c r="Y31" s="2600"/>
      <c r="Z31" s="2600"/>
      <c r="AA31" s="2600"/>
      <c r="AB31" s="2600"/>
      <c r="AC31" s="408"/>
      <c r="AD31" s="848" t="s">
        <v>424</v>
      </c>
      <c r="AE31" s="547"/>
      <c r="AF31" s="448"/>
      <c r="AG31" s="2241" t="s">
        <v>243</v>
      </c>
      <c r="AH31" s="557"/>
      <c r="AI31" s="547"/>
      <c r="AJ31" s="448"/>
      <c r="AK31" s="841" t="s">
        <v>424</v>
      </c>
      <c r="AL31" s="547"/>
      <c r="AM31" s="448"/>
      <c r="AN31" s="841" t="s">
        <v>243</v>
      </c>
      <c r="AO31" s="70"/>
      <c r="AP31" s="72"/>
    </row>
    <row r="32" spans="1:42" ht="18.75" customHeight="1" x14ac:dyDescent="0.15">
      <c r="A32" s="2539"/>
      <c r="B32" s="2540"/>
      <c r="C32" s="2540"/>
      <c r="D32" s="2540"/>
      <c r="E32" s="2540"/>
      <c r="F32" s="492"/>
      <c r="G32" s="742"/>
      <c r="H32" s="532"/>
      <c r="I32" s="493"/>
      <c r="J32" s="742"/>
      <c r="K32" s="558"/>
      <c r="L32" s="2544"/>
      <c r="M32" s="2544"/>
      <c r="N32" s="2544"/>
      <c r="O32" s="2550"/>
      <c r="P32" s="2550"/>
      <c r="Q32" s="2550"/>
      <c r="R32" s="559"/>
      <c r="S32" s="2600"/>
      <c r="T32" s="2600"/>
      <c r="U32" s="2600"/>
      <c r="V32" s="2600"/>
      <c r="W32" s="2600"/>
      <c r="X32" s="2600"/>
      <c r="Y32" s="2600"/>
      <c r="Z32" s="2600"/>
      <c r="AA32" s="2600"/>
      <c r="AB32" s="2600"/>
      <c r="AC32" s="492"/>
      <c r="AD32" s="742"/>
      <c r="AE32" s="532"/>
      <c r="AF32" s="493"/>
      <c r="AG32" s="1229"/>
      <c r="AH32" s="557"/>
      <c r="AI32" s="547"/>
      <c r="AJ32" s="448"/>
      <c r="AK32" s="848"/>
      <c r="AL32" s="547"/>
      <c r="AM32" s="448"/>
      <c r="AN32" s="848"/>
      <c r="AO32" s="547"/>
      <c r="AP32" s="548"/>
    </row>
    <row r="33" spans="1:42" ht="18.75" customHeight="1" x14ac:dyDescent="0.15">
      <c r="A33" s="2539" t="s">
        <v>154</v>
      </c>
      <c r="B33" s="2540"/>
      <c r="C33" s="2540"/>
      <c r="D33" s="2540"/>
      <c r="E33" s="2540"/>
      <c r="F33" s="491"/>
      <c r="G33" s="841" t="s">
        <v>424</v>
      </c>
      <c r="H33" s="529"/>
      <c r="I33" s="451"/>
      <c r="J33" s="841" t="s">
        <v>243</v>
      </c>
      <c r="K33" s="560"/>
      <c r="L33" s="2577"/>
      <c r="M33" s="2577"/>
      <c r="N33" s="2577"/>
      <c r="O33" s="2549" t="s">
        <v>165</v>
      </c>
      <c r="P33" s="2549" t="s">
        <v>773</v>
      </c>
      <c r="Q33" s="2549" t="s">
        <v>166</v>
      </c>
      <c r="R33" s="561"/>
      <c r="S33" s="2600"/>
      <c r="T33" s="2600"/>
      <c r="U33" s="2600"/>
      <c r="V33" s="2600"/>
      <c r="W33" s="2600"/>
      <c r="X33" s="2600"/>
      <c r="Y33" s="2600"/>
      <c r="Z33" s="2600"/>
      <c r="AA33" s="2600"/>
      <c r="AB33" s="2600"/>
      <c r="AC33" s="491"/>
      <c r="AD33" s="841" t="s">
        <v>424</v>
      </c>
      <c r="AE33" s="529"/>
      <c r="AF33" s="451"/>
      <c r="AG33" s="1228" t="s">
        <v>243</v>
      </c>
      <c r="AH33" s="2603"/>
      <c r="AI33" s="2601"/>
      <c r="AJ33" s="2522" t="s">
        <v>166</v>
      </c>
      <c r="AK33" s="2601"/>
      <c r="AL33" s="2601"/>
      <c r="AM33" s="2522" t="s">
        <v>168</v>
      </c>
      <c r="AN33" s="2601"/>
      <c r="AO33" s="2601"/>
      <c r="AP33" s="2498" t="s">
        <v>160</v>
      </c>
    </row>
    <row r="34" spans="1:42" ht="18.75" customHeight="1" thickBot="1" x14ac:dyDescent="0.2">
      <c r="A34" s="2564"/>
      <c r="B34" s="2565"/>
      <c r="C34" s="2565"/>
      <c r="D34" s="2565"/>
      <c r="E34" s="2565"/>
      <c r="F34" s="516"/>
      <c r="G34" s="849"/>
      <c r="H34" s="562"/>
      <c r="I34" s="228"/>
      <c r="J34" s="849"/>
      <c r="K34" s="563"/>
      <c r="L34" s="2579"/>
      <c r="M34" s="2579"/>
      <c r="N34" s="2579"/>
      <c r="O34" s="2568"/>
      <c r="P34" s="2568"/>
      <c r="Q34" s="2568"/>
      <c r="R34" s="564"/>
      <c r="S34" s="2602"/>
      <c r="T34" s="2602"/>
      <c r="U34" s="2602"/>
      <c r="V34" s="2602"/>
      <c r="W34" s="2602"/>
      <c r="X34" s="2602"/>
      <c r="Y34" s="2602"/>
      <c r="Z34" s="2602"/>
      <c r="AA34" s="2602"/>
      <c r="AB34" s="2602"/>
      <c r="AC34" s="516"/>
      <c r="AD34" s="849"/>
      <c r="AE34" s="562"/>
      <c r="AF34" s="228"/>
      <c r="AG34" s="1254"/>
      <c r="AH34" s="2604"/>
      <c r="AI34" s="2579"/>
      <c r="AJ34" s="2574"/>
      <c r="AK34" s="2579"/>
      <c r="AL34" s="2579"/>
      <c r="AM34" s="2574"/>
      <c r="AN34" s="2579"/>
      <c r="AO34" s="2579"/>
      <c r="AP34" s="1328"/>
    </row>
    <row r="35" spans="1:42" ht="18.75" customHeight="1" x14ac:dyDescent="0.15"/>
    <row r="36" spans="1:42" ht="18.75" customHeight="1" x14ac:dyDescent="0.15"/>
    <row r="37" spans="1:42" ht="18.75" customHeight="1" x14ac:dyDescent="0.15"/>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sheetData>
  <mergeCells count="118">
    <mergeCell ref="AD5:AI6"/>
    <mergeCell ref="AD7:AI8"/>
    <mergeCell ref="AD9:AI10"/>
    <mergeCell ref="AD11:AI12"/>
    <mergeCell ref="AD13:AI14"/>
    <mergeCell ref="AK33:AL34"/>
    <mergeCell ref="AM33:AM34"/>
    <mergeCell ref="AN33:AO34"/>
    <mergeCell ref="AP33:AP34"/>
    <mergeCell ref="AJ5:AK5"/>
    <mergeCell ref="AJ6:AK6"/>
    <mergeCell ref="AJ7:AK7"/>
    <mergeCell ref="AJ8:AK8"/>
    <mergeCell ref="AJ9:AK9"/>
    <mergeCell ref="AJ10:AK10"/>
    <mergeCell ref="AN13:AN14"/>
    <mergeCell ref="AP13:AP14"/>
    <mergeCell ref="AN7:AN8"/>
    <mergeCell ref="AP7:AP8"/>
    <mergeCell ref="AN5:AN6"/>
    <mergeCell ref="AP5:AP6"/>
    <mergeCell ref="AJ12:AK12"/>
    <mergeCell ref="AJ13:AK13"/>
    <mergeCell ref="AJ14:AK14"/>
    <mergeCell ref="Q33:Q34"/>
    <mergeCell ref="S33:AB34"/>
    <mergeCell ref="AD33:AD34"/>
    <mergeCell ref="AG33:AG34"/>
    <mergeCell ref="AH33:AI34"/>
    <mergeCell ref="AJ33:AJ34"/>
    <mergeCell ref="A33:E34"/>
    <mergeCell ref="G33:G34"/>
    <mergeCell ref="J33:J34"/>
    <mergeCell ref="L33:N34"/>
    <mergeCell ref="O33:O34"/>
    <mergeCell ref="P33:P34"/>
    <mergeCell ref="Q31:Q32"/>
    <mergeCell ref="S31:AB32"/>
    <mergeCell ref="AD31:AD32"/>
    <mergeCell ref="AG31:AG32"/>
    <mergeCell ref="AK31:AK32"/>
    <mergeCell ref="AN31:AN32"/>
    <mergeCell ref="A31:E32"/>
    <mergeCell ref="G31:G32"/>
    <mergeCell ref="J31:J32"/>
    <mergeCell ref="L31:N32"/>
    <mergeCell ref="O31:O32"/>
    <mergeCell ref="P31:P3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14:S22"/>
    <mergeCell ref="U20:Y21"/>
    <mergeCell ref="Z20:AC21"/>
    <mergeCell ref="AD20:AE21"/>
    <mergeCell ref="AF20:AH21"/>
    <mergeCell ref="AI20:AJ21"/>
    <mergeCell ref="AK20:AM21"/>
    <mergeCell ref="AN20:AO21"/>
    <mergeCell ref="A13:S13"/>
    <mergeCell ref="U13:X14"/>
    <mergeCell ref="Y13:AA14"/>
    <mergeCell ref="AB13:AC14"/>
    <mergeCell ref="AP9:AP10"/>
    <mergeCell ref="H11:I11"/>
    <mergeCell ref="U11:X12"/>
    <mergeCell ref="Y11:AA12"/>
    <mergeCell ref="AB11:AC12"/>
    <mergeCell ref="AN11:AN12"/>
    <mergeCell ref="AP11:AP12"/>
    <mergeCell ref="AJ11:AK11"/>
    <mergeCell ref="U9:X10"/>
    <mergeCell ref="Y9:AA10"/>
    <mergeCell ref="AB9:AC10"/>
    <mergeCell ref="AN9:AN10"/>
    <mergeCell ref="A9:E10"/>
    <mergeCell ref="F9:H10"/>
    <mergeCell ref="I9:J10"/>
    <mergeCell ref="K9:L10"/>
    <mergeCell ref="M9:N10"/>
    <mergeCell ref="O9:P10"/>
    <mergeCell ref="Q9:R10"/>
    <mergeCell ref="A7:E8"/>
    <mergeCell ref="J7:J8"/>
    <mergeCell ref="P7:P8"/>
    <mergeCell ref="U7:X8"/>
    <mergeCell ref="Y7:AA8"/>
    <mergeCell ref="AB7:AC8"/>
    <mergeCell ref="A5:E6"/>
    <mergeCell ref="F5:S6"/>
    <mergeCell ref="U5:X6"/>
    <mergeCell ref="Y5:AA6"/>
    <mergeCell ref="AB5:AC6"/>
    <mergeCell ref="Q3:R4"/>
    <mergeCell ref="U3:X4"/>
    <mergeCell ref="Y3:AI3"/>
    <mergeCell ref="AJ3:AL4"/>
    <mergeCell ref="AM3:AP4"/>
    <mergeCell ref="Y4:AC4"/>
    <mergeCell ref="AD4:AI4"/>
    <mergeCell ref="A3:E4"/>
    <mergeCell ref="F3:H4"/>
    <mergeCell ref="I3:J4"/>
    <mergeCell ref="K3:L4"/>
    <mergeCell ref="M3:N4"/>
    <mergeCell ref="O3:P4"/>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&amp;C&amp;"游ゴシック,標準"24/25&amp;R&amp;"游ゴシック,標準"&amp;F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241669"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241670"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241671"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241672"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241673"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241674"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241675"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241676"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241677"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241678"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241679" r:id="rId18" name="Check Box 15">
              <controlPr defaultSize="0" autoFill="0" autoLine="0" autoPict="0">
                <anchor moveWithCells="1">
                  <from>
                    <xdr:col>11</xdr:col>
                    <xdr:colOff>76200</xdr:colOff>
                    <xdr:row>22</xdr:row>
                    <xdr:rowOff>238125</xdr:rowOff>
                  </from>
                  <to>
                    <xdr:col>11</xdr:col>
                    <xdr:colOff>304800</xdr:colOff>
                    <xdr:row>23</xdr:row>
                    <xdr:rowOff>219075</xdr:rowOff>
                  </to>
                </anchor>
              </controlPr>
            </control>
          </mc:Choice>
        </mc:AlternateContent>
        <mc:AlternateContent xmlns:mc="http://schemas.openxmlformats.org/markup-compatibility/2006">
          <mc:Choice Requires="x14">
            <control shapeId="241680" r:id="rId19" name="Check Box 16">
              <controlPr defaultSize="0" autoFill="0" autoLine="0" autoPict="0">
                <anchor moveWithCells="1">
                  <from>
                    <xdr:col>15</xdr:col>
                    <xdr:colOff>76200</xdr:colOff>
                    <xdr:row>22</xdr:row>
                    <xdr:rowOff>238125</xdr:rowOff>
                  </from>
                  <to>
                    <xdr:col>15</xdr:col>
                    <xdr:colOff>304800</xdr:colOff>
                    <xdr:row>23</xdr:row>
                    <xdr:rowOff>219075</xdr:rowOff>
                  </to>
                </anchor>
              </controlPr>
            </control>
          </mc:Choice>
        </mc:AlternateContent>
        <mc:AlternateContent xmlns:mc="http://schemas.openxmlformats.org/markup-compatibility/2006">
          <mc:Choice Requires="x14">
            <control shapeId="241681" r:id="rId20" name="Check Box 17">
              <controlPr defaultSize="0" autoFill="0" autoLine="0" autoPict="0">
                <anchor moveWithCells="1">
                  <from>
                    <xdr:col>11</xdr:col>
                    <xdr:colOff>76200</xdr:colOff>
                    <xdr:row>23</xdr:row>
                    <xdr:rowOff>238125</xdr:rowOff>
                  </from>
                  <to>
                    <xdr:col>11</xdr:col>
                    <xdr:colOff>304800</xdr:colOff>
                    <xdr:row>24</xdr:row>
                    <xdr:rowOff>219075</xdr:rowOff>
                  </to>
                </anchor>
              </controlPr>
            </control>
          </mc:Choice>
        </mc:AlternateContent>
        <mc:AlternateContent xmlns:mc="http://schemas.openxmlformats.org/markup-compatibility/2006">
          <mc:Choice Requires="x14">
            <control shapeId="241682" r:id="rId21" name="Check Box 18">
              <controlPr defaultSize="0" autoFill="0" autoLine="0" autoPict="0">
                <anchor moveWithCells="1">
                  <from>
                    <xdr:col>15</xdr:col>
                    <xdr:colOff>76200</xdr:colOff>
                    <xdr:row>23</xdr:row>
                    <xdr:rowOff>238125</xdr:rowOff>
                  </from>
                  <to>
                    <xdr:col>15</xdr:col>
                    <xdr:colOff>304800</xdr:colOff>
                    <xdr:row>24</xdr:row>
                    <xdr:rowOff>219075</xdr:rowOff>
                  </to>
                </anchor>
              </controlPr>
            </control>
          </mc:Choice>
        </mc:AlternateContent>
        <mc:AlternateContent xmlns:mc="http://schemas.openxmlformats.org/markup-compatibility/2006">
          <mc:Choice Requires="x14">
            <control shapeId="241683" r:id="rId22" name="Check Box 19">
              <controlPr defaultSize="0" autoFill="0" autoLine="0" autoPict="0">
                <anchor moveWithCells="1">
                  <from>
                    <xdr:col>11</xdr:col>
                    <xdr:colOff>76200</xdr:colOff>
                    <xdr:row>24</xdr:row>
                    <xdr:rowOff>238125</xdr:rowOff>
                  </from>
                  <to>
                    <xdr:col>11</xdr:col>
                    <xdr:colOff>304800</xdr:colOff>
                    <xdr:row>25</xdr:row>
                    <xdr:rowOff>219075</xdr:rowOff>
                  </to>
                </anchor>
              </controlPr>
            </control>
          </mc:Choice>
        </mc:AlternateContent>
        <mc:AlternateContent xmlns:mc="http://schemas.openxmlformats.org/markup-compatibility/2006">
          <mc:Choice Requires="x14">
            <control shapeId="241684" r:id="rId23" name="Check Box 20">
              <controlPr defaultSize="0" autoFill="0" autoLine="0" autoPict="0">
                <anchor moveWithCells="1">
                  <from>
                    <xdr:col>15</xdr:col>
                    <xdr:colOff>76200</xdr:colOff>
                    <xdr:row>24</xdr:row>
                    <xdr:rowOff>238125</xdr:rowOff>
                  </from>
                  <to>
                    <xdr:col>15</xdr:col>
                    <xdr:colOff>304800</xdr:colOff>
                    <xdr:row>25</xdr:row>
                    <xdr:rowOff>219075</xdr:rowOff>
                  </to>
                </anchor>
              </controlPr>
            </control>
          </mc:Choice>
        </mc:AlternateContent>
        <mc:AlternateContent xmlns:mc="http://schemas.openxmlformats.org/markup-compatibility/2006">
          <mc:Choice Requires="x14">
            <control shapeId="241687" r:id="rId24" name="Check Box 23">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88" r:id="rId25" name="Check Box 24">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89" r:id="rId26" name="Check Box 25">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90" r:id="rId27" name="Check Box 26">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91" r:id="rId28"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241692" r:id="rId29"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241693" r:id="rId30"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241694" r:id="rId31"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241695" r:id="rId32"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241696" r:id="rId33"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241697" r:id="rId34"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241698" r:id="rId35"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241699" r:id="rId36"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241700" r:id="rId37"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BF218"/>
  <sheetViews>
    <sheetView view="pageBreakPreview" zoomScale="67" zoomScaleNormal="50" zoomScaleSheetLayoutView="67" workbookViewId="0">
      <selection activeCell="BB30" sqref="BB30"/>
    </sheetView>
  </sheetViews>
  <sheetFormatPr defaultRowHeight="16.5" x14ac:dyDescent="0.15"/>
  <cols>
    <col min="1" max="53" width="4.375" style="422" customWidth="1"/>
    <col min="54" max="58" width="9" style="422"/>
    <col min="257" max="309" width="4.375" customWidth="1"/>
    <col min="513" max="565" width="4.375" customWidth="1"/>
    <col min="769" max="821" width="4.375" customWidth="1"/>
    <col min="1025" max="1077" width="4.375" customWidth="1"/>
    <col min="1281" max="1333" width="4.375" customWidth="1"/>
    <col min="1537" max="1589" width="4.375" customWidth="1"/>
    <col min="1793" max="1845" width="4.375" customWidth="1"/>
    <col min="2049" max="2101" width="4.375" customWidth="1"/>
    <col min="2305" max="2357" width="4.375" customWidth="1"/>
    <col min="2561" max="2613" width="4.375" customWidth="1"/>
    <col min="2817" max="2869" width="4.375" customWidth="1"/>
    <col min="3073" max="3125" width="4.375" customWidth="1"/>
    <col min="3329" max="3381" width="4.375" customWidth="1"/>
    <col min="3585" max="3637" width="4.375" customWidth="1"/>
    <col min="3841" max="3893" width="4.375" customWidth="1"/>
    <col min="4097" max="4149" width="4.375" customWidth="1"/>
    <col min="4353" max="4405" width="4.375" customWidth="1"/>
    <col min="4609" max="4661" width="4.375" customWidth="1"/>
    <col min="4865" max="4917" width="4.375" customWidth="1"/>
    <col min="5121" max="5173" width="4.375" customWidth="1"/>
    <col min="5377" max="5429" width="4.375" customWidth="1"/>
    <col min="5633" max="5685" width="4.375" customWidth="1"/>
    <col min="5889" max="5941" width="4.375" customWidth="1"/>
    <col min="6145" max="6197" width="4.375" customWidth="1"/>
    <col min="6401" max="6453" width="4.375" customWidth="1"/>
    <col min="6657" max="6709" width="4.375" customWidth="1"/>
    <col min="6913" max="6965" width="4.375" customWidth="1"/>
    <col min="7169" max="7221" width="4.375" customWidth="1"/>
    <col min="7425" max="7477" width="4.375" customWidth="1"/>
    <col min="7681" max="7733" width="4.375" customWidth="1"/>
    <col min="7937" max="7989" width="4.375" customWidth="1"/>
    <col min="8193" max="8245" width="4.375" customWidth="1"/>
    <col min="8449" max="8501" width="4.375" customWidth="1"/>
    <col min="8705" max="8757" width="4.375" customWidth="1"/>
    <col min="8961" max="9013" width="4.375" customWidth="1"/>
    <col min="9217" max="9269" width="4.375" customWidth="1"/>
    <col min="9473" max="9525" width="4.375" customWidth="1"/>
    <col min="9729" max="9781" width="4.375" customWidth="1"/>
    <col min="9985" max="10037" width="4.375" customWidth="1"/>
    <col min="10241" max="10293" width="4.375" customWidth="1"/>
    <col min="10497" max="10549" width="4.375" customWidth="1"/>
    <col min="10753" max="10805" width="4.375" customWidth="1"/>
    <col min="11009" max="11061" width="4.375" customWidth="1"/>
    <col min="11265" max="11317" width="4.375" customWidth="1"/>
    <col min="11521" max="11573" width="4.375" customWidth="1"/>
    <col min="11777" max="11829" width="4.375" customWidth="1"/>
    <col min="12033" max="12085" width="4.375" customWidth="1"/>
    <col min="12289" max="12341" width="4.375" customWidth="1"/>
    <col min="12545" max="12597" width="4.375" customWidth="1"/>
    <col min="12801" max="12853" width="4.375" customWidth="1"/>
    <col min="13057" max="13109" width="4.375" customWidth="1"/>
    <col min="13313" max="13365" width="4.375" customWidth="1"/>
    <col min="13569" max="13621" width="4.375" customWidth="1"/>
    <col min="13825" max="13877" width="4.375" customWidth="1"/>
    <col min="14081" max="14133" width="4.375" customWidth="1"/>
    <col min="14337" max="14389" width="4.375" customWidth="1"/>
    <col min="14593" max="14645" width="4.375" customWidth="1"/>
    <col min="14849" max="14901" width="4.375" customWidth="1"/>
    <col min="15105" max="15157" width="4.375" customWidth="1"/>
    <col min="15361" max="15413" width="4.375" customWidth="1"/>
    <col min="15617" max="15669" width="4.375" customWidth="1"/>
    <col min="15873" max="15925" width="4.375" customWidth="1"/>
    <col min="16129" max="16181" width="4.375" customWidth="1"/>
  </cols>
  <sheetData>
    <row r="1" spans="1:44" ht="26.25" customHeight="1" thickBot="1" x14ac:dyDescent="0.2">
      <c r="A1" s="518" t="s">
        <v>1053</v>
      </c>
      <c r="B1" s="53"/>
      <c r="C1" s="53"/>
      <c r="D1" s="53"/>
      <c r="E1" s="565"/>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4" t="s">
        <v>228</v>
      </c>
      <c r="AH1" s="877"/>
      <c r="AI1" s="877"/>
      <c r="AJ1" s="877"/>
      <c r="AK1" s="76" t="s">
        <v>166</v>
      </c>
      <c r="AL1" s="877"/>
      <c r="AM1" s="877"/>
      <c r="AN1" s="76" t="s">
        <v>168</v>
      </c>
      <c r="AO1" s="848"/>
      <c r="AP1" s="848"/>
      <c r="AQ1" s="846" t="s">
        <v>201</v>
      </c>
      <c r="AR1" s="846"/>
    </row>
    <row r="2" spans="1:44" ht="26.25" customHeight="1" x14ac:dyDescent="0.15">
      <c r="A2" s="2616" t="s">
        <v>833</v>
      </c>
      <c r="B2" s="2617"/>
      <c r="C2" s="2617"/>
      <c r="D2" s="2617"/>
      <c r="E2" s="2617"/>
      <c r="F2" s="2617"/>
      <c r="G2" s="2617"/>
      <c r="H2" s="2617"/>
      <c r="I2" s="2617"/>
      <c r="J2" s="2617"/>
      <c r="K2" s="2617"/>
      <c r="L2" s="2617"/>
      <c r="M2" s="2617"/>
      <c r="N2" s="2617"/>
      <c r="O2" s="2617"/>
      <c r="P2" s="2617"/>
      <c r="Q2" s="2617"/>
      <c r="R2" s="2617"/>
      <c r="S2" s="2617"/>
      <c r="T2" s="2617"/>
      <c r="U2" s="2617"/>
      <c r="V2" s="1300"/>
      <c r="W2" s="2616" t="s">
        <v>834</v>
      </c>
      <c r="X2" s="2617"/>
      <c r="Y2" s="2617"/>
      <c r="Z2" s="2617"/>
      <c r="AA2" s="2617"/>
      <c r="AB2" s="2617"/>
      <c r="AC2" s="2617"/>
      <c r="AD2" s="2617"/>
      <c r="AE2" s="2617"/>
      <c r="AF2" s="2617"/>
      <c r="AG2" s="2617"/>
      <c r="AH2" s="2617"/>
      <c r="AI2" s="2617"/>
      <c r="AJ2" s="2617"/>
      <c r="AK2" s="2617"/>
      <c r="AL2" s="2617"/>
      <c r="AM2" s="2617"/>
      <c r="AN2" s="2617"/>
      <c r="AO2" s="2617"/>
      <c r="AP2" s="2617"/>
      <c r="AQ2" s="2617"/>
      <c r="AR2" s="2618"/>
    </row>
    <row r="3" spans="1:44" ht="26.25" customHeight="1" x14ac:dyDescent="0.15">
      <c r="A3" s="2431"/>
      <c r="B3" s="1156"/>
      <c r="C3" s="1156"/>
      <c r="D3" s="1156"/>
      <c r="E3" s="1156"/>
      <c r="F3" s="1156"/>
      <c r="G3" s="1156"/>
      <c r="H3" s="1156"/>
      <c r="I3" s="1156"/>
      <c r="J3" s="1156"/>
      <c r="K3" s="1156"/>
      <c r="L3" s="1156"/>
      <c r="M3" s="1156"/>
      <c r="N3" s="1156"/>
      <c r="O3" s="1156"/>
      <c r="P3" s="1156"/>
      <c r="Q3" s="1156"/>
      <c r="R3" s="1156"/>
      <c r="S3" s="1156"/>
      <c r="T3" s="1156"/>
      <c r="U3" s="1156"/>
      <c r="V3" s="769"/>
      <c r="W3" s="2431"/>
      <c r="X3" s="1156"/>
      <c r="Y3" s="1156"/>
      <c r="Z3" s="1156"/>
      <c r="AA3" s="1156"/>
      <c r="AB3" s="1156"/>
      <c r="AC3" s="1156"/>
      <c r="AD3" s="1156"/>
      <c r="AE3" s="1156"/>
      <c r="AF3" s="1156"/>
      <c r="AG3" s="1156"/>
      <c r="AH3" s="1156"/>
      <c r="AI3" s="1156"/>
      <c r="AJ3" s="1156"/>
      <c r="AK3" s="1156"/>
      <c r="AL3" s="1156"/>
      <c r="AM3" s="1156"/>
      <c r="AN3" s="1156"/>
      <c r="AO3" s="1156"/>
      <c r="AP3" s="1156"/>
      <c r="AQ3" s="1156"/>
      <c r="AR3" s="2402"/>
    </row>
    <row r="4" spans="1:44" ht="26.25" customHeight="1" x14ac:dyDescent="0.15">
      <c r="A4" s="2619" t="s">
        <v>835</v>
      </c>
      <c r="B4" s="2620"/>
      <c r="C4" s="2620"/>
      <c r="D4" s="2620"/>
      <c r="E4" s="2620"/>
      <c r="F4" s="2620"/>
      <c r="G4" s="2620"/>
      <c r="H4" s="2620"/>
      <c r="I4" s="2620"/>
      <c r="J4" s="2620"/>
      <c r="K4" s="2620"/>
      <c r="L4" s="2620"/>
      <c r="M4" s="2620"/>
      <c r="N4" s="2620"/>
      <c r="O4" s="2620"/>
      <c r="P4" s="161"/>
      <c r="Q4" s="1264" t="s">
        <v>96</v>
      </c>
      <c r="R4" s="1264"/>
      <c r="S4" s="1264"/>
      <c r="T4" s="1264"/>
      <c r="U4" s="1264"/>
      <c r="V4" s="566"/>
      <c r="W4" s="2431" t="s">
        <v>835</v>
      </c>
      <c r="X4" s="1156"/>
      <c r="Y4" s="1156"/>
      <c r="Z4" s="1156"/>
      <c r="AA4" s="1156"/>
      <c r="AB4" s="1156"/>
      <c r="AC4" s="1156"/>
      <c r="AD4" s="1156"/>
      <c r="AE4" s="1156"/>
      <c r="AF4" s="1156"/>
      <c r="AG4" s="1156"/>
      <c r="AH4" s="1156"/>
      <c r="AI4" s="1156"/>
      <c r="AJ4" s="1156"/>
      <c r="AK4" s="1156"/>
      <c r="AL4" s="769" t="s">
        <v>96</v>
      </c>
      <c r="AM4" s="758"/>
      <c r="AN4" s="758"/>
      <c r="AO4" s="758"/>
      <c r="AP4" s="758"/>
      <c r="AQ4" s="758"/>
      <c r="AR4" s="2621"/>
    </row>
    <row r="5" spans="1:44" ht="26.25" customHeight="1" x14ac:dyDescent="0.15">
      <c r="A5" s="2622" t="s">
        <v>0</v>
      </c>
      <c r="B5" s="2623"/>
      <c r="C5" s="2623"/>
      <c r="D5" s="2623"/>
      <c r="E5" s="2623"/>
      <c r="F5" s="2623"/>
      <c r="G5" s="2623"/>
      <c r="H5" s="2623"/>
      <c r="I5" s="2623"/>
      <c r="J5" s="2623"/>
      <c r="K5" s="2623"/>
      <c r="L5" s="2623"/>
      <c r="M5" s="2623"/>
      <c r="N5" s="2623"/>
      <c r="O5" s="2623"/>
      <c r="P5" s="568"/>
      <c r="Q5" s="77"/>
      <c r="R5" s="78" t="s">
        <v>256</v>
      </c>
      <c r="S5" s="544"/>
      <c r="T5" s="77"/>
      <c r="U5" s="78" t="s">
        <v>257</v>
      </c>
      <c r="V5" s="79"/>
      <c r="W5" s="2624" t="s">
        <v>836</v>
      </c>
      <c r="X5" s="2625"/>
      <c r="Y5" s="2625"/>
      <c r="Z5" s="2625"/>
      <c r="AA5" s="2625"/>
      <c r="AB5" s="2625"/>
      <c r="AC5" s="2625"/>
      <c r="AD5" s="2625"/>
      <c r="AE5" s="2625"/>
      <c r="AF5" s="2625"/>
      <c r="AG5" s="2625"/>
      <c r="AH5" s="2625"/>
      <c r="AI5" s="2625"/>
      <c r="AJ5" s="2625"/>
      <c r="AK5" s="2626"/>
      <c r="AL5" s="568"/>
      <c r="AM5" s="77"/>
      <c r="AN5" s="78" t="s">
        <v>256</v>
      </c>
      <c r="AO5" s="544"/>
      <c r="AP5" s="77"/>
      <c r="AQ5" s="78" t="s">
        <v>257</v>
      </c>
      <c r="AR5" s="79"/>
    </row>
    <row r="6" spans="1:44" ht="26.25" customHeight="1" x14ac:dyDescent="0.15">
      <c r="A6" s="2622" t="s">
        <v>101</v>
      </c>
      <c r="B6" s="2623"/>
      <c r="C6" s="2623"/>
      <c r="D6" s="2623"/>
      <c r="E6" s="2623"/>
      <c r="F6" s="2623"/>
      <c r="G6" s="2623"/>
      <c r="H6" s="2623"/>
      <c r="I6" s="2623"/>
      <c r="J6" s="2623"/>
      <c r="K6" s="2623"/>
      <c r="L6" s="2623"/>
      <c r="M6" s="2623"/>
      <c r="N6" s="2623"/>
      <c r="O6" s="2623"/>
      <c r="P6" s="568"/>
      <c r="Q6" s="77"/>
      <c r="R6" s="78" t="s">
        <v>256</v>
      </c>
      <c r="S6" s="544"/>
      <c r="T6" s="77"/>
      <c r="U6" s="78" t="s">
        <v>257</v>
      </c>
      <c r="V6" s="79"/>
      <c r="W6" s="2624" t="s">
        <v>97</v>
      </c>
      <c r="X6" s="2625"/>
      <c r="Y6" s="2625"/>
      <c r="Z6" s="2625"/>
      <c r="AA6" s="2625"/>
      <c r="AB6" s="2625"/>
      <c r="AC6" s="2625"/>
      <c r="AD6" s="2625"/>
      <c r="AE6" s="2625"/>
      <c r="AF6" s="2625"/>
      <c r="AG6" s="2625"/>
      <c r="AH6" s="2625"/>
      <c r="AI6" s="2625"/>
      <c r="AJ6" s="2625"/>
      <c r="AK6" s="2626"/>
      <c r="AL6" s="568"/>
      <c r="AM6" s="77"/>
      <c r="AN6" s="78" t="s">
        <v>256</v>
      </c>
      <c r="AO6" s="544"/>
      <c r="AP6" s="77"/>
      <c r="AQ6" s="78" t="s">
        <v>257</v>
      </c>
      <c r="AR6" s="79"/>
    </row>
    <row r="7" spans="1:44" ht="26.25" customHeight="1" x14ac:dyDescent="0.15">
      <c r="A7" s="2622" t="s">
        <v>84</v>
      </c>
      <c r="B7" s="2623"/>
      <c r="C7" s="2623"/>
      <c r="D7" s="2623"/>
      <c r="E7" s="2623"/>
      <c r="F7" s="2623"/>
      <c r="G7" s="2623"/>
      <c r="H7" s="2623"/>
      <c r="I7" s="2623"/>
      <c r="J7" s="2623"/>
      <c r="K7" s="2623"/>
      <c r="L7" s="2623"/>
      <c r="M7" s="2623"/>
      <c r="N7" s="2623"/>
      <c r="O7" s="2623"/>
      <c r="P7" s="568"/>
      <c r="Q7" s="77"/>
      <c r="R7" s="78" t="s">
        <v>256</v>
      </c>
      <c r="S7" s="544"/>
      <c r="T7" s="77"/>
      <c r="U7" s="78" t="s">
        <v>257</v>
      </c>
      <c r="V7" s="79"/>
      <c r="W7" s="2624" t="s">
        <v>98</v>
      </c>
      <c r="X7" s="2625"/>
      <c r="Y7" s="2625"/>
      <c r="Z7" s="2625"/>
      <c r="AA7" s="2625"/>
      <c r="AB7" s="2625"/>
      <c r="AC7" s="2625"/>
      <c r="AD7" s="2625"/>
      <c r="AE7" s="2625"/>
      <c r="AF7" s="2625"/>
      <c r="AG7" s="2625"/>
      <c r="AH7" s="2625"/>
      <c r="AI7" s="2625"/>
      <c r="AJ7" s="2625"/>
      <c r="AK7" s="2626"/>
      <c r="AL7" s="568"/>
      <c r="AM7" s="77"/>
      <c r="AN7" s="78" t="s">
        <v>256</v>
      </c>
      <c r="AO7" s="544"/>
      <c r="AP7" s="77"/>
      <c r="AQ7" s="78" t="s">
        <v>257</v>
      </c>
      <c r="AR7" s="79"/>
    </row>
    <row r="8" spans="1:44" ht="26.25" customHeight="1" x14ac:dyDescent="0.15">
      <c r="A8" s="2627" t="s">
        <v>171</v>
      </c>
      <c r="B8" s="2628"/>
      <c r="C8" s="2628"/>
      <c r="D8" s="2628"/>
      <c r="E8" s="2628"/>
      <c r="F8" s="2628"/>
      <c r="G8" s="2628"/>
      <c r="H8" s="2628"/>
      <c r="I8" s="2628"/>
      <c r="J8" s="2628"/>
      <c r="K8" s="2628"/>
      <c r="L8" s="2628"/>
      <c r="M8" s="2628"/>
      <c r="N8" s="2628"/>
      <c r="O8" s="2628"/>
      <c r="P8" s="569"/>
      <c r="Q8" s="64"/>
      <c r="R8" s="65" t="s">
        <v>256</v>
      </c>
      <c r="S8" s="529"/>
      <c r="T8" s="64"/>
      <c r="U8" s="65" t="s">
        <v>257</v>
      </c>
      <c r="V8" s="475"/>
      <c r="W8" s="2624" t="s">
        <v>120</v>
      </c>
      <c r="X8" s="2625"/>
      <c r="Y8" s="2625"/>
      <c r="Z8" s="2625"/>
      <c r="AA8" s="2625"/>
      <c r="AB8" s="2625"/>
      <c r="AC8" s="2625"/>
      <c r="AD8" s="2625"/>
      <c r="AE8" s="2625"/>
      <c r="AF8" s="2625"/>
      <c r="AG8" s="2625"/>
      <c r="AH8" s="2625"/>
      <c r="AI8" s="2625"/>
      <c r="AJ8" s="2625"/>
      <c r="AK8" s="2626"/>
      <c r="AL8" s="568"/>
      <c r="AM8" s="77"/>
      <c r="AN8" s="78" t="s">
        <v>256</v>
      </c>
      <c r="AO8" s="544"/>
      <c r="AP8" s="77"/>
      <c r="AQ8" s="78" t="s">
        <v>257</v>
      </c>
      <c r="AR8" s="79"/>
    </row>
    <row r="9" spans="1:44" ht="26.25" customHeight="1" x14ac:dyDescent="0.15">
      <c r="A9" s="570"/>
      <c r="B9" s="2629" t="s">
        <v>837</v>
      </c>
      <c r="C9" s="2630"/>
      <c r="D9" s="2630"/>
      <c r="E9" s="2630"/>
      <c r="F9" s="2630"/>
      <c r="G9" s="2630"/>
      <c r="H9" s="2630"/>
      <c r="I9" s="2630"/>
      <c r="J9" s="2630"/>
      <c r="K9" s="2630"/>
      <c r="L9" s="2630"/>
      <c r="M9" s="2630"/>
      <c r="N9" s="2630"/>
      <c r="O9" s="2630"/>
      <c r="P9" s="571"/>
      <c r="Q9" s="572"/>
      <c r="R9" s="573" t="s">
        <v>256</v>
      </c>
      <c r="S9" s="574"/>
      <c r="T9" s="572"/>
      <c r="U9" s="573" t="s">
        <v>257</v>
      </c>
      <c r="V9" s="575"/>
      <c r="W9" s="2624" t="s">
        <v>99</v>
      </c>
      <c r="X9" s="2625"/>
      <c r="Y9" s="2625"/>
      <c r="Z9" s="2625"/>
      <c r="AA9" s="2625"/>
      <c r="AB9" s="2625"/>
      <c r="AC9" s="2625"/>
      <c r="AD9" s="2625"/>
      <c r="AE9" s="2625"/>
      <c r="AF9" s="2625"/>
      <c r="AG9" s="2625"/>
      <c r="AH9" s="2625"/>
      <c r="AI9" s="2625"/>
      <c r="AJ9" s="2625"/>
      <c r="AK9" s="2626"/>
      <c r="AL9" s="568"/>
      <c r="AM9" s="77"/>
      <c r="AN9" s="78" t="s">
        <v>256</v>
      </c>
      <c r="AO9" s="544"/>
      <c r="AP9" s="77"/>
      <c r="AQ9" s="78" t="s">
        <v>257</v>
      </c>
      <c r="AR9" s="79"/>
    </row>
    <row r="10" spans="1:44" ht="26.25" customHeight="1" x14ac:dyDescent="0.15">
      <c r="A10" s="576"/>
      <c r="B10" s="2631" t="s">
        <v>838</v>
      </c>
      <c r="C10" s="2631"/>
      <c r="D10" s="2631"/>
      <c r="E10" s="2631"/>
      <c r="F10" s="2631"/>
      <c r="G10" s="2631"/>
      <c r="H10" s="2631"/>
      <c r="I10" s="2631"/>
      <c r="J10" s="2631"/>
      <c r="K10" s="2631"/>
      <c r="L10" s="2631"/>
      <c r="M10" s="2631"/>
      <c r="N10" s="2631"/>
      <c r="O10" s="2632"/>
      <c r="P10" s="571"/>
      <c r="Q10" s="572"/>
      <c r="R10" s="573" t="s">
        <v>256</v>
      </c>
      <c r="S10" s="574"/>
      <c r="T10" s="572"/>
      <c r="U10" s="573" t="s">
        <v>257</v>
      </c>
      <c r="V10" s="575"/>
      <c r="W10" s="2624" t="s">
        <v>100</v>
      </c>
      <c r="X10" s="2625"/>
      <c r="Y10" s="2625"/>
      <c r="Z10" s="2625"/>
      <c r="AA10" s="2625"/>
      <c r="AB10" s="2625"/>
      <c r="AC10" s="2625"/>
      <c r="AD10" s="2625"/>
      <c r="AE10" s="2625"/>
      <c r="AF10" s="2625"/>
      <c r="AG10" s="2625"/>
      <c r="AH10" s="2625"/>
      <c r="AI10" s="2625"/>
      <c r="AJ10" s="2625"/>
      <c r="AK10" s="2626"/>
      <c r="AL10" s="568"/>
      <c r="AM10" s="77"/>
      <c r="AN10" s="78" t="s">
        <v>256</v>
      </c>
      <c r="AO10" s="544"/>
      <c r="AP10" s="77"/>
      <c r="AQ10" s="78" t="s">
        <v>257</v>
      </c>
      <c r="AR10" s="79"/>
    </row>
    <row r="11" spans="1:44" ht="26.25" customHeight="1" x14ac:dyDescent="0.15">
      <c r="A11" s="398"/>
      <c r="B11" s="2633" t="s">
        <v>862</v>
      </c>
      <c r="C11" s="2634"/>
      <c r="D11" s="2634"/>
      <c r="E11" s="2634"/>
      <c r="F11" s="2634"/>
      <c r="G11" s="2634"/>
      <c r="H11" s="2634"/>
      <c r="I11" s="2634"/>
      <c r="J11" s="2634"/>
      <c r="K11" s="2634"/>
      <c r="L11" s="2634"/>
      <c r="M11" s="2634"/>
      <c r="N11" s="2634"/>
      <c r="O11" s="2634"/>
      <c r="P11" s="577"/>
      <c r="Q11" s="67"/>
      <c r="R11" s="45" t="s">
        <v>256</v>
      </c>
      <c r="S11" s="532"/>
      <c r="T11" s="67"/>
      <c r="U11" s="45" t="s">
        <v>257</v>
      </c>
      <c r="V11" s="498"/>
      <c r="W11" s="2624" t="s">
        <v>426</v>
      </c>
      <c r="X11" s="2625"/>
      <c r="Y11" s="2625"/>
      <c r="Z11" s="2625"/>
      <c r="AA11" s="2625"/>
      <c r="AB11" s="2625"/>
      <c r="AC11" s="2625"/>
      <c r="AD11" s="2625"/>
      <c r="AE11" s="2625"/>
      <c r="AF11" s="2625"/>
      <c r="AG11" s="2625"/>
      <c r="AH11" s="2625"/>
      <c r="AI11" s="2625"/>
      <c r="AJ11" s="2625"/>
      <c r="AK11" s="2626"/>
      <c r="AL11" s="568"/>
      <c r="AM11" s="77"/>
      <c r="AN11" s="78" t="s">
        <v>256</v>
      </c>
      <c r="AO11" s="544"/>
      <c r="AP11" s="77"/>
      <c r="AQ11" s="78" t="s">
        <v>257</v>
      </c>
      <c r="AR11" s="79"/>
    </row>
    <row r="12" spans="1:44" ht="26.25" customHeight="1" x14ac:dyDescent="0.15">
      <c r="A12" s="2635" t="s">
        <v>172</v>
      </c>
      <c r="B12" s="2636"/>
      <c r="C12" s="2636"/>
      <c r="D12" s="2636"/>
      <c r="E12" s="2636"/>
      <c r="F12" s="2636"/>
      <c r="G12" s="2636"/>
      <c r="H12" s="2636"/>
      <c r="I12" s="2636"/>
      <c r="J12" s="2636"/>
      <c r="K12" s="2636"/>
      <c r="L12" s="2636"/>
      <c r="M12" s="2636"/>
      <c r="N12" s="2636"/>
      <c r="O12" s="2636"/>
      <c r="P12" s="578"/>
      <c r="Q12" s="579"/>
      <c r="R12" s="580" t="s">
        <v>256</v>
      </c>
      <c r="S12" s="581"/>
      <c r="T12" s="579"/>
      <c r="U12" s="580" t="s">
        <v>257</v>
      </c>
      <c r="V12" s="582"/>
      <c r="W12" s="2624" t="s">
        <v>839</v>
      </c>
      <c r="X12" s="2625"/>
      <c r="Y12" s="2625"/>
      <c r="Z12" s="2625"/>
      <c r="AA12" s="2625"/>
      <c r="AB12" s="2625"/>
      <c r="AC12" s="2625"/>
      <c r="AD12" s="2625"/>
      <c r="AE12" s="2625"/>
      <c r="AF12" s="2625"/>
      <c r="AG12" s="2625"/>
      <c r="AH12" s="2625"/>
      <c r="AI12" s="2625"/>
      <c r="AJ12" s="2625"/>
      <c r="AK12" s="2626"/>
      <c r="AL12" s="568"/>
      <c r="AM12" s="77"/>
      <c r="AN12" s="78" t="s">
        <v>256</v>
      </c>
      <c r="AO12" s="544"/>
      <c r="AP12" s="77"/>
      <c r="AQ12" s="78" t="s">
        <v>257</v>
      </c>
      <c r="AR12" s="79"/>
    </row>
    <row r="13" spans="1:44" ht="26.25" customHeight="1" x14ac:dyDescent="0.15">
      <c r="A13" s="2637" t="s">
        <v>840</v>
      </c>
      <c r="B13" s="2638"/>
      <c r="C13" s="2638"/>
      <c r="D13" s="2638"/>
      <c r="E13" s="2638"/>
      <c r="F13" s="2638"/>
      <c r="G13" s="2638"/>
      <c r="H13" s="2638"/>
      <c r="I13" s="2638"/>
      <c r="J13" s="2638"/>
      <c r="K13" s="2638"/>
      <c r="L13" s="2638"/>
      <c r="M13" s="2638"/>
      <c r="N13" s="2638"/>
      <c r="O13" s="2638"/>
      <c r="P13" s="577"/>
      <c r="Q13" s="67"/>
      <c r="R13" s="45" t="s">
        <v>256</v>
      </c>
      <c r="S13" s="532"/>
      <c r="T13" s="67"/>
      <c r="U13" s="45" t="s">
        <v>257</v>
      </c>
      <c r="V13" s="498"/>
      <c r="W13" s="2624" t="s">
        <v>841</v>
      </c>
      <c r="X13" s="2625"/>
      <c r="Y13" s="2625"/>
      <c r="Z13" s="2625"/>
      <c r="AA13" s="2625"/>
      <c r="AB13" s="2625"/>
      <c r="AC13" s="2625"/>
      <c r="AD13" s="2625"/>
      <c r="AE13" s="2625"/>
      <c r="AF13" s="2625"/>
      <c r="AG13" s="2625"/>
      <c r="AH13" s="2625"/>
      <c r="AI13" s="2625"/>
      <c r="AJ13" s="2625"/>
      <c r="AK13" s="2626"/>
      <c r="AL13" s="568"/>
      <c r="AM13" s="77"/>
      <c r="AN13" s="78" t="s">
        <v>256</v>
      </c>
      <c r="AO13" s="544"/>
      <c r="AP13" s="77"/>
      <c r="AQ13" s="78" t="s">
        <v>257</v>
      </c>
      <c r="AR13" s="79"/>
    </row>
    <row r="14" spans="1:44" ht="26.25" customHeight="1" thickBot="1" x14ac:dyDescent="0.2">
      <c r="A14" s="2639" t="s">
        <v>842</v>
      </c>
      <c r="B14" s="2640"/>
      <c r="C14" s="2640"/>
      <c r="D14" s="2640"/>
      <c r="E14" s="2640"/>
      <c r="F14" s="2640"/>
      <c r="G14" s="2640"/>
      <c r="H14" s="2640"/>
      <c r="I14" s="2640"/>
      <c r="J14" s="2640"/>
      <c r="K14" s="2640"/>
      <c r="L14" s="2640"/>
      <c r="M14" s="2640"/>
      <c r="N14" s="2640"/>
      <c r="O14" s="2640"/>
      <c r="P14" s="569"/>
      <c r="Q14" s="64"/>
      <c r="R14" s="65"/>
      <c r="S14" s="529"/>
      <c r="T14" s="64"/>
      <c r="U14" s="65"/>
      <c r="V14" s="475"/>
      <c r="W14" s="2641" t="s">
        <v>282</v>
      </c>
      <c r="X14" s="2642"/>
      <c r="Y14" s="2642"/>
      <c r="Z14" s="2642"/>
      <c r="AA14" s="2642"/>
      <c r="AB14" s="2642"/>
      <c r="AC14" s="2642"/>
      <c r="AD14" s="2642"/>
      <c r="AE14" s="2642"/>
      <c r="AF14" s="2642"/>
      <c r="AG14" s="2642"/>
      <c r="AH14" s="2642"/>
      <c r="AI14" s="2642"/>
      <c r="AJ14" s="2642"/>
      <c r="AK14" s="2643"/>
      <c r="AL14" s="569"/>
      <c r="AM14" s="470"/>
      <c r="AN14" s="80" t="s">
        <v>256</v>
      </c>
      <c r="AO14" s="553"/>
      <c r="AP14" s="470"/>
      <c r="AQ14" s="80" t="s">
        <v>257</v>
      </c>
      <c r="AR14" s="583"/>
    </row>
    <row r="15" spans="1:44" ht="26.25" customHeight="1" x14ac:dyDescent="0.15">
      <c r="A15" s="584"/>
      <c r="B15" s="2644" t="s">
        <v>843</v>
      </c>
      <c r="C15" s="2645"/>
      <c r="D15" s="2645"/>
      <c r="E15" s="2645"/>
      <c r="F15" s="2645"/>
      <c r="G15" s="2645"/>
      <c r="H15" s="2645"/>
      <c r="I15" s="2645"/>
      <c r="J15" s="2645"/>
      <c r="K15" s="2645"/>
      <c r="L15" s="2645"/>
      <c r="M15" s="2645"/>
      <c r="N15" s="2645"/>
      <c r="O15" s="2645"/>
      <c r="P15" s="585"/>
      <c r="Q15" s="70"/>
      <c r="R15" s="848" t="s">
        <v>256</v>
      </c>
      <c r="S15" s="547"/>
      <c r="T15" s="70"/>
      <c r="U15" s="848" t="s">
        <v>257</v>
      </c>
      <c r="V15" s="511"/>
      <c r="W15" s="53"/>
      <c r="X15" s="53"/>
      <c r="Y15" s="53"/>
      <c r="Z15" s="53"/>
      <c r="AA15" s="53"/>
      <c r="AB15" s="53"/>
      <c r="AC15" s="53"/>
      <c r="AD15" s="53"/>
      <c r="AE15" s="53"/>
      <c r="AF15" s="53"/>
      <c r="AG15" s="53"/>
      <c r="AH15" s="53"/>
      <c r="AI15" s="53"/>
      <c r="AJ15" s="53"/>
      <c r="AK15" s="53"/>
      <c r="AL15" s="586"/>
      <c r="AM15" s="53"/>
      <c r="AN15" s="53"/>
      <c r="AO15" s="53"/>
      <c r="AP15" s="53"/>
      <c r="AQ15" s="53"/>
      <c r="AR15" s="53"/>
    </row>
    <row r="16" spans="1:44" ht="26.25" customHeight="1" x14ac:dyDescent="0.15">
      <c r="A16" s="584"/>
      <c r="B16" s="2644" t="s">
        <v>844</v>
      </c>
      <c r="C16" s="2645"/>
      <c r="D16" s="2645"/>
      <c r="E16" s="2645"/>
      <c r="F16" s="2645"/>
      <c r="G16" s="2645"/>
      <c r="H16" s="2645"/>
      <c r="I16" s="2645"/>
      <c r="J16" s="2645"/>
      <c r="K16" s="2645"/>
      <c r="L16" s="2645"/>
      <c r="M16" s="2645"/>
      <c r="N16" s="2645"/>
      <c r="O16" s="2645"/>
      <c r="P16" s="585"/>
      <c r="Q16" s="70"/>
      <c r="R16" s="848"/>
      <c r="S16" s="547"/>
      <c r="T16" s="70"/>
      <c r="U16" s="848"/>
      <c r="V16" s="511"/>
      <c r="W16" s="53"/>
      <c r="X16" s="53"/>
      <c r="Y16" s="53"/>
      <c r="Z16" s="53"/>
      <c r="AA16" s="53"/>
      <c r="AB16" s="53"/>
      <c r="AC16" s="53"/>
      <c r="AD16" s="53"/>
      <c r="AE16" s="53"/>
      <c r="AF16" s="53"/>
      <c r="AG16" s="53"/>
      <c r="AH16" s="53"/>
      <c r="AI16" s="53"/>
      <c r="AJ16" s="53"/>
      <c r="AK16" s="53"/>
      <c r="AL16" s="53"/>
      <c r="AM16" s="53"/>
      <c r="AN16" s="53"/>
      <c r="AO16" s="53"/>
      <c r="AP16" s="53"/>
      <c r="AQ16" s="53"/>
      <c r="AR16" s="53"/>
    </row>
    <row r="17" spans="1:44" ht="26.25" customHeight="1" x14ac:dyDescent="0.15">
      <c r="A17" s="584"/>
      <c r="B17" s="2626" t="s">
        <v>845</v>
      </c>
      <c r="C17" s="2646"/>
      <c r="D17" s="2646"/>
      <c r="E17" s="2646"/>
      <c r="F17" s="2646"/>
      <c r="G17" s="2646"/>
      <c r="H17" s="2646"/>
      <c r="I17" s="2646"/>
      <c r="J17" s="2646"/>
      <c r="K17" s="2646"/>
      <c r="L17" s="2646"/>
      <c r="M17" s="2646"/>
      <c r="N17" s="2646"/>
      <c r="O17" s="2646"/>
      <c r="P17" s="577"/>
      <c r="Q17" s="67"/>
      <c r="R17" s="45"/>
      <c r="S17" s="532"/>
      <c r="T17" s="67"/>
      <c r="U17" s="45"/>
      <c r="V17" s="498"/>
      <c r="W17" s="53"/>
      <c r="X17" s="53"/>
      <c r="Y17" s="53"/>
      <c r="Z17" s="53"/>
      <c r="AA17" s="53"/>
      <c r="AB17" s="53"/>
      <c r="AC17" s="53"/>
      <c r="AD17" s="53"/>
      <c r="AE17" s="53"/>
      <c r="AF17" s="53"/>
      <c r="AG17" s="53"/>
      <c r="AH17" s="53"/>
      <c r="AI17" s="53"/>
      <c r="AJ17" s="53"/>
      <c r="AK17" s="53"/>
      <c r="AL17" s="53"/>
      <c r="AM17" s="53"/>
      <c r="AN17" s="53"/>
      <c r="AO17" s="53"/>
      <c r="AP17" s="53"/>
      <c r="AQ17" s="53"/>
      <c r="AR17" s="53"/>
    </row>
    <row r="18" spans="1:44" ht="26.25" customHeight="1" x14ac:dyDescent="0.15">
      <c r="A18" s="2622" t="s">
        <v>184</v>
      </c>
      <c r="B18" s="2623"/>
      <c r="C18" s="2623"/>
      <c r="D18" s="2623"/>
      <c r="E18" s="2623"/>
      <c r="F18" s="2623"/>
      <c r="G18" s="2623"/>
      <c r="H18" s="2623"/>
      <c r="I18" s="2623"/>
      <c r="J18" s="2623"/>
      <c r="K18" s="2623"/>
      <c r="L18" s="2623"/>
      <c r="M18" s="2623"/>
      <c r="N18" s="2623"/>
      <c r="O18" s="2623"/>
      <c r="P18" s="568"/>
      <c r="Q18" s="77"/>
      <c r="R18" s="78" t="s">
        <v>256</v>
      </c>
      <c r="S18" s="544"/>
      <c r="T18" s="77"/>
      <c r="U18" s="78" t="s">
        <v>257</v>
      </c>
      <c r="V18" s="79"/>
      <c r="W18" s="53"/>
      <c r="X18" s="53"/>
      <c r="Y18" s="53"/>
      <c r="Z18" s="53"/>
      <c r="AA18" s="53"/>
      <c r="AB18" s="53"/>
      <c r="AC18" s="53"/>
      <c r="AD18" s="53"/>
      <c r="AE18" s="53"/>
      <c r="AF18" s="53"/>
      <c r="AG18" s="53"/>
      <c r="AH18" s="53"/>
      <c r="AI18" s="53"/>
      <c r="AJ18" s="53"/>
      <c r="AK18" s="53"/>
      <c r="AL18" s="53"/>
      <c r="AM18" s="53"/>
      <c r="AN18" s="53"/>
      <c r="AO18" s="53"/>
      <c r="AP18" s="53"/>
      <c r="AQ18" s="53"/>
      <c r="AR18" s="53"/>
    </row>
    <row r="19" spans="1:44" ht="26.25" customHeight="1" x14ac:dyDescent="0.15">
      <c r="A19" s="2622" t="s">
        <v>85</v>
      </c>
      <c r="B19" s="2623"/>
      <c r="C19" s="2623"/>
      <c r="D19" s="2623"/>
      <c r="E19" s="2623"/>
      <c r="F19" s="2623"/>
      <c r="G19" s="2623"/>
      <c r="H19" s="2623"/>
      <c r="I19" s="2623"/>
      <c r="J19" s="2623"/>
      <c r="K19" s="2623"/>
      <c r="L19" s="2623"/>
      <c r="M19" s="2623"/>
      <c r="N19" s="2623"/>
      <c r="O19" s="2623"/>
      <c r="P19" s="568"/>
      <c r="Q19" s="77"/>
      <c r="R19" s="78" t="s">
        <v>256</v>
      </c>
      <c r="S19" s="544"/>
      <c r="T19" s="77"/>
      <c r="U19" s="78" t="s">
        <v>257</v>
      </c>
      <c r="V19" s="79"/>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26.25" customHeight="1" x14ac:dyDescent="0.15">
      <c r="A20" s="2622" t="s">
        <v>86</v>
      </c>
      <c r="B20" s="2623"/>
      <c r="C20" s="2623"/>
      <c r="D20" s="2623"/>
      <c r="E20" s="2623"/>
      <c r="F20" s="2623"/>
      <c r="G20" s="2623"/>
      <c r="H20" s="2623"/>
      <c r="I20" s="2623"/>
      <c r="J20" s="2623"/>
      <c r="K20" s="2623"/>
      <c r="L20" s="2623"/>
      <c r="M20" s="2623"/>
      <c r="N20" s="2623"/>
      <c r="O20" s="2623"/>
      <c r="P20" s="568"/>
      <c r="Q20" s="77"/>
      <c r="R20" s="78" t="s">
        <v>256</v>
      </c>
      <c r="S20" s="544"/>
      <c r="T20" s="77"/>
      <c r="U20" s="78" t="s">
        <v>257</v>
      </c>
      <c r="V20" s="79"/>
      <c r="W20" s="53"/>
      <c r="X20" s="53"/>
      <c r="Y20" s="53"/>
      <c r="Z20" s="53"/>
      <c r="AA20" s="53"/>
      <c r="AB20" s="53"/>
      <c r="AC20" s="53"/>
      <c r="AD20" s="53"/>
      <c r="AE20" s="53"/>
      <c r="AF20" s="53"/>
      <c r="AG20" s="53"/>
      <c r="AH20" s="53"/>
      <c r="AI20" s="53"/>
      <c r="AJ20" s="53"/>
      <c r="AK20" s="53"/>
      <c r="AL20" s="53"/>
      <c r="AM20" s="53"/>
      <c r="AN20" s="53"/>
      <c r="AO20" s="53"/>
      <c r="AP20" s="53"/>
      <c r="AQ20" s="53"/>
      <c r="AR20" s="53"/>
    </row>
    <row r="21" spans="1:44" ht="26.25" customHeight="1" x14ac:dyDescent="0.15">
      <c r="A21" s="2622" t="s">
        <v>87</v>
      </c>
      <c r="B21" s="2623"/>
      <c r="C21" s="2623"/>
      <c r="D21" s="2623"/>
      <c r="E21" s="2623"/>
      <c r="F21" s="2623"/>
      <c r="G21" s="2623"/>
      <c r="H21" s="2623"/>
      <c r="I21" s="2623"/>
      <c r="J21" s="2623"/>
      <c r="K21" s="2623"/>
      <c r="L21" s="2623"/>
      <c r="M21" s="2623"/>
      <c r="N21" s="2623"/>
      <c r="O21" s="2623"/>
      <c r="P21" s="568"/>
      <c r="Q21" s="77"/>
      <c r="R21" s="78" t="s">
        <v>256</v>
      </c>
      <c r="S21" s="544"/>
      <c r="T21" s="77"/>
      <c r="U21" s="78" t="s">
        <v>257</v>
      </c>
      <c r="V21" s="79"/>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26.25" customHeight="1" x14ac:dyDescent="0.15">
      <c r="A22" s="2622" t="s">
        <v>102</v>
      </c>
      <c r="B22" s="2623"/>
      <c r="C22" s="2623"/>
      <c r="D22" s="2623"/>
      <c r="E22" s="2623"/>
      <c r="F22" s="2623"/>
      <c r="G22" s="2623"/>
      <c r="H22" s="2623"/>
      <c r="I22" s="2623"/>
      <c r="J22" s="2623"/>
      <c r="K22" s="2623"/>
      <c r="L22" s="2623"/>
      <c r="M22" s="2623"/>
      <c r="N22" s="2623"/>
      <c r="O22" s="2623"/>
      <c r="P22" s="568"/>
      <c r="Q22" s="77"/>
      <c r="R22" s="78" t="s">
        <v>256</v>
      </c>
      <c r="S22" s="544"/>
      <c r="T22" s="77"/>
      <c r="U22" s="78" t="s">
        <v>257</v>
      </c>
      <c r="V22" s="79"/>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26.25" customHeight="1" x14ac:dyDescent="0.15">
      <c r="A23" s="2647" t="s">
        <v>103</v>
      </c>
      <c r="B23" s="2646"/>
      <c r="C23" s="2646"/>
      <c r="D23" s="2646"/>
      <c r="E23" s="2646"/>
      <c r="F23" s="2646"/>
      <c r="G23" s="2646"/>
      <c r="H23" s="2646"/>
      <c r="I23" s="2646"/>
      <c r="J23" s="2646"/>
      <c r="K23" s="2646"/>
      <c r="L23" s="2646"/>
      <c r="M23" s="2646"/>
      <c r="N23" s="2646"/>
      <c r="O23" s="2646"/>
      <c r="P23" s="568"/>
      <c r="Q23" s="77"/>
      <c r="R23" s="78" t="s">
        <v>256</v>
      </c>
      <c r="S23" s="544"/>
      <c r="T23" s="77"/>
      <c r="U23" s="78" t="s">
        <v>257</v>
      </c>
      <c r="V23" s="79"/>
      <c r="W23" s="53"/>
      <c r="X23" s="53"/>
      <c r="Y23" s="53"/>
      <c r="Z23" s="53"/>
      <c r="AA23" s="53"/>
      <c r="AB23" s="53"/>
      <c r="AC23" s="53"/>
      <c r="AD23" s="53"/>
      <c r="AE23" s="53"/>
      <c r="AF23" s="53"/>
      <c r="AG23" s="53"/>
      <c r="AH23" s="53"/>
      <c r="AI23" s="53"/>
      <c r="AJ23" s="53"/>
      <c r="AK23" s="53"/>
      <c r="AL23" s="53"/>
      <c r="AM23" s="53"/>
      <c r="AN23" s="53"/>
      <c r="AO23" s="53"/>
      <c r="AP23" s="53"/>
      <c r="AQ23" s="53"/>
      <c r="AR23" s="53"/>
    </row>
    <row r="24" spans="1:44" ht="26.25" customHeight="1" x14ac:dyDescent="0.15">
      <c r="A24" s="2622" t="s">
        <v>88</v>
      </c>
      <c r="B24" s="2623"/>
      <c r="C24" s="2623"/>
      <c r="D24" s="2623"/>
      <c r="E24" s="2623"/>
      <c r="F24" s="2623"/>
      <c r="G24" s="2623"/>
      <c r="H24" s="2623"/>
      <c r="I24" s="2623"/>
      <c r="J24" s="2623"/>
      <c r="K24" s="2623"/>
      <c r="L24" s="2623"/>
      <c r="M24" s="2623"/>
      <c r="N24" s="2623"/>
      <c r="O24" s="2623"/>
      <c r="P24" s="568"/>
      <c r="Q24" s="77"/>
      <c r="R24" s="78" t="s">
        <v>256</v>
      </c>
      <c r="S24" s="544"/>
      <c r="T24" s="77"/>
      <c r="U24" s="78" t="s">
        <v>257</v>
      </c>
      <c r="V24" s="79"/>
      <c r="W24" s="584"/>
      <c r="X24" s="53"/>
      <c r="Y24" s="53"/>
      <c r="Z24" s="53"/>
      <c r="AA24" s="53"/>
      <c r="AB24" s="53"/>
      <c r="AC24" s="53"/>
      <c r="AD24" s="53"/>
      <c r="AE24" s="53"/>
      <c r="AF24" s="53"/>
      <c r="AG24" s="53"/>
      <c r="AH24" s="53"/>
      <c r="AI24" s="53"/>
      <c r="AJ24" s="53"/>
      <c r="AK24" s="53"/>
      <c r="AL24" s="53"/>
      <c r="AM24" s="53"/>
      <c r="AN24" s="53"/>
      <c r="AO24" s="53"/>
      <c r="AP24" s="53"/>
      <c r="AQ24" s="53"/>
      <c r="AR24" s="53"/>
    </row>
    <row r="25" spans="1:44" ht="26.25" customHeight="1" x14ac:dyDescent="0.15">
      <c r="A25" s="2622" t="s">
        <v>89</v>
      </c>
      <c r="B25" s="2623"/>
      <c r="C25" s="2623"/>
      <c r="D25" s="2623"/>
      <c r="E25" s="2623"/>
      <c r="F25" s="2623"/>
      <c r="G25" s="2623"/>
      <c r="H25" s="2623"/>
      <c r="I25" s="2623"/>
      <c r="J25" s="2623"/>
      <c r="K25" s="2623"/>
      <c r="L25" s="2623"/>
      <c r="M25" s="2623"/>
      <c r="N25" s="2623"/>
      <c r="O25" s="2623"/>
      <c r="P25" s="568"/>
      <c r="Q25" s="77"/>
      <c r="R25" s="78" t="s">
        <v>256</v>
      </c>
      <c r="S25" s="544"/>
      <c r="T25" s="77"/>
      <c r="U25" s="78" t="s">
        <v>257</v>
      </c>
      <c r="V25" s="79"/>
      <c r="W25" s="53"/>
      <c r="X25" s="53"/>
      <c r="Y25" s="53"/>
      <c r="Z25" s="53"/>
      <c r="AA25" s="53"/>
      <c r="AB25" s="53"/>
      <c r="AC25" s="53"/>
      <c r="AD25" s="53"/>
      <c r="AE25" s="53"/>
      <c r="AF25" s="53"/>
      <c r="AG25" s="53"/>
      <c r="AH25" s="53"/>
      <c r="AI25" s="53"/>
      <c r="AJ25" s="53"/>
      <c r="AK25" s="53"/>
      <c r="AL25" s="53"/>
      <c r="AM25" s="53"/>
      <c r="AN25" s="460"/>
      <c r="AO25" s="460"/>
      <c r="AP25" s="460"/>
      <c r="AQ25" s="460"/>
      <c r="AR25" s="460"/>
    </row>
    <row r="26" spans="1:44" ht="26.25" customHeight="1" x14ac:dyDescent="0.15">
      <c r="A26" s="2622" t="s">
        <v>90</v>
      </c>
      <c r="B26" s="2623"/>
      <c r="C26" s="2623"/>
      <c r="D26" s="2623"/>
      <c r="E26" s="2623"/>
      <c r="F26" s="2623"/>
      <c r="G26" s="2623"/>
      <c r="H26" s="2623"/>
      <c r="I26" s="2623"/>
      <c r="J26" s="2623"/>
      <c r="K26" s="2623"/>
      <c r="L26" s="2623"/>
      <c r="M26" s="2623"/>
      <c r="N26" s="2623"/>
      <c r="O26" s="2623"/>
      <c r="P26" s="568"/>
      <c r="Q26" s="77"/>
      <c r="R26" s="78" t="s">
        <v>256</v>
      </c>
      <c r="S26" s="544"/>
      <c r="T26" s="77"/>
      <c r="U26" s="78" t="s">
        <v>257</v>
      </c>
      <c r="V26" s="79"/>
      <c r="W26" s="53"/>
      <c r="X26" s="53"/>
      <c r="Y26" s="53"/>
      <c r="Z26" s="53"/>
      <c r="AA26" s="53"/>
      <c r="AB26" s="53"/>
      <c r="AC26" s="53"/>
      <c r="AD26" s="53"/>
      <c r="AE26" s="53"/>
      <c r="AF26" s="53"/>
      <c r="AG26" s="53"/>
      <c r="AH26" s="53"/>
      <c r="AI26" s="53"/>
      <c r="AJ26" s="53"/>
      <c r="AK26" s="53"/>
      <c r="AL26" s="53"/>
      <c r="AM26" s="53"/>
      <c r="AN26" s="460"/>
      <c r="AO26" s="460"/>
      <c r="AP26" s="460"/>
      <c r="AQ26" s="460"/>
      <c r="AR26" s="460"/>
    </row>
    <row r="27" spans="1:44" ht="26.25" customHeight="1" x14ac:dyDescent="0.15">
      <c r="A27" s="2622" t="s">
        <v>91</v>
      </c>
      <c r="B27" s="2623"/>
      <c r="C27" s="2623"/>
      <c r="D27" s="2623"/>
      <c r="E27" s="2623"/>
      <c r="F27" s="2623"/>
      <c r="G27" s="2623"/>
      <c r="H27" s="2623"/>
      <c r="I27" s="2623"/>
      <c r="J27" s="2623"/>
      <c r="K27" s="2623"/>
      <c r="L27" s="2623"/>
      <c r="M27" s="2623"/>
      <c r="N27" s="2623"/>
      <c r="O27" s="2623"/>
      <c r="P27" s="568"/>
      <c r="Q27" s="77"/>
      <c r="R27" s="78" t="s">
        <v>256</v>
      </c>
      <c r="S27" s="544"/>
      <c r="T27" s="77"/>
      <c r="U27" s="78" t="s">
        <v>257</v>
      </c>
      <c r="V27" s="79"/>
      <c r="W27" s="460"/>
      <c r="X27" s="460"/>
      <c r="Y27" s="460"/>
      <c r="Z27" s="460"/>
      <c r="AA27" s="460"/>
      <c r="AB27" s="460"/>
      <c r="AC27" s="460"/>
      <c r="AD27" s="460"/>
      <c r="AE27" s="460"/>
      <c r="AF27" s="460"/>
      <c r="AG27" s="460"/>
      <c r="AH27" s="460"/>
      <c r="AI27" s="460"/>
      <c r="AJ27" s="460"/>
      <c r="AK27" s="460"/>
      <c r="AL27" s="460"/>
      <c r="AM27" s="460"/>
      <c r="AN27" s="460"/>
      <c r="AO27" s="460"/>
      <c r="AP27" s="460"/>
      <c r="AQ27" s="460"/>
      <c r="AR27" s="460"/>
    </row>
    <row r="28" spans="1:44" ht="26.25" customHeight="1" x14ac:dyDescent="0.15">
      <c r="A28" s="2622" t="s">
        <v>92</v>
      </c>
      <c r="B28" s="2623"/>
      <c r="C28" s="2623"/>
      <c r="D28" s="2623"/>
      <c r="E28" s="2623"/>
      <c r="F28" s="2623"/>
      <c r="G28" s="2623"/>
      <c r="H28" s="2623"/>
      <c r="I28" s="2623"/>
      <c r="J28" s="2623"/>
      <c r="K28" s="2623"/>
      <c r="L28" s="2623"/>
      <c r="M28" s="2623"/>
      <c r="N28" s="2623"/>
      <c r="O28" s="2623"/>
      <c r="P28" s="568"/>
      <c r="Q28" s="77"/>
      <c r="R28" s="78" t="s">
        <v>256</v>
      </c>
      <c r="S28" s="544"/>
      <c r="T28" s="77"/>
      <c r="U28" s="78" t="s">
        <v>257</v>
      </c>
      <c r="V28" s="79"/>
    </row>
    <row r="29" spans="1:44" ht="26.25" customHeight="1" x14ac:dyDescent="0.15">
      <c r="A29" s="2622" t="s">
        <v>93</v>
      </c>
      <c r="B29" s="2623"/>
      <c r="C29" s="2623"/>
      <c r="D29" s="2623"/>
      <c r="E29" s="2623"/>
      <c r="F29" s="2623"/>
      <c r="G29" s="2623"/>
      <c r="H29" s="2623"/>
      <c r="I29" s="2623"/>
      <c r="J29" s="2623"/>
      <c r="K29" s="2623"/>
      <c r="L29" s="2623"/>
      <c r="M29" s="2623"/>
      <c r="N29" s="2623"/>
      <c r="O29" s="2623"/>
      <c r="P29" s="568"/>
      <c r="Q29" s="77"/>
      <c r="R29" s="78" t="s">
        <v>256</v>
      </c>
      <c r="S29" s="544"/>
      <c r="T29" s="77"/>
      <c r="U29" s="78" t="s">
        <v>257</v>
      </c>
      <c r="V29" s="79"/>
    </row>
    <row r="30" spans="1:44" ht="26.25" customHeight="1" x14ac:dyDescent="0.15">
      <c r="A30" s="2622" t="s">
        <v>94</v>
      </c>
      <c r="B30" s="2623"/>
      <c r="C30" s="2623"/>
      <c r="D30" s="2623"/>
      <c r="E30" s="2623"/>
      <c r="F30" s="2623"/>
      <c r="G30" s="2623"/>
      <c r="H30" s="2623"/>
      <c r="I30" s="2623"/>
      <c r="J30" s="2623"/>
      <c r="K30" s="2623"/>
      <c r="L30" s="2623"/>
      <c r="M30" s="2623"/>
      <c r="N30" s="2623"/>
      <c r="O30" s="2623"/>
      <c r="P30" s="568"/>
      <c r="Q30" s="77"/>
      <c r="R30" s="78" t="s">
        <v>256</v>
      </c>
      <c r="S30" s="544"/>
      <c r="T30" s="77"/>
      <c r="U30" s="78" t="s">
        <v>257</v>
      </c>
      <c r="V30" s="79"/>
    </row>
    <row r="31" spans="1:44" ht="26.25" customHeight="1" x14ac:dyDescent="0.15">
      <c r="A31" s="2622" t="s">
        <v>95</v>
      </c>
      <c r="B31" s="2623"/>
      <c r="C31" s="2623"/>
      <c r="D31" s="2623"/>
      <c r="E31" s="2623"/>
      <c r="F31" s="2623"/>
      <c r="G31" s="2623"/>
      <c r="H31" s="2623"/>
      <c r="I31" s="2623"/>
      <c r="J31" s="2623"/>
      <c r="K31" s="2623"/>
      <c r="L31" s="2623"/>
      <c r="M31" s="2623"/>
      <c r="N31" s="2623"/>
      <c r="O31" s="2623"/>
      <c r="P31" s="568"/>
      <c r="Q31" s="77"/>
      <c r="R31" s="78" t="s">
        <v>256</v>
      </c>
      <c r="S31" s="544"/>
      <c r="T31" s="77"/>
      <c r="U31" s="78" t="s">
        <v>257</v>
      </c>
      <c r="V31" s="79"/>
    </row>
    <row r="32" spans="1:44" ht="26.25" customHeight="1" thickBot="1" x14ac:dyDescent="0.2">
      <c r="A32" s="2648" t="s">
        <v>846</v>
      </c>
      <c r="B32" s="2649"/>
      <c r="C32" s="2649"/>
      <c r="D32" s="2649"/>
      <c r="E32" s="2649"/>
      <c r="F32" s="2649"/>
      <c r="G32" s="2649"/>
      <c r="H32" s="2649"/>
      <c r="I32" s="2649"/>
      <c r="J32" s="2649"/>
      <c r="K32" s="2649"/>
      <c r="L32" s="2649"/>
      <c r="M32" s="2649"/>
      <c r="N32" s="2649"/>
      <c r="O32" s="2649"/>
      <c r="P32" s="587"/>
      <c r="Q32" s="470"/>
      <c r="R32" s="80" t="s">
        <v>256</v>
      </c>
      <c r="S32" s="553"/>
      <c r="T32" s="470"/>
      <c r="U32" s="80" t="s">
        <v>257</v>
      </c>
      <c r="V32" s="583"/>
    </row>
    <row r="33" spans="1:22" ht="26.25" customHeight="1" x14ac:dyDescent="0.15">
      <c r="A33" s="588"/>
      <c r="B33" s="53"/>
      <c r="C33" s="53"/>
      <c r="D33" s="53"/>
      <c r="E33" s="53"/>
      <c r="F33" s="53"/>
      <c r="G33" s="53"/>
      <c r="H33" s="53"/>
      <c r="I33" s="53"/>
      <c r="J33" s="53"/>
      <c r="K33" s="53"/>
      <c r="L33" s="53"/>
      <c r="M33" s="53"/>
      <c r="N33" s="53"/>
      <c r="O33" s="53"/>
      <c r="P33" s="53"/>
      <c r="Q33" s="53"/>
      <c r="R33" s="53"/>
      <c r="S33" s="53"/>
      <c r="T33" s="53"/>
      <c r="U33" s="53"/>
      <c r="V33" s="53"/>
    </row>
    <row r="34" spans="1:22" ht="26.25" customHeight="1" x14ac:dyDescent="0.15"/>
    <row r="35" spans="1:22" ht="26.25" customHeight="1" x14ac:dyDescent="0.15"/>
    <row r="36" spans="1:22" ht="26.25" customHeight="1" x14ac:dyDescent="0.15"/>
    <row r="37" spans="1:22" ht="26.25" customHeight="1" x14ac:dyDescent="0.15"/>
    <row r="38" spans="1:22" ht="26.25" customHeight="1" x14ac:dyDescent="0.15"/>
    <row r="39" spans="1:22" ht="26.25" customHeight="1" x14ac:dyDescent="0.15"/>
    <row r="40" spans="1:22" ht="26.25" customHeight="1" x14ac:dyDescent="0.15"/>
    <row r="41" spans="1:22" ht="26.25" customHeight="1" x14ac:dyDescent="0.15"/>
    <row r="42" spans="1:22" ht="26.25" customHeight="1" x14ac:dyDescent="0.15"/>
    <row r="43" spans="1:22" ht="26.25" customHeight="1" x14ac:dyDescent="0.15"/>
    <row r="44" spans="1:22" ht="26.25" customHeight="1" x14ac:dyDescent="0.15"/>
    <row r="45" spans="1:22" ht="18.75" customHeight="1" x14ac:dyDescent="0.15"/>
    <row r="46" spans="1:22" ht="18.75" customHeight="1" x14ac:dyDescent="0.15"/>
    <row r="47" spans="1:22" ht="18.75" customHeight="1" x14ac:dyDescent="0.15"/>
    <row r="48" spans="1:2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sheetData>
  <mergeCells count="50">
    <mergeCell ref="A31:O31"/>
    <mergeCell ref="A32:O32"/>
    <mergeCell ref="A25:O25"/>
    <mergeCell ref="A26:O26"/>
    <mergeCell ref="A27:O27"/>
    <mergeCell ref="A28:O28"/>
    <mergeCell ref="A29:O29"/>
    <mergeCell ref="A30:O30"/>
    <mergeCell ref="A24:O24"/>
    <mergeCell ref="B15:O15"/>
    <mergeCell ref="R15:R16"/>
    <mergeCell ref="U15:U16"/>
    <mergeCell ref="B16:O16"/>
    <mergeCell ref="B17:O17"/>
    <mergeCell ref="A18:O18"/>
    <mergeCell ref="A19:O19"/>
    <mergeCell ref="A20:O20"/>
    <mergeCell ref="A21:O21"/>
    <mergeCell ref="A22:O22"/>
    <mergeCell ref="A23:O23"/>
    <mergeCell ref="A12:O12"/>
    <mergeCell ref="W12:AK12"/>
    <mergeCell ref="A13:O13"/>
    <mergeCell ref="W13:AK13"/>
    <mergeCell ref="A14:O14"/>
    <mergeCell ref="W14:AK14"/>
    <mergeCell ref="B9:O9"/>
    <mergeCell ref="W9:AK9"/>
    <mergeCell ref="B10:O10"/>
    <mergeCell ref="W10:AK10"/>
    <mergeCell ref="B11:O11"/>
    <mergeCell ref="W11:AK11"/>
    <mergeCell ref="A6:O6"/>
    <mergeCell ref="W6:AK6"/>
    <mergeCell ref="A7:O7"/>
    <mergeCell ref="W7:AK7"/>
    <mergeCell ref="A8:O8"/>
    <mergeCell ref="W8:AK8"/>
    <mergeCell ref="A4:O4"/>
    <mergeCell ref="Q4:U4"/>
    <mergeCell ref="W4:AK4"/>
    <mergeCell ref="AL4:AR4"/>
    <mergeCell ref="A5:O5"/>
    <mergeCell ref="W5:AK5"/>
    <mergeCell ref="AH1:AJ1"/>
    <mergeCell ref="AL1:AM1"/>
    <mergeCell ref="AO1:AP1"/>
    <mergeCell ref="AQ1:AR1"/>
    <mergeCell ref="A2:V3"/>
    <mergeCell ref="W2:AR3"/>
  </mergeCells>
  <phoneticPr fontId="3"/>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&amp;C&amp;"游ゴシック,標準"25/25&amp;R&amp;"游ゴシック,標準"&amp;F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246791"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246792"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246793"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246794"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246795"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246796"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246797"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246798"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246799"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246800"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246801"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246802"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246803"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246804"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246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6806"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2468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246808"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246809"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246810"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246811"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246812"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246813"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246814"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246815"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246816"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246817"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246818"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246819"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246820"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246821"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246822"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246823"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246824"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246825"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246826"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246827"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246828"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246829"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246830"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246831"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246832"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246833"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246834"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246835"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246836"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246837"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246838"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246839"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246840"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246841"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246842"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246843"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246844"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246845"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246846"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246847"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246848"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246849"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246850"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246851"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246852"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246853"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246854"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246855"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246856"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246857"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246858"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859"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BR153"/>
  <sheetViews>
    <sheetView view="pageBreakPreview" zoomScale="89" zoomScaleNormal="89" zoomScaleSheetLayoutView="89" workbookViewId="0">
      <selection activeCell="AP2" sqref="AP2"/>
    </sheetView>
  </sheetViews>
  <sheetFormatPr defaultRowHeight="16.5" x14ac:dyDescent="0.3"/>
  <cols>
    <col min="1" max="57" width="4.375" style="422" customWidth="1"/>
    <col min="58" max="61" width="9" style="422"/>
    <col min="62" max="70" width="9" style="41"/>
    <col min="257" max="313" width="4.375" customWidth="1"/>
    <col min="513" max="569" width="4.375" customWidth="1"/>
    <col min="769" max="825" width="4.375" customWidth="1"/>
    <col min="1025" max="1081" width="4.375" customWidth="1"/>
    <col min="1281" max="1337" width="4.375" customWidth="1"/>
    <col min="1537" max="1593" width="4.375" customWidth="1"/>
    <col min="1793" max="1849" width="4.375" customWidth="1"/>
    <col min="2049" max="2105" width="4.375" customWidth="1"/>
    <col min="2305" max="2361" width="4.375" customWidth="1"/>
    <col min="2561" max="2617" width="4.375" customWidth="1"/>
    <col min="2817" max="2873" width="4.375" customWidth="1"/>
    <col min="3073" max="3129" width="4.375" customWidth="1"/>
    <col min="3329" max="3385" width="4.375" customWidth="1"/>
    <col min="3585" max="3641" width="4.375" customWidth="1"/>
    <col min="3841" max="3897" width="4.375" customWidth="1"/>
    <col min="4097" max="4153" width="4.375" customWidth="1"/>
    <col min="4353" max="4409" width="4.375" customWidth="1"/>
    <col min="4609" max="4665" width="4.375" customWidth="1"/>
    <col min="4865" max="4921" width="4.375" customWidth="1"/>
    <col min="5121" max="5177" width="4.375" customWidth="1"/>
    <col min="5377" max="5433" width="4.375" customWidth="1"/>
    <col min="5633" max="5689" width="4.375" customWidth="1"/>
    <col min="5889" max="5945" width="4.375" customWidth="1"/>
    <col min="6145" max="6201" width="4.375" customWidth="1"/>
    <col min="6401" max="6457" width="4.375" customWidth="1"/>
    <col min="6657" max="6713" width="4.375" customWidth="1"/>
    <col min="6913" max="6969" width="4.375" customWidth="1"/>
    <col min="7169" max="7225" width="4.375" customWidth="1"/>
    <col min="7425" max="7481" width="4.375" customWidth="1"/>
    <col min="7681" max="7737" width="4.375" customWidth="1"/>
    <col min="7937" max="7993" width="4.375" customWidth="1"/>
    <col min="8193" max="8249" width="4.375" customWidth="1"/>
    <col min="8449" max="8505" width="4.375" customWidth="1"/>
    <col min="8705" max="8761" width="4.375" customWidth="1"/>
    <col min="8961" max="9017" width="4.375" customWidth="1"/>
    <col min="9217" max="9273" width="4.375" customWidth="1"/>
    <col min="9473" max="9529" width="4.375" customWidth="1"/>
    <col min="9729" max="9785" width="4.375" customWidth="1"/>
    <col min="9985" max="10041" width="4.375" customWidth="1"/>
    <col min="10241" max="10297" width="4.375" customWidth="1"/>
    <col min="10497" max="10553" width="4.375" customWidth="1"/>
    <col min="10753" max="10809" width="4.375" customWidth="1"/>
    <col min="11009" max="11065" width="4.375" customWidth="1"/>
    <col min="11265" max="11321" width="4.375" customWidth="1"/>
    <col min="11521" max="11577" width="4.375" customWidth="1"/>
    <col min="11777" max="11833" width="4.375" customWidth="1"/>
    <col min="12033" max="12089" width="4.375" customWidth="1"/>
    <col min="12289" max="12345" width="4.375" customWidth="1"/>
    <col min="12545" max="12601" width="4.375" customWidth="1"/>
    <col min="12801" max="12857" width="4.375" customWidth="1"/>
    <col min="13057" max="13113" width="4.375" customWidth="1"/>
    <col min="13313" max="13369" width="4.375" customWidth="1"/>
    <col min="13569" max="13625" width="4.375" customWidth="1"/>
    <col min="13825" max="13881" width="4.375" customWidth="1"/>
    <col min="14081" max="14137" width="4.375" customWidth="1"/>
    <col min="14337" max="14393" width="4.375" customWidth="1"/>
    <col min="14593" max="14649" width="4.375" customWidth="1"/>
    <col min="14849" max="14905" width="4.375" customWidth="1"/>
    <col min="15105" max="15161" width="4.375" customWidth="1"/>
    <col min="15361" max="15417" width="4.375" customWidth="1"/>
    <col min="15617" max="15673" width="4.375" customWidth="1"/>
    <col min="15873" max="15929" width="4.375" customWidth="1"/>
    <col min="16129" max="16185" width="4.375" customWidth="1"/>
  </cols>
  <sheetData>
    <row r="1" spans="1:41" ht="18.75" customHeight="1" x14ac:dyDescent="0.3">
      <c r="A1" s="40" t="s">
        <v>431</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1" ht="18.75" customHeight="1" thickBot="1" x14ac:dyDescent="0.35">
      <c r="A2" s="42" t="s">
        <v>885</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1" ht="18.75" customHeight="1" x14ac:dyDescent="0.3">
      <c r="A3" s="745" t="s">
        <v>886</v>
      </c>
      <c r="B3" s="746"/>
      <c r="C3" s="746"/>
      <c r="D3" s="746"/>
      <c r="E3" s="746"/>
      <c r="F3" s="746"/>
      <c r="G3" s="747" t="str">
        <f>IF(表紙・鑑!F9="","",表紙・鑑!F9)</f>
        <v/>
      </c>
      <c r="H3" s="748"/>
      <c r="I3" s="748"/>
      <c r="J3" s="748"/>
      <c r="K3" s="748"/>
      <c r="L3" s="748"/>
      <c r="M3" s="748"/>
      <c r="N3" s="748"/>
      <c r="O3" s="748"/>
      <c r="P3" s="748"/>
      <c r="Q3" s="748"/>
      <c r="R3" s="748"/>
      <c r="S3" s="748"/>
      <c r="T3" s="749"/>
      <c r="U3" s="746" t="s">
        <v>432</v>
      </c>
      <c r="V3" s="746"/>
      <c r="W3" s="746"/>
      <c r="X3" s="746"/>
      <c r="Y3" s="746"/>
      <c r="Z3" s="746"/>
      <c r="AA3" s="750"/>
      <c r="AB3" s="751"/>
      <c r="AC3" s="751"/>
      <c r="AD3" s="751"/>
      <c r="AE3" s="732" t="s">
        <v>166</v>
      </c>
      <c r="AF3" s="732"/>
      <c r="AG3" s="733"/>
      <c r="AH3" s="733"/>
      <c r="AI3" s="732" t="s">
        <v>168</v>
      </c>
      <c r="AJ3" s="732"/>
      <c r="AK3" s="733"/>
      <c r="AL3" s="733"/>
      <c r="AM3" s="732" t="s">
        <v>198</v>
      </c>
      <c r="AN3" s="734"/>
    </row>
    <row r="4" spans="1:41" ht="18.75" customHeight="1" x14ac:dyDescent="0.3">
      <c r="A4" s="735" t="s">
        <v>54</v>
      </c>
      <c r="B4" s="736"/>
      <c r="C4" s="736"/>
      <c r="D4" s="736"/>
      <c r="E4" s="736"/>
      <c r="F4" s="736"/>
      <c r="G4" s="737" t="s">
        <v>454</v>
      </c>
      <c r="H4" s="738"/>
      <c r="I4" s="738"/>
      <c r="J4" s="738"/>
      <c r="K4" s="738"/>
      <c r="L4" s="738"/>
      <c r="M4" s="738"/>
      <c r="N4" s="738"/>
      <c r="O4" s="738"/>
      <c r="P4" s="738"/>
      <c r="Q4" s="738"/>
      <c r="R4" s="738"/>
      <c r="S4" s="738"/>
      <c r="T4" s="739"/>
      <c r="U4" s="740" t="s">
        <v>111</v>
      </c>
      <c r="V4" s="740"/>
      <c r="W4" s="740"/>
      <c r="X4" s="740"/>
      <c r="Y4" s="740"/>
      <c r="Z4" s="740"/>
      <c r="AA4" s="741"/>
      <c r="AB4" s="742"/>
      <c r="AC4" s="742"/>
      <c r="AD4" s="742"/>
      <c r="AE4" s="743" t="s">
        <v>166</v>
      </c>
      <c r="AF4" s="743"/>
      <c r="AG4" s="744"/>
      <c r="AH4" s="744"/>
      <c r="AI4" s="743" t="s">
        <v>168</v>
      </c>
      <c r="AJ4" s="743"/>
      <c r="AK4" s="744"/>
      <c r="AL4" s="744"/>
      <c r="AM4" s="743" t="s">
        <v>198</v>
      </c>
      <c r="AN4" s="752"/>
    </row>
    <row r="5" spans="1:41" ht="18.75" customHeight="1" x14ac:dyDescent="0.3">
      <c r="A5" s="735" t="s">
        <v>112</v>
      </c>
      <c r="B5" s="736"/>
      <c r="C5" s="736"/>
      <c r="D5" s="736"/>
      <c r="E5" s="736"/>
      <c r="F5" s="736"/>
      <c r="G5" s="753"/>
      <c r="H5" s="754"/>
      <c r="I5" s="754"/>
      <c r="J5" s="754"/>
      <c r="K5" s="754"/>
      <c r="L5" s="754"/>
      <c r="M5" s="754"/>
      <c r="N5" s="754"/>
      <c r="O5" s="754"/>
      <c r="P5" s="754"/>
      <c r="Q5" s="754"/>
      <c r="R5" s="754"/>
      <c r="S5" s="754"/>
      <c r="T5" s="755"/>
      <c r="U5" s="740" t="s">
        <v>433</v>
      </c>
      <c r="V5" s="740"/>
      <c r="W5" s="740"/>
      <c r="X5" s="740"/>
      <c r="Y5" s="740"/>
      <c r="Z5" s="740"/>
      <c r="AA5" s="756"/>
      <c r="AB5" s="757"/>
      <c r="AC5" s="757"/>
      <c r="AD5" s="757"/>
      <c r="AE5" s="758" t="s">
        <v>10</v>
      </c>
      <c r="AF5" s="758"/>
      <c r="AG5" s="759"/>
      <c r="AH5" s="759"/>
      <c r="AI5" s="759"/>
      <c r="AJ5" s="759"/>
      <c r="AK5" s="759"/>
      <c r="AL5" s="759"/>
      <c r="AM5" s="759"/>
      <c r="AN5" s="760"/>
    </row>
    <row r="6" spans="1:41" ht="18.75" customHeight="1" x14ac:dyDescent="0.3">
      <c r="A6" s="735" t="s">
        <v>113</v>
      </c>
      <c r="B6" s="736"/>
      <c r="C6" s="736"/>
      <c r="D6" s="736"/>
      <c r="E6" s="736"/>
      <c r="F6" s="736"/>
      <c r="G6" s="769" t="s">
        <v>434</v>
      </c>
      <c r="H6" s="770"/>
      <c r="I6" s="761"/>
      <c r="J6" s="761"/>
      <c r="K6" s="761"/>
      <c r="L6" s="761"/>
      <c r="M6" s="761"/>
      <c r="N6" s="769" t="s">
        <v>435</v>
      </c>
      <c r="O6" s="770"/>
      <c r="P6" s="761"/>
      <c r="Q6" s="761"/>
      <c r="R6" s="761"/>
      <c r="S6" s="761"/>
      <c r="T6" s="771"/>
      <c r="U6" s="740" t="s">
        <v>436</v>
      </c>
      <c r="V6" s="740"/>
      <c r="W6" s="740"/>
      <c r="X6" s="740"/>
      <c r="Y6" s="740"/>
      <c r="Z6" s="740"/>
      <c r="AA6" s="764"/>
      <c r="AB6" s="761"/>
      <c r="AC6" s="761"/>
      <c r="AD6" s="112" t="s">
        <v>10</v>
      </c>
      <c r="AE6" s="761"/>
      <c r="AF6" s="761"/>
      <c r="AG6" s="761"/>
      <c r="AH6" s="116" t="s">
        <v>166</v>
      </c>
      <c r="AI6" s="761"/>
      <c r="AJ6" s="761"/>
      <c r="AK6" s="138" t="s">
        <v>168</v>
      </c>
      <c r="AL6" s="761"/>
      <c r="AM6" s="761"/>
      <c r="AN6" s="567" t="s">
        <v>160</v>
      </c>
    </row>
    <row r="7" spans="1:41" ht="18.75" customHeight="1" x14ac:dyDescent="0.3">
      <c r="A7" s="735"/>
      <c r="B7" s="736"/>
      <c r="C7" s="736"/>
      <c r="D7" s="736"/>
      <c r="E7" s="736"/>
      <c r="F7" s="736"/>
      <c r="G7" s="765" t="s">
        <v>887</v>
      </c>
      <c r="H7" s="766"/>
      <c r="I7" s="767"/>
      <c r="J7" s="767"/>
      <c r="K7" s="767"/>
      <c r="L7" s="767"/>
      <c r="M7" s="767"/>
      <c r="N7" s="767"/>
      <c r="O7" s="767"/>
      <c r="P7" s="767"/>
      <c r="Q7" s="767"/>
      <c r="R7" s="767"/>
      <c r="S7" s="767"/>
      <c r="T7" s="768"/>
      <c r="U7" s="740" t="s">
        <v>115</v>
      </c>
      <c r="V7" s="740"/>
      <c r="W7" s="740"/>
      <c r="X7" s="740"/>
      <c r="Y7" s="740"/>
      <c r="Z7" s="740"/>
      <c r="AA7" s="762"/>
      <c r="AB7" s="763"/>
      <c r="AC7" s="763"/>
      <c r="AD7" s="112" t="s">
        <v>10</v>
      </c>
      <c r="AE7" s="761"/>
      <c r="AF7" s="761"/>
      <c r="AG7" s="761"/>
      <c r="AH7" s="116" t="s">
        <v>166</v>
      </c>
      <c r="AI7" s="761"/>
      <c r="AJ7" s="761"/>
      <c r="AK7" s="138" t="s">
        <v>168</v>
      </c>
      <c r="AL7" s="761"/>
      <c r="AM7" s="761"/>
      <c r="AN7" s="567" t="s">
        <v>160</v>
      </c>
    </row>
    <row r="8" spans="1:41" ht="18.75" customHeight="1" x14ac:dyDescent="0.3">
      <c r="A8" s="735" t="s">
        <v>114</v>
      </c>
      <c r="B8" s="736"/>
      <c r="C8" s="736"/>
      <c r="D8" s="736"/>
      <c r="E8" s="736"/>
      <c r="F8" s="736"/>
      <c r="G8" s="753"/>
      <c r="H8" s="754"/>
      <c r="I8" s="754"/>
      <c r="J8" s="754"/>
      <c r="K8" s="754"/>
      <c r="L8" s="754"/>
      <c r="M8" s="754"/>
      <c r="N8" s="754"/>
      <c r="O8" s="754"/>
      <c r="P8" s="754"/>
      <c r="Q8" s="754"/>
      <c r="R8" s="754"/>
      <c r="S8" s="754"/>
      <c r="T8" s="755"/>
      <c r="U8" s="740" t="s">
        <v>115</v>
      </c>
      <c r="V8" s="740"/>
      <c r="W8" s="740"/>
      <c r="X8" s="740"/>
      <c r="Y8" s="740"/>
      <c r="Z8" s="740"/>
      <c r="AA8" s="762"/>
      <c r="AB8" s="763"/>
      <c r="AC8" s="763"/>
      <c r="AD8" s="112" t="s">
        <v>10</v>
      </c>
      <c r="AE8" s="761"/>
      <c r="AF8" s="761"/>
      <c r="AG8" s="761"/>
      <c r="AH8" s="116" t="s">
        <v>166</v>
      </c>
      <c r="AI8" s="761"/>
      <c r="AJ8" s="761"/>
      <c r="AK8" s="138" t="s">
        <v>168</v>
      </c>
      <c r="AL8" s="761"/>
      <c r="AM8" s="761"/>
      <c r="AN8" s="567" t="s">
        <v>160</v>
      </c>
    </row>
    <row r="9" spans="1:41" ht="18.75" customHeight="1" x14ac:dyDescent="0.3">
      <c r="A9" s="735" t="s">
        <v>116</v>
      </c>
      <c r="B9" s="736"/>
      <c r="C9" s="736"/>
      <c r="D9" s="736"/>
      <c r="E9" s="736"/>
      <c r="F9" s="736"/>
      <c r="G9" s="772"/>
      <c r="H9" s="761"/>
      <c r="I9" s="761"/>
      <c r="J9" s="761"/>
      <c r="K9" s="758" t="s">
        <v>166</v>
      </c>
      <c r="L9" s="758"/>
      <c r="M9" s="761"/>
      <c r="N9" s="761"/>
      <c r="O9" s="758" t="s">
        <v>168</v>
      </c>
      <c r="P9" s="758"/>
      <c r="Q9" s="761"/>
      <c r="R9" s="761"/>
      <c r="S9" s="758" t="s">
        <v>198</v>
      </c>
      <c r="T9" s="770"/>
      <c r="U9" s="740" t="s">
        <v>115</v>
      </c>
      <c r="V9" s="740"/>
      <c r="W9" s="740"/>
      <c r="X9" s="740"/>
      <c r="Y9" s="740"/>
      <c r="Z9" s="740"/>
      <c r="AA9" s="762"/>
      <c r="AB9" s="763"/>
      <c r="AC9" s="763"/>
      <c r="AD9" s="112" t="s">
        <v>10</v>
      </c>
      <c r="AE9" s="761"/>
      <c r="AF9" s="761"/>
      <c r="AG9" s="761"/>
      <c r="AH9" s="116" t="s">
        <v>166</v>
      </c>
      <c r="AI9" s="761"/>
      <c r="AJ9" s="761"/>
      <c r="AK9" s="138" t="s">
        <v>168</v>
      </c>
      <c r="AL9" s="761"/>
      <c r="AM9" s="761"/>
      <c r="AN9" s="567" t="s">
        <v>160</v>
      </c>
    </row>
    <row r="10" spans="1:41" ht="18.75" customHeight="1" x14ac:dyDescent="0.3">
      <c r="A10" s="735" t="s">
        <v>117</v>
      </c>
      <c r="B10" s="736"/>
      <c r="C10" s="736"/>
      <c r="D10" s="736"/>
      <c r="E10" s="736"/>
      <c r="F10" s="736"/>
      <c r="G10" s="790"/>
      <c r="H10" s="767"/>
      <c r="I10" s="767"/>
      <c r="J10" s="767"/>
      <c r="K10" s="767"/>
      <c r="L10" s="767"/>
      <c r="M10" s="767"/>
      <c r="N10" s="767"/>
      <c r="O10" s="767"/>
      <c r="P10" s="767"/>
      <c r="Q10" s="767"/>
      <c r="R10" s="767"/>
      <c r="S10" s="767"/>
      <c r="T10" s="768"/>
      <c r="U10" s="740" t="s">
        <v>237</v>
      </c>
      <c r="V10" s="740"/>
      <c r="W10" s="740"/>
      <c r="X10" s="740"/>
      <c r="Y10" s="740"/>
      <c r="Z10" s="740"/>
      <c r="AA10" s="762"/>
      <c r="AB10" s="763"/>
      <c r="AC10" s="763"/>
      <c r="AD10" s="112" t="s">
        <v>10</v>
      </c>
      <c r="AE10" s="761"/>
      <c r="AF10" s="761"/>
      <c r="AG10" s="761"/>
      <c r="AH10" s="116" t="s">
        <v>166</v>
      </c>
      <c r="AI10" s="761"/>
      <c r="AJ10" s="761"/>
      <c r="AK10" s="138" t="s">
        <v>168</v>
      </c>
      <c r="AL10" s="761"/>
      <c r="AM10" s="761"/>
      <c r="AN10" s="567" t="s">
        <v>160</v>
      </c>
    </row>
    <row r="11" spans="1:41" ht="18.75" customHeight="1" thickBot="1" x14ac:dyDescent="0.35">
      <c r="A11" s="779" t="s">
        <v>118</v>
      </c>
      <c r="B11" s="780"/>
      <c r="C11" s="780"/>
      <c r="D11" s="780"/>
      <c r="E11" s="780"/>
      <c r="F11" s="780"/>
      <c r="G11" s="781"/>
      <c r="H11" s="782"/>
      <c r="I11" s="782"/>
      <c r="J11" s="782"/>
      <c r="K11" s="782"/>
      <c r="L11" s="782"/>
      <c r="M11" s="782"/>
      <c r="N11" s="782"/>
      <c r="O11" s="782"/>
      <c r="P11" s="782"/>
      <c r="Q11" s="782"/>
      <c r="R11" s="782"/>
      <c r="S11" s="782"/>
      <c r="T11" s="783"/>
      <c r="U11" s="784" t="s">
        <v>877</v>
      </c>
      <c r="V11" s="784"/>
      <c r="W11" s="784"/>
      <c r="X11" s="784"/>
      <c r="Y11" s="784"/>
      <c r="Z11" s="784"/>
      <c r="AA11" s="785"/>
      <c r="AB11" s="786"/>
      <c r="AC11" s="786"/>
      <c r="AD11" s="115" t="s">
        <v>10</v>
      </c>
      <c r="AE11" s="787"/>
      <c r="AF11" s="787"/>
      <c r="AG11" s="115" t="s">
        <v>166</v>
      </c>
      <c r="AH11" s="787"/>
      <c r="AI11" s="787"/>
      <c r="AJ11" s="51" t="s">
        <v>168</v>
      </c>
      <c r="AK11" s="787"/>
      <c r="AL11" s="787"/>
      <c r="AM11" s="788" t="s">
        <v>187</v>
      </c>
      <c r="AN11" s="789"/>
    </row>
    <row r="12" spans="1:41" ht="18.75" customHeight="1" x14ac:dyDescent="0.3"/>
    <row r="13" spans="1:41" ht="18.75" customHeight="1" thickBot="1" x14ac:dyDescent="0.35">
      <c r="A13" s="517" t="s">
        <v>888</v>
      </c>
      <c r="B13" s="27"/>
      <c r="C13" s="27"/>
      <c r="D13" s="27"/>
      <c r="E13" s="27"/>
      <c r="F13" s="27"/>
      <c r="G13" s="27"/>
      <c r="H13" s="27"/>
      <c r="I13" s="27"/>
      <c r="J13" s="27"/>
      <c r="K13" s="27"/>
      <c r="L13" s="27"/>
      <c r="M13" s="27"/>
      <c r="N13" s="27"/>
      <c r="O13" s="27"/>
      <c r="P13" s="27"/>
      <c r="Q13" s="27"/>
      <c r="S13" s="517" t="s">
        <v>437</v>
      </c>
      <c r="T13" s="27"/>
      <c r="U13" s="27"/>
      <c r="V13" s="27"/>
      <c r="W13" s="27"/>
      <c r="X13" s="27"/>
      <c r="Y13" s="169"/>
      <c r="Z13" s="169"/>
      <c r="AA13" s="169"/>
      <c r="AB13" s="54"/>
      <c r="AC13" s="27"/>
      <c r="AD13" s="27"/>
      <c r="AE13" s="27"/>
      <c r="AF13" s="27"/>
      <c r="AG13" s="27"/>
      <c r="AH13" s="27"/>
      <c r="AI13" s="27"/>
      <c r="AJ13" s="27"/>
      <c r="AK13" s="27"/>
      <c r="AL13" s="27"/>
      <c r="AM13" s="27"/>
      <c r="AN13" s="27"/>
      <c r="AO13" s="27"/>
    </row>
    <row r="14" spans="1:41" ht="18.75" customHeight="1" thickBot="1" x14ac:dyDescent="0.35">
      <c r="A14" s="517" t="s">
        <v>438</v>
      </c>
      <c r="B14" s="27"/>
      <c r="C14" s="27"/>
      <c r="D14" s="27"/>
      <c r="E14" s="27"/>
      <c r="F14" s="27"/>
      <c r="G14" s="27"/>
      <c r="H14" s="55"/>
      <c r="I14" s="55"/>
      <c r="J14" s="55"/>
      <c r="K14" s="55"/>
      <c r="L14" s="55"/>
      <c r="M14" s="55"/>
      <c r="N14" s="55"/>
      <c r="O14" s="55"/>
      <c r="P14" s="27"/>
      <c r="Q14" s="27"/>
      <c r="S14" s="773"/>
      <c r="T14" s="774"/>
      <c r="U14" s="774"/>
      <c r="V14" s="774"/>
      <c r="W14" s="775"/>
      <c r="X14" s="776" t="s">
        <v>104</v>
      </c>
      <c r="Y14" s="775"/>
      <c r="Z14" s="776" t="s">
        <v>78</v>
      </c>
      <c r="AA14" s="774"/>
      <c r="AB14" s="774"/>
      <c r="AC14" s="777"/>
      <c r="AD14" s="774"/>
      <c r="AE14" s="774"/>
      <c r="AF14" s="774"/>
      <c r="AG14" s="774"/>
      <c r="AH14" s="775"/>
      <c r="AI14" s="776" t="s">
        <v>104</v>
      </c>
      <c r="AJ14" s="775"/>
      <c r="AK14" s="776" t="s">
        <v>78</v>
      </c>
      <c r="AL14" s="774"/>
      <c r="AM14" s="774"/>
      <c r="AN14" s="778"/>
      <c r="AO14" s="27"/>
    </row>
    <row r="15" spans="1:41" ht="18.75" customHeight="1" x14ac:dyDescent="0.3">
      <c r="A15" s="813"/>
      <c r="B15" s="732"/>
      <c r="C15" s="732"/>
      <c r="D15" s="732"/>
      <c r="E15" s="732"/>
      <c r="F15" s="776" t="str">
        <f>"R"&amp;表紙・鑑!S3&amp;".3.31現在"</f>
        <v>R7.3.31現在</v>
      </c>
      <c r="G15" s="774"/>
      <c r="H15" s="774"/>
      <c r="I15" s="774"/>
      <c r="J15" s="774"/>
      <c r="K15" s="775"/>
      <c r="L15" s="814" t="str">
        <f>"R"&amp;表紙・鑑!S3-1&amp;"年度中増減"</f>
        <v>R6年度中増減</v>
      </c>
      <c r="M15" s="815"/>
      <c r="N15" s="815"/>
      <c r="O15" s="815"/>
      <c r="P15" s="815"/>
      <c r="Q15" s="816"/>
      <c r="S15" s="810" t="s">
        <v>439</v>
      </c>
      <c r="T15" s="811"/>
      <c r="U15" s="811"/>
      <c r="V15" s="811"/>
      <c r="W15" s="812"/>
      <c r="X15" s="764"/>
      <c r="Y15" s="804"/>
      <c r="Z15" s="805"/>
      <c r="AA15" s="806"/>
      <c r="AB15" s="806"/>
      <c r="AC15" s="56" t="s">
        <v>440</v>
      </c>
      <c r="AD15" s="771"/>
      <c r="AE15" s="807"/>
      <c r="AF15" s="807"/>
      <c r="AG15" s="807"/>
      <c r="AH15" s="807"/>
      <c r="AI15" s="761"/>
      <c r="AJ15" s="804"/>
      <c r="AK15" s="805"/>
      <c r="AL15" s="806"/>
      <c r="AM15" s="806"/>
      <c r="AN15" s="57" t="s">
        <v>440</v>
      </c>
      <c r="AO15" s="27"/>
    </row>
    <row r="16" spans="1:41" ht="18.75" customHeight="1" x14ac:dyDescent="0.3">
      <c r="A16" s="803" t="s">
        <v>74</v>
      </c>
      <c r="B16" s="758"/>
      <c r="C16" s="758"/>
      <c r="D16" s="758"/>
      <c r="E16" s="758"/>
      <c r="F16" s="808"/>
      <c r="G16" s="809"/>
      <c r="H16" s="809"/>
      <c r="I16" s="809"/>
      <c r="J16" s="809"/>
      <c r="K16" s="114" t="s">
        <v>441</v>
      </c>
      <c r="L16" s="805"/>
      <c r="M16" s="806"/>
      <c r="N16" s="806"/>
      <c r="O16" s="806"/>
      <c r="P16" s="806"/>
      <c r="Q16" s="567" t="s">
        <v>56</v>
      </c>
      <c r="S16" s="810" t="s">
        <v>455</v>
      </c>
      <c r="T16" s="811"/>
      <c r="U16" s="811"/>
      <c r="V16" s="811"/>
      <c r="W16" s="812"/>
      <c r="X16" s="764"/>
      <c r="Y16" s="804"/>
      <c r="Z16" s="805"/>
      <c r="AA16" s="806"/>
      <c r="AB16" s="806"/>
      <c r="AC16" s="56" t="s">
        <v>56</v>
      </c>
      <c r="AD16" s="771"/>
      <c r="AE16" s="807"/>
      <c r="AF16" s="807"/>
      <c r="AG16" s="807"/>
      <c r="AH16" s="807"/>
      <c r="AI16" s="761"/>
      <c r="AJ16" s="804"/>
      <c r="AK16" s="805"/>
      <c r="AL16" s="806"/>
      <c r="AM16" s="806"/>
      <c r="AN16" s="57" t="s">
        <v>56</v>
      </c>
      <c r="AO16" s="27"/>
    </row>
    <row r="17" spans="1:41" ht="18.75" customHeight="1" x14ac:dyDescent="0.3">
      <c r="A17" s="803" t="s">
        <v>173</v>
      </c>
      <c r="B17" s="758"/>
      <c r="C17" s="758"/>
      <c r="D17" s="758"/>
      <c r="E17" s="758"/>
      <c r="F17" s="819"/>
      <c r="G17" s="820"/>
      <c r="H17" s="820"/>
      <c r="I17" s="820"/>
      <c r="J17" s="820"/>
      <c r="K17" s="114" t="s">
        <v>442</v>
      </c>
      <c r="L17" s="805"/>
      <c r="M17" s="806"/>
      <c r="N17" s="806"/>
      <c r="O17" s="806"/>
      <c r="P17" s="806"/>
      <c r="Q17" s="567" t="s">
        <v>442</v>
      </c>
      <c r="S17" s="810" t="s">
        <v>443</v>
      </c>
      <c r="T17" s="811"/>
      <c r="U17" s="811"/>
      <c r="V17" s="811"/>
      <c r="W17" s="812"/>
      <c r="X17" s="764"/>
      <c r="Y17" s="804"/>
      <c r="Z17" s="805"/>
      <c r="AA17" s="806"/>
      <c r="AB17" s="806"/>
      <c r="AC17" s="56" t="s">
        <v>442</v>
      </c>
      <c r="AD17" s="771"/>
      <c r="AE17" s="807"/>
      <c r="AF17" s="807"/>
      <c r="AG17" s="807"/>
      <c r="AH17" s="807"/>
      <c r="AI17" s="761"/>
      <c r="AJ17" s="804"/>
      <c r="AK17" s="805"/>
      <c r="AL17" s="806"/>
      <c r="AM17" s="806"/>
      <c r="AN17" s="57" t="s">
        <v>442</v>
      </c>
      <c r="AO17" s="27"/>
    </row>
    <row r="18" spans="1:41" ht="18.75" customHeight="1" x14ac:dyDescent="0.3">
      <c r="A18" s="803" t="s">
        <v>75</v>
      </c>
      <c r="B18" s="758"/>
      <c r="C18" s="758"/>
      <c r="D18" s="758"/>
      <c r="E18" s="770"/>
      <c r="F18" s="817" t="str">
        <f>IF(SUM(F16:J17) = 0, "", SUM(F16:J17))</f>
        <v/>
      </c>
      <c r="G18" s="818"/>
      <c r="H18" s="818"/>
      <c r="I18" s="818"/>
      <c r="J18" s="818"/>
      <c r="K18" s="119" t="s">
        <v>444</v>
      </c>
      <c r="L18" s="817" t="str">
        <f>IF(SUM(L16:P17) = 0, "", SUM(L16:P17))</f>
        <v/>
      </c>
      <c r="M18" s="818"/>
      <c r="N18" s="818"/>
      <c r="O18" s="818"/>
      <c r="P18" s="818"/>
      <c r="Q18" s="113" t="s">
        <v>444</v>
      </c>
      <c r="S18" s="810" t="s">
        <v>284</v>
      </c>
      <c r="T18" s="811"/>
      <c r="U18" s="811"/>
      <c r="V18" s="811"/>
      <c r="W18" s="812"/>
      <c r="X18" s="764"/>
      <c r="Y18" s="804"/>
      <c r="Z18" s="805"/>
      <c r="AA18" s="806"/>
      <c r="AB18" s="806"/>
      <c r="AC18" s="56" t="s">
        <v>444</v>
      </c>
      <c r="AD18" s="771"/>
      <c r="AE18" s="807"/>
      <c r="AF18" s="807"/>
      <c r="AG18" s="807"/>
      <c r="AH18" s="807"/>
      <c r="AI18" s="761"/>
      <c r="AJ18" s="804"/>
      <c r="AK18" s="805"/>
      <c r="AL18" s="806"/>
      <c r="AM18" s="806"/>
      <c r="AN18" s="57" t="s">
        <v>444</v>
      </c>
      <c r="AO18" s="27"/>
    </row>
    <row r="19" spans="1:41" ht="18.75" customHeight="1" x14ac:dyDescent="0.3">
      <c r="A19" s="791" t="s">
        <v>220</v>
      </c>
      <c r="B19" s="792"/>
      <c r="C19" s="792"/>
      <c r="D19" s="792"/>
      <c r="E19" s="793"/>
      <c r="F19" s="797"/>
      <c r="G19" s="798"/>
      <c r="H19" s="798"/>
      <c r="I19" s="798"/>
      <c r="J19" s="798"/>
      <c r="K19" s="798"/>
      <c r="L19" s="798"/>
      <c r="M19" s="798"/>
      <c r="N19" s="798"/>
      <c r="O19" s="798"/>
      <c r="P19" s="798"/>
      <c r="Q19" s="799"/>
      <c r="S19" s="803" t="s">
        <v>285</v>
      </c>
      <c r="T19" s="758"/>
      <c r="U19" s="758"/>
      <c r="V19" s="758"/>
      <c r="W19" s="770"/>
      <c r="X19" s="764"/>
      <c r="Y19" s="804"/>
      <c r="Z19" s="805"/>
      <c r="AA19" s="806"/>
      <c r="AB19" s="806"/>
      <c r="AC19" s="56" t="s">
        <v>444</v>
      </c>
      <c r="AD19" s="771"/>
      <c r="AE19" s="807"/>
      <c r="AF19" s="807"/>
      <c r="AG19" s="807"/>
      <c r="AH19" s="807"/>
      <c r="AI19" s="761"/>
      <c r="AJ19" s="804"/>
      <c r="AK19" s="805"/>
      <c r="AL19" s="806"/>
      <c r="AM19" s="806"/>
      <c r="AN19" s="57" t="s">
        <v>444</v>
      </c>
      <c r="AO19" s="27"/>
    </row>
    <row r="20" spans="1:41" ht="18.75" customHeight="1" thickBot="1" x14ac:dyDescent="0.35">
      <c r="A20" s="794"/>
      <c r="B20" s="795"/>
      <c r="C20" s="795"/>
      <c r="D20" s="795"/>
      <c r="E20" s="796"/>
      <c r="F20" s="800"/>
      <c r="G20" s="801"/>
      <c r="H20" s="801"/>
      <c r="I20" s="801"/>
      <c r="J20" s="801"/>
      <c r="K20" s="801"/>
      <c r="L20" s="801"/>
      <c r="M20" s="801"/>
      <c r="N20" s="801"/>
      <c r="O20" s="801"/>
      <c r="P20" s="801"/>
      <c r="Q20" s="802"/>
      <c r="S20" s="803" t="s">
        <v>286</v>
      </c>
      <c r="T20" s="758"/>
      <c r="U20" s="758"/>
      <c r="V20" s="758"/>
      <c r="W20" s="770"/>
      <c r="X20" s="764"/>
      <c r="Y20" s="804"/>
      <c r="Z20" s="805"/>
      <c r="AA20" s="806"/>
      <c r="AB20" s="806"/>
      <c r="AC20" s="56" t="s">
        <v>444</v>
      </c>
      <c r="AD20" s="771"/>
      <c r="AE20" s="807"/>
      <c r="AF20" s="807"/>
      <c r="AG20" s="807"/>
      <c r="AH20" s="807"/>
      <c r="AI20" s="761"/>
      <c r="AJ20" s="804"/>
      <c r="AK20" s="805"/>
      <c r="AL20" s="806"/>
      <c r="AM20" s="806"/>
      <c r="AN20" s="57" t="s">
        <v>444</v>
      </c>
      <c r="AO20" s="27"/>
    </row>
    <row r="21" spans="1:41" ht="18.75" customHeight="1" thickBot="1" x14ac:dyDescent="0.35">
      <c r="A21" s="60" t="s">
        <v>445</v>
      </c>
      <c r="B21" s="61"/>
      <c r="C21" s="61"/>
      <c r="D21" s="61"/>
      <c r="E21" s="61"/>
      <c r="F21" s="62"/>
      <c r="G21" s="169"/>
      <c r="H21" s="169"/>
      <c r="I21" s="169"/>
      <c r="J21" s="169"/>
      <c r="K21" s="169"/>
      <c r="L21" s="169"/>
      <c r="M21" s="169"/>
      <c r="N21" s="63"/>
      <c r="O21" s="63"/>
      <c r="P21" s="27"/>
      <c r="Q21" s="27"/>
      <c r="S21" s="803" t="s">
        <v>456</v>
      </c>
      <c r="T21" s="758"/>
      <c r="U21" s="758"/>
      <c r="V21" s="758"/>
      <c r="W21" s="770"/>
      <c r="X21" s="764"/>
      <c r="Y21" s="804"/>
      <c r="Z21" s="805"/>
      <c r="AA21" s="806"/>
      <c r="AB21" s="806"/>
      <c r="AC21" s="56" t="s">
        <v>444</v>
      </c>
      <c r="AD21" s="771"/>
      <c r="AE21" s="807"/>
      <c r="AF21" s="807"/>
      <c r="AG21" s="807"/>
      <c r="AH21" s="807"/>
      <c r="AI21" s="761"/>
      <c r="AJ21" s="804"/>
      <c r="AK21" s="805"/>
      <c r="AL21" s="806"/>
      <c r="AM21" s="806"/>
      <c r="AN21" s="57" t="s">
        <v>444</v>
      </c>
      <c r="AO21" s="27"/>
    </row>
    <row r="22" spans="1:41" ht="18.75" customHeight="1" x14ac:dyDescent="0.3">
      <c r="A22" s="821" t="s">
        <v>241</v>
      </c>
      <c r="B22" s="822"/>
      <c r="C22" s="822"/>
      <c r="D22" s="822"/>
      <c r="E22" s="823"/>
      <c r="F22" s="825"/>
      <c r="G22" s="826"/>
      <c r="H22" s="826"/>
      <c r="I22" s="826"/>
      <c r="J22" s="826"/>
      <c r="K22" s="826"/>
      <c r="L22" s="826"/>
      <c r="M22" s="826"/>
      <c r="N22" s="826"/>
      <c r="O22" s="826"/>
      <c r="P22" s="826"/>
      <c r="Q22" s="829" t="s">
        <v>73</v>
      </c>
      <c r="S22" s="803" t="s">
        <v>31</v>
      </c>
      <c r="T22" s="830"/>
      <c r="U22" s="830"/>
      <c r="V22" s="830"/>
      <c r="W22" s="831"/>
      <c r="X22" s="764"/>
      <c r="Y22" s="804"/>
      <c r="Z22" s="805"/>
      <c r="AA22" s="806"/>
      <c r="AB22" s="806"/>
      <c r="AC22" s="56" t="s">
        <v>446</v>
      </c>
      <c r="AD22" s="771"/>
      <c r="AE22" s="807"/>
      <c r="AF22" s="807"/>
      <c r="AG22" s="807"/>
      <c r="AH22" s="807"/>
      <c r="AI22" s="761"/>
      <c r="AJ22" s="804"/>
      <c r="AK22" s="805"/>
      <c r="AL22" s="806"/>
      <c r="AM22" s="806"/>
      <c r="AN22" s="57" t="s">
        <v>446</v>
      </c>
      <c r="AO22" s="27"/>
    </row>
    <row r="23" spans="1:41" ht="18.75" customHeight="1" x14ac:dyDescent="0.3">
      <c r="A23" s="824"/>
      <c r="B23" s="743"/>
      <c r="C23" s="743"/>
      <c r="D23" s="743"/>
      <c r="E23" s="766"/>
      <c r="F23" s="827"/>
      <c r="G23" s="828"/>
      <c r="H23" s="828"/>
      <c r="I23" s="828"/>
      <c r="J23" s="828"/>
      <c r="K23" s="828"/>
      <c r="L23" s="828"/>
      <c r="M23" s="828"/>
      <c r="N23" s="828"/>
      <c r="O23" s="828"/>
      <c r="P23" s="828"/>
      <c r="Q23" s="752"/>
      <c r="S23" s="803" t="s">
        <v>64</v>
      </c>
      <c r="T23" s="830"/>
      <c r="U23" s="830"/>
      <c r="V23" s="830"/>
      <c r="W23" s="831"/>
      <c r="X23" s="764"/>
      <c r="Y23" s="804"/>
      <c r="Z23" s="805"/>
      <c r="AA23" s="806"/>
      <c r="AB23" s="806"/>
      <c r="AC23" s="56" t="s">
        <v>56</v>
      </c>
      <c r="AD23" s="771"/>
      <c r="AE23" s="807"/>
      <c r="AF23" s="807"/>
      <c r="AG23" s="807"/>
      <c r="AH23" s="807"/>
      <c r="AI23" s="761"/>
      <c r="AJ23" s="804"/>
      <c r="AK23" s="805"/>
      <c r="AL23" s="806"/>
      <c r="AM23" s="806"/>
      <c r="AN23" s="57" t="s">
        <v>56</v>
      </c>
      <c r="AO23" s="27"/>
    </row>
    <row r="24" spans="1:41" ht="18.75" customHeight="1" x14ac:dyDescent="0.3">
      <c r="A24" s="835" t="s">
        <v>878</v>
      </c>
      <c r="B24" s="836"/>
      <c r="C24" s="836"/>
      <c r="D24" s="836"/>
      <c r="E24" s="837"/>
      <c r="F24" s="472"/>
      <c r="G24" s="472"/>
      <c r="H24" s="841"/>
      <c r="I24" s="841" t="s">
        <v>447</v>
      </c>
      <c r="J24" s="841"/>
      <c r="K24" s="472"/>
      <c r="L24" s="472"/>
      <c r="M24" s="472"/>
      <c r="N24" s="472"/>
      <c r="O24" s="841" t="s">
        <v>257</v>
      </c>
      <c r="P24" s="841"/>
      <c r="Q24" s="66"/>
      <c r="S24" s="842" t="s">
        <v>879</v>
      </c>
      <c r="T24" s="843"/>
      <c r="U24" s="843"/>
      <c r="V24" s="843"/>
      <c r="W24" s="844"/>
      <c r="X24" s="764"/>
      <c r="Y24" s="804"/>
      <c r="Z24" s="805"/>
      <c r="AA24" s="806"/>
      <c r="AB24" s="806"/>
      <c r="AC24" s="56" t="s">
        <v>56</v>
      </c>
      <c r="AD24" s="771"/>
      <c r="AE24" s="807"/>
      <c r="AF24" s="807"/>
      <c r="AG24" s="807"/>
      <c r="AH24" s="807"/>
      <c r="AI24" s="761"/>
      <c r="AJ24" s="804"/>
      <c r="AK24" s="805"/>
      <c r="AL24" s="806"/>
      <c r="AM24" s="806"/>
      <c r="AN24" s="57" t="s">
        <v>56</v>
      </c>
      <c r="AO24" s="27"/>
    </row>
    <row r="25" spans="1:41" ht="18.75" customHeight="1" x14ac:dyDescent="0.3">
      <c r="A25" s="838"/>
      <c r="B25" s="839"/>
      <c r="C25" s="839"/>
      <c r="D25" s="839"/>
      <c r="E25" s="840"/>
      <c r="F25" s="67"/>
      <c r="G25" s="67"/>
      <c r="H25" s="742"/>
      <c r="I25" s="742"/>
      <c r="J25" s="742"/>
      <c r="K25" s="67"/>
      <c r="L25" s="67"/>
      <c r="M25" s="67"/>
      <c r="N25" s="67"/>
      <c r="O25" s="742"/>
      <c r="P25" s="742"/>
      <c r="Q25" s="68"/>
      <c r="S25" s="864" t="s">
        <v>880</v>
      </c>
      <c r="T25" s="865"/>
      <c r="U25" s="865"/>
      <c r="V25" s="865"/>
      <c r="W25" s="866"/>
      <c r="X25" s="764"/>
      <c r="Y25" s="804"/>
      <c r="Z25" s="805"/>
      <c r="AA25" s="806"/>
      <c r="AB25" s="806"/>
      <c r="AC25" s="56" t="s">
        <v>56</v>
      </c>
      <c r="AD25" s="771"/>
      <c r="AE25" s="807"/>
      <c r="AF25" s="807"/>
      <c r="AG25" s="807"/>
      <c r="AH25" s="807"/>
      <c r="AI25" s="761"/>
      <c r="AJ25" s="804"/>
      <c r="AK25" s="805"/>
      <c r="AL25" s="806"/>
      <c r="AM25" s="806"/>
      <c r="AN25" s="57" t="s">
        <v>56</v>
      </c>
      <c r="AO25" s="27"/>
    </row>
    <row r="26" spans="1:41" ht="18.75" customHeight="1" x14ac:dyDescent="0.3">
      <c r="A26" s="845" t="s">
        <v>221</v>
      </c>
      <c r="B26" s="846"/>
      <c r="C26" s="846"/>
      <c r="D26" s="846"/>
      <c r="E26" s="847"/>
      <c r="F26" s="449"/>
      <c r="G26" s="449"/>
      <c r="H26" s="848"/>
      <c r="I26" s="848" t="s">
        <v>447</v>
      </c>
      <c r="J26" s="848"/>
      <c r="K26" s="449"/>
      <c r="L26" s="449"/>
      <c r="M26" s="449"/>
      <c r="N26" s="449"/>
      <c r="O26" s="848" t="s">
        <v>257</v>
      </c>
      <c r="P26" s="848"/>
      <c r="Q26" s="72"/>
      <c r="S26" s="850" t="s">
        <v>287</v>
      </c>
      <c r="T26" s="759"/>
      <c r="U26" s="759"/>
      <c r="V26" s="759"/>
      <c r="W26" s="851"/>
      <c r="X26" s="764"/>
      <c r="Y26" s="804"/>
      <c r="Z26" s="805"/>
      <c r="AA26" s="806"/>
      <c r="AB26" s="806"/>
      <c r="AC26" s="56" t="s">
        <v>56</v>
      </c>
      <c r="AD26" s="771"/>
      <c r="AE26" s="807"/>
      <c r="AF26" s="807"/>
      <c r="AG26" s="807"/>
      <c r="AH26" s="807"/>
      <c r="AI26" s="761"/>
      <c r="AJ26" s="804"/>
      <c r="AK26" s="805"/>
      <c r="AL26" s="806"/>
      <c r="AM26" s="806"/>
      <c r="AN26" s="57" t="s">
        <v>56</v>
      </c>
      <c r="AO26" s="27"/>
    </row>
    <row r="27" spans="1:41" ht="18.75" customHeight="1" thickBot="1" x14ac:dyDescent="0.35">
      <c r="A27" s="794"/>
      <c r="B27" s="795"/>
      <c r="C27" s="795"/>
      <c r="D27" s="795"/>
      <c r="E27" s="796"/>
      <c r="F27" s="473"/>
      <c r="G27" s="473"/>
      <c r="H27" s="849"/>
      <c r="I27" s="849"/>
      <c r="J27" s="849"/>
      <c r="K27" s="473"/>
      <c r="L27" s="473"/>
      <c r="M27" s="473"/>
      <c r="N27" s="473"/>
      <c r="O27" s="849"/>
      <c r="P27" s="849"/>
      <c r="Q27" s="75"/>
      <c r="S27" s="832" t="s">
        <v>448</v>
      </c>
      <c r="T27" s="833"/>
      <c r="U27" s="833"/>
      <c r="V27" s="833"/>
      <c r="W27" s="833"/>
      <c r="X27" s="833"/>
      <c r="Y27" s="833"/>
      <c r="Z27" s="833"/>
      <c r="AA27" s="833"/>
      <c r="AB27" s="833"/>
      <c r="AC27" s="834"/>
      <c r="AD27" s="771"/>
      <c r="AE27" s="807"/>
      <c r="AF27" s="807"/>
      <c r="AG27" s="807"/>
      <c r="AH27" s="807"/>
      <c r="AI27" s="761"/>
      <c r="AJ27" s="804"/>
      <c r="AK27" s="805"/>
      <c r="AL27" s="806"/>
      <c r="AM27" s="806"/>
      <c r="AN27" s="57" t="s">
        <v>56</v>
      </c>
      <c r="AO27" s="27"/>
    </row>
    <row r="28" spans="1:41" ht="18.75" customHeight="1" x14ac:dyDescent="0.3">
      <c r="S28" s="852"/>
      <c r="T28" s="757"/>
      <c r="U28" s="757"/>
      <c r="V28" s="757"/>
      <c r="W28" s="853"/>
      <c r="X28" s="764"/>
      <c r="Y28" s="804"/>
      <c r="Z28" s="805"/>
      <c r="AA28" s="806"/>
      <c r="AB28" s="806"/>
      <c r="AC28" s="56" t="s">
        <v>440</v>
      </c>
      <c r="AD28" s="771"/>
      <c r="AE28" s="807"/>
      <c r="AF28" s="807"/>
      <c r="AG28" s="807"/>
      <c r="AH28" s="807"/>
      <c r="AI28" s="761"/>
      <c r="AJ28" s="804"/>
      <c r="AK28" s="805"/>
      <c r="AL28" s="806"/>
      <c r="AM28" s="806"/>
      <c r="AN28" s="57" t="s">
        <v>440</v>
      </c>
      <c r="AO28" s="27"/>
    </row>
    <row r="29" spans="1:41" ht="18.75" customHeight="1" thickBot="1" x14ac:dyDescent="0.35">
      <c r="A29" s="517" t="s">
        <v>449</v>
      </c>
      <c r="B29" s="27"/>
      <c r="C29" s="27"/>
      <c r="D29" s="27"/>
      <c r="E29" s="27"/>
      <c r="F29" s="27"/>
      <c r="G29" s="27"/>
      <c r="H29" s="27"/>
      <c r="I29" s="27"/>
      <c r="J29" s="27"/>
      <c r="K29" s="27"/>
      <c r="L29" s="27"/>
      <c r="M29" s="27"/>
      <c r="N29" s="118"/>
      <c r="O29" s="118"/>
      <c r="P29" s="27"/>
      <c r="Q29" s="27"/>
      <c r="R29" s="27"/>
      <c r="S29" s="852"/>
      <c r="T29" s="757"/>
      <c r="U29" s="757"/>
      <c r="V29" s="757"/>
      <c r="W29" s="853"/>
      <c r="X29" s="764"/>
      <c r="Y29" s="804"/>
      <c r="Z29" s="805"/>
      <c r="AA29" s="806"/>
      <c r="AB29" s="806"/>
      <c r="AC29" s="56" t="s">
        <v>440</v>
      </c>
      <c r="AD29" s="771"/>
      <c r="AE29" s="807"/>
      <c r="AF29" s="807"/>
      <c r="AG29" s="807"/>
      <c r="AH29" s="807"/>
      <c r="AI29" s="761"/>
      <c r="AJ29" s="804"/>
      <c r="AK29" s="805"/>
      <c r="AL29" s="806"/>
      <c r="AM29" s="806"/>
      <c r="AN29" s="57" t="s">
        <v>440</v>
      </c>
      <c r="AO29" s="27"/>
    </row>
    <row r="30" spans="1:41" ht="18.75" customHeight="1" x14ac:dyDescent="0.3">
      <c r="A30" s="773"/>
      <c r="B30" s="774"/>
      <c r="C30" s="774"/>
      <c r="D30" s="774"/>
      <c r="E30" s="775"/>
      <c r="F30" s="776" t="str">
        <f>"R"&amp;表紙・鑑!S3&amp;".3.31現在"</f>
        <v>R7.3.31現在</v>
      </c>
      <c r="G30" s="774"/>
      <c r="H30" s="774"/>
      <c r="I30" s="775"/>
      <c r="J30" s="776" t="str">
        <f>"R"&amp;表紙・鑑!S3-1&amp;"年度中増減"</f>
        <v>R6年度中増減</v>
      </c>
      <c r="K30" s="774"/>
      <c r="L30" s="774"/>
      <c r="M30" s="774"/>
      <c r="N30" s="854" t="s">
        <v>55</v>
      </c>
      <c r="O30" s="854"/>
      <c r="P30" s="854"/>
      <c r="Q30" s="855"/>
      <c r="R30" s="169"/>
      <c r="S30" s="852"/>
      <c r="T30" s="757"/>
      <c r="U30" s="757"/>
      <c r="V30" s="757"/>
      <c r="W30" s="853"/>
      <c r="X30" s="764"/>
      <c r="Y30" s="804"/>
      <c r="Z30" s="805"/>
      <c r="AA30" s="806"/>
      <c r="AB30" s="806"/>
      <c r="AC30" s="56" t="s">
        <v>440</v>
      </c>
      <c r="AD30" s="771"/>
      <c r="AE30" s="807"/>
      <c r="AF30" s="807"/>
      <c r="AG30" s="807"/>
      <c r="AH30" s="807"/>
      <c r="AI30" s="761"/>
      <c r="AJ30" s="804"/>
      <c r="AK30" s="805"/>
      <c r="AL30" s="806"/>
      <c r="AM30" s="806"/>
      <c r="AN30" s="57" t="s">
        <v>441</v>
      </c>
      <c r="AO30" s="27"/>
    </row>
    <row r="31" spans="1:41" ht="18.75" customHeight="1" x14ac:dyDescent="0.3">
      <c r="A31" s="810" t="s">
        <v>76</v>
      </c>
      <c r="B31" s="811"/>
      <c r="C31" s="811"/>
      <c r="D31" s="811"/>
      <c r="E31" s="812"/>
      <c r="F31" s="805"/>
      <c r="G31" s="806"/>
      <c r="H31" s="806"/>
      <c r="I31" s="117" t="s">
        <v>440</v>
      </c>
      <c r="J31" s="805"/>
      <c r="K31" s="806"/>
      <c r="L31" s="806"/>
      <c r="M31" s="117" t="s">
        <v>440</v>
      </c>
      <c r="N31" s="77"/>
      <c r="O31" s="111" t="s">
        <v>450</v>
      </c>
      <c r="P31" s="77"/>
      <c r="Q31" s="427" t="s">
        <v>257</v>
      </c>
      <c r="S31" s="852"/>
      <c r="T31" s="757"/>
      <c r="U31" s="757"/>
      <c r="V31" s="757"/>
      <c r="W31" s="853"/>
      <c r="X31" s="764"/>
      <c r="Y31" s="804"/>
      <c r="Z31" s="805"/>
      <c r="AA31" s="806"/>
      <c r="AB31" s="806"/>
      <c r="AC31" s="56" t="s">
        <v>441</v>
      </c>
      <c r="AD31" s="771"/>
      <c r="AE31" s="807"/>
      <c r="AF31" s="807"/>
      <c r="AG31" s="807"/>
      <c r="AH31" s="807"/>
      <c r="AI31" s="761"/>
      <c r="AJ31" s="804"/>
      <c r="AK31" s="805"/>
      <c r="AL31" s="806"/>
      <c r="AM31" s="806"/>
      <c r="AN31" s="57" t="s">
        <v>451</v>
      </c>
    </row>
    <row r="32" spans="1:41" ht="18.75" customHeight="1" x14ac:dyDescent="0.3">
      <c r="A32" s="810" t="s">
        <v>121</v>
      </c>
      <c r="B32" s="811"/>
      <c r="C32" s="811"/>
      <c r="D32" s="811"/>
      <c r="E32" s="812"/>
      <c r="F32" s="805"/>
      <c r="G32" s="806"/>
      <c r="H32" s="806"/>
      <c r="I32" s="117" t="s">
        <v>56</v>
      </c>
      <c r="J32" s="805"/>
      <c r="K32" s="806"/>
      <c r="L32" s="806"/>
      <c r="M32" s="117" t="s">
        <v>56</v>
      </c>
      <c r="N32" s="77"/>
      <c r="O32" s="111" t="s">
        <v>452</v>
      </c>
      <c r="P32" s="77"/>
      <c r="Q32" s="427" t="s">
        <v>257</v>
      </c>
      <c r="S32" s="852"/>
      <c r="T32" s="757"/>
      <c r="U32" s="757"/>
      <c r="V32" s="757"/>
      <c r="W32" s="853"/>
      <c r="X32" s="764"/>
      <c r="Y32" s="804"/>
      <c r="Z32" s="805"/>
      <c r="AA32" s="806"/>
      <c r="AB32" s="806"/>
      <c r="AC32" s="56" t="s">
        <v>451</v>
      </c>
      <c r="AD32" s="771"/>
      <c r="AE32" s="807"/>
      <c r="AF32" s="807"/>
      <c r="AG32" s="807"/>
      <c r="AH32" s="807"/>
      <c r="AI32" s="761"/>
      <c r="AJ32" s="804"/>
      <c r="AK32" s="805"/>
      <c r="AL32" s="806"/>
      <c r="AM32" s="806"/>
      <c r="AN32" s="57" t="s">
        <v>451</v>
      </c>
    </row>
    <row r="33" spans="1:40" ht="18.75" customHeight="1" thickBot="1" x14ac:dyDescent="0.35">
      <c r="A33" s="810" t="s">
        <v>77</v>
      </c>
      <c r="B33" s="811"/>
      <c r="C33" s="811"/>
      <c r="D33" s="811"/>
      <c r="E33" s="812"/>
      <c r="F33" s="805"/>
      <c r="G33" s="806"/>
      <c r="H33" s="806"/>
      <c r="I33" s="117" t="s">
        <v>451</v>
      </c>
      <c r="J33" s="805"/>
      <c r="K33" s="806"/>
      <c r="L33" s="806"/>
      <c r="M33" s="117" t="s">
        <v>451</v>
      </c>
      <c r="N33" s="77"/>
      <c r="O33" s="111" t="s">
        <v>452</v>
      </c>
      <c r="P33" s="77"/>
      <c r="Q33" s="427" t="s">
        <v>257</v>
      </c>
      <c r="S33" s="867"/>
      <c r="T33" s="868"/>
      <c r="U33" s="868"/>
      <c r="V33" s="868"/>
      <c r="W33" s="869"/>
      <c r="X33" s="870"/>
      <c r="Y33" s="871"/>
      <c r="Z33" s="872"/>
      <c r="AA33" s="873"/>
      <c r="AB33" s="873"/>
      <c r="AC33" s="81" t="s">
        <v>451</v>
      </c>
      <c r="AD33" s="874" t="s">
        <v>75</v>
      </c>
      <c r="AE33" s="780"/>
      <c r="AF33" s="780"/>
      <c r="AG33" s="780"/>
      <c r="AH33" s="780"/>
      <c r="AI33" s="875" t="str">
        <f>IF(SUM(X15:X33,AI15:AJ32) = 0, "", SUM(AI15:AJ32,X15:X33))</f>
        <v/>
      </c>
      <c r="AJ33" s="876"/>
      <c r="AK33" s="856" t="str">
        <f>IF(SUM(Z15:AA33,AK15:AM32)=0,"",SUM(Z15:AA33,AK15:AM32))</f>
        <v/>
      </c>
      <c r="AL33" s="857"/>
      <c r="AM33" s="857"/>
      <c r="AN33" s="82" t="s">
        <v>451</v>
      </c>
    </row>
    <row r="34" spans="1:40" ht="18.75" customHeight="1" thickBot="1" x14ac:dyDescent="0.35">
      <c r="A34" s="858" t="s">
        <v>75</v>
      </c>
      <c r="B34" s="859"/>
      <c r="C34" s="859"/>
      <c r="D34" s="859"/>
      <c r="E34" s="860"/>
      <c r="F34" s="856" t="str">
        <f>IF(SUM(F31:F33) = 0, "", SUM(F31:F33))</f>
        <v/>
      </c>
      <c r="G34" s="857"/>
      <c r="H34" s="857"/>
      <c r="I34" s="121" t="s">
        <v>444</v>
      </c>
      <c r="J34" s="856" t="str">
        <f>IF(SUM(J31:K33) = 0, "", SUM(J31:K33))</f>
        <v/>
      </c>
      <c r="K34" s="857"/>
      <c r="L34" s="857"/>
      <c r="M34" s="121" t="s">
        <v>444</v>
      </c>
      <c r="N34" s="861"/>
      <c r="O34" s="862"/>
      <c r="P34" s="862"/>
      <c r="Q34" s="863"/>
      <c r="S34" s="83" t="s">
        <v>202</v>
      </c>
      <c r="T34" s="517" t="s">
        <v>453</v>
      </c>
      <c r="U34" s="27"/>
      <c r="V34" s="84"/>
      <c r="W34" s="84"/>
      <c r="X34" s="27"/>
      <c r="Y34" s="143"/>
      <c r="Z34" s="143"/>
      <c r="AA34" s="143"/>
      <c r="AB34" s="169"/>
      <c r="AC34" s="169"/>
      <c r="AD34" s="27"/>
      <c r="AE34" s="27"/>
      <c r="AF34" s="54"/>
      <c r="AG34" s="54"/>
      <c r="AH34" s="54"/>
      <c r="AI34" s="54"/>
      <c r="AJ34" s="54"/>
      <c r="AK34" s="84"/>
      <c r="AL34" s="84"/>
      <c r="AM34" s="84"/>
      <c r="AN34" s="27"/>
    </row>
    <row r="35" spans="1:40" ht="18.75" customHeight="1" x14ac:dyDescent="0.3"/>
    <row r="36" spans="1:40" ht="18.75" customHeight="1" x14ac:dyDescent="0.3"/>
    <row r="37" spans="1:40" ht="18.75" customHeight="1" x14ac:dyDescent="0.3"/>
    <row r="38" spans="1:40" ht="18.75" customHeight="1" x14ac:dyDescent="0.3"/>
    <row r="39" spans="1:40" ht="18.75" customHeight="1" x14ac:dyDescent="0.3"/>
    <row r="40" spans="1:40" ht="18.75" customHeight="1" x14ac:dyDescent="0.3"/>
    <row r="41" spans="1:40" ht="18.75" customHeight="1" x14ac:dyDescent="0.3"/>
    <row r="42" spans="1:40" ht="18.75" customHeight="1" x14ac:dyDescent="0.3"/>
    <row r="43" spans="1:40" ht="18.75" customHeight="1" x14ac:dyDescent="0.3"/>
    <row r="44" spans="1:40" ht="18.75" customHeight="1" x14ac:dyDescent="0.3"/>
    <row r="45" spans="1:40" ht="18.75" customHeight="1" x14ac:dyDescent="0.3"/>
    <row r="46" spans="1:40" ht="18.75" customHeight="1" x14ac:dyDescent="0.3"/>
    <row r="47" spans="1:40" ht="18.75" customHeight="1" x14ac:dyDescent="0.3"/>
    <row r="48" spans="1:4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mergeCells count="237">
    <mergeCell ref="AK33:AM33"/>
    <mergeCell ref="A34:E34"/>
    <mergeCell ref="F34:H34"/>
    <mergeCell ref="J34:L34"/>
    <mergeCell ref="N34:Q34"/>
    <mergeCell ref="S25:W25"/>
    <mergeCell ref="X25:Y25"/>
    <mergeCell ref="Z25:AB25"/>
    <mergeCell ref="AI32:AJ32"/>
    <mergeCell ref="AK32:AM32"/>
    <mergeCell ref="A33:E33"/>
    <mergeCell ref="F33:H33"/>
    <mergeCell ref="J33:L33"/>
    <mergeCell ref="S33:W33"/>
    <mergeCell ref="X33:Y33"/>
    <mergeCell ref="Z33:AB33"/>
    <mergeCell ref="AD33:AH33"/>
    <mergeCell ref="AI33:AJ33"/>
    <mergeCell ref="AD31:AH31"/>
    <mergeCell ref="AI31:AJ31"/>
    <mergeCell ref="AK31:AM31"/>
    <mergeCell ref="A32:E32"/>
    <mergeCell ref="F32:H32"/>
    <mergeCell ref="J32:L32"/>
    <mergeCell ref="S32:W32"/>
    <mergeCell ref="X32:Y32"/>
    <mergeCell ref="Z32:AB32"/>
    <mergeCell ref="AD32:AH32"/>
    <mergeCell ref="Z30:AB30"/>
    <mergeCell ref="AD30:AH30"/>
    <mergeCell ref="AI30:AJ30"/>
    <mergeCell ref="AK30:AM30"/>
    <mergeCell ref="A31:E31"/>
    <mergeCell ref="F31:H31"/>
    <mergeCell ref="J31:L31"/>
    <mergeCell ref="S31:W31"/>
    <mergeCell ref="X31:Y31"/>
    <mergeCell ref="Z31:AB31"/>
    <mergeCell ref="A30:E30"/>
    <mergeCell ref="F30:I30"/>
    <mergeCell ref="J30:M30"/>
    <mergeCell ref="N30:Q30"/>
    <mergeCell ref="S30:W30"/>
    <mergeCell ref="X30:Y30"/>
    <mergeCell ref="O26:P27"/>
    <mergeCell ref="S26:W26"/>
    <mergeCell ref="X26:Y26"/>
    <mergeCell ref="S29:W29"/>
    <mergeCell ref="X29:Y29"/>
    <mergeCell ref="Z29:AB29"/>
    <mergeCell ref="AD29:AH29"/>
    <mergeCell ref="AI29:AJ29"/>
    <mergeCell ref="AK29:AM29"/>
    <mergeCell ref="S28:W28"/>
    <mergeCell ref="X28:Y28"/>
    <mergeCell ref="Z28:AB28"/>
    <mergeCell ref="AD28:AH28"/>
    <mergeCell ref="AI28:AJ28"/>
    <mergeCell ref="AK28:AM28"/>
    <mergeCell ref="Z24:AB24"/>
    <mergeCell ref="AD24:AH24"/>
    <mergeCell ref="AI24:AJ24"/>
    <mergeCell ref="AK24:AM24"/>
    <mergeCell ref="S27:AC27"/>
    <mergeCell ref="AD25:AH25"/>
    <mergeCell ref="AI25:AJ25"/>
    <mergeCell ref="AK25:AM25"/>
    <mergeCell ref="A24:E25"/>
    <mergeCell ref="H24:H25"/>
    <mergeCell ref="I24:J25"/>
    <mergeCell ref="O24:P25"/>
    <mergeCell ref="S24:W24"/>
    <mergeCell ref="X24:Y24"/>
    <mergeCell ref="Z26:AB26"/>
    <mergeCell ref="AD26:AH26"/>
    <mergeCell ref="AI26:AJ26"/>
    <mergeCell ref="AK26:AM26"/>
    <mergeCell ref="AD27:AH27"/>
    <mergeCell ref="AI27:AJ27"/>
    <mergeCell ref="AK27:AM27"/>
    <mergeCell ref="A26:E27"/>
    <mergeCell ref="H26:H27"/>
    <mergeCell ref="I26:J27"/>
    <mergeCell ref="AD22:AH22"/>
    <mergeCell ref="AI22:AJ22"/>
    <mergeCell ref="AK22:AM22"/>
    <mergeCell ref="S23:W23"/>
    <mergeCell ref="X23:Y23"/>
    <mergeCell ref="Z23:AB23"/>
    <mergeCell ref="AD23:AH23"/>
    <mergeCell ref="AI23:AJ23"/>
    <mergeCell ref="AK23:AM23"/>
    <mergeCell ref="A22:E23"/>
    <mergeCell ref="F22:P23"/>
    <mergeCell ref="Q22:Q23"/>
    <mergeCell ref="S22:W22"/>
    <mergeCell ref="X22:Y22"/>
    <mergeCell ref="Z22:AB22"/>
    <mergeCell ref="S21:W21"/>
    <mergeCell ref="X21:Y21"/>
    <mergeCell ref="Z21:AB21"/>
    <mergeCell ref="AD21:AH21"/>
    <mergeCell ref="AI21:AJ21"/>
    <mergeCell ref="AK21:AM21"/>
    <mergeCell ref="AI19:AJ19"/>
    <mergeCell ref="AK19:AM19"/>
    <mergeCell ref="S20:W20"/>
    <mergeCell ref="X20:Y20"/>
    <mergeCell ref="Z20:AB20"/>
    <mergeCell ref="AD20:AH20"/>
    <mergeCell ref="AI20:AJ20"/>
    <mergeCell ref="AK20:AM20"/>
    <mergeCell ref="AK17:AM17"/>
    <mergeCell ref="A18:E18"/>
    <mergeCell ref="F18:J18"/>
    <mergeCell ref="L18:P18"/>
    <mergeCell ref="S18:W18"/>
    <mergeCell ref="X18:Y18"/>
    <mergeCell ref="Z18:AB18"/>
    <mergeCell ref="AD18:AH18"/>
    <mergeCell ref="AI18:AJ18"/>
    <mergeCell ref="AK18:AM18"/>
    <mergeCell ref="A17:E17"/>
    <mergeCell ref="F17:J17"/>
    <mergeCell ref="L17:P17"/>
    <mergeCell ref="S17:W17"/>
    <mergeCell ref="X17:Y17"/>
    <mergeCell ref="Z17:AB17"/>
    <mergeCell ref="AD17:AH17"/>
    <mergeCell ref="AI17:AJ17"/>
    <mergeCell ref="A19:E20"/>
    <mergeCell ref="F19:Q20"/>
    <mergeCell ref="S19:W19"/>
    <mergeCell ref="X19:Y19"/>
    <mergeCell ref="Z19:AB19"/>
    <mergeCell ref="AD19:AH19"/>
    <mergeCell ref="AD15:AH15"/>
    <mergeCell ref="AI15:AJ15"/>
    <mergeCell ref="AK15:AM15"/>
    <mergeCell ref="A16:E16"/>
    <mergeCell ref="F16:J16"/>
    <mergeCell ref="L16:P16"/>
    <mergeCell ref="S16:W16"/>
    <mergeCell ref="X16:Y16"/>
    <mergeCell ref="Z16:AB16"/>
    <mergeCell ref="AD16:AH16"/>
    <mergeCell ref="A15:E15"/>
    <mergeCell ref="F15:K15"/>
    <mergeCell ref="L15:Q15"/>
    <mergeCell ref="S15:W15"/>
    <mergeCell ref="X15:Y15"/>
    <mergeCell ref="Z15:AB15"/>
    <mergeCell ref="AI16:AJ16"/>
    <mergeCell ref="AK16:AM16"/>
    <mergeCell ref="S14:W14"/>
    <mergeCell ref="X14:Y14"/>
    <mergeCell ref="Z14:AC14"/>
    <mergeCell ref="AD14:AH14"/>
    <mergeCell ref="AI14:AJ14"/>
    <mergeCell ref="AK14:AN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3"/>
  <conditionalFormatting sqref="H24:H27">
    <cfRule type="expression" dxfId="55"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WWH983066:WWH98307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Z15:Z26 Z28:Z33" xr:uid="{00000000-0002-0000-02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00000000-0002-0000-0200-000001000000}">
      <formula1>-99999999999</formula1>
      <formula2>99999999999</formula2>
    </dataValidation>
    <dataValidation imeMode="off" allowBlank="1" showInputMessage="1" showErrorMessage="1" sqref="I7:T7" xr:uid="{830A698D-522A-46BA-AD6D-6B0B4D98B263}"/>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Check Box 1">
              <controlPr defaultSize="0" autoFill="0" autoLine="0" autoPict="0">
                <anchor moveWithCells="1">
                  <from>
                    <xdr:col>7</xdr:col>
                    <xdr:colOff>66675</xdr:colOff>
                    <xdr:row>23</xdr:row>
                    <xdr:rowOff>0</xdr:rowOff>
                  </from>
                  <to>
                    <xdr:col>8</xdr:col>
                    <xdr:colOff>114300</xdr:colOff>
                    <xdr:row>25</xdr:row>
                    <xdr:rowOff>0</xdr:rowOff>
                  </to>
                </anchor>
              </controlPr>
            </control>
          </mc:Choice>
        </mc:AlternateContent>
        <mc:AlternateContent xmlns:mc="http://schemas.openxmlformats.org/markup-compatibility/2006">
          <mc:Choice Requires="x14">
            <control shapeId="187394" r:id="rId5" name="Check Box 2">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187395" r:id="rId6" name="Check Box 3">
              <controlPr defaultSize="0" autoFill="0" autoLine="0" autoPict="0">
                <anchor moveWithCells="1">
                  <from>
                    <xdr:col>7</xdr:col>
                    <xdr:colOff>66675</xdr:colOff>
                    <xdr:row>25</xdr:row>
                    <xdr:rowOff>0</xdr:rowOff>
                  </from>
                  <to>
                    <xdr:col>8</xdr:col>
                    <xdr:colOff>114300</xdr:colOff>
                    <xdr:row>27</xdr:row>
                    <xdr:rowOff>0</xdr:rowOff>
                  </to>
                </anchor>
              </controlPr>
            </control>
          </mc:Choice>
        </mc:AlternateContent>
        <mc:AlternateContent xmlns:mc="http://schemas.openxmlformats.org/markup-compatibility/2006">
          <mc:Choice Requires="x14">
            <control shapeId="187396" r:id="rId7" name="Check Box 4">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187397"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187398"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187399" r:id="rId10" name="Check Box 7">
              <controlPr defaultSize="0" autoFill="0" autoLine="0" autoPict="0">
                <anchor moveWithCells="1">
                  <from>
                    <xdr:col>13</xdr:col>
                    <xdr:colOff>57150</xdr:colOff>
                    <xdr:row>31</xdr:row>
                    <xdr:rowOff>0</xdr:rowOff>
                  </from>
                  <to>
                    <xdr:col>14</xdr:col>
                    <xdr:colOff>114300</xdr:colOff>
                    <xdr:row>32</xdr:row>
                    <xdr:rowOff>0</xdr:rowOff>
                  </to>
                </anchor>
              </controlPr>
            </control>
          </mc:Choice>
        </mc:AlternateContent>
        <mc:AlternateContent xmlns:mc="http://schemas.openxmlformats.org/markup-compatibility/2006">
          <mc:Choice Requires="x14">
            <control shapeId="187400"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187401" r:id="rId12" name="Check Box 9">
              <controlPr defaultSize="0" autoFill="0" autoLine="0" autoPict="0">
                <anchor moveWithCells="1">
                  <from>
                    <xdr:col>13</xdr:col>
                    <xdr:colOff>57150</xdr:colOff>
                    <xdr:row>32</xdr:row>
                    <xdr:rowOff>9525</xdr:rowOff>
                  </from>
                  <to>
                    <xdr:col>14</xdr:col>
                    <xdr:colOff>114300</xdr:colOff>
                    <xdr:row>33</xdr:row>
                    <xdr:rowOff>0</xdr:rowOff>
                  </to>
                </anchor>
              </controlPr>
            </control>
          </mc:Choice>
        </mc:AlternateContent>
        <mc:AlternateContent xmlns:mc="http://schemas.openxmlformats.org/markup-compatibility/2006">
          <mc:Choice Requires="x14">
            <control shapeId="187402"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R136"/>
  <sheetViews>
    <sheetView view="pageBreakPreview" topLeftCell="A4" zoomScaleNormal="70" zoomScaleSheetLayoutView="100" workbookViewId="0">
      <selection activeCell="AS8" sqref="AS8"/>
    </sheetView>
  </sheetViews>
  <sheetFormatPr defaultColWidth="8" defaultRowHeight="16.5" x14ac:dyDescent="0.15"/>
  <cols>
    <col min="1" max="28" width="4.375" style="86" customWidth="1"/>
    <col min="29" max="29" width="4.375" style="27" customWidth="1"/>
    <col min="30" max="67" width="4.375" style="86" customWidth="1"/>
    <col min="68" max="70" width="8" style="86"/>
    <col min="71" max="256" width="8" style="4"/>
    <col min="257" max="323" width="4.375" style="4" customWidth="1"/>
    <col min="324" max="512" width="8" style="4"/>
    <col min="513" max="579" width="4.375" style="4" customWidth="1"/>
    <col min="580" max="768" width="8" style="4"/>
    <col min="769" max="835" width="4.375" style="4" customWidth="1"/>
    <col min="836" max="1024" width="8" style="4"/>
    <col min="1025" max="1091" width="4.375" style="4" customWidth="1"/>
    <col min="1092" max="1280" width="8" style="4"/>
    <col min="1281" max="1347" width="4.375" style="4" customWidth="1"/>
    <col min="1348" max="1536" width="8" style="4"/>
    <col min="1537" max="1603" width="4.375" style="4" customWidth="1"/>
    <col min="1604" max="1792" width="8" style="4"/>
    <col min="1793" max="1859" width="4.375" style="4" customWidth="1"/>
    <col min="1860" max="2048" width="8" style="4"/>
    <col min="2049" max="2115" width="4.375" style="4" customWidth="1"/>
    <col min="2116" max="2304" width="8" style="4"/>
    <col min="2305" max="2371" width="4.375" style="4" customWidth="1"/>
    <col min="2372" max="2560" width="8" style="4"/>
    <col min="2561" max="2627" width="4.375" style="4" customWidth="1"/>
    <col min="2628" max="2816" width="8" style="4"/>
    <col min="2817" max="2883" width="4.375" style="4" customWidth="1"/>
    <col min="2884" max="3072" width="8" style="4"/>
    <col min="3073" max="3139" width="4.375" style="4" customWidth="1"/>
    <col min="3140" max="3328" width="8" style="4"/>
    <col min="3329" max="3395" width="4.375" style="4" customWidth="1"/>
    <col min="3396" max="3584" width="8" style="4"/>
    <col min="3585" max="3651" width="4.375" style="4" customWidth="1"/>
    <col min="3652" max="3840" width="8" style="4"/>
    <col min="3841" max="3907" width="4.375" style="4" customWidth="1"/>
    <col min="3908" max="4096" width="8" style="4"/>
    <col min="4097" max="4163" width="4.375" style="4" customWidth="1"/>
    <col min="4164" max="4352" width="8" style="4"/>
    <col min="4353" max="4419" width="4.375" style="4" customWidth="1"/>
    <col min="4420" max="4608" width="8" style="4"/>
    <col min="4609" max="4675" width="4.375" style="4" customWidth="1"/>
    <col min="4676" max="4864" width="8" style="4"/>
    <col min="4865" max="4931" width="4.375" style="4" customWidth="1"/>
    <col min="4932" max="5120" width="8" style="4"/>
    <col min="5121" max="5187" width="4.375" style="4" customWidth="1"/>
    <col min="5188" max="5376" width="8" style="4"/>
    <col min="5377" max="5443" width="4.375" style="4" customWidth="1"/>
    <col min="5444" max="5632" width="8" style="4"/>
    <col min="5633" max="5699" width="4.375" style="4" customWidth="1"/>
    <col min="5700" max="5888" width="8" style="4"/>
    <col min="5889" max="5955" width="4.375" style="4" customWidth="1"/>
    <col min="5956" max="6144" width="8" style="4"/>
    <col min="6145" max="6211" width="4.375" style="4" customWidth="1"/>
    <col min="6212" max="6400" width="8" style="4"/>
    <col min="6401" max="6467" width="4.375" style="4" customWidth="1"/>
    <col min="6468" max="6656" width="8" style="4"/>
    <col min="6657" max="6723" width="4.375" style="4" customWidth="1"/>
    <col min="6724" max="6912" width="8" style="4"/>
    <col min="6913" max="6979" width="4.375" style="4" customWidth="1"/>
    <col min="6980" max="7168" width="8" style="4"/>
    <col min="7169" max="7235" width="4.375" style="4" customWidth="1"/>
    <col min="7236" max="7424" width="8" style="4"/>
    <col min="7425" max="7491" width="4.375" style="4" customWidth="1"/>
    <col min="7492" max="7680" width="8" style="4"/>
    <col min="7681" max="7747" width="4.375" style="4" customWidth="1"/>
    <col min="7748" max="7936" width="8" style="4"/>
    <col min="7937" max="8003" width="4.375" style="4" customWidth="1"/>
    <col min="8004" max="8192" width="8" style="4"/>
    <col min="8193" max="8259" width="4.375" style="4" customWidth="1"/>
    <col min="8260" max="8448" width="8" style="4"/>
    <col min="8449" max="8515" width="4.375" style="4" customWidth="1"/>
    <col min="8516" max="8704" width="8" style="4"/>
    <col min="8705" max="8771" width="4.375" style="4" customWidth="1"/>
    <col min="8772" max="8960" width="8" style="4"/>
    <col min="8961" max="9027" width="4.375" style="4" customWidth="1"/>
    <col min="9028" max="9216" width="8" style="4"/>
    <col min="9217" max="9283" width="4.375" style="4" customWidth="1"/>
    <col min="9284" max="9472" width="8" style="4"/>
    <col min="9473" max="9539" width="4.375" style="4" customWidth="1"/>
    <col min="9540" max="9728" width="8" style="4"/>
    <col min="9729" max="9795" width="4.375" style="4" customWidth="1"/>
    <col min="9796" max="9984" width="8" style="4"/>
    <col min="9985" max="10051" width="4.375" style="4" customWidth="1"/>
    <col min="10052" max="10240" width="8" style="4"/>
    <col min="10241" max="10307" width="4.375" style="4" customWidth="1"/>
    <col min="10308" max="10496" width="8" style="4"/>
    <col min="10497" max="10563" width="4.375" style="4" customWidth="1"/>
    <col min="10564" max="10752" width="8" style="4"/>
    <col min="10753" max="10819" width="4.375" style="4" customWidth="1"/>
    <col min="10820" max="11008" width="8" style="4"/>
    <col min="11009" max="11075" width="4.375" style="4" customWidth="1"/>
    <col min="11076" max="11264" width="8" style="4"/>
    <col min="11265" max="11331" width="4.375" style="4" customWidth="1"/>
    <col min="11332" max="11520" width="8" style="4"/>
    <col min="11521" max="11587" width="4.375" style="4" customWidth="1"/>
    <col min="11588" max="11776" width="8" style="4"/>
    <col min="11777" max="11843" width="4.375" style="4" customWidth="1"/>
    <col min="11844" max="12032" width="8" style="4"/>
    <col min="12033" max="12099" width="4.375" style="4" customWidth="1"/>
    <col min="12100" max="12288" width="8" style="4"/>
    <col min="12289" max="12355" width="4.375" style="4" customWidth="1"/>
    <col min="12356" max="12544" width="8" style="4"/>
    <col min="12545" max="12611" width="4.375" style="4" customWidth="1"/>
    <col min="12612" max="12800" width="8" style="4"/>
    <col min="12801" max="12867" width="4.375" style="4" customWidth="1"/>
    <col min="12868" max="13056" width="8" style="4"/>
    <col min="13057" max="13123" width="4.375" style="4" customWidth="1"/>
    <col min="13124" max="13312" width="8" style="4"/>
    <col min="13313" max="13379" width="4.375" style="4" customWidth="1"/>
    <col min="13380" max="13568" width="8" style="4"/>
    <col min="13569" max="13635" width="4.375" style="4" customWidth="1"/>
    <col min="13636" max="13824" width="8" style="4"/>
    <col min="13825" max="13891" width="4.375" style="4" customWidth="1"/>
    <col min="13892" max="14080" width="8" style="4"/>
    <col min="14081" max="14147" width="4.375" style="4" customWidth="1"/>
    <col min="14148" max="14336" width="8" style="4"/>
    <col min="14337" max="14403" width="4.375" style="4" customWidth="1"/>
    <col min="14404" max="14592" width="8" style="4"/>
    <col min="14593" max="14659" width="4.375" style="4" customWidth="1"/>
    <col min="14660" max="14848" width="8" style="4"/>
    <col min="14849" max="14915" width="4.375" style="4" customWidth="1"/>
    <col min="14916" max="15104" width="8" style="4"/>
    <col min="15105" max="15171" width="4.375" style="4" customWidth="1"/>
    <col min="15172" max="15360" width="8" style="4"/>
    <col min="15361" max="15427" width="4.375" style="4" customWidth="1"/>
    <col min="15428" max="15616" width="8" style="4"/>
    <col min="15617" max="15683" width="4.375" style="4" customWidth="1"/>
    <col min="15684" max="15872" width="8" style="4"/>
    <col min="15873" max="15939" width="4.375" style="4" customWidth="1"/>
    <col min="15940" max="16128" width="8" style="4"/>
    <col min="16129" max="16195" width="4.375" style="4" customWidth="1"/>
    <col min="16196" max="16384" width="8" style="4"/>
  </cols>
  <sheetData>
    <row r="1" spans="1:48" ht="18.75" customHeight="1" x14ac:dyDescent="0.15">
      <c r="A1" s="40" t="s">
        <v>457</v>
      </c>
    </row>
    <row r="2" spans="1:48" ht="18.75" customHeight="1" thickBot="1" x14ac:dyDescent="0.2">
      <c r="A2" s="87" t="s">
        <v>458</v>
      </c>
      <c r="V2" s="88"/>
      <c r="W2" s="54"/>
      <c r="X2" s="54"/>
      <c r="Y2" s="54"/>
      <c r="Z2" s="89"/>
      <c r="AA2" s="89"/>
      <c r="AB2" s="89"/>
      <c r="AC2" s="89"/>
      <c r="AD2" s="76"/>
      <c r="AE2" s="54" t="s">
        <v>228</v>
      </c>
      <c r="AF2" s="877"/>
      <c r="AG2" s="877"/>
      <c r="AH2" s="877"/>
      <c r="AI2" s="76" t="s">
        <v>166</v>
      </c>
      <c r="AJ2" s="877"/>
      <c r="AK2" s="877"/>
      <c r="AL2" s="76" t="s">
        <v>168</v>
      </c>
      <c r="AM2" s="848"/>
      <c r="AN2" s="848"/>
      <c r="AO2" s="846" t="s">
        <v>201</v>
      </c>
      <c r="AP2" s="846"/>
    </row>
    <row r="3" spans="1:48" ht="18.75" customHeight="1" x14ac:dyDescent="0.15">
      <c r="A3" s="878" t="s">
        <v>24</v>
      </c>
      <c r="B3" s="879"/>
      <c r="C3" s="879"/>
      <c r="D3" s="879" t="s">
        <v>30</v>
      </c>
      <c r="E3" s="879"/>
      <c r="F3" s="879"/>
      <c r="G3" s="879"/>
      <c r="H3" s="879"/>
      <c r="I3" s="879" t="s">
        <v>242</v>
      </c>
      <c r="J3" s="879"/>
      <c r="K3" s="879"/>
      <c r="L3" s="879"/>
      <c r="M3" s="882" t="s">
        <v>459</v>
      </c>
      <c r="N3" s="883"/>
      <c r="O3" s="882" t="s">
        <v>29</v>
      </c>
      <c r="P3" s="882"/>
      <c r="Q3" s="886" t="s">
        <v>25</v>
      </c>
      <c r="R3" s="887"/>
      <c r="S3" s="887"/>
      <c r="T3" s="887"/>
      <c r="U3" s="887"/>
      <c r="V3" s="887"/>
      <c r="W3" s="887"/>
      <c r="X3" s="887"/>
      <c r="Y3" s="887"/>
      <c r="Z3" s="887"/>
      <c r="AA3" s="887"/>
      <c r="AB3" s="887"/>
      <c r="AC3" s="888"/>
      <c r="AD3" s="886" t="s">
        <v>485</v>
      </c>
      <c r="AE3" s="887"/>
      <c r="AF3" s="887"/>
      <c r="AG3" s="887"/>
      <c r="AH3" s="887"/>
      <c r="AI3" s="887"/>
      <c r="AJ3" s="887"/>
      <c r="AK3" s="887"/>
      <c r="AL3" s="887"/>
      <c r="AM3" s="887"/>
      <c r="AN3" s="887"/>
      <c r="AO3" s="887"/>
      <c r="AP3" s="889"/>
      <c r="AQ3" s="91"/>
      <c r="AR3" s="91"/>
      <c r="AS3" s="91"/>
      <c r="AT3" s="91"/>
      <c r="AU3" s="91"/>
      <c r="AV3" s="91"/>
    </row>
    <row r="4" spans="1:48" ht="18.75" customHeight="1" x14ac:dyDescent="0.15">
      <c r="A4" s="880"/>
      <c r="B4" s="881"/>
      <c r="C4" s="881"/>
      <c r="D4" s="881"/>
      <c r="E4" s="881"/>
      <c r="F4" s="881"/>
      <c r="G4" s="881"/>
      <c r="H4" s="881"/>
      <c r="I4" s="881"/>
      <c r="J4" s="881"/>
      <c r="K4" s="881"/>
      <c r="L4" s="881"/>
      <c r="M4" s="884"/>
      <c r="N4" s="885"/>
      <c r="O4" s="884"/>
      <c r="P4" s="884"/>
      <c r="Q4" s="890" t="s">
        <v>899</v>
      </c>
      <c r="R4" s="890"/>
      <c r="S4" s="890"/>
      <c r="T4" s="892" t="s">
        <v>26</v>
      </c>
      <c r="U4" s="892"/>
      <c r="V4" s="892"/>
      <c r="W4" s="892" t="s">
        <v>27</v>
      </c>
      <c r="X4" s="892"/>
      <c r="Y4" s="892"/>
      <c r="Z4" s="892"/>
      <c r="AA4" s="894" t="s">
        <v>460</v>
      </c>
      <c r="AB4" s="895"/>
      <c r="AC4" s="896"/>
      <c r="AD4" s="892" t="s">
        <v>28</v>
      </c>
      <c r="AE4" s="892"/>
      <c r="AF4" s="892"/>
      <c r="AG4" s="900" t="s">
        <v>461</v>
      </c>
      <c r="AH4" s="900"/>
      <c r="AI4" s="901"/>
      <c r="AJ4" s="892" t="s">
        <v>462</v>
      </c>
      <c r="AK4" s="892"/>
      <c r="AL4" s="892"/>
      <c r="AM4" s="892"/>
      <c r="AN4" s="894" t="s">
        <v>460</v>
      </c>
      <c r="AO4" s="895"/>
      <c r="AP4" s="903"/>
      <c r="AQ4" s="91"/>
      <c r="AR4" s="91"/>
      <c r="AS4" s="91"/>
      <c r="AT4" s="91"/>
      <c r="AU4" s="91"/>
      <c r="AV4" s="91"/>
    </row>
    <row r="5" spans="1:48" ht="18.75" customHeight="1" x14ac:dyDescent="0.15">
      <c r="A5" s="880"/>
      <c r="B5" s="881"/>
      <c r="C5" s="881"/>
      <c r="D5" s="881"/>
      <c r="E5" s="881"/>
      <c r="F5" s="881"/>
      <c r="G5" s="881"/>
      <c r="H5" s="881"/>
      <c r="I5" s="881"/>
      <c r="J5" s="881"/>
      <c r="K5" s="881"/>
      <c r="L5" s="881"/>
      <c r="M5" s="885"/>
      <c r="N5" s="885"/>
      <c r="O5" s="884"/>
      <c r="P5" s="884"/>
      <c r="Q5" s="891"/>
      <c r="R5" s="891"/>
      <c r="S5" s="891"/>
      <c r="T5" s="893"/>
      <c r="U5" s="893"/>
      <c r="V5" s="893"/>
      <c r="W5" s="893"/>
      <c r="X5" s="893"/>
      <c r="Y5" s="893"/>
      <c r="Z5" s="893"/>
      <c r="AA5" s="897"/>
      <c r="AB5" s="898"/>
      <c r="AC5" s="899"/>
      <c r="AD5" s="893"/>
      <c r="AE5" s="893"/>
      <c r="AF5" s="893"/>
      <c r="AG5" s="902"/>
      <c r="AH5" s="902"/>
      <c r="AI5" s="902"/>
      <c r="AJ5" s="893"/>
      <c r="AK5" s="893"/>
      <c r="AL5" s="893"/>
      <c r="AM5" s="893"/>
      <c r="AN5" s="897"/>
      <c r="AO5" s="898"/>
      <c r="AP5" s="904"/>
      <c r="AQ5" s="92"/>
      <c r="AR5" s="91"/>
      <c r="AS5" s="91"/>
      <c r="AT5" s="91"/>
      <c r="AU5" s="91"/>
      <c r="AV5" s="93"/>
    </row>
    <row r="6" spans="1:48" ht="18.75" customHeight="1" x14ac:dyDescent="0.15">
      <c r="A6" s="907" t="s">
        <v>893</v>
      </c>
      <c r="B6" s="908"/>
      <c r="C6" s="909"/>
      <c r="D6" s="916"/>
      <c r="E6" s="917"/>
      <c r="F6" s="917"/>
      <c r="G6" s="917"/>
      <c r="H6" s="918"/>
      <c r="I6" s="925" t="s">
        <v>889</v>
      </c>
      <c r="J6" s="925"/>
      <c r="K6" s="925"/>
      <c r="L6" s="925"/>
      <c r="M6" s="927"/>
      <c r="N6" s="927"/>
      <c r="O6" s="927"/>
      <c r="P6" s="927"/>
      <c r="Q6" s="929">
        <v>1.65</v>
      </c>
      <c r="R6" s="908"/>
      <c r="S6" s="908"/>
      <c r="T6" s="906" t="str">
        <f>IF(O6="","",O6*Q6)</f>
        <v/>
      </c>
      <c r="U6" s="906"/>
      <c r="V6" s="906"/>
      <c r="W6" s="957"/>
      <c r="X6" s="958"/>
      <c r="Y6" s="958"/>
      <c r="Z6" s="959"/>
      <c r="AA6" s="942" t="str">
        <f>IF(T6="","",IF(T6+T8+T10+T12&lt;=W6,"適","否"))</f>
        <v/>
      </c>
      <c r="AB6" s="943"/>
      <c r="AC6" s="966"/>
      <c r="AD6" s="969">
        <v>0.33333333333333298</v>
      </c>
      <c r="AE6" s="970"/>
      <c r="AF6" s="971"/>
      <c r="AG6" s="978" t="str">
        <f>IF(O6+O8+O10+O12=0,"",((O6+O8)*AD6+(O10+O12)*AD10))</f>
        <v/>
      </c>
      <c r="AH6" s="979"/>
      <c r="AI6" s="980"/>
      <c r="AJ6" s="987"/>
      <c r="AK6" s="988"/>
      <c r="AL6" s="988"/>
      <c r="AM6" s="989"/>
      <c r="AN6" s="942" t="str">
        <f>IF(AG6="","",IF(AG6&lt;=AJ6,"適","否"))</f>
        <v/>
      </c>
      <c r="AO6" s="943"/>
      <c r="AP6" s="944"/>
      <c r="AQ6" s="91"/>
      <c r="AR6" s="91"/>
      <c r="AS6" s="91"/>
      <c r="AT6" s="96"/>
      <c r="AU6" s="96"/>
      <c r="AV6" s="91"/>
    </row>
    <row r="7" spans="1:48" ht="18.75" customHeight="1" x14ac:dyDescent="0.15">
      <c r="A7" s="910"/>
      <c r="B7" s="911"/>
      <c r="C7" s="912"/>
      <c r="D7" s="919"/>
      <c r="E7" s="920"/>
      <c r="F7" s="920"/>
      <c r="G7" s="920"/>
      <c r="H7" s="921"/>
      <c r="I7" s="926"/>
      <c r="J7" s="926"/>
      <c r="K7" s="926"/>
      <c r="L7" s="926"/>
      <c r="M7" s="928"/>
      <c r="N7" s="928"/>
      <c r="O7" s="928"/>
      <c r="P7" s="928"/>
      <c r="Q7" s="930"/>
      <c r="R7" s="931"/>
      <c r="S7" s="931"/>
      <c r="T7" s="955"/>
      <c r="U7" s="955"/>
      <c r="V7" s="955"/>
      <c r="W7" s="960"/>
      <c r="X7" s="961"/>
      <c r="Y7" s="961"/>
      <c r="Z7" s="962"/>
      <c r="AA7" s="945"/>
      <c r="AB7" s="946"/>
      <c r="AC7" s="967"/>
      <c r="AD7" s="972"/>
      <c r="AE7" s="973"/>
      <c r="AF7" s="974"/>
      <c r="AG7" s="981"/>
      <c r="AH7" s="982"/>
      <c r="AI7" s="983"/>
      <c r="AJ7" s="990"/>
      <c r="AK7" s="991"/>
      <c r="AL7" s="991"/>
      <c r="AM7" s="992"/>
      <c r="AN7" s="945"/>
      <c r="AO7" s="946"/>
      <c r="AP7" s="947"/>
      <c r="AQ7" s="91"/>
      <c r="AR7" s="91"/>
      <c r="AS7" s="91"/>
      <c r="AT7" s="96"/>
      <c r="AU7" s="96"/>
      <c r="AV7" s="91"/>
    </row>
    <row r="8" spans="1:48" ht="18.75" customHeight="1" x14ac:dyDescent="0.15">
      <c r="A8" s="910"/>
      <c r="B8" s="911"/>
      <c r="C8" s="912"/>
      <c r="D8" s="919"/>
      <c r="E8" s="920"/>
      <c r="F8" s="920"/>
      <c r="G8" s="920"/>
      <c r="H8" s="921"/>
      <c r="I8" s="951" t="s">
        <v>890</v>
      </c>
      <c r="J8" s="951"/>
      <c r="K8" s="951"/>
      <c r="L8" s="951"/>
      <c r="M8" s="941"/>
      <c r="N8" s="941"/>
      <c r="O8" s="941"/>
      <c r="P8" s="941"/>
      <c r="Q8" s="952">
        <v>3.3</v>
      </c>
      <c r="R8" s="953"/>
      <c r="S8" s="953"/>
      <c r="T8" s="954" t="str">
        <f>IF(O8="","",O8*Q8)</f>
        <v/>
      </c>
      <c r="U8" s="954"/>
      <c r="V8" s="954"/>
      <c r="W8" s="960"/>
      <c r="X8" s="961"/>
      <c r="Y8" s="961"/>
      <c r="Z8" s="962"/>
      <c r="AA8" s="945"/>
      <c r="AB8" s="946"/>
      <c r="AC8" s="967"/>
      <c r="AD8" s="972"/>
      <c r="AE8" s="973"/>
      <c r="AF8" s="974"/>
      <c r="AG8" s="981"/>
      <c r="AH8" s="982"/>
      <c r="AI8" s="983"/>
      <c r="AJ8" s="990"/>
      <c r="AK8" s="991"/>
      <c r="AL8" s="991"/>
      <c r="AM8" s="992"/>
      <c r="AN8" s="945"/>
      <c r="AO8" s="946"/>
      <c r="AP8" s="947"/>
      <c r="AQ8" s="91"/>
      <c r="AR8" s="91"/>
      <c r="AS8" s="91"/>
      <c r="AT8" s="96"/>
      <c r="AU8" s="96"/>
      <c r="AV8" s="91"/>
    </row>
    <row r="9" spans="1:48" ht="18.75" customHeight="1" x14ac:dyDescent="0.15">
      <c r="A9" s="910"/>
      <c r="B9" s="911"/>
      <c r="C9" s="912"/>
      <c r="D9" s="919"/>
      <c r="E9" s="920"/>
      <c r="F9" s="920"/>
      <c r="G9" s="920"/>
      <c r="H9" s="921"/>
      <c r="I9" s="926"/>
      <c r="J9" s="926"/>
      <c r="K9" s="926"/>
      <c r="L9" s="926"/>
      <c r="M9" s="928"/>
      <c r="N9" s="928"/>
      <c r="O9" s="928"/>
      <c r="P9" s="928"/>
      <c r="Q9" s="930"/>
      <c r="R9" s="931"/>
      <c r="S9" s="931"/>
      <c r="T9" s="955"/>
      <c r="U9" s="955"/>
      <c r="V9" s="955"/>
      <c r="W9" s="960"/>
      <c r="X9" s="961"/>
      <c r="Y9" s="961"/>
      <c r="Z9" s="962"/>
      <c r="AA9" s="945"/>
      <c r="AB9" s="946"/>
      <c r="AC9" s="967"/>
      <c r="AD9" s="975"/>
      <c r="AE9" s="976"/>
      <c r="AF9" s="977"/>
      <c r="AG9" s="981"/>
      <c r="AH9" s="982"/>
      <c r="AI9" s="983"/>
      <c r="AJ9" s="990"/>
      <c r="AK9" s="991"/>
      <c r="AL9" s="991"/>
      <c r="AM9" s="992"/>
      <c r="AN9" s="945"/>
      <c r="AO9" s="946"/>
      <c r="AP9" s="947"/>
      <c r="AQ9" s="91"/>
      <c r="AR9" s="91"/>
      <c r="AS9" s="91"/>
      <c r="AT9" s="96"/>
      <c r="AU9" s="96"/>
      <c r="AV9" s="91"/>
    </row>
    <row r="10" spans="1:48" ht="18.75" customHeight="1" x14ac:dyDescent="0.15">
      <c r="A10" s="910"/>
      <c r="B10" s="911"/>
      <c r="C10" s="912"/>
      <c r="D10" s="919"/>
      <c r="E10" s="920"/>
      <c r="F10" s="920"/>
      <c r="G10" s="920"/>
      <c r="H10" s="921"/>
      <c r="I10" s="951" t="s">
        <v>891</v>
      </c>
      <c r="J10" s="951"/>
      <c r="K10" s="951"/>
      <c r="L10" s="951"/>
      <c r="M10" s="941"/>
      <c r="N10" s="941"/>
      <c r="O10" s="941"/>
      <c r="P10" s="941"/>
      <c r="Q10" s="956">
        <v>1.65</v>
      </c>
      <c r="R10" s="911"/>
      <c r="S10" s="911"/>
      <c r="T10" s="905" t="str">
        <f>IF(O10="","",O10*Q10)</f>
        <v/>
      </c>
      <c r="U10" s="905"/>
      <c r="V10" s="905"/>
      <c r="W10" s="960"/>
      <c r="X10" s="961"/>
      <c r="Y10" s="961"/>
      <c r="Z10" s="962"/>
      <c r="AA10" s="945"/>
      <c r="AB10" s="946"/>
      <c r="AC10" s="967"/>
      <c r="AD10" s="996">
        <v>0.16666666666666699</v>
      </c>
      <c r="AE10" s="997"/>
      <c r="AF10" s="998"/>
      <c r="AG10" s="981"/>
      <c r="AH10" s="982"/>
      <c r="AI10" s="983"/>
      <c r="AJ10" s="990"/>
      <c r="AK10" s="991"/>
      <c r="AL10" s="991"/>
      <c r="AM10" s="992"/>
      <c r="AN10" s="945"/>
      <c r="AO10" s="946"/>
      <c r="AP10" s="947"/>
      <c r="AQ10" s="91"/>
      <c r="AR10" s="91"/>
      <c r="AS10" s="91"/>
      <c r="AT10" s="96"/>
      <c r="AU10" s="96"/>
      <c r="AV10" s="91"/>
    </row>
    <row r="11" spans="1:48" ht="18.75" customHeight="1" x14ac:dyDescent="0.15">
      <c r="A11" s="910"/>
      <c r="B11" s="911"/>
      <c r="C11" s="912"/>
      <c r="D11" s="919"/>
      <c r="E11" s="920"/>
      <c r="F11" s="920"/>
      <c r="G11" s="920"/>
      <c r="H11" s="921"/>
      <c r="I11" s="926"/>
      <c r="J11" s="926"/>
      <c r="K11" s="926"/>
      <c r="L11" s="926"/>
      <c r="M11" s="928"/>
      <c r="N11" s="928"/>
      <c r="O11" s="928"/>
      <c r="P11" s="928"/>
      <c r="Q11" s="930"/>
      <c r="R11" s="931"/>
      <c r="S11" s="931"/>
      <c r="T11" s="955"/>
      <c r="U11" s="955"/>
      <c r="V11" s="955"/>
      <c r="W11" s="960"/>
      <c r="X11" s="961"/>
      <c r="Y11" s="961"/>
      <c r="Z11" s="962"/>
      <c r="AA11" s="945"/>
      <c r="AB11" s="946"/>
      <c r="AC11" s="967"/>
      <c r="AD11" s="972"/>
      <c r="AE11" s="973"/>
      <c r="AF11" s="974"/>
      <c r="AG11" s="981"/>
      <c r="AH11" s="982"/>
      <c r="AI11" s="983"/>
      <c r="AJ11" s="990"/>
      <c r="AK11" s="991"/>
      <c r="AL11" s="991"/>
      <c r="AM11" s="992"/>
      <c r="AN11" s="945"/>
      <c r="AO11" s="946"/>
      <c r="AP11" s="947"/>
      <c r="AQ11" s="91"/>
      <c r="AR11" s="91"/>
      <c r="AS11" s="91"/>
      <c r="AT11" s="96"/>
      <c r="AU11" s="96"/>
      <c r="AV11" s="91"/>
    </row>
    <row r="12" spans="1:48" ht="18.75" customHeight="1" x14ac:dyDescent="0.15">
      <c r="A12" s="910"/>
      <c r="B12" s="911"/>
      <c r="C12" s="912"/>
      <c r="D12" s="919"/>
      <c r="E12" s="920"/>
      <c r="F12" s="920"/>
      <c r="G12" s="920"/>
      <c r="H12" s="921"/>
      <c r="I12" s="932" t="s">
        <v>892</v>
      </c>
      <c r="J12" s="932"/>
      <c r="K12" s="932"/>
      <c r="L12" s="932"/>
      <c r="M12" s="933"/>
      <c r="N12" s="933"/>
      <c r="O12" s="933"/>
      <c r="P12" s="933"/>
      <c r="Q12" s="934">
        <v>3.3</v>
      </c>
      <c r="R12" s="934"/>
      <c r="S12" s="934"/>
      <c r="T12" s="905" t="str">
        <f>IF(O12="","",O12*Q12)</f>
        <v/>
      </c>
      <c r="U12" s="905"/>
      <c r="V12" s="905"/>
      <c r="W12" s="960"/>
      <c r="X12" s="961"/>
      <c r="Y12" s="961"/>
      <c r="Z12" s="962"/>
      <c r="AA12" s="945"/>
      <c r="AB12" s="946"/>
      <c r="AC12" s="967"/>
      <c r="AD12" s="972"/>
      <c r="AE12" s="973"/>
      <c r="AF12" s="974"/>
      <c r="AG12" s="981"/>
      <c r="AH12" s="982"/>
      <c r="AI12" s="983"/>
      <c r="AJ12" s="990"/>
      <c r="AK12" s="991"/>
      <c r="AL12" s="991"/>
      <c r="AM12" s="992"/>
      <c r="AN12" s="945"/>
      <c r="AO12" s="946"/>
      <c r="AP12" s="947"/>
      <c r="AQ12" s="91"/>
      <c r="AR12" s="91"/>
      <c r="AS12" s="91"/>
      <c r="AT12" s="96"/>
      <c r="AU12" s="96"/>
      <c r="AV12" s="91"/>
    </row>
    <row r="13" spans="1:48" ht="18.75" customHeight="1" x14ac:dyDescent="0.15">
      <c r="A13" s="913"/>
      <c r="B13" s="914"/>
      <c r="C13" s="915"/>
      <c r="D13" s="922"/>
      <c r="E13" s="923"/>
      <c r="F13" s="923"/>
      <c r="G13" s="923"/>
      <c r="H13" s="924"/>
      <c r="I13" s="925"/>
      <c r="J13" s="925"/>
      <c r="K13" s="925"/>
      <c r="L13" s="925"/>
      <c r="M13" s="927"/>
      <c r="N13" s="927"/>
      <c r="O13" s="927"/>
      <c r="P13" s="927"/>
      <c r="Q13" s="881"/>
      <c r="R13" s="881"/>
      <c r="S13" s="881"/>
      <c r="T13" s="906"/>
      <c r="U13" s="906"/>
      <c r="V13" s="906"/>
      <c r="W13" s="963"/>
      <c r="X13" s="964"/>
      <c r="Y13" s="964"/>
      <c r="Z13" s="965"/>
      <c r="AA13" s="948"/>
      <c r="AB13" s="949"/>
      <c r="AC13" s="968"/>
      <c r="AD13" s="999"/>
      <c r="AE13" s="1000"/>
      <c r="AF13" s="1001"/>
      <c r="AG13" s="984"/>
      <c r="AH13" s="985"/>
      <c r="AI13" s="986"/>
      <c r="AJ13" s="993"/>
      <c r="AK13" s="994"/>
      <c r="AL13" s="994"/>
      <c r="AM13" s="995"/>
      <c r="AN13" s="948"/>
      <c r="AO13" s="949"/>
      <c r="AP13" s="950"/>
      <c r="AQ13" s="91"/>
      <c r="AR13" s="91"/>
      <c r="AS13" s="91"/>
      <c r="AT13" s="96"/>
      <c r="AU13" s="96"/>
      <c r="AV13" s="91"/>
    </row>
    <row r="14" spans="1:48" ht="18.75" customHeight="1" x14ac:dyDescent="0.15">
      <c r="A14" s="907" t="s">
        <v>894</v>
      </c>
      <c r="B14" s="908"/>
      <c r="C14" s="909"/>
      <c r="D14" s="916"/>
      <c r="E14" s="917"/>
      <c r="F14" s="917"/>
      <c r="G14" s="917"/>
      <c r="H14" s="918"/>
      <c r="I14" s="935" t="s">
        <v>891</v>
      </c>
      <c r="J14" s="936"/>
      <c r="K14" s="936"/>
      <c r="L14" s="937"/>
      <c r="M14" s="941"/>
      <c r="N14" s="941"/>
      <c r="O14" s="941"/>
      <c r="P14" s="941"/>
      <c r="Q14" s="929">
        <v>1.65</v>
      </c>
      <c r="R14" s="908"/>
      <c r="S14" s="908"/>
      <c r="T14" s="906" t="str">
        <f>IF(O14="","",O14*Q14)</f>
        <v/>
      </c>
      <c r="U14" s="906"/>
      <c r="V14" s="906"/>
      <c r="W14" s="957"/>
      <c r="X14" s="958"/>
      <c r="Y14" s="958"/>
      <c r="Z14" s="959"/>
      <c r="AA14" s="942" t="str">
        <f>IF(T14="","",IF(T14+T16+T18&lt;=W14,"適","否"))</f>
        <v/>
      </c>
      <c r="AB14" s="943"/>
      <c r="AC14" s="966"/>
      <c r="AD14" s="969">
        <v>0.16666666666666699</v>
      </c>
      <c r="AE14" s="970"/>
      <c r="AF14" s="971"/>
      <c r="AG14" s="978" t="str">
        <f>IF(O14+O16+O18=0,"",((O14+O16+O18)*AD14))</f>
        <v/>
      </c>
      <c r="AH14" s="979"/>
      <c r="AI14" s="980"/>
      <c r="AJ14" s="987"/>
      <c r="AK14" s="988"/>
      <c r="AL14" s="988"/>
      <c r="AM14" s="989"/>
      <c r="AN14" s="942" t="str">
        <f>IF(AG14="","",IF(AG14&lt;=AJ14,"適","否"))</f>
        <v/>
      </c>
      <c r="AO14" s="943"/>
      <c r="AP14" s="944"/>
      <c r="AQ14" s="91"/>
      <c r="AR14" s="91"/>
      <c r="AS14" s="91"/>
      <c r="AT14" s="96"/>
      <c r="AU14" s="96"/>
      <c r="AV14" s="91"/>
    </row>
    <row r="15" spans="1:48" ht="18.75" customHeight="1" x14ac:dyDescent="0.15">
      <c r="A15" s="910"/>
      <c r="B15" s="911"/>
      <c r="C15" s="912"/>
      <c r="D15" s="919"/>
      <c r="E15" s="920"/>
      <c r="F15" s="920"/>
      <c r="G15" s="920"/>
      <c r="H15" s="921"/>
      <c r="I15" s="938"/>
      <c r="J15" s="939"/>
      <c r="K15" s="939"/>
      <c r="L15" s="940"/>
      <c r="M15" s="928"/>
      <c r="N15" s="928"/>
      <c r="O15" s="928"/>
      <c r="P15" s="928"/>
      <c r="Q15" s="930"/>
      <c r="R15" s="931"/>
      <c r="S15" s="931"/>
      <c r="T15" s="955"/>
      <c r="U15" s="955"/>
      <c r="V15" s="955"/>
      <c r="W15" s="960"/>
      <c r="X15" s="961"/>
      <c r="Y15" s="961"/>
      <c r="Z15" s="962"/>
      <c r="AA15" s="945"/>
      <c r="AB15" s="946"/>
      <c r="AC15" s="967"/>
      <c r="AD15" s="972"/>
      <c r="AE15" s="973"/>
      <c r="AF15" s="974"/>
      <c r="AG15" s="981"/>
      <c r="AH15" s="982"/>
      <c r="AI15" s="983"/>
      <c r="AJ15" s="990"/>
      <c r="AK15" s="991"/>
      <c r="AL15" s="991"/>
      <c r="AM15" s="992"/>
      <c r="AN15" s="945"/>
      <c r="AO15" s="946"/>
      <c r="AP15" s="947"/>
      <c r="AQ15" s="91"/>
      <c r="AR15" s="91"/>
      <c r="AS15" s="91"/>
      <c r="AT15" s="96"/>
      <c r="AU15" s="96"/>
      <c r="AV15" s="91"/>
    </row>
    <row r="16" spans="1:48" ht="18.75" customHeight="1" x14ac:dyDescent="0.15">
      <c r="A16" s="910"/>
      <c r="B16" s="911"/>
      <c r="C16" s="912"/>
      <c r="D16" s="919"/>
      <c r="E16" s="920"/>
      <c r="F16" s="920"/>
      <c r="G16" s="920"/>
      <c r="H16" s="921"/>
      <c r="I16" s="1002" t="s">
        <v>892</v>
      </c>
      <c r="J16" s="1003"/>
      <c r="K16" s="1003"/>
      <c r="L16" s="1004"/>
      <c r="M16" s="941"/>
      <c r="N16" s="941"/>
      <c r="O16" s="941"/>
      <c r="P16" s="941"/>
      <c r="Q16" s="952">
        <v>3.3</v>
      </c>
      <c r="R16" s="953"/>
      <c r="S16" s="953"/>
      <c r="T16" s="954" t="str">
        <f>IF(O16="","",O16*Q16)</f>
        <v/>
      </c>
      <c r="U16" s="954"/>
      <c r="V16" s="954"/>
      <c r="W16" s="960"/>
      <c r="X16" s="961"/>
      <c r="Y16" s="961"/>
      <c r="Z16" s="962"/>
      <c r="AA16" s="945"/>
      <c r="AB16" s="946"/>
      <c r="AC16" s="967"/>
      <c r="AD16" s="972"/>
      <c r="AE16" s="973"/>
      <c r="AF16" s="974"/>
      <c r="AG16" s="981"/>
      <c r="AH16" s="982"/>
      <c r="AI16" s="983"/>
      <c r="AJ16" s="990"/>
      <c r="AK16" s="991"/>
      <c r="AL16" s="991"/>
      <c r="AM16" s="992"/>
      <c r="AN16" s="945"/>
      <c r="AO16" s="946"/>
      <c r="AP16" s="947"/>
      <c r="AQ16" s="91"/>
      <c r="AR16" s="91"/>
      <c r="AS16" s="91"/>
      <c r="AT16" s="96"/>
      <c r="AU16" s="96"/>
      <c r="AV16" s="91"/>
    </row>
    <row r="17" spans="1:48" ht="18.75" customHeight="1" x14ac:dyDescent="0.15">
      <c r="A17" s="910"/>
      <c r="B17" s="911"/>
      <c r="C17" s="912"/>
      <c r="D17" s="919"/>
      <c r="E17" s="920"/>
      <c r="F17" s="920"/>
      <c r="G17" s="920"/>
      <c r="H17" s="921"/>
      <c r="I17" s="938"/>
      <c r="J17" s="939"/>
      <c r="K17" s="939"/>
      <c r="L17" s="940"/>
      <c r="M17" s="928"/>
      <c r="N17" s="928"/>
      <c r="O17" s="928"/>
      <c r="P17" s="928"/>
      <c r="Q17" s="930"/>
      <c r="R17" s="931"/>
      <c r="S17" s="931"/>
      <c r="T17" s="955"/>
      <c r="U17" s="955"/>
      <c r="V17" s="955"/>
      <c r="W17" s="960"/>
      <c r="X17" s="961"/>
      <c r="Y17" s="961"/>
      <c r="Z17" s="962"/>
      <c r="AA17" s="945"/>
      <c r="AB17" s="946"/>
      <c r="AC17" s="967"/>
      <c r="AD17" s="972"/>
      <c r="AE17" s="973"/>
      <c r="AF17" s="974"/>
      <c r="AG17" s="981"/>
      <c r="AH17" s="982"/>
      <c r="AI17" s="983"/>
      <c r="AJ17" s="990"/>
      <c r="AK17" s="991"/>
      <c r="AL17" s="991"/>
      <c r="AM17" s="992"/>
      <c r="AN17" s="945"/>
      <c r="AO17" s="946"/>
      <c r="AP17" s="947"/>
      <c r="AQ17" s="91"/>
      <c r="AR17" s="91"/>
      <c r="AS17" s="91"/>
      <c r="AT17" s="96"/>
      <c r="AU17" s="96"/>
      <c r="AV17" s="91"/>
    </row>
    <row r="18" spans="1:48" ht="18.75" customHeight="1" x14ac:dyDescent="0.15">
      <c r="A18" s="910"/>
      <c r="B18" s="911"/>
      <c r="C18" s="912"/>
      <c r="D18" s="919"/>
      <c r="E18" s="920"/>
      <c r="F18" s="920"/>
      <c r="G18" s="920"/>
      <c r="H18" s="921"/>
      <c r="I18" s="1002" t="s">
        <v>319</v>
      </c>
      <c r="J18" s="1003"/>
      <c r="K18" s="1003"/>
      <c r="L18" s="1004"/>
      <c r="M18" s="933"/>
      <c r="N18" s="933"/>
      <c r="O18" s="933"/>
      <c r="P18" s="933"/>
      <c r="Q18" s="952">
        <v>1.98</v>
      </c>
      <c r="R18" s="953"/>
      <c r="S18" s="1009"/>
      <c r="T18" s="905" t="str">
        <f>IF(O18="","",O18*Q18)</f>
        <v/>
      </c>
      <c r="U18" s="905"/>
      <c r="V18" s="905"/>
      <c r="W18" s="960"/>
      <c r="X18" s="961"/>
      <c r="Y18" s="961"/>
      <c r="Z18" s="962"/>
      <c r="AA18" s="945"/>
      <c r="AB18" s="946"/>
      <c r="AC18" s="967"/>
      <c r="AD18" s="972"/>
      <c r="AE18" s="973"/>
      <c r="AF18" s="974"/>
      <c r="AG18" s="981"/>
      <c r="AH18" s="982"/>
      <c r="AI18" s="983"/>
      <c r="AJ18" s="990"/>
      <c r="AK18" s="991"/>
      <c r="AL18" s="991"/>
      <c r="AM18" s="992"/>
      <c r="AN18" s="945"/>
      <c r="AO18" s="946"/>
      <c r="AP18" s="947"/>
      <c r="AQ18" s="91"/>
      <c r="AR18" s="91"/>
      <c r="AS18" s="91"/>
      <c r="AT18" s="96"/>
      <c r="AU18" s="96"/>
      <c r="AV18" s="91"/>
    </row>
    <row r="19" spans="1:48" ht="18.75" customHeight="1" x14ac:dyDescent="0.15">
      <c r="A19" s="913"/>
      <c r="B19" s="914"/>
      <c r="C19" s="915"/>
      <c r="D19" s="922"/>
      <c r="E19" s="923"/>
      <c r="F19" s="923"/>
      <c r="G19" s="923"/>
      <c r="H19" s="924"/>
      <c r="I19" s="1005"/>
      <c r="J19" s="1006"/>
      <c r="K19" s="1006"/>
      <c r="L19" s="1007"/>
      <c r="M19" s="1008"/>
      <c r="N19" s="1008"/>
      <c r="O19" s="1008"/>
      <c r="P19" s="1008"/>
      <c r="Q19" s="1010"/>
      <c r="R19" s="914"/>
      <c r="S19" s="915"/>
      <c r="T19" s="906"/>
      <c r="U19" s="906"/>
      <c r="V19" s="906"/>
      <c r="W19" s="963"/>
      <c r="X19" s="964"/>
      <c r="Y19" s="964"/>
      <c r="Z19" s="965"/>
      <c r="AA19" s="945"/>
      <c r="AB19" s="946"/>
      <c r="AC19" s="967"/>
      <c r="AD19" s="999"/>
      <c r="AE19" s="1000"/>
      <c r="AF19" s="1001"/>
      <c r="AG19" s="984"/>
      <c r="AH19" s="985"/>
      <c r="AI19" s="986"/>
      <c r="AJ19" s="993"/>
      <c r="AK19" s="994"/>
      <c r="AL19" s="994"/>
      <c r="AM19" s="995"/>
      <c r="AN19" s="945"/>
      <c r="AO19" s="946"/>
      <c r="AP19" s="947"/>
      <c r="AQ19" s="91"/>
      <c r="AR19" s="91"/>
      <c r="AS19" s="91"/>
      <c r="AT19" s="96"/>
      <c r="AU19" s="96"/>
      <c r="AV19" s="91"/>
    </row>
    <row r="20" spans="1:48" ht="18.75" customHeight="1" x14ac:dyDescent="0.15">
      <c r="A20" s="907" t="s">
        <v>895</v>
      </c>
      <c r="B20" s="908"/>
      <c r="C20" s="909"/>
      <c r="D20" s="916"/>
      <c r="E20" s="917"/>
      <c r="F20" s="917"/>
      <c r="G20" s="917"/>
      <c r="H20" s="918"/>
      <c r="I20" s="1030" t="s">
        <v>322</v>
      </c>
      <c r="J20" s="1031"/>
      <c r="K20" s="1031"/>
      <c r="L20" s="1031"/>
      <c r="M20" s="927"/>
      <c r="N20" s="927"/>
      <c r="O20" s="927"/>
      <c r="P20" s="927"/>
      <c r="Q20" s="929">
        <v>1.98</v>
      </c>
      <c r="R20" s="908"/>
      <c r="S20" s="909"/>
      <c r="T20" s="1021" t="str">
        <f>IF(O20="","",(O20+O22)*Q20)</f>
        <v/>
      </c>
      <c r="U20" s="1022"/>
      <c r="V20" s="1023"/>
      <c r="W20" s="957"/>
      <c r="X20" s="958"/>
      <c r="Y20" s="958"/>
      <c r="Z20" s="959"/>
      <c r="AA20" s="942" t="str">
        <f>IF(T20="","",IF(T20&lt;=W20,"適","否"))</f>
        <v/>
      </c>
      <c r="AB20" s="943"/>
      <c r="AC20" s="966"/>
      <c r="AD20" s="969">
        <v>0.16666666666666699</v>
      </c>
      <c r="AE20" s="970"/>
      <c r="AF20" s="971"/>
      <c r="AG20" s="978" t="str">
        <f>IF(O20+O22=0,"",(O20*AD20+O22*AD22))</f>
        <v/>
      </c>
      <c r="AH20" s="979"/>
      <c r="AI20" s="980"/>
      <c r="AJ20" s="987"/>
      <c r="AK20" s="988"/>
      <c r="AL20" s="988"/>
      <c r="AM20" s="989"/>
      <c r="AN20" s="942" t="str">
        <f>IF(AG20="","",IF(AG20&lt;=AJ20,"適","否"))</f>
        <v/>
      </c>
      <c r="AO20" s="943"/>
      <c r="AP20" s="944"/>
      <c r="AQ20" s="93"/>
      <c r="AR20" s="91"/>
      <c r="AS20" s="91"/>
      <c r="AT20" s="96"/>
      <c r="AU20" s="96"/>
      <c r="AV20" s="91"/>
    </row>
    <row r="21" spans="1:48" ht="18.75" customHeight="1" x14ac:dyDescent="0.15">
      <c r="A21" s="910"/>
      <c r="B21" s="911"/>
      <c r="C21" s="912"/>
      <c r="D21" s="919"/>
      <c r="E21" s="920"/>
      <c r="F21" s="920"/>
      <c r="G21" s="920"/>
      <c r="H21" s="921"/>
      <c r="I21" s="1032"/>
      <c r="J21" s="1033"/>
      <c r="K21" s="1033"/>
      <c r="L21" s="1033"/>
      <c r="M21" s="928"/>
      <c r="N21" s="928"/>
      <c r="O21" s="928"/>
      <c r="P21" s="928"/>
      <c r="Q21" s="956"/>
      <c r="R21" s="911"/>
      <c r="S21" s="912"/>
      <c r="T21" s="1024"/>
      <c r="U21" s="1025"/>
      <c r="V21" s="1026"/>
      <c r="W21" s="960"/>
      <c r="X21" s="961"/>
      <c r="Y21" s="961"/>
      <c r="Z21" s="962"/>
      <c r="AA21" s="945"/>
      <c r="AB21" s="946"/>
      <c r="AC21" s="967"/>
      <c r="AD21" s="972"/>
      <c r="AE21" s="973"/>
      <c r="AF21" s="974"/>
      <c r="AG21" s="981"/>
      <c r="AH21" s="982"/>
      <c r="AI21" s="983"/>
      <c r="AJ21" s="990"/>
      <c r="AK21" s="991"/>
      <c r="AL21" s="991"/>
      <c r="AM21" s="992"/>
      <c r="AN21" s="945"/>
      <c r="AO21" s="946"/>
      <c r="AP21" s="947"/>
      <c r="AQ21" s="93"/>
      <c r="AR21" s="91"/>
      <c r="AS21" s="91"/>
      <c r="AT21" s="96"/>
      <c r="AU21" s="96"/>
      <c r="AV21" s="91"/>
    </row>
    <row r="22" spans="1:48" ht="18.75" customHeight="1" x14ac:dyDescent="0.15">
      <c r="A22" s="910"/>
      <c r="B22" s="911"/>
      <c r="C22" s="912"/>
      <c r="D22" s="919"/>
      <c r="E22" s="920"/>
      <c r="F22" s="920"/>
      <c r="G22" s="920"/>
      <c r="H22" s="921"/>
      <c r="I22" s="1011" t="s">
        <v>320</v>
      </c>
      <c r="J22" s="1012"/>
      <c r="K22" s="1012"/>
      <c r="L22" s="1012"/>
      <c r="M22" s="933"/>
      <c r="N22" s="933"/>
      <c r="O22" s="933"/>
      <c r="P22" s="933"/>
      <c r="Q22" s="956"/>
      <c r="R22" s="911"/>
      <c r="S22" s="912"/>
      <c r="T22" s="1024"/>
      <c r="U22" s="1025"/>
      <c r="V22" s="1026"/>
      <c r="W22" s="960"/>
      <c r="X22" s="961"/>
      <c r="Y22" s="961"/>
      <c r="Z22" s="962"/>
      <c r="AA22" s="945"/>
      <c r="AB22" s="946"/>
      <c r="AC22" s="967"/>
      <c r="AD22" s="1015">
        <v>6.6666666666666666E-2</v>
      </c>
      <c r="AE22" s="1016"/>
      <c r="AF22" s="1017"/>
      <c r="AG22" s="981"/>
      <c r="AH22" s="982"/>
      <c r="AI22" s="983"/>
      <c r="AJ22" s="990"/>
      <c r="AK22" s="991"/>
      <c r="AL22" s="991"/>
      <c r="AM22" s="992"/>
      <c r="AN22" s="945"/>
      <c r="AO22" s="946"/>
      <c r="AP22" s="947"/>
      <c r="AQ22" s="93"/>
      <c r="AR22" s="91"/>
      <c r="AS22" s="91"/>
      <c r="AT22" s="96"/>
      <c r="AU22" s="96"/>
      <c r="AV22" s="91"/>
    </row>
    <row r="23" spans="1:48" ht="18.75" customHeight="1" x14ac:dyDescent="0.15">
      <c r="A23" s="913"/>
      <c r="B23" s="914"/>
      <c r="C23" s="915"/>
      <c r="D23" s="922"/>
      <c r="E23" s="923"/>
      <c r="F23" s="923"/>
      <c r="G23" s="923"/>
      <c r="H23" s="924"/>
      <c r="I23" s="1013"/>
      <c r="J23" s="1014"/>
      <c r="K23" s="1014"/>
      <c r="L23" s="1014"/>
      <c r="M23" s="927"/>
      <c r="N23" s="927"/>
      <c r="O23" s="927"/>
      <c r="P23" s="927"/>
      <c r="Q23" s="1010"/>
      <c r="R23" s="914"/>
      <c r="S23" s="915"/>
      <c r="T23" s="1027"/>
      <c r="U23" s="1028"/>
      <c r="V23" s="1029"/>
      <c r="W23" s="963"/>
      <c r="X23" s="964"/>
      <c r="Y23" s="964"/>
      <c r="Z23" s="965"/>
      <c r="AA23" s="948"/>
      <c r="AB23" s="949"/>
      <c r="AC23" s="968"/>
      <c r="AD23" s="1018"/>
      <c r="AE23" s="1019"/>
      <c r="AF23" s="1020"/>
      <c r="AG23" s="984"/>
      <c r="AH23" s="985"/>
      <c r="AI23" s="986"/>
      <c r="AJ23" s="993"/>
      <c r="AK23" s="994"/>
      <c r="AL23" s="994"/>
      <c r="AM23" s="995"/>
      <c r="AN23" s="948"/>
      <c r="AO23" s="949"/>
      <c r="AP23" s="950"/>
      <c r="AQ23" s="93"/>
      <c r="AR23" s="91"/>
      <c r="AS23" s="91"/>
      <c r="AT23" s="96"/>
      <c r="AU23" s="96"/>
      <c r="AV23" s="91"/>
    </row>
    <row r="24" spans="1:48" ht="18.75" customHeight="1" x14ac:dyDescent="0.15">
      <c r="A24" s="907" t="s">
        <v>896</v>
      </c>
      <c r="B24" s="908"/>
      <c r="C24" s="909"/>
      <c r="D24" s="916"/>
      <c r="E24" s="917"/>
      <c r="F24" s="917"/>
      <c r="G24" s="917"/>
      <c r="H24" s="918"/>
      <c r="I24" s="935" t="s">
        <v>320</v>
      </c>
      <c r="J24" s="936"/>
      <c r="K24" s="936"/>
      <c r="L24" s="936"/>
      <c r="M24" s="927"/>
      <c r="N24" s="927"/>
      <c r="O24" s="927"/>
      <c r="P24" s="927"/>
      <c r="Q24" s="929">
        <v>1.98</v>
      </c>
      <c r="R24" s="908"/>
      <c r="S24" s="909"/>
      <c r="T24" s="1021" t="str">
        <f>IF(O24="","",(O24+O26)*Q24)</f>
        <v/>
      </c>
      <c r="U24" s="1022"/>
      <c r="V24" s="1023"/>
      <c r="W24" s="957"/>
      <c r="X24" s="958"/>
      <c r="Y24" s="958"/>
      <c r="Z24" s="959"/>
      <c r="AA24" s="1034" t="str">
        <f>IF(T24="","",IF(T24&lt;=W24,"適","否"))</f>
        <v/>
      </c>
      <c r="AB24" s="1034"/>
      <c r="AC24" s="1034"/>
      <c r="AD24" s="1037">
        <v>6.6666666666666666E-2</v>
      </c>
      <c r="AE24" s="1038"/>
      <c r="AF24" s="1039"/>
      <c r="AG24" s="978" t="str">
        <f>IF(O24+O26=0,"",(O24*AD24+O26*AD26))</f>
        <v/>
      </c>
      <c r="AH24" s="979"/>
      <c r="AI24" s="980"/>
      <c r="AJ24" s="987"/>
      <c r="AK24" s="988"/>
      <c r="AL24" s="988"/>
      <c r="AM24" s="989"/>
      <c r="AN24" s="1034" t="str">
        <f>IF(AG24="","",IF(AG24&lt;=AJ24,"適","否"))</f>
        <v/>
      </c>
      <c r="AO24" s="1035"/>
      <c r="AP24" s="1036"/>
      <c r="AQ24" s="93"/>
      <c r="AR24" s="91"/>
      <c r="AS24" s="91"/>
      <c r="AT24" s="96"/>
      <c r="AU24" s="96"/>
      <c r="AV24" s="91"/>
    </row>
    <row r="25" spans="1:48" ht="18.75" customHeight="1" x14ac:dyDescent="0.15">
      <c r="A25" s="910"/>
      <c r="B25" s="911"/>
      <c r="C25" s="912"/>
      <c r="D25" s="919"/>
      <c r="E25" s="920"/>
      <c r="F25" s="920"/>
      <c r="G25" s="920"/>
      <c r="H25" s="921"/>
      <c r="I25" s="938"/>
      <c r="J25" s="939"/>
      <c r="K25" s="939"/>
      <c r="L25" s="939"/>
      <c r="M25" s="928"/>
      <c r="N25" s="928"/>
      <c r="O25" s="928"/>
      <c r="P25" s="928"/>
      <c r="Q25" s="956"/>
      <c r="R25" s="911"/>
      <c r="S25" s="912"/>
      <c r="T25" s="1024"/>
      <c r="U25" s="1025"/>
      <c r="V25" s="1026"/>
      <c r="W25" s="960"/>
      <c r="X25" s="961"/>
      <c r="Y25" s="961"/>
      <c r="Z25" s="962"/>
      <c r="AA25" s="1034"/>
      <c r="AB25" s="1034"/>
      <c r="AC25" s="1034"/>
      <c r="AD25" s="1015"/>
      <c r="AE25" s="1016"/>
      <c r="AF25" s="1017"/>
      <c r="AG25" s="981"/>
      <c r="AH25" s="982"/>
      <c r="AI25" s="983"/>
      <c r="AJ25" s="990"/>
      <c r="AK25" s="991"/>
      <c r="AL25" s="991"/>
      <c r="AM25" s="992"/>
      <c r="AN25" s="1034"/>
      <c r="AO25" s="1035"/>
      <c r="AP25" s="1036"/>
      <c r="AQ25" s="93"/>
      <c r="AR25" s="91"/>
      <c r="AS25" s="91"/>
      <c r="AT25" s="96"/>
      <c r="AU25" s="96"/>
      <c r="AV25" s="91"/>
    </row>
    <row r="26" spans="1:48" ht="18.75" customHeight="1" x14ac:dyDescent="0.15">
      <c r="A26" s="910"/>
      <c r="B26" s="911"/>
      <c r="C26" s="912"/>
      <c r="D26" s="919"/>
      <c r="E26" s="920"/>
      <c r="F26" s="920"/>
      <c r="G26" s="920"/>
      <c r="H26" s="921"/>
      <c r="I26" s="1002" t="s">
        <v>321</v>
      </c>
      <c r="J26" s="1003"/>
      <c r="K26" s="1003"/>
      <c r="L26" s="1004"/>
      <c r="M26" s="933"/>
      <c r="N26" s="933"/>
      <c r="O26" s="933"/>
      <c r="P26" s="933"/>
      <c r="Q26" s="956"/>
      <c r="R26" s="911"/>
      <c r="S26" s="912"/>
      <c r="T26" s="1024"/>
      <c r="U26" s="1025"/>
      <c r="V26" s="1026"/>
      <c r="W26" s="960"/>
      <c r="X26" s="961"/>
      <c r="Y26" s="961"/>
      <c r="Z26" s="962"/>
      <c r="AA26" s="1034"/>
      <c r="AB26" s="1034"/>
      <c r="AC26" s="1034"/>
      <c r="AD26" s="1015">
        <v>0.04</v>
      </c>
      <c r="AE26" s="1016"/>
      <c r="AF26" s="1017"/>
      <c r="AG26" s="981"/>
      <c r="AH26" s="982"/>
      <c r="AI26" s="983"/>
      <c r="AJ26" s="990"/>
      <c r="AK26" s="991"/>
      <c r="AL26" s="991"/>
      <c r="AM26" s="992"/>
      <c r="AN26" s="1034"/>
      <c r="AO26" s="1035"/>
      <c r="AP26" s="1036"/>
      <c r="AQ26" s="93"/>
      <c r="AR26" s="91"/>
      <c r="AS26" s="91"/>
      <c r="AT26" s="96"/>
      <c r="AU26" s="96"/>
      <c r="AV26" s="91"/>
    </row>
    <row r="27" spans="1:48" ht="18.75" customHeight="1" x14ac:dyDescent="0.15">
      <c r="A27" s="913"/>
      <c r="B27" s="914"/>
      <c r="C27" s="915"/>
      <c r="D27" s="922"/>
      <c r="E27" s="923"/>
      <c r="F27" s="923"/>
      <c r="G27" s="923"/>
      <c r="H27" s="924"/>
      <c r="I27" s="1005"/>
      <c r="J27" s="1006"/>
      <c r="K27" s="1006"/>
      <c r="L27" s="1007"/>
      <c r="M27" s="927"/>
      <c r="N27" s="927"/>
      <c r="O27" s="927"/>
      <c r="P27" s="927"/>
      <c r="Q27" s="1010"/>
      <c r="R27" s="914"/>
      <c r="S27" s="915"/>
      <c r="T27" s="1027"/>
      <c r="U27" s="1028"/>
      <c r="V27" s="1029"/>
      <c r="W27" s="963"/>
      <c r="X27" s="964"/>
      <c r="Y27" s="964"/>
      <c r="Z27" s="965"/>
      <c r="AA27" s="1034"/>
      <c r="AB27" s="1034"/>
      <c r="AC27" s="1034"/>
      <c r="AD27" s="1018"/>
      <c r="AE27" s="1019"/>
      <c r="AF27" s="1020"/>
      <c r="AG27" s="984"/>
      <c r="AH27" s="985"/>
      <c r="AI27" s="986"/>
      <c r="AJ27" s="993"/>
      <c r="AK27" s="994"/>
      <c r="AL27" s="994"/>
      <c r="AM27" s="995"/>
      <c r="AN27" s="1034"/>
      <c r="AO27" s="1035"/>
      <c r="AP27" s="1036"/>
      <c r="AQ27" s="93"/>
      <c r="AR27" s="91"/>
      <c r="AS27" s="91"/>
      <c r="AT27" s="96"/>
      <c r="AU27" s="96"/>
      <c r="AV27" s="91"/>
    </row>
    <row r="28" spans="1:48" ht="18.75" customHeight="1" x14ac:dyDescent="0.15">
      <c r="A28" s="907" t="s">
        <v>897</v>
      </c>
      <c r="B28" s="908"/>
      <c r="C28" s="909"/>
      <c r="D28" s="916"/>
      <c r="E28" s="917"/>
      <c r="F28" s="917"/>
      <c r="G28" s="917"/>
      <c r="H28" s="918"/>
      <c r="I28" s="1040"/>
      <c r="J28" s="1041"/>
      <c r="K28" s="1041"/>
      <c r="L28" s="1042"/>
      <c r="M28" s="987"/>
      <c r="N28" s="988"/>
      <c r="O28" s="987"/>
      <c r="P28" s="988"/>
      <c r="Q28" s="881">
        <v>1.98</v>
      </c>
      <c r="R28" s="881"/>
      <c r="S28" s="881"/>
      <c r="T28" s="905" t="str">
        <f>IF(O28="","",O28*Q28)</f>
        <v/>
      </c>
      <c r="U28" s="905"/>
      <c r="V28" s="905"/>
      <c r="W28" s="1046"/>
      <c r="X28" s="1046"/>
      <c r="Y28" s="1046"/>
      <c r="Z28" s="1046"/>
      <c r="AA28" s="1034" t="str">
        <f>IF(T28="","",IF(T28&lt;=W28,"適","否"))</f>
        <v/>
      </c>
      <c r="AB28" s="1034"/>
      <c r="AC28" s="1034"/>
      <c r="AD28" s="1048">
        <v>0.04</v>
      </c>
      <c r="AE28" s="1048"/>
      <c r="AF28" s="1048"/>
      <c r="AG28" s="978" t="str">
        <f>IF(O28=0,"",(O28*AD28))</f>
        <v/>
      </c>
      <c r="AH28" s="979"/>
      <c r="AI28" s="980"/>
      <c r="AJ28" s="933"/>
      <c r="AK28" s="933"/>
      <c r="AL28" s="933"/>
      <c r="AM28" s="933"/>
      <c r="AN28" s="1034" t="str">
        <f>IF(AG28="","",IF(AG28&lt;=AJ28,"適","否"))</f>
        <v/>
      </c>
      <c r="AO28" s="1035"/>
      <c r="AP28" s="1036"/>
      <c r="AQ28" s="93"/>
      <c r="AR28" s="91"/>
      <c r="AS28" s="91"/>
      <c r="AT28" s="96"/>
      <c r="AU28" s="96"/>
      <c r="AV28" s="93"/>
    </row>
    <row r="29" spans="1:48" ht="18.75" customHeight="1" x14ac:dyDescent="0.15">
      <c r="A29" s="913"/>
      <c r="B29" s="914"/>
      <c r="C29" s="915"/>
      <c r="D29" s="922"/>
      <c r="E29" s="923"/>
      <c r="F29" s="923"/>
      <c r="G29" s="923"/>
      <c r="H29" s="924"/>
      <c r="I29" s="1043"/>
      <c r="J29" s="1044"/>
      <c r="K29" s="1044"/>
      <c r="L29" s="1045"/>
      <c r="M29" s="990"/>
      <c r="N29" s="991"/>
      <c r="O29" s="990"/>
      <c r="P29" s="991"/>
      <c r="Q29" s="881"/>
      <c r="R29" s="881"/>
      <c r="S29" s="881"/>
      <c r="T29" s="906"/>
      <c r="U29" s="906"/>
      <c r="V29" s="906"/>
      <c r="W29" s="1047"/>
      <c r="X29" s="1047"/>
      <c r="Y29" s="1047"/>
      <c r="Z29" s="1047"/>
      <c r="AA29" s="1034"/>
      <c r="AB29" s="1034"/>
      <c r="AC29" s="1034"/>
      <c r="AD29" s="1048"/>
      <c r="AE29" s="1048"/>
      <c r="AF29" s="1048"/>
      <c r="AG29" s="984"/>
      <c r="AH29" s="985"/>
      <c r="AI29" s="986"/>
      <c r="AJ29" s="927"/>
      <c r="AK29" s="927"/>
      <c r="AL29" s="927"/>
      <c r="AM29" s="927"/>
      <c r="AN29" s="1034"/>
      <c r="AO29" s="1035"/>
      <c r="AP29" s="1036"/>
      <c r="AQ29" s="93"/>
      <c r="AR29" s="91"/>
      <c r="AS29" s="91"/>
      <c r="AT29" s="96"/>
      <c r="AU29" s="96"/>
      <c r="AV29" s="93"/>
    </row>
    <row r="30" spans="1:48" ht="18.75" customHeight="1" x14ac:dyDescent="0.15">
      <c r="A30" s="907" t="s">
        <v>898</v>
      </c>
      <c r="B30" s="908"/>
      <c r="C30" s="909"/>
      <c r="D30" s="916"/>
      <c r="E30" s="917"/>
      <c r="F30" s="917"/>
      <c r="G30" s="917"/>
      <c r="H30" s="918"/>
      <c r="I30" s="1040"/>
      <c r="J30" s="1041"/>
      <c r="K30" s="1041"/>
      <c r="L30" s="1042"/>
      <c r="M30" s="927"/>
      <c r="N30" s="927"/>
      <c r="O30" s="927"/>
      <c r="P30" s="927"/>
      <c r="Q30" s="881">
        <v>1.98</v>
      </c>
      <c r="R30" s="881"/>
      <c r="S30" s="881"/>
      <c r="T30" s="905" t="str">
        <f>IF(O30="","",O30*Q30)</f>
        <v/>
      </c>
      <c r="U30" s="905"/>
      <c r="V30" s="905"/>
      <c r="W30" s="1046"/>
      <c r="X30" s="1046"/>
      <c r="Y30" s="1046"/>
      <c r="Z30" s="1046"/>
      <c r="AA30" s="1034" t="str">
        <f>IF(T30="","",IF(T30&lt;=W30,"適","否"))</f>
        <v/>
      </c>
      <c r="AB30" s="1034"/>
      <c r="AC30" s="1034"/>
      <c r="AD30" s="1048">
        <v>0.04</v>
      </c>
      <c r="AE30" s="1048"/>
      <c r="AF30" s="1048"/>
      <c r="AG30" s="978" t="str">
        <f>IF(O30=0,"",(O30*AD30))</f>
        <v/>
      </c>
      <c r="AH30" s="979"/>
      <c r="AI30" s="980"/>
      <c r="AJ30" s="933"/>
      <c r="AK30" s="933"/>
      <c r="AL30" s="933"/>
      <c r="AM30" s="933"/>
      <c r="AN30" s="1034" t="str">
        <f>IF(AG30="","",IF(AG30&lt;=AJ30,"適","否"))</f>
        <v/>
      </c>
      <c r="AO30" s="1035"/>
      <c r="AP30" s="1036"/>
      <c r="AQ30" s="93"/>
      <c r="AR30" s="91"/>
      <c r="AS30" s="91"/>
      <c r="AT30" s="96"/>
      <c r="AU30" s="96"/>
      <c r="AV30" s="93"/>
    </row>
    <row r="31" spans="1:48" ht="18.75" customHeight="1" x14ac:dyDescent="0.15">
      <c r="A31" s="913"/>
      <c r="B31" s="914"/>
      <c r="C31" s="915"/>
      <c r="D31" s="922"/>
      <c r="E31" s="923"/>
      <c r="F31" s="923"/>
      <c r="G31" s="923"/>
      <c r="H31" s="924"/>
      <c r="I31" s="1043"/>
      <c r="J31" s="1044"/>
      <c r="K31" s="1044"/>
      <c r="L31" s="1045"/>
      <c r="M31" s="927"/>
      <c r="N31" s="927"/>
      <c r="O31" s="927"/>
      <c r="P31" s="927"/>
      <c r="Q31" s="881"/>
      <c r="R31" s="881"/>
      <c r="S31" s="881"/>
      <c r="T31" s="906"/>
      <c r="U31" s="906"/>
      <c r="V31" s="906"/>
      <c r="W31" s="1047"/>
      <c r="X31" s="1047"/>
      <c r="Y31" s="1047"/>
      <c r="Z31" s="1047"/>
      <c r="AA31" s="1034"/>
      <c r="AB31" s="1034"/>
      <c r="AC31" s="1034"/>
      <c r="AD31" s="1048"/>
      <c r="AE31" s="1048"/>
      <c r="AF31" s="1048"/>
      <c r="AG31" s="984"/>
      <c r="AH31" s="985"/>
      <c r="AI31" s="986"/>
      <c r="AJ31" s="927"/>
      <c r="AK31" s="927"/>
      <c r="AL31" s="927"/>
      <c r="AM31" s="927"/>
      <c r="AN31" s="1034"/>
      <c r="AO31" s="1035"/>
      <c r="AP31" s="1036"/>
      <c r="AQ31" s="93"/>
      <c r="AR31" s="91"/>
      <c r="AS31" s="91"/>
      <c r="AT31" s="96"/>
      <c r="AU31" s="96"/>
      <c r="AV31" s="93"/>
    </row>
    <row r="32" spans="1:48" ht="18.75" customHeight="1" thickBot="1" x14ac:dyDescent="0.2">
      <c r="A32" s="1049" t="s">
        <v>123</v>
      </c>
      <c r="B32" s="1050"/>
      <c r="C32" s="1050"/>
      <c r="D32" s="1051"/>
      <c r="E32" s="1052"/>
      <c r="F32" s="1052"/>
      <c r="G32" s="1052"/>
      <c r="H32" s="1052"/>
      <c r="I32" s="1052"/>
      <c r="J32" s="1052"/>
      <c r="K32" s="1052"/>
      <c r="L32" s="1053"/>
      <c r="M32" s="1054" t="str">
        <f>IF(SUM(M6:N31)=0,"",SUM(M6:N31))</f>
        <v/>
      </c>
      <c r="N32" s="1054"/>
      <c r="O32" s="1054" t="str">
        <f>IF(SUM(O6:P31)=0,"",SUM(O6:P31))</f>
        <v/>
      </c>
      <c r="P32" s="1054"/>
      <c r="Q32" s="1055"/>
      <c r="R32" s="1055"/>
      <c r="S32" s="1055"/>
      <c r="T32" s="1055"/>
      <c r="U32" s="1055"/>
      <c r="V32" s="1055"/>
      <c r="W32" s="1055"/>
      <c r="X32" s="1055"/>
      <c r="Y32" s="1055"/>
      <c r="Z32" s="1055"/>
      <c r="AA32" s="1055"/>
      <c r="AB32" s="1055"/>
      <c r="AC32" s="1055"/>
      <c r="AD32" s="1055"/>
      <c r="AE32" s="1055"/>
      <c r="AF32" s="1055"/>
      <c r="AG32" s="1055"/>
      <c r="AH32" s="1055"/>
      <c r="AI32" s="1055"/>
      <c r="AJ32" s="1055"/>
      <c r="AK32" s="1055"/>
      <c r="AL32" s="1055"/>
      <c r="AM32" s="1055"/>
      <c r="AN32" s="1055"/>
      <c r="AO32" s="1051"/>
      <c r="AP32" s="1056"/>
      <c r="AQ32" s="93"/>
      <c r="AR32" s="91"/>
      <c r="AS32" s="91"/>
      <c r="AT32" s="91"/>
      <c r="AU32" s="91"/>
      <c r="AV32" s="93"/>
    </row>
    <row r="33" spans="1:42" ht="18.75" customHeight="1" x14ac:dyDescent="0.15">
      <c r="A33" s="98" t="s">
        <v>202</v>
      </c>
      <c r="B33" s="99" t="s">
        <v>464</v>
      </c>
      <c r="D33" s="100"/>
    </row>
    <row r="34" spans="1:42" ht="18.75" customHeight="1" x14ac:dyDescent="0.15">
      <c r="A34" s="99"/>
      <c r="B34" s="101" t="s">
        <v>848</v>
      </c>
      <c r="D34" s="100"/>
    </row>
    <row r="35" spans="1:42" ht="18.75" customHeight="1" x14ac:dyDescent="0.15">
      <c r="A35" s="99"/>
      <c r="B35" s="101" t="s">
        <v>849</v>
      </c>
    </row>
    <row r="36" spans="1:42" ht="18.75" customHeight="1" x14ac:dyDescent="0.15">
      <c r="B36" s="102"/>
    </row>
    <row r="37" spans="1:42" ht="18.75" customHeight="1" thickBot="1" x14ac:dyDescent="0.2">
      <c r="A37" s="99" t="s">
        <v>463</v>
      </c>
      <c r="B37" s="99"/>
    </row>
    <row r="38" spans="1:42" ht="18.75" customHeight="1" x14ac:dyDescent="0.15">
      <c r="A38" s="878" t="s">
        <v>30</v>
      </c>
      <c r="B38" s="879"/>
      <c r="C38" s="879"/>
      <c r="D38" s="879"/>
      <c r="E38" s="879" t="s">
        <v>486</v>
      </c>
      <c r="F38" s="879"/>
      <c r="G38" s="879"/>
      <c r="H38" s="879"/>
      <c r="I38" s="879"/>
      <c r="J38" s="879"/>
      <c r="K38" s="879"/>
      <c r="L38" s="879"/>
      <c r="M38" s="879"/>
      <c r="N38" s="879"/>
      <c r="O38" s="879"/>
      <c r="P38" s="879"/>
      <c r="Q38" s="879"/>
      <c r="R38" s="879"/>
      <c r="S38" s="879"/>
      <c r="T38" s="879"/>
      <c r="U38" s="1068"/>
      <c r="V38" s="888" t="s">
        <v>30</v>
      </c>
      <c r="W38" s="879"/>
      <c r="X38" s="879"/>
      <c r="Y38" s="879"/>
      <c r="Z38" s="879" t="s">
        <v>486</v>
      </c>
      <c r="AA38" s="879"/>
      <c r="AB38" s="879"/>
      <c r="AC38" s="879"/>
      <c r="AD38" s="879"/>
      <c r="AE38" s="879"/>
      <c r="AF38" s="879"/>
      <c r="AG38" s="879"/>
      <c r="AH38" s="879"/>
      <c r="AI38" s="879"/>
      <c r="AJ38" s="879"/>
      <c r="AK38" s="879"/>
      <c r="AL38" s="879"/>
      <c r="AM38" s="879"/>
      <c r="AN38" s="879"/>
      <c r="AO38" s="879"/>
      <c r="AP38" s="1071"/>
    </row>
    <row r="39" spans="1:42" ht="18.75" customHeight="1" x14ac:dyDescent="0.15">
      <c r="A39" s="880"/>
      <c r="B39" s="881"/>
      <c r="C39" s="881"/>
      <c r="D39" s="881"/>
      <c r="E39" s="881"/>
      <c r="F39" s="881"/>
      <c r="G39" s="881"/>
      <c r="H39" s="881"/>
      <c r="I39" s="881"/>
      <c r="J39" s="881"/>
      <c r="K39" s="881"/>
      <c r="L39" s="881"/>
      <c r="M39" s="881"/>
      <c r="N39" s="881"/>
      <c r="O39" s="881"/>
      <c r="P39" s="881"/>
      <c r="Q39" s="881"/>
      <c r="R39" s="881"/>
      <c r="S39" s="881"/>
      <c r="T39" s="881"/>
      <c r="U39" s="1069"/>
      <c r="V39" s="1070"/>
      <c r="W39" s="881"/>
      <c r="X39" s="881"/>
      <c r="Y39" s="881"/>
      <c r="Z39" s="881"/>
      <c r="AA39" s="881"/>
      <c r="AB39" s="881"/>
      <c r="AC39" s="881"/>
      <c r="AD39" s="881"/>
      <c r="AE39" s="881"/>
      <c r="AF39" s="881"/>
      <c r="AG39" s="881"/>
      <c r="AH39" s="881"/>
      <c r="AI39" s="881"/>
      <c r="AJ39" s="881"/>
      <c r="AK39" s="881"/>
      <c r="AL39" s="881"/>
      <c r="AM39" s="881"/>
      <c r="AN39" s="881"/>
      <c r="AO39" s="881"/>
      <c r="AP39" s="1072"/>
    </row>
    <row r="40" spans="1:42" ht="18.75" customHeight="1" x14ac:dyDescent="0.15">
      <c r="A40" s="1057"/>
      <c r="B40" s="927"/>
      <c r="C40" s="927"/>
      <c r="D40" s="927"/>
      <c r="E40" s="1058"/>
      <c r="F40" s="1058"/>
      <c r="G40" s="1058"/>
      <c r="H40" s="1058"/>
      <c r="I40" s="1058"/>
      <c r="J40" s="1058"/>
      <c r="K40" s="1058"/>
      <c r="L40" s="1058"/>
      <c r="M40" s="1058"/>
      <c r="N40" s="1058"/>
      <c r="O40" s="1058"/>
      <c r="P40" s="1058"/>
      <c r="Q40" s="1058"/>
      <c r="R40" s="1058"/>
      <c r="S40" s="1058"/>
      <c r="T40" s="1058"/>
      <c r="U40" s="1059"/>
      <c r="V40" s="1060"/>
      <c r="W40" s="927"/>
      <c r="X40" s="927"/>
      <c r="Y40" s="927"/>
      <c r="Z40" s="1058"/>
      <c r="AA40" s="1058"/>
      <c r="AB40" s="1058"/>
      <c r="AC40" s="1058"/>
      <c r="AD40" s="1058"/>
      <c r="AE40" s="1058"/>
      <c r="AF40" s="1058"/>
      <c r="AG40" s="1058"/>
      <c r="AH40" s="1058"/>
      <c r="AI40" s="1058"/>
      <c r="AJ40" s="1058"/>
      <c r="AK40" s="1058"/>
      <c r="AL40" s="1058"/>
      <c r="AM40" s="1058"/>
      <c r="AN40" s="1058"/>
      <c r="AO40" s="1058"/>
      <c r="AP40" s="1061"/>
    </row>
    <row r="41" spans="1:42" ht="18.75" customHeight="1" x14ac:dyDescent="0.15">
      <c r="A41" s="1057"/>
      <c r="B41" s="927"/>
      <c r="C41" s="927"/>
      <c r="D41" s="927"/>
      <c r="E41" s="1058"/>
      <c r="F41" s="1058"/>
      <c r="G41" s="1058"/>
      <c r="H41" s="1058"/>
      <c r="I41" s="1058"/>
      <c r="J41" s="1058"/>
      <c r="K41" s="1058"/>
      <c r="L41" s="1058"/>
      <c r="M41" s="1058"/>
      <c r="N41" s="1058"/>
      <c r="O41" s="1058"/>
      <c r="P41" s="1058"/>
      <c r="Q41" s="1058"/>
      <c r="R41" s="1058"/>
      <c r="S41" s="1058"/>
      <c r="T41" s="1058"/>
      <c r="U41" s="1059"/>
      <c r="V41" s="1060"/>
      <c r="W41" s="927"/>
      <c r="X41" s="927"/>
      <c r="Y41" s="927"/>
      <c r="Z41" s="1058"/>
      <c r="AA41" s="1058"/>
      <c r="AB41" s="1058"/>
      <c r="AC41" s="1058"/>
      <c r="AD41" s="1058"/>
      <c r="AE41" s="1058"/>
      <c r="AF41" s="1058"/>
      <c r="AG41" s="1058"/>
      <c r="AH41" s="1058"/>
      <c r="AI41" s="1058"/>
      <c r="AJ41" s="1058"/>
      <c r="AK41" s="1058"/>
      <c r="AL41" s="1058"/>
      <c r="AM41" s="1058"/>
      <c r="AN41" s="1058"/>
      <c r="AO41" s="1058"/>
      <c r="AP41" s="1061"/>
    </row>
    <row r="42" spans="1:42" ht="18.75" customHeight="1" x14ac:dyDescent="0.15">
      <c r="A42" s="1057"/>
      <c r="B42" s="927"/>
      <c r="C42" s="927"/>
      <c r="D42" s="927"/>
      <c r="E42" s="1058"/>
      <c r="F42" s="1058"/>
      <c r="G42" s="1058"/>
      <c r="H42" s="1058"/>
      <c r="I42" s="1058"/>
      <c r="J42" s="1058"/>
      <c r="K42" s="1058"/>
      <c r="L42" s="1058"/>
      <c r="M42" s="1058"/>
      <c r="N42" s="1058"/>
      <c r="O42" s="1058"/>
      <c r="P42" s="1058"/>
      <c r="Q42" s="1058"/>
      <c r="R42" s="1058"/>
      <c r="S42" s="1058"/>
      <c r="T42" s="1058"/>
      <c r="U42" s="1059"/>
      <c r="V42" s="1060"/>
      <c r="W42" s="927"/>
      <c r="X42" s="927"/>
      <c r="Y42" s="927"/>
      <c r="Z42" s="1058"/>
      <c r="AA42" s="1058"/>
      <c r="AB42" s="1058"/>
      <c r="AC42" s="1058"/>
      <c r="AD42" s="1058"/>
      <c r="AE42" s="1058"/>
      <c r="AF42" s="1058"/>
      <c r="AG42" s="1058"/>
      <c r="AH42" s="1058"/>
      <c r="AI42" s="1058"/>
      <c r="AJ42" s="1058"/>
      <c r="AK42" s="1058"/>
      <c r="AL42" s="1058"/>
      <c r="AM42" s="1058"/>
      <c r="AN42" s="1058"/>
      <c r="AO42" s="1058"/>
      <c r="AP42" s="1061"/>
    </row>
    <row r="43" spans="1:42" ht="18.75" customHeight="1" x14ac:dyDescent="0.15">
      <c r="A43" s="1057"/>
      <c r="B43" s="927"/>
      <c r="C43" s="927"/>
      <c r="D43" s="927"/>
      <c r="E43" s="1058"/>
      <c r="F43" s="1058"/>
      <c r="G43" s="1058"/>
      <c r="H43" s="1058"/>
      <c r="I43" s="1058"/>
      <c r="J43" s="1058"/>
      <c r="K43" s="1058"/>
      <c r="L43" s="1058"/>
      <c r="M43" s="1058"/>
      <c r="N43" s="1058"/>
      <c r="O43" s="1058"/>
      <c r="P43" s="1058"/>
      <c r="Q43" s="1058"/>
      <c r="R43" s="1058"/>
      <c r="S43" s="1058"/>
      <c r="T43" s="1058"/>
      <c r="U43" s="1059"/>
      <c r="V43" s="1060"/>
      <c r="W43" s="927"/>
      <c r="X43" s="927"/>
      <c r="Y43" s="927"/>
      <c r="Z43" s="1058"/>
      <c r="AA43" s="1058"/>
      <c r="AB43" s="1058"/>
      <c r="AC43" s="1058"/>
      <c r="AD43" s="1058"/>
      <c r="AE43" s="1058"/>
      <c r="AF43" s="1058"/>
      <c r="AG43" s="1058"/>
      <c r="AH43" s="1058"/>
      <c r="AI43" s="1058"/>
      <c r="AJ43" s="1058"/>
      <c r="AK43" s="1058"/>
      <c r="AL43" s="1058"/>
      <c r="AM43" s="1058"/>
      <c r="AN43" s="1058"/>
      <c r="AO43" s="1058"/>
      <c r="AP43" s="1061"/>
    </row>
    <row r="44" spans="1:42" ht="18.75" customHeight="1" x14ac:dyDescent="0.15">
      <c r="A44" s="1057"/>
      <c r="B44" s="927"/>
      <c r="C44" s="927"/>
      <c r="D44" s="927"/>
      <c r="E44" s="1058"/>
      <c r="F44" s="1058"/>
      <c r="G44" s="1058"/>
      <c r="H44" s="1058"/>
      <c r="I44" s="1058"/>
      <c r="J44" s="1058"/>
      <c r="K44" s="1058"/>
      <c r="L44" s="1058"/>
      <c r="M44" s="1058"/>
      <c r="N44" s="1058"/>
      <c r="O44" s="1058"/>
      <c r="P44" s="1058"/>
      <c r="Q44" s="1058"/>
      <c r="R44" s="1058"/>
      <c r="S44" s="1058"/>
      <c r="T44" s="1058"/>
      <c r="U44" s="1059"/>
      <c r="V44" s="1060"/>
      <c r="W44" s="927"/>
      <c r="X44" s="927"/>
      <c r="Y44" s="927"/>
      <c r="Z44" s="1058"/>
      <c r="AA44" s="1058"/>
      <c r="AB44" s="1058"/>
      <c r="AC44" s="1058"/>
      <c r="AD44" s="1058"/>
      <c r="AE44" s="1058"/>
      <c r="AF44" s="1058"/>
      <c r="AG44" s="1058"/>
      <c r="AH44" s="1058"/>
      <c r="AI44" s="1058"/>
      <c r="AJ44" s="1058"/>
      <c r="AK44" s="1058"/>
      <c r="AL44" s="1058"/>
      <c r="AM44" s="1058"/>
      <c r="AN44" s="1058"/>
      <c r="AO44" s="1058"/>
      <c r="AP44" s="1061"/>
    </row>
    <row r="45" spans="1:42" ht="18.75" customHeight="1" thickBot="1" x14ac:dyDescent="0.2">
      <c r="A45" s="1062"/>
      <c r="B45" s="1063"/>
      <c r="C45" s="1063"/>
      <c r="D45" s="1063"/>
      <c r="E45" s="1064"/>
      <c r="F45" s="1064"/>
      <c r="G45" s="1064"/>
      <c r="H45" s="1064"/>
      <c r="I45" s="1064"/>
      <c r="J45" s="1064"/>
      <c r="K45" s="1064"/>
      <c r="L45" s="1064"/>
      <c r="M45" s="1064"/>
      <c r="N45" s="1064"/>
      <c r="O45" s="1064"/>
      <c r="P45" s="1064"/>
      <c r="Q45" s="1064"/>
      <c r="R45" s="1064"/>
      <c r="S45" s="1064"/>
      <c r="T45" s="1064"/>
      <c r="U45" s="1065"/>
      <c r="V45" s="1066"/>
      <c r="W45" s="1063"/>
      <c r="X45" s="1063"/>
      <c r="Y45" s="1063"/>
      <c r="Z45" s="1064"/>
      <c r="AA45" s="1064"/>
      <c r="AB45" s="1064"/>
      <c r="AC45" s="1064"/>
      <c r="AD45" s="1064"/>
      <c r="AE45" s="1064"/>
      <c r="AF45" s="1064"/>
      <c r="AG45" s="1064"/>
      <c r="AH45" s="1064"/>
      <c r="AI45" s="1064"/>
      <c r="AJ45" s="1064"/>
      <c r="AK45" s="1064"/>
      <c r="AL45" s="1064"/>
      <c r="AM45" s="1064"/>
      <c r="AN45" s="1064"/>
      <c r="AO45" s="1064"/>
      <c r="AP45" s="1067"/>
    </row>
    <row r="46" spans="1:42" ht="18.75" customHeight="1" x14ac:dyDescent="0.15">
      <c r="A46" s="103"/>
      <c r="B46" s="27"/>
      <c r="AC46" s="86"/>
    </row>
    <row r="47" spans="1:42" ht="18.75" customHeight="1" x14ac:dyDescent="0.15">
      <c r="A47" s="103"/>
      <c r="B47" s="27"/>
      <c r="AC47" s="86"/>
    </row>
    <row r="48" spans="1:42" ht="18.75" customHeight="1" x14ac:dyDescent="0.15">
      <c r="B48" s="27"/>
      <c r="AC48" s="86"/>
    </row>
    <row r="49" spans="2:29" ht="18.75" customHeight="1" x14ac:dyDescent="0.15">
      <c r="B49" s="27"/>
      <c r="AC49" s="86"/>
    </row>
    <row r="50" spans="2:29" ht="18.75" customHeight="1" x14ac:dyDescent="0.15">
      <c r="B50" s="27"/>
      <c r="AC50" s="86"/>
    </row>
    <row r="51" spans="2:29" ht="18.75" customHeight="1" x14ac:dyDescent="0.15">
      <c r="B51" s="27"/>
      <c r="AC51" s="86"/>
    </row>
    <row r="52" spans="2:29" ht="18.75" customHeight="1" x14ac:dyDescent="0.15"/>
    <row r="53" spans="2:29" ht="18.75" customHeight="1" x14ac:dyDescent="0.15"/>
    <row r="54" spans="2:29" ht="18.75" customHeight="1" x14ac:dyDescent="0.15"/>
    <row r="55" spans="2:29" ht="18.75" customHeight="1" x14ac:dyDescent="0.15"/>
    <row r="56" spans="2:29" ht="18.75" customHeight="1" x14ac:dyDescent="0.15"/>
    <row r="57" spans="2:29" ht="18.75" customHeight="1" x14ac:dyDescent="0.15"/>
    <row r="58" spans="2:29" ht="18.75" customHeight="1" x14ac:dyDescent="0.15"/>
    <row r="59" spans="2:29" ht="18.75" customHeight="1" x14ac:dyDescent="0.15"/>
    <row r="60" spans="2:29" ht="18.75" customHeight="1" x14ac:dyDescent="0.15"/>
    <row r="61" spans="2:29" ht="18.75" customHeight="1" x14ac:dyDescent="0.15"/>
    <row r="62" spans="2:29" ht="18.75" customHeight="1" x14ac:dyDescent="0.15"/>
    <row r="63" spans="2:29" ht="18.75" customHeight="1" x14ac:dyDescent="0.15"/>
    <row r="64" spans="2:29"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sheetData>
  <sheetProtection selectLockedCells="1"/>
  <mergeCells count="152">
    <mergeCell ref="A44:D45"/>
    <mergeCell ref="E44:U45"/>
    <mergeCell ref="V44:Y45"/>
    <mergeCell ref="Z44:AP45"/>
    <mergeCell ref="A38:D39"/>
    <mergeCell ref="E38:U39"/>
    <mergeCell ref="V38:Y39"/>
    <mergeCell ref="Z38:AP39"/>
    <mergeCell ref="A40:D41"/>
    <mergeCell ref="E40:U41"/>
    <mergeCell ref="V40:Y41"/>
    <mergeCell ref="Z40:AP41"/>
    <mergeCell ref="AG30:AI31"/>
    <mergeCell ref="AJ30:AM31"/>
    <mergeCell ref="AN30:AP31"/>
    <mergeCell ref="A32:C32"/>
    <mergeCell ref="D32:L32"/>
    <mergeCell ref="M32:N32"/>
    <mergeCell ref="O32:P32"/>
    <mergeCell ref="Q32:AP32"/>
    <mergeCell ref="A42:D43"/>
    <mergeCell ref="E42:U43"/>
    <mergeCell ref="V42:Y43"/>
    <mergeCell ref="Z42:AP43"/>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I26:L27"/>
    <mergeCell ref="M26:N27"/>
    <mergeCell ref="O26:P27"/>
    <mergeCell ref="AD26:AF27"/>
    <mergeCell ref="Q24:S27"/>
    <mergeCell ref="T24:V27"/>
    <mergeCell ref="W24:Z27"/>
    <mergeCell ref="AA24:AC27"/>
    <mergeCell ref="AD24:AF25"/>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T12:V13"/>
    <mergeCell ref="A6:C13"/>
    <mergeCell ref="D6:H13"/>
    <mergeCell ref="I6:L7"/>
    <mergeCell ref="M6:N7"/>
    <mergeCell ref="O6:P7"/>
    <mergeCell ref="Q6:S7"/>
    <mergeCell ref="I12:L13"/>
    <mergeCell ref="M12:N13"/>
    <mergeCell ref="O12:P13"/>
    <mergeCell ref="Q12:S13"/>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s>
  <phoneticPr fontId="3"/>
  <printOptions horizontalCentered="1" verticalCentered="1"/>
  <pageMargins left="0.70866141732283472" right="0.19685039370078741" top="0.39370078740157483" bottom="0.39370078740157483" header="0.39370078740157483" footer="0"/>
  <pageSetup paperSize="9" scale="70" orientation="landscape" blackAndWhite="1" cellComments="asDisplayed" r:id="rId1"/>
  <headerFooter scaleWithDoc="0">
    <oddFooter>&amp;C&amp;"游ゴシック,標準"2/25&amp;R&amp;"游ゴシック,標準"&amp;F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BL142"/>
  <sheetViews>
    <sheetView view="pageBreakPreview" zoomScale="77" zoomScaleNormal="75" zoomScaleSheetLayoutView="77" workbookViewId="0">
      <selection activeCell="AI1" sqref="AI1"/>
    </sheetView>
  </sheetViews>
  <sheetFormatPr defaultColWidth="10.375" defaultRowHeight="15.2" customHeight="1" x14ac:dyDescent="0.15"/>
  <cols>
    <col min="1" max="58" width="4.375" style="91" customWidth="1"/>
    <col min="59" max="63" width="4.375" style="6" customWidth="1"/>
    <col min="64" max="64" width="4.375" style="3" customWidth="1"/>
    <col min="65" max="83" width="4.375" style="6" customWidth="1"/>
    <col min="84" max="16384" width="10.375" style="6"/>
  </cols>
  <sheetData>
    <row r="1" spans="1:64" ht="18.75" customHeight="1" x14ac:dyDescent="0.15">
      <c r="A1" s="40" t="s">
        <v>457</v>
      </c>
    </row>
    <row r="2" spans="1:64" ht="18.75" customHeight="1" x14ac:dyDescent="0.15">
      <c r="A2" s="87" t="s">
        <v>465</v>
      </c>
      <c r="B2" s="104"/>
      <c r="C2" s="104"/>
      <c r="D2" s="104"/>
      <c r="E2" s="104"/>
      <c r="F2" s="104"/>
      <c r="V2" s="105"/>
    </row>
    <row r="3" spans="1:64" ht="18.75" customHeight="1" thickBot="1" x14ac:dyDescent="0.2">
      <c r="A3" s="106" t="s">
        <v>466</v>
      </c>
      <c r="T3" s="106" t="s">
        <v>471</v>
      </c>
    </row>
    <row r="4" spans="1:64" ht="18.75" customHeight="1" x14ac:dyDescent="0.15">
      <c r="A4" s="1077" t="s">
        <v>299</v>
      </c>
      <c r="B4" s="1073"/>
      <c r="C4" s="1073"/>
      <c r="D4" s="1073"/>
      <c r="E4" s="1073"/>
      <c r="F4" s="1078"/>
      <c r="G4" s="1080"/>
      <c r="H4" s="1080"/>
      <c r="I4" s="1080"/>
      <c r="J4" s="1080"/>
      <c r="K4" s="1080"/>
      <c r="L4" s="1080"/>
      <c r="M4" s="1073" t="s">
        <v>56</v>
      </c>
      <c r="N4" s="1074"/>
      <c r="T4" s="1077" t="s">
        <v>309</v>
      </c>
      <c r="U4" s="1073"/>
      <c r="V4" s="1073"/>
      <c r="W4" s="1073"/>
      <c r="X4" s="1073"/>
      <c r="Y4" s="1078"/>
      <c r="Z4" s="1083"/>
      <c r="AA4" s="1080"/>
      <c r="AB4" s="1080"/>
      <c r="AC4" s="1080"/>
      <c r="AD4" s="1080"/>
      <c r="AE4" s="1080"/>
      <c r="AF4" s="1073" t="s">
        <v>56</v>
      </c>
      <c r="AG4" s="1074"/>
      <c r="BH4" s="3"/>
      <c r="BL4" s="6"/>
    </row>
    <row r="5" spans="1:64" ht="18.75" customHeight="1" thickBot="1" x14ac:dyDescent="0.2">
      <c r="A5" s="1079"/>
      <c r="B5" s="949"/>
      <c r="C5" s="949"/>
      <c r="D5" s="949"/>
      <c r="E5" s="949"/>
      <c r="F5" s="968"/>
      <c r="G5" s="964"/>
      <c r="H5" s="964"/>
      <c r="I5" s="964"/>
      <c r="J5" s="964"/>
      <c r="K5" s="964"/>
      <c r="L5" s="964"/>
      <c r="M5" s="949"/>
      <c r="N5" s="950"/>
      <c r="T5" s="1081"/>
      <c r="U5" s="1075"/>
      <c r="V5" s="1075"/>
      <c r="W5" s="1075"/>
      <c r="X5" s="1075"/>
      <c r="Y5" s="1082"/>
      <c r="Z5" s="1084"/>
      <c r="AA5" s="1085"/>
      <c r="AB5" s="1085"/>
      <c r="AC5" s="1085"/>
      <c r="AD5" s="1085"/>
      <c r="AE5" s="1085"/>
      <c r="AF5" s="1075"/>
      <c r="AG5" s="1076"/>
      <c r="BH5" s="3"/>
      <c r="BL5" s="6"/>
    </row>
    <row r="6" spans="1:64" ht="18.75" customHeight="1" x14ac:dyDescent="0.15">
      <c r="A6" s="1086" t="s">
        <v>300</v>
      </c>
      <c r="B6" s="943"/>
      <c r="C6" s="943"/>
      <c r="D6" s="943"/>
      <c r="E6" s="943"/>
      <c r="F6" s="966"/>
      <c r="G6" s="988"/>
      <c r="H6" s="988"/>
      <c r="I6" s="988"/>
      <c r="J6" s="988"/>
      <c r="K6" s="988"/>
      <c r="L6" s="988"/>
      <c r="M6" s="943" t="s">
        <v>301</v>
      </c>
      <c r="N6" s="944"/>
    </row>
    <row r="7" spans="1:64" ht="18.75" customHeight="1" x14ac:dyDescent="0.15">
      <c r="A7" s="1079"/>
      <c r="B7" s="949"/>
      <c r="C7" s="949"/>
      <c r="D7" s="949"/>
      <c r="E7" s="949"/>
      <c r="F7" s="968"/>
      <c r="G7" s="994"/>
      <c r="H7" s="994"/>
      <c r="I7" s="994"/>
      <c r="J7" s="994"/>
      <c r="K7" s="994"/>
      <c r="L7" s="994"/>
      <c r="M7" s="949"/>
      <c r="N7" s="950"/>
      <c r="T7" s="93" t="s">
        <v>472</v>
      </c>
      <c r="U7" s="91" t="s">
        <v>473</v>
      </c>
    </row>
    <row r="8" spans="1:64" ht="18.75" customHeight="1" x14ac:dyDescent="0.15">
      <c r="A8" s="1087" t="s">
        <v>900</v>
      </c>
      <c r="B8" s="1088"/>
      <c r="C8" s="1088"/>
      <c r="D8" s="1088"/>
      <c r="E8" s="1088"/>
      <c r="F8" s="1089"/>
      <c r="G8" s="988"/>
      <c r="H8" s="988"/>
      <c r="I8" s="988"/>
      <c r="J8" s="988"/>
      <c r="K8" s="988"/>
      <c r="L8" s="988"/>
      <c r="M8" s="943" t="s">
        <v>10</v>
      </c>
      <c r="N8" s="944"/>
      <c r="U8" s="109" t="s">
        <v>474</v>
      </c>
      <c r="V8" s="110" t="s">
        <v>910</v>
      </c>
      <c r="W8" s="110"/>
      <c r="X8" s="110"/>
      <c r="Y8" s="110"/>
      <c r="Z8" s="110"/>
      <c r="AA8" s="110"/>
      <c r="AC8" s="110"/>
      <c r="AD8" s="110"/>
      <c r="AE8" s="110"/>
      <c r="AF8" s="110"/>
      <c r="AG8" s="110"/>
      <c r="AI8" s="110"/>
    </row>
    <row r="9" spans="1:64" ht="18.75" customHeight="1" x14ac:dyDescent="0.15">
      <c r="A9" s="1090"/>
      <c r="B9" s="1091"/>
      <c r="C9" s="1091"/>
      <c r="D9" s="1091"/>
      <c r="E9" s="1091"/>
      <c r="F9" s="1092"/>
      <c r="G9" s="994"/>
      <c r="H9" s="994"/>
      <c r="I9" s="994"/>
      <c r="J9" s="994"/>
      <c r="K9" s="994"/>
      <c r="L9" s="994"/>
      <c r="M9" s="949"/>
      <c r="N9" s="950"/>
      <c r="U9" s="110"/>
      <c r="V9" s="110" t="s">
        <v>911</v>
      </c>
      <c r="W9" s="110"/>
      <c r="X9" s="110"/>
      <c r="Y9" s="110"/>
      <c r="Z9" s="110"/>
      <c r="AA9" s="110"/>
      <c r="AB9" s="110"/>
      <c r="AC9" s="110"/>
      <c r="AD9" s="110"/>
      <c r="AE9" s="110"/>
      <c r="AF9" s="110"/>
      <c r="AG9" s="110"/>
      <c r="AI9" s="110"/>
    </row>
    <row r="10" spans="1:64" ht="18.75" customHeight="1" x14ac:dyDescent="0.15">
      <c r="A10" s="1087" t="s">
        <v>901</v>
      </c>
      <c r="B10" s="1088"/>
      <c r="C10" s="1088"/>
      <c r="D10" s="1088"/>
      <c r="E10" s="1088"/>
      <c r="F10" s="1089"/>
      <c r="G10" s="988"/>
      <c r="H10" s="988"/>
      <c r="I10" s="988"/>
      <c r="J10" s="988"/>
      <c r="K10" s="988"/>
      <c r="L10" s="988"/>
      <c r="M10" s="943" t="s">
        <v>10</v>
      </c>
      <c r="N10" s="944"/>
      <c r="W10" s="1093" t="s">
        <v>475</v>
      </c>
      <c r="X10" s="1094"/>
      <c r="Y10" s="1094"/>
      <c r="Z10" s="1097" t="str">
        <f>IF(G6=0,"",IF(G6&lt;=2,330+30*(G6-1),400+80*(G6-3)))</f>
        <v/>
      </c>
      <c r="AA10" s="1097"/>
      <c r="AB10" s="1097"/>
      <c r="AC10" s="1097"/>
      <c r="AD10" s="1097"/>
      <c r="AE10" s="1097"/>
      <c r="AF10" s="1099" t="s">
        <v>56</v>
      </c>
      <c r="AG10" s="1100"/>
    </row>
    <row r="11" spans="1:64" ht="18.75" customHeight="1" x14ac:dyDescent="0.15">
      <c r="A11" s="1090"/>
      <c r="B11" s="1091"/>
      <c r="C11" s="1091"/>
      <c r="D11" s="1091"/>
      <c r="E11" s="1091"/>
      <c r="F11" s="1092"/>
      <c r="G11" s="994"/>
      <c r="H11" s="994"/>
      <c r="I11" s="994"/>
      <c r="J11" s="994"/>
      <c r="K11" s="994"/>
      <c r="L11" s="994"/>
      <c r="M11" s="949"/>
      <c r="N11" s="950"/>
      <c r="U11" s="110"/>
      <c r="V11" s="110"/>
      <c r="W11" s="1095"/>
      <c r="X11" s="1096"/>
      <c r="Y11" s="1096"/>
      <c r="Z11" s="1098"/>
      <c r="AA11" s="1098"/>
      <c r="AB11" s="1098"/>
      <c r="AC11" s="1098"/>
      <c r="AD11" s="1098"/>
      <c r="AE11" s="1098"/>
      <c r="AF11" s="1101"/>
      <c r="AG11" s="1102"/>
      <c r="AN11" s="109"/>
      <c r="AO11" s="110"/>
    </row>
    <row r="12" spans="1:64" ht="18.75" customHeight="1" x14ac:dyDescent="0.15">
      <c r="A12" s="1087" t="s">
        <v>902</v>
      </c>
      <c r="B12" s="1088"/>
      <c r="C12" s="1088"/>
      <c r="D12" s="1088"/>
      <c r="E12" s="1088"/>
      <c r="F12" s="1089"/>
      <c r="G12" s="988"/>
      <c r="H12" s="988"/>
      <c r="I12" s="988"/>
      <c r="J12" s="988"/>
      <c r="K12" s="988"/>
      <c r="L12" s="988"/>
      <c r="M12" s="943" t="s">
        <v>10</v>
      </c>
      <c r="N12" s="944"/>
      <c r="U12" s="93" t="s">
        <v>476</v>
      </c>
      <c r="V12" s="110" t="s">
        <v>912</v>
      </c>
      <c r="W12" s="110"/>
      <c r="X12" s="110"/>
      <c r="Y12" s="110"/>
      <c r="Z12" s="110"/>
      <c r="AA12" s="110"/>
      <c r="AB12" s="110"/>
      <c r="AC12" s="110"/>
      <c r="AD12" s="110"/>
      <c r="AE12" s="110"/>
      <c r="AJ12" s="110"/>
      <c r="BJ12" s="3"/>
      <c r="BL12" s="6"/>
    </row>
    <row r="13" spans="1:64" ht="18.75" customHeight="1" x14ac:dyDescent="0.15">
      <c r="A13" s="1090"/>
      <c r="B13" s="1091"/>
      <c r="C13" s="1091"/>
      <c r="D13" s="1091"/>
      <c r="E13" s="1091"/>
      <c r="F13" s="1092"/>
      <c r="G13" s="994"/>
      <c r="H13" s="994"/>
      <c r="I13" s="994"/>
      <c r="J13" s="994"/>
      <c r="K13" s="994"/>
      <c r="L13" s="994"/>
      <c r="M13" s="949"/>
      <c r="N13" s="950"/>
      <c r="W13" s="1093" t="s">
        <v>477</v>
      </c>
      <c r="X13" s="1094"/>
      <c r="Y13" s="1094"/>
      <c r="Z13" s="1112" t="str">
        <f>IF(G14=0,"",3.3*G14)</f>
        <v/>
      </c>
      <c r="AA13" s="1112"/>
      <c r="AB13" s="1112"/>
      <c r="AC13" s="1112"/>
      <c r="AD13" s="1112"/>
      <c r="AE13" s="1112"/>
      <c r="AF13" s="1099" t="s">
        <v>56</v>
      </c>
      <c r="AG13" s="1100"/>
      <c r="BE13" s="27"/>
      <c r="BL13" s="6"/>
    </row>
    <row r="14" spans="1:64" ht="18.75" customHeight="1" x14ac:dyDescent="0.15">
      <c r="A14" s="1087" t="s">
        <v>903</v>
      </c>
      <c r="B14" s="1088"/>
      <c r="C14" s="1088"/>
      <c r="D14" s="1088"/>
      <c r="E14" s="1088"/>
      <c r="F14" s="1089"/>
      <c r="G14" s="987"/>
      <c r="H14" s="988"/>
      <c r="I14" s="988"/>
      <c r="J14" s="988"/>
      <c r="K14" s="988"/>
      <c r="L14" s="988"/>
      <c r="M14" s="943" t="s">
        <v>10</v>
      </c>
      <c r="N14" s="944"/>
      <c r="W14" s="1095"/>
      <c r="X14" s="1096"/>
      <c r="Y14" s="1096"/>
      <c r="Z14" s="1113"/>
      <c r="AA14" s="1113"/>
      <c r="AB14" s="1113"/>
      <c r="AC14" s="1113"/>
      <c r="AD14" s="1113"/>
      <c r="AE14" s="1113"/>
      <c r="AF14" s="1101"/>
      <c r="AG14" s="1102"/>
      <c r="BL14" s="6"/>
    </row>
    <row r="15" spans="1:64" ht="18.75" customHeight="1" thickBot="1" x14ac:dyDescent="0.2">
      <c r="A15" s="1103"/>
      <c r="B15" s="1104"/>
      <c r="C15" s="1104"/>
      <c r="D15" s="1104"/>
      <c r="E15" s="1104"/>
      <c r="F15" s="1105"/>
      <c r="G15" s="1106"/>
      <c r="H15" s="1107"/>
      <c r="I15" s="1107"/>
      <c r="J15" s="1107"/>
      <c r="K15" s="1107"/>
      <c r="L15" s="1107"/>
      <c r="M15" s="1075"/>
      <c r="N15" s="1076"/>
      <c r="BL15" s="6"/>
    </row>
    <row r="16" spans="1:64" ht="18.75" customHeight="1" x14ac:dyDescent="0.15">
      <c r="V16" s="946" t="s">
        <v>478</v>
      </c>
      <c r="W16" s="1093" t="s">
        <v>306</v>
      </c>
      <c r="X16" s="1094"/>
      <c r="Y16" s="1094"/>
      <c r="Z16" s="1108" t="str">
        <f>IF(G6=0,"",(MAX(Z13,Z10)))</f>
        <v/>
      </c>
      <c r="AA16" s="1108"/>
      <c r="AB16" s="1108"/>
      <c r="AC16" s="1108"/>
      <c r="AD16" s="1108"/>
      <c r="AE16" s="1108"/>
      <c r="AF16" s="1094" t="s">
        <v>56</v>
      </c>
      <c r="AG16" s="1110"/>
      <c r="AV16" s="27"/>
      <c r="BL16" s="6"/>
    </row>
    <row r="17" spans="1:64" ht="18.75" customHeight="1" x14ac:dyDescent="0.15">
      <c r="A17" s="109" t="s">
        <v>467</v>
      </c>
      <c r="B17" s="110" t="s">
        <v>904</v>
      </c>
      <c r="C17" s="110"/>
      <c r="D17" s="110"/>
      <c r="E17" s="110"/>
      <c r="F17" s="110"/>
      <c r="G17" s="110"/>
      <c r="H17" s="110"/>
      <c r="I17" s="110"/>
      <c r="J17" s="110"/>
      <c r="K17" s="110"/>
      <c r="L17" s="110"/>
      <c r="M17" s="110"/>
      <c r="V17" s="946"/>
      <c r="W17" s="1095"/>
      <c r="X17" s="1096"/>
      <c r="Y17" s="1096"/>
      <c r="Z17" s="1109"/>
      <c r="AA17" s="1109"/>
      <c r="AB17" s="1109"/>
      <c r="AC17" s="1109"/>
      <c r="AD17" s="1109"/>
      <c r="AE17" s="1109"/>
      <c r="AF17" s="1096"/>
      <c r="AG17" s="1111"/>
      <c r="AR17" s="27"/>
      <c r="BL17" s="6"/>
    </row>
    <row r="18" spans="1:64" ht="18.75" customHeight="1" x14ac:dyDescent="0.15">
      <c r="A18" s="93"/>
      <c r="B18" s="110" t="s">
        <v>905</v>
      </c>
      <c r="C18" s="110"/>
      <c r="D18" s="110"/>
      <c r="E18" s="110"/>
      <c r="F18" s="110"/>
      <c r="G18" s="110"/>
      <c r="H18" s="110"/>
      <c r="I18" s="110"/>
      <c r="J18" s="110"/>
      <c r="K18" s="110"/>
      <c r="L18" s="110"/>
      <c r="M18" s="110"/>
      <c r="AR18" s="27"/>
      <c r="BL18" s="6"/>
    </row>
    <row r="19" spans="1:64" ht="18.75" customHeight="1" x14ac:dyDescent="0.15">
      <c r="A19" s="93"/>
      <c r="C19" s="105"/>
      <c r="D19" s="93"/>
      <c r="F19" s="93"/>
      <c r="G19" s="93"/>
      <c r="H19" s="93"/>
      <c r="I19" s="93"/>
      <c r="J19" s="93"/>
      <c r="K19" s="93"/>
      <c r="U19" s="109" t="s">
        <v>480</v>
      </c>
      <c r="V19" s="91" t="s">
        <v>913</v>
      </c>
      <c r="AT19" s="27"/>
      <c r="BL19" s="6"/>
    </row>
    <row r="20" spans="1:64" ht="18.75" customHeight="1" x14ac:dyDescent="0.15">
      <c r="A20" s="93"/>
      <c r="D20" s="942" t="s">
        <v>304</v>
      </c>
      <c r="E20" s="943"/>
      <c r="F20" s="943"/>
      <c r="G20" s="1108" t="str">
        <f>IF(G6=0,"",IF(G6&lt;=1,180,320+100*(G6-2)))</f>
        <v/>
      </c>
      <c r="H20" s="1108"/>
      <c r="I20" s="1108"/>
      <c r="J20" s="1108"/>
      <c r="K20" s="1108"/>
      <c r="L20" s="1108"/>
      <c r="M20" s="1094" t="s">
        <v>468</v>
      </c>
      <c r="N20" s="1110"/>
      <c r="AR20" s="27"/>
      <c r="BL20" s="6"/>
    </row>
    <row r="21" spans="1:64" ht="18.75" customHeight="1" x14ac:dyDescent="0.15">
      <c r="A21" s="93"/>
      <c r="D21" s="948"/>
      <c r="E21" s="949"/>
      <c r="F21" s="949"/>
      <c r="G21" s="1109"/>
      <c r="H21" s="1109"/>
      <c r="I21" s="1109"/>
      <c r="J21" s="1109"/>
      <c r="K21" s="1109"/>
      <c r="L21" s="1109"/>
      <c r="M21" s="1096"/>
      <c r="N21" s="1111"/>
      <c r="W21" s="1093" t="s">
        <v>312</v>
      </c>
      <c r="X21" s="1094"/>
      <c r="Y21" s="1094"/>
      <c r="Z21" s="1108" t="str">
        <f>IF(G14=0,"",3.3*G14)</f>
        <v/>
      </c>
      <c r="AA21" s="1108"/>
      <c r="AB21" s="1108"/>
      <c r="AC21" s="1108"/>
      <c r="AD21" s="1108"/>
      <c r="AE21" s="1108"/>
      <c r="AF21" s="1094" t="s">
        <v>56</v>
      </c>
      <c r="AG21" s="1110"/>
      <c r="AR21" s="27"/>
      <c r="BL21" s="6"/>
    </row>
    <row r="22" spans="1:64" ht="18.75" customHeight="1" x14ac:dyDescent="0.15">
      <c r="A22" s="93"/>
      <c r="W22" s="1095"/>
      <c r="X22" s="1096"/>
      <c r="Y22" s="1096"/>
      <c r="Z22" s="1109"/>
      <c r="AA22" s="1109"/>
      <c r="AB22" s="1109"/>
      <c r="AC22" s="1109"/>
      <c r="AD22" s="1109"/>
      <c r="AE22" s="1109"/>
      <c r="AF22" s="1096"/>
      <c r="AG22" s="1111"/>
      <c r="AT22" s="27"/>
      <c r="BL22" s="6"/>
    </row>
    <row r="23" spans="1:64" ht="18.75" customHeight="1" x14ac:dyDescent="0.15">
      <c r="A23" s="93"/>
      <c r="B23" s="109" t="s">
        <v>470</v>
      </c>
      <c r="C23" s="91" t="s">
        <v>906</v>
      </c>
      <c r="AT23" s="27"/>
      <c r="BL23" s="6"/>
    </row>
    <row r="24" spans="1:64" ht="18.75" customHeight="1" x14ac:dyDescent="0.15">
      <c r="A24" s="93"/>
      <c r="C24" s="93"/>
      <c r="D24" s="93"/>
      <c r="E24" s="93"/>
      <c r="F24" s="93"/>
      <c r="G24" s="93"/>
      <c r="I24" s="93"/>
      <c r="J24" s="93"/>
      <c r="K24" s="93"/>
      <c r="U24" s="109" t="s">
        <v>480</v>
      </c>
      <c r="V24" s="91" t="s">
        <v>484</v>
      </c>
      <c r="AT24" s="27"/>
      <c r="BL24" s="6"/>
    </row>
    <row r="25" spans="1:64" ht="18.75" customHeight="1" x14ac:dyDescent="0.15">
      <c r="A25" s="93"/>
      <c r="C25" s="105"/>
      <c r="D25" s="1093" t="s">
        <v>310</v>
      </c>
      <c r="E25" s="1094"/>
      <c r="F25" s="1094"/>
      <c r="G25" s="1108" t="str">
        <f>IF(G14=0,"",1.98*G14)</f>
        <v/>
      </c>
      <c r="H25" s="1108"/>
      <c r="I25" s="1108"/>
      <c r="J25" s="1108"/>
      <c r="K25" s="1108"/>
      <c r="L25" s="1108"/>
      <c r="M25" s="1094" t="s">
        <v>56</v>
      </c>
      <c r="N25" s="1110"/>
      <c r="AR25" s="27"/>
      <c r="BL25" s="6"/>
    </row>
    <row r="26" spans="1:64" ht="18.75" customHeight="1" x14ac:dyDescent="0.15">
      <c r="A26" s="93"/>
      <c r="C26" s="105"/>
      <c r="D26" s="1095"/>
      <c r="E26" s="1096"/>
      <c r="F26" s="1096"/>
      <c r="G26" s="1109"/>
      <c r="H26" s="1109"/>
      <c r="I26" s="1109"/>
      <c r="J26" s="1109"/>
      <c r="K26" s="1109"/>
      <c r="L26" s="1109"/>
      <c r="M26" s="1096"/>
      <c r="N26" s="1111"/>
      <c r="W26" s="1093" t="s">
        <v>481</v>
      </c>
      <c r="X26" s="1094"/>
      <c r="Y26" s="1094"/>
      <c r="Z26" s="1108" t="str">
        <f>IF(AND(Z10=""),"",Z10)</f>
        <v/>
      </c>
      <c r="AA26" s="1108"/>
      <c r="AB26" s="1108"/>
      <c r="AC26" s="1108"/>
      <c r="AD26" s="1108"/>
      <c r="AE26" s="1108"/>
      <c r="AF26" s="1094" t="s">
        <v>56</v>
      </c>
      <c r="AG26" s="1110"/>
      <c r="AR26" s="27"/>
      <c r="BL26" s="6"/>
    </row>
    <row r="27" spans="1:64" ht="18.75" customHeight="1" x14ac:dyDescent="0.15">
      <c r="A27" s="93"/>
      <c r="C27" s="105"/>
      <c r="D27" s="93"/>
      <c r="E27" s="93"/>
      <c r="F27" s="93"/>
      <c r="G27" s="93"/>
      <c r="H27" s="93"/>
      <c r="I27" s="93"/>
      <c r="J27" s="93"/>
      <c r="K27" s="93"/>
      <c r="L27" s="93"/>
      <c r="M27" s="93"/>
      <c r="N27" s="93"/>
      <c r="U27" s="93"/>
      <c r="V27" s="93"/>
      <c r="W27" s="1095"/>
      <c r="X27" s="1096"/>
      <c r="Y27" s="1096"/>
      <c r="Z27" s="1109"/>
      <c r="AA27" s="1109"/>
      <c r="AB27" s="1109"/>
      <c r="AC27" s="1109"/>
      <c r="AD27" s="1109"/>
      <c r="AE27" s="1109"/>
      <c r="AF27" s="1096"/>
      <c r="AG27" s="1111"/>
      <c r="AT27" s="27"/>
      <c r="BL27" s="6"/>
    </row>
    <row r="28" spans="1:64" ht="18.75" customHeight="1" x14ac:dyDescent="0.15">
      <c r="A28" s="109" t="s">
        <v>469</v>
      </c>
      <c r="B28" s="110" t="s">
        <v>907</v>
      </c>
      <c r="C28" s="110"/>
      <c r="D28" s="110"/>
      <c r="E28" s="110"/>
      <c r="F28" s="110"/>
      <c r="G28" s="110"/>
      <c r="H28" s="110"/>
      <c r="I28" s="110"/>
      <c r="J28" s="110"/>
      <c r="K28" s="110"/>
      <c r="L28" s="110"/>
      <c r="M28" s="110"/>
      <c r="N28" s="110"/>
      <c r="O28" s="110"/>
      <c r="P28" s="110"/>
      <c r="Q28" s="110"/>
      <c r="R28" s="110"/>
      <c r="S28" s="110"/>
      <c r="BJ28" s="3"/>
      <c r="BL28" s="6"/>
    </row>
    <row r="29" spans="1:64" ht="18.75" customHeight="1" x14ac:dyDescent="0.15">
      <c r="B29" s="110" t="s">
        <v>908</v>
      </c>
      <c r="C29" s="110"/>
      <c r="D29" s="110"/>
      <c r="E29" s="110"/>
      <c r="F29" s="110"/>
      <c r="G29" s="110"/>
      <c r="H29" s="110"/>
      <c r="I29" s="110"/>
      <c r="J29" s="110"/>
      <c r="K29" s="110"/>
      <c r="L29" s="110"/>
      <c r="M29" s="110"/>
      <c r="N29" s="110"/>
      <c r="O29" s="110"/>
      <c r="P29" s="110"/>
      <c r="Q29" s="110"/>
      <c r="R29" s="110"/>
      <c r="S29" s="110"/>
      <c r="T29" s="93" t="s">
        <v>479</v>
      </c>
      <c r="U29" s="91" t="s">
        <v>914</v>
      </c>
      <c r="BJ29" s="3"/>
      <c r="BL29" s="6"/>
    </row>
    <row r="30" spans="1:64" ht="18.75" customHeight="1" x14ac:dyDescent="0.15">
      <c r="B30" s="110" t="s">
        <v>909</v>
      </c>
      <c r="C30" s="110"/>
      <c r="D30" s="110"/>
      <c r="E30" s="110"/>
      <c r="F30" s="110"/>
      <c r="G30" s="110"/>
      <c r="H30" s="110"/>
      <c r="J30" s="110"/>
      <c r="M30" s="110" t="s">
        <v>303</v>
      </c>
      <c r="N30" s="110"/>
      <c r="O30" s="110"/>
      <c r="P30" s="110"/>
      <c r="Q30" s="110"/>
      <c r="R30" s="110"/>
      <c r="S30" s="110"/>
      <c r="BH30" s="3"/>
      <c r="BL30" s="6"/>
    </row>
    <row r="31" spans="1:64" ht="18.75" customHeight="1" x14ac:dyDescent="0.15">
      <c r="A31" s="110"/>
      <c r="B31" s="110"/>
      <c r="C31" s="110"/>
      <c r="D31" s="110"/>
      <c r="E31" s="110"/>
      <c r="F31" s="110"/>
      <c r="G31" s="110"/>
      <c r="H31" s="110"/>
      <c r="I31" s="110"/>
      <c r="J31" s="110"/>
      <c r="K31" s="110"/>
      <c r="L31" s="110"/>
      <c r="M31" s="110"/>
      <c r="N31" s="110"/>
      <c r="O31" s="110"/>
      <c r="P31" s="110"/>
      <c r="Q31" s="110"/>
      <c r="R31" s="110"/>
      <c r="S31" s="110"/>
      <c r="W31" s="1093" t="s">
        <v>308</v>
      </c>
      <c r="X31" s="1094"/>
      <c r="Y31" s="1094"/>
      <c r="Z31" s="1108" t="str">
        <f>IF(G6=0,"",3.3*G12)</f>
        <v/>
      </c>
      <c r="AA31" s="1108"/>
      <c r="AB31" s="1108"/>
      <c r="AC31" s="1108"/>
      <c r="AD31" s="1108"/>
      <c r="AE31" s="1108"/>
      <c r="AF31" s="1094" t="s">
        <v>56</v>
      </c>
      <c r="AG31" s="1110"/>
      <c r="BH31" s="3"/>
      <c r="BL31" s="6"/>
    </row>
    <row r="32" spans="1:64" ht="18.75" customHeight="1" x14ac:dyDescent="0.15">
      <c r="A32" s="110"/>
      <c r="B32" s="110"/>
      <c r="D32" s="1093" t="s">
        <v>302</v>
      </c>
      <c r="E32" s="1094"/>
      <c r="F32" s="1094"/>
      <c r="G32" s="1108" t="str">
        <f>IF(G8+G10+G12=0,"",1.65*G8+3.3*G10+1.98*G12)</f>
        <v/>
      </c>
      <c r="H32" s="1108"/>
      <c r="I32" s="1108"/>
      <c r="J32" s="1108"/>
      <c r="K32" s="1108"/>
      <c r="L32" s="1108"/>
      <c r="M32" s="1094" t="s">
        <v>56</v>
      </c>
      <c r="N32" s="1110"/>
      <c r="O32" s="110"/>
      <c r="P32" s="110"/>
      <c r="Q32" s="110"/>
      <c r="R32" s="110"/>
      <c r="S32" s="110"/>
      <c r="W32" s="1095"/>
      <c r="X32" s="1096"/>
      <c r="Y32" s="1096"/>
      <c r="Z32" s="1109"/>
      <c r="AA32" s="1109"/>
      <c r="AB32" s="1109"/>
      <c r="AC32" s="1109"/>
      <c r="AD32" s="1109"/>
      <c r="AE32" s="1109"/>
      <c r="AF32" s="1096"/>
      <c r="AG32" s="1111"/>
      <c r="BJ32" s="3"/>
      <c r="BL32" s="6"/>
    </row>
    <row r="33" spans="1:64" ht="18.75" customHeight="1" thickBot="1" x14ac:dyDescent="0.2">
      <c r="D33" s="1095"/>
      <c r="E33" s="1096"/>
      <c r="F33" s="1096"/>
      <c r="G33" s="1109"/>
      <c r="H33" s="1109"/>
      <c r="I33" s="1109"/>
      <c r="J33" s="1109"/>
      <c r="K33" s="1109"/>
      <c r="L33" s="1109"/>
      <c r="M33" s="1096"/>
      <c r="N33" s="1111"/>
      <c r="W33" s="93"/>
      <c r="X33" s="93"/>
      <c r="Y33" s="93"/>
      <c r="Z33" s="93"/>
      <c r="AB33" s="93"/>
      <c r="AC33" s="93"/>
      <c r="AD33" s="93"/>
      <c r="AE33" s="93"/>
      <c r="AF33" s="93"/>
      <c r="AG33" s="93"/>
      <c r="BJ33" s="3"/>
      <c r="BL33" s="6"/>
    </row>
    <row r="34" spans="1:64" ht="18.75" customHeight="1" x14ac:dyDescent="0.15">
      <c r="C34" s="946"/>
      <c r="D34" s="946"/>
      <c r="E34" s="946"/>
      <c r="F34" s="946"/>
      <c r="G34" s="946"/>
      <c r="H34" s="93"/>
      <c r="I34" s="93"/>
      <c r="J34" s="93"/>
      <c r="K34" s="93"/>
      <c r="T34" s="1114" t="s">
        <v>307</v>
      </c>
      <c r="U34" s="1115"/>
      <c r="V34" s="1115"/>
      <c r="W34" s="1115"/>
      <c r="X34" s="1115"/>
      <c r="Y34" s="1115"/>
      <c r="Z34" s="1120" t="str">
        <f>IF(AND(Z16="",Z31=""),"",Z16+Z31)</f>
        <v/>
      </c>
      <c r="AA34" s="1120"/>
      <c r="AB34" s="1120"/>
      <c r="AC34" s="1120"/>
      <c r="AD34" s="1120"/>
      <c r="AE34" s="1120"/>
      <c r="AF34" s="1115" t="s">
        <v>56</v>
      </c>
      <c r="AG34" s="1118"/>
      <c r="BJ34" s="3"/>
      <c r="BL34" s="6"/>
    </row>
    <row r="35" spans="1:64" ht="18.75" customHeight="1" thickBot="1" x14ac:dyDescent="0.2">
      <c r="T35" s="1116"/>
      <c r="U35" s="1117"/>
      <c r="V35" s="1117"/>
      <c r="W35" s="1117"/>
      <c r="X35" s="1117"/>
      <c r="Y35" s="1117"/>
      <c r="Z35" s="1121"/>
      <c r="AA35" s="1121"/>
      <c r="AB35" s="1121"/>
      <c r="AC35" s="1121"/>
      <c r="AD35" s="1121"/>
      <c r="AE35" s="1121"/>
      <c r="AF35" s="1117"/>
      <c r="AG35" s="1119"/>
      <c r="BL35" s="6"/>
    </row>
    <row r="36" spans="1:64" ht="18.75" customHeight="1" x14ac:dyDescent="0.15">
      <c r="A36" s="1114" t="s">
        <v>305</v>
      </c>
      <c r="B36" s="1115"/>
      <c r="C36" s="1115"/>
      <c r="D36" s="1115"/>
      <c r="E36" s="1115"/>
      <c r="F36" s="1115"/>
      <c r="G36" s="1120" t="str">
        <f>IF(AND(G20="",G32=""),"",G20+G32)</f>
        <v/>
      </c>
      <c r="H36" s="1120"/>
      <c r="I36" s="1120"/>
      <c r="J36" s="1120"/>
      <c r="K36" s="1120"/>
      <c r="L36" s="1120"/>
      <c r="M36" s="1115" t="s">
        <v>56</v>
      </c>
      <c r="N36" s="1118"/>
      <c r="T36" s="1114" t="s">
        <v>483</v>
      </c>
      <c r="U36" s="1115"/>
      <c r="V36" s="1115"/>
      <c r="W36" s="1115"/>
      <c r="X36" s="1115"/>
      <c r="Y36" s="1115"/>
      <c r="Z36" s="1122" t="str">
        <f>IF(AND(Z21="",Z31=""),"",Z21+Z31)</f>
        <v/>
      </c>
      <c r="AA36" s="1122"/>
      <c r="AB36" s="1122"/>
      <c r="AC36" s="1122"/>
      <c r="AD36" s="1122"/>
      <c r="AE36" s="1122"/>
      <c r="AF36" s="1115" t="s">
        <v>56</v>
      </c>
      <c r="AG36" s="1118"/>
      <c r="BL36" s="6"/>
    </row>
    <row r="37" spans="1:64" ht="18.75" customHeight="1" thickBot="1" x14ac:dyDescent="0.2">
      <c r="A37" s="1116"/>
      <c r="B37" s="1117"/>
      <c r="C37" s="1117"/>
      <c r="D37" s="1117"/>
      <c r="E37" s="1117"/>
      <c r="F37" s="1117"/>
      <c r="G37" s="1121"/>
      <c r="H37" s="1121"/>
      <c r="I37" s="1121"/>
      <c r="J37" s="1121"/>
      <c r="K37" s="1121"/>
      <c r="L37" s="1121"/>
      <c r="M37" s="1117"/>
      <c r="N37" s="1119"/>
      <c r="T37" s="1116"/>
      <c r="U37" s="1117"/>
      <c r="V37" s="1117"/>
      <c r="W37" s="1117"/>
      <c r="X37" s="1117"/>
      <c r="Y37" s="1117"/>
      <c r="Z37" s="1123"/>
      <c r="AA37" s="1123"/>
      <c r="AB37" s="1123"/>
      <c r="AC37" s="1123"/>
      <c r="AD37" s="1123"/>
      <c r="AE37" s="1123"/>
      <c r="AF37" s="1117"/>
      <c r="AG37" s="1119"/>
    </row>
    <row r="38" spans="1:64" ht="18.75" customHeight="1" x14ac:dyDescent="0.15">
      <c r="A38" s="1114" t="s">
        <v>311</v>
      </c>
      <c r="B38" s="1115"/>
      <c r="C38" s="1115"/>
      <c r="D38" s="1115"/>
      <c r="E38" s="1115"/>
      <c r="F38" s="1115"/>
      <c r="G38" s="1120" t="str">
        <f>IF(AND(G25="",G32=""),"",G25+G32)</f>
        <v/>
      </c>
      <c r="H38" s="1120"/>
      <c r="I38" s="1120"/>
      <c r="J38" s="1120"/>
      <c r="K38" s="1120"/>
      <c r="L38" s="1120"/>
      <c r="M38" s="1115" t="s">
        <v>468</v>
      </c>
      <c r="N38" s="1118"/>
      <c r="T38" s="1114" t="s">
        <v>482</v>
      </c>
      <c r="U38" s="1115"/>
      <c r="V38" s="1115"/>
      <c r="W38" s="1115"/>
      <c r="X38" s="1115"/>
      <c r="Y38" s="1115"/>
      <c r="Z38" s="1122" t="str">
        <f>IF(AND(Z26="",Z31=""),"",Z26+Z31)</f>
        <v/>
      </c>
      <c r="AA38" s="1122"/>
      <c r="AB38" s="1122"/>
      <c r="AC38" s="1122"/>
      <c r="AD38" s="1122"/>
      <c r="AE38" s="1122"/>
      <c r="AF38" s="1115" t="s">
        <v>56</v>
      </c>
      <c r="AG38" s="1118"/>
      <c r="AH38" s="27"/>
      <c r="AI38" s="27"/>
      <c r="AJ38" s="27"/>
      <c r="AK38" s="27"/>
      <c r="AL38" s="27"/>
      <c r="AM38" s="27"/>
    </row>
    <row r="39" spans="1:64" ht="18.75" customHeight="1" thickBot="1" x14ac:dyDescent="0.2">
      <c r="A39" s="1116"/>
      <c r="B39" s="1117"/>
      <c r="C39" s="1117"/>
      <c r="D39" s="1117"/>
      <c r="E39" s="1117"/>
      <c r="F39" s="1117"/>
      <c r="G39" s="1121"/>
      <c r="H39" s="1121"/>
      <c r="I39" s="1121"/>
      <c r="J39" s="1121"/>
      <c r="K39" s="1121"/>
      <c r="L39" s="1121"/>
      <c r="M39" s="1117"/>
      <c r="N39" s="1119"/>
      <c r="T39" s="1116"/>
      <c r="U39" s="1117"/>
      <c r="V39" s="1117"/>
      <c r="W39" s="1117"/>
      <c r="X39" s="1117"/>
      <c r="Y39" s="1117"/>
      <c r="Z39" s="1123"/>
      <c r="AA39" s="1123"/>
      <c r="AB39" s="1123"/>
      <c r="AC39" s="1123"/>
      <c r="AD39" s="1123"/>
      <c r="AE39" s="1123"/>
      <c r="AF39" s="1117"/>
      <c r="AG39" s="1119"/>
    </row>
    <row r="40" spans="1:64" ht="18.75" customHeight="1" x14ac:dyDescent="0.15">
      <c r="AO40" s="27"/>
      <c r="AP40" s="27"/>
    </row>
    <row r="41" spans="1:64" ht="18.75" customHeight="1" x14ac:dyDescent="0.15">
      <c r="C41" s="93"/>
      <c r="D41" s="93"/>
      <c r="E41" s="93"/>
      <c r="F41" s="93"/>
      <c r="G41" s="93"/>
      <c r="H41" s="93"/>
      <c r="I41" s="93"/>
      <c r="J41" s="93"/>
      <c r="K41" s="93"/>
      <c r="AO41" s="27"/>
      <c r="AP41" s="27"/>
    </row>
    <row r="42" spans="1:64" ht="18.75" customHeight="1" x14ac:dyDescent="0.15">
      <c r="AN42" s="27"/>
      <c r="AO42" s="27"/>
      <c r="AP42" s="27"/>
    </row>
    <row r="43" spans="1:64" ht="18.75" customHeight="1" x14ac:dyDescent="0.15"/>
    <row r="44" spans="1:64" ht="18.75" customHeight="1" x14ac:dyDescent="0.15"/>
    <row r="45" spans="1:64" ht="18.75" customHeight="1" x14ac:dyDescent="0.15"/>
    <row r="46" spans="1:64" ht="18.75" customHeight="1" x14ac:dyDescent="0.15"/>
    <row r="47" spans="1:64" ht="18.75" customHeight="1" x14ac:dyDescent="0.15"/>
    <row r="48" spans="1:64" ht="18.75" customHeight="1" x14ac:dyDescent="0.15"/>
    <row r="49" spans="4:4" ht="18.75" customHeight="1" x14ac:dyDescent="0.15"/>
    <row r="50" spans="4:4" ht="18.75" customHeight="1" x14ac:dyDescent="0.15"/>
    <row r="51" spans="4:4" ht="18.75" customHeight="1" x14ac:dyDescent="0.15"/>
    <row r="52" spans="4:4" ht="18.75" customHeight="1" x14ac:dyDescent="0.15"/>
    <row r="53" spans="4:4" ht="18.75" customHeight="1" x14ac:dyDescent="0.15"/>
    <row r="54" spans="4:4" ht="18.75" customHeight="1" x14ac:dyDescent="0.15">
      <c r="D54" s="91" t="s">
        <v>256</v>
      </c>
    </row>
    <row r="55" spans="4:4" ht="18.75" customHeight="1" x14ac:dyDescent="0.15">
      <c r="D55" s="91" t="s">
        <v>257</v>
      </c>
    </row>
    <row r="56" spans="4:4" ht="18.75" customHeight="1" x14ac:dyDescent="0.15"/>
    <row r="57" spans="4:4" ht="18.75" customHeight="1" x14ac:dyDescent="0.15"/>
    <row r="58" spans="4:4" ht="18.75" customHeight="1" x14ac:dyDescent="0.15"/>
    <row r="59" spans="4:4" ht="18.75" customHeight="1" x14ac:dyDescent="0.15"/>
    <row r="60" spans="4:4" ht="18.75" customHeight="1" x14ac:dyDescent="0.15"/>
    <row r="61" spans="4:4" ht="18.75" customHeight="1" x14ac:dyDescent="0.15"/>
    <row r="62" spans="4:4" ht="18.75" customHeight="1" x14ac:dyDescent="0.15"/>
    <row r="63" spans="4:4" ht="18.75" customHeight="1" x14ac:dyDescent="0.15"/>
    <row r="64" spans="4: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65">
    <mergeCell ref="A38:F39"/>
    <mergeCell ref="G36:L37"/>
    <mergeCell ref="G38:L39"/>
    <mergeCell ref="M36:N37"/>
    <mergeCell ref="M38:N39"/>
    <mergeCell ref="AF38:AG39"/>
    <mergeCell ref="Z34:AE35"/>
    <mergeCell ref="Z36:AE37"/>
    <mergeCell ref="Z38:AE39"/>
    <mergeCell ref="T34:Y35"/>
    <mergeCell ref="T36:Y37"/>
    <mergeCell ref="T38:Y39"/>
    <mergeCell ref="AF34:AG35"/>
    <mergeCell ref="AF36:AG37"/>
    <mergeCell ref="C34:G34"/>
    <mergeCell ref="W31:Y32"/>
    <mergeCell ref="Z31:AE32"/>
    <mergeCell ref="A36:F37"/>
    <mergeCell ref="W26:Y27"/>
    <mergeCell ref="Z26:AE27"/>
    <mergeCell ref="AF26:AG27"/>
    <mergeCell ref="D32:F33"/>
    <mergeCell ref="G32:L33"/>
    <mergeCell ref="M32:N33"/>
    <mergeCell ref="D25:F26"/>
    <mergeCell ref="G25:L26"/>
    <mergeCell ref="M25:N26"/>
    <mergeCell ref="AF31:AG32"/>
    <mergeCell ref="Z21:AE22"/>
    <mergeCell ref="AF21:AG22"/>
    <mergeCell ref="W13:Y14"/>
    <mergeCell ref="Z13:AE14"/>
    <mergeCell ref="AF13:AG14"/>
    <mergeCell ref="Z16:AE17"/>
    <mergeCell ref="AF16:AG17"/>
    <mergeCell ref="D20:F21"/>
    <mergeCell ref="G20:L21"/>
    <mergeCell ref="M20:N21"/>
    <mergeCell ref="V16:V17"/>
    <mergeCell ref="W16:Y17"/>
    <mergeCell ref="W21:Y22"/>
    <mergeCell ref="W10:Y11"/>
    <mergeCell ref="Z10:AE11"/>
    <mergeCell ref="AF10:AG11"/>
    <mergeCell ref="A14:F15"/>
    <mergeCell ref="G14:L15"/>
    <mergeCell ref="M14:N15"/>
    <mergeCell ref="A10:F11"/>
    <mergeCell ref="G10:L11"/>
    <mergeCell ref="M10:N11"/>
    <mergeCell ref="A12:F13"/>
    <mergeCell ref="G12:L13"/>
    <mergeCell ref="M12:N13"/>
    <mergeCell ref="A6:F7"/>
    <mergeCell ref="G6:L7"/>
    <mergeCell ref="M6:N7"/>
    <mergeCell ref="A8:F9"/>
    <mergeCell ref="G8:L9"/>
    <mergeCell ref="M8:N9"/>
    <mergeCell ref="AF4:AG5"/>
    <mergeCell ref="A4:F5"/>
    <mergeCell ref="G4:L5"/>
    <mergeCell ref="M4:N5"/>
    <mergeCell ref="T4:Y5"/>
    <mergeCell ref="Z4:AE5"/>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&amp;C&amp;"游ゴシック,標準"3/25&amp;R&amp;"游ゴシック,標準"&amp;F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CC103"/>
  <sheetViews>
    <sheetView view="pageBreakPreview" zoomScale="65" zoomScaleNormal="98" zoomScaleSheetLayoutView="65" workbookViewId="0">
      <selection activeCell="AX6" sqref="AX6"/>
    </sheetView>
  </sheetViews>
  <sheetFormatPr defaultRowHeight="16.5" x14ac:dyDescent="0.3"/>
  <cols>
    <col min="1" max="45" width="4.375" style="41" customWidth="1"/>
    <col min="46" max="69" width="4.375" style="422" customWidth="1"/>
    <col min="70" max="81"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5" ht="18.75" customHeight="1" x14ac:dyDescent="0.3">
      <c r="A1" s="131" t="s">
        <v>487</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132"/>
      <c r="AN1" s="132"/>
      <c r="AO1" s="132"/>
      <c r="AP1" s="132"/>
      <c r="AQ1" s="132"/>
    </row>
    <row r="2" spans="1:45" ht="18.75" customHeight="1" thickBot="1" x14ac:dyDescent="0.35">
      <c r="A2" s="52" t="s">
        <v>488</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H2" s="85" t="s">
        <v>228</v>
      </c>
      <c r="AI2" s="877"/>
      <c r="AJ2" s="877"/>
      <c r="AK2" s="877"/>
      <c r="AL2" s="76" t="s">
        <v>166</v>
      </c>
      <c r="AM2" s="877"/>
      <c r="AN2" s="877"/>
      <c r="AO2" s="76" t="s">
        <v>168</v>
      </c>
      <c r="AP2" s="848"/>
      <c r="AQ2" s="848"/>
      <c r="AR2" s="846" t="s">
        <v>201</v>
      </c>
      <c r="AS2" s="846"/>
    </row>
    <row r="3" spans="1:45" ht="18.75" customHeight="1" x14ac:dyDescent="0.3">
      <c r="A3" s="133"/>
      <c r="B3" s="134"/>
      <c r="C3" s="134"/>
      <c r="D3" s="134"/>
      <c r="E3" s="134"/>
      <c r="F3" s="134"/>
      <c r="G3" s="134"/>
      <c r="H3" s="134"/>
      <c r="I3" s="134"/>
      <c r="J3" s="1137" t="s">
        <v>489</v>
      </c>
      <c r="K3" s="1138"/>
      <c r="L3" s="1137" t="s">
        <v>490</v>
      </c>
      <c r="M3" s="1142"/>
      <c r="N3" s="1147" t="s">
        <v>915</v>
      </c>
      <c r="O3" s="1148"/>
      <c r="P3" s="1148"/>
      <c r="Q3" s="1148"/>
      <c r="R3" s="1148"/>
      <c r="S3" s="1148"/>
      <c r="T3" s="1148"/>
      <c r="U3" s="1148"/>
      <c r="V3" s="1148"/>
      <c r="W3" s="1148"/>
      <c r="X3" s="1148"/>
      <c r="Y3" s="1148"/>
      <c r="Z3" s="1148"/>
      <c r="AA3" s="1148"/>
      <c r="AB3" s="1148"/>
      <c r="AC3" s="1148"/>
      <c r="AD3" s="1148"/>
      <c r="AE3" s="1149"/>
      <c r="AF3" s="1160" t="s">
        <v>1133</v>
      </c>
      <c r="AG3" s="1161"/>
      <c r="AH3" s="1166" t="s">
        <v>419</v>
      </c>
      <c r="AI3" s="1167"/>
      <c r="AJ3" s="1167"/>
      <c r="AK3" s="1168"/>
      <c r="AL3" s="1250" t="s">
        <v>923</v>
      </c>
      <c r="AM3" s="1251"/>
      <c r="AN3" s="1240" t="s">
        <v>107</v>
      </c>
      <c r="AO3" s="1138"/>
      <c r="AP3" s="1240" t="s">
        <v>108</v>
      </c>
      <c r="AQ3" s="1138"/>
      <c r="AR3" s="1240" t="s">
        <v>58</v>
      </c>
      <c r="AS3" s="1241"/>
    </row>
    <row r="4" spans="1:45" ht="18.75" customHeight="1" x14ac:dyDescent="0.3">
      <c r="A4" s="159"/>
      <c r="B4" s="160"/>
      <c r="C4" s="160"/>
      <c r="D4" s="1157" t="s">
        <v>916</v>
      </c>
      <c r="E4" s="1157"/>
      <c r="F4" s="1157"/>
      <c r="G4" s="1157"/>
      <c r="H4" s="1157"/>
      <c r="I4" s="1158"/>
      <c r="J4" s="1139"/>
      <c r="K4" s="1140"/>
      <c r="L4" s="1143"/>
      <c r="M4" s="1144"/>
      <c r="N4" s="1150"/>
      <c r="O4" s="1151"/>
      <c r="P4" s="1151"/>
      <c r="Q4" s="1151"/>
      <c r="R4" s="1151"/>
      <c r="S4" s="1151"/>
      <c r="T4" s="1151"/>
      <c r="U4" s="1151"/>
      <c r="V4" s="1151"/>
      <c r="W4" s="1151"/>
      <c r="X4" s="1151"/>
      <c r="Y4" s="1151"/>
      <c r="Z4" s="1151"/>
      <c r="AA4" s="1151"/>
      <c r="AB4" s="1151"/>
      <c r="AC4" s="1151"/>
      <c r="AD4" s="1151"/>
      <c r="AE4" s="1152"/>
      <c r="AF4" s="1162"/>
      <c r="AG4" s="1163"/>
      <c r="AH4" s="1169"/>
      <c r="AI4" s="1170"/>
      <c r="AJ4" s="1170"/>
      <c r="AK4" s="1171"/>
      <c r="AL4" s="1252"/>
      <c r="AM4" s="1253"/>
      <c r="AN4" s="1139"/>
      <c r="AO4" s="1140"/>
      <c r="AP4" s="1139"/>
      <c r="AQ4" s="1140"/>
      <c r="AR4" s="1139"/>
      <c r="AS4" s="1242"/>
    </row>
    <row r="5" spans="1:45" ht="18.75" customHeight="1" x14ac:dyDescent="0.3">
      <c r="A5" s="135"/>
      <c r="B5" s="136"/>
      <c r="C5" s="136"/>
      <c r="D5" s="136"/>
      <c r="E5" s="136"/>
      <c r="F5" s="136"/>
      <c r="G5" s="136"/>
      <c r="H5" s="136"/>
      <c r="I5" s="137"/>
      <c r="J5" s="1139"/>
      <c r="K5" s="1140"/>
      <c r="L5" s="1143"/>
      <c r="M5" s="1144"/>
      <c r="N5" s="1143" t="s">
        <v>508</v>
      </c>
      <c r="O5" s="1140"/>
      <c r="P5" s="1143" t="s">
        <v>509</v>
      </c>
      <c r="Q5" s="1144"/>
      <c r="R5" s="1153" t="s">
        <v>507</v>
      </c>
      <c r="S5" s="1154"/>
      <c r="T5" s="1133"/>
      <c r="U5" s="1134"/>
      <c r="V5" s="1133"/>
      <c r="W5" s="1134"/>
      <c r="X5" s="1133"/>
      <c r="Y5" s="1134"/>
      <c r="Z5" s="1133"/>
      <c r="AA5" s="1134"/>
      <c r="AB5" s="1133"/>
      <c r="AC5" s="1134"/>
      <c r="AD5" s="1139" t="s">
        <v>57</v>
      </c>
      <c r="AE5" s="1140"/>
      <c r="AF5" s="1162"/>
      <c r="AG5" s="1163"/>
      <c r="AH5" s="1159" t="s">
        <v>924</v>
      </c>
      <c r="AI5" s="1126"/>
      <c r="AJ5" s="1177" t="s">
        <v>922</v>
      </c>
      <c r="AK5" s="1126"/>
      <c r="AL5" s="1252"/>
      <c r="AM5" s="1253"/>
      <c r="AN5" s="1139"/>
      <c r="AO5" s="1140"/>
      <c r="AP5" s="1139"/>
      <c r="AQ5" s="1140"/>
      <c r="AR5" s="1139"/>
      <c r="AS5" s="1242"/>
    </row>
    <row r="6" spans="1:45" ht="18.75" customHeight="1" x14ac:dyDescent="0.3">
      <c r="A6" s="1263" t="s">
        <v>738</v>
      </c>
      <c r="B6" s="1264"/>
      <c r="C6" s="1264"/>
      <c r="D6" s="1264"/>
      <c r="E6" s="1264"/>
      <c r="F6" s="1264"/>
      <c r="G6" s="136"/>
      <c r="H6" s="136"/>
      <c r="I6" s="137"/>
      <c r="J6" s="1139"/>
      <c r="K6" s="1140"/>
      <c r="L6" s="1143"/>
      <c r="M6" s="1144"/>
      <c r="N6" s="1139"/>
      <c r="O6" s="1140"/>
      <c r="P6" s="1143"/>
      <c r="Q6" s="1144"/>
      <c r="R6" s="1153"/>
      <c r="S6" s="1154"/>
      <c r="T6" s="1133"/>
      <c r="U6" s="1134"/>
      <c r="V6" s="1133"/>
      <c r="W6" s="1134"/>
      <c r="X6" s="1133"/>
      <c r="Y6" s="1134"/>
      <c r="Z6" s="1133"/>
      <c r="AA6" s="1134"/>
      <c r="AB6" s="1133"/>
      <c r="AC6" s="1134"/>
      <c r="AD6" s="1139"/>
      <c r="AE6" s="1140"/>
      <c r="AF6" s="1162"/>
      <c r="AG6" s="1163"/>
      <c r="AH6" s="1139"/>
      <c r="AI6" s="1140"/>
      <c r="AJ6" s="1139"/>
      <c r="AK6" s="1140"/>
      <c r="AL6" s="1252"/>
      <c r="AM6" s="1253"/>
      <c r="AN6" s="1139"/>
      <c r="AO6" s="1140"/>
      <c r="AP6" s="1139"/>
      <c r="AQ6" s="1140"/>
      <c r="AR6" s="1139"/>
      <c r="AS6" s="1242"/>
    </row>
    <row r="7" spans="1:45" ht="18.75" customHeight="1" x14ac:dyDescent="0.3">
      <c r="A7" s="135"/>
      <c r="B7" s="136"/>
      <c r="C7" s="136"/>
      <c r="D7" s="136"/>
      <c r="E7" s="136"/>
      <c r="F7" s="136"/>
      <c r="G7" s="136"/>
      <c r="H7" s="136"/>
      <c r="I7" s="136"/>
      <c r="J7" s="1141"/>
      <c r="K7" s="1129"/>
      <c r="L7" s="1145"/>
      <c r="M7" s="1146"/>
      <c r="N7" s="1141"/>
      <c r="O7" s="1129"/>
      <c r="P7" s="1145"/>
      <c r="Q7" s="1146"/>
      <c r="R7" s="1155"/>
      <c r="S7" s="840"/>
      <c r="T7" s="1135"/>
      <c r="U7" s="1136"/>
      <c r="V7" s="1135"/>
      <c r="W7" s="1136"/>
      <c r="X7" s="1135"/>
      <c r="Y7" s="1136"/>
      <c r="Z7" s="1135"/>
      <c r="AA7" s="1136"/>
      <c r="AB7" s="1135"/>
      <c r="AC7" s="1136"/>
      <c r="AD7" s="1141"/>
      <c r="AE7" s="1129"/>
      <c r="AF7" s="1164"/>
      <c r="AG7" s="1165"/>
      <c r="AH7" s="1141"/>
      <c r="AI7" s="1129"/>
      <c r="AJ7" s="1141"/>
      <c r="AK7" s="1129"/>
      <c r="AL7" s="1252"/>
      <c r="AM7" s="1253"/>
      <c r="AN7" s="1141"/>
      <c r="AO7" s="1129"/>
      <c r="AP7" s="1141"/>
      <c r="AQ7" s="1129"/>
      <c r="AR7" s="1141"/>
      <c r="AS7" s="1243"/>
    </row>
    <row r="8" spans="1:45" ht="18.75" customHeight="1" x14ac:dyDescent="0.3">
      <c r="A8" s="1124" t="s">
        <v>917</v>
      </c>
      <c r="B8" s="1125"/>
      <c r="C8" s="1125"/>
      <c r="D8" s="1125"/>
      <c r="E8" s="1125"/>
      <c r="F8" s="1125"/>
      <c r="G8" s="1125"/>
      <c r="H8" s="1125"/>
      <c r="I8" s="1126"/>
      <c r="J8" s="1130"/>
      <c r="K8" s="1131"/>
      <c r="L8" s="1130"/>
      <c r="M8" s="1131"/>
      <c r="N8" s="1130"/>
      <c r="O8" s="1131"/>
      <c r="P8" s="1130"/>
      <c r="Q8" s="1131"/>
      <c r="R8" s="1130"/>
      <c r="S8" s="1131"/>
      <c r="T8" s="1130"/>
      <c r="U8" s="1131"/>
      <c r="V8" s="1130"/>
      <c r="W8" s="1131"/>
      <c r="X8" s="1130"/>
      <c r="Y8" s="1131"/>
      <c r="Z8" s="1130"/>
      <c r="AA8" s="1131"/>
      <c r="AB8" s="1172"/>
      <c r="AC8" s="1173"/>
      <c r="AD8" s="1156" t="str">
        <f>IF(SUM(N8:AC9) = 0, "", SUM(N8:AC9))</f>
        <v/>
      </c>
      <c r="AE8" s="1156"/>
      <c r="AF8" s="1130"/>
      <c r="AG8" s="1131"/>
      <c r="AH8" s="1130"/>
      <c r="AI8" s="1131"/>
      <c r="AJ8" s="1130"/>
      <c r="AK8" s="1131"/>
      <c r="AL8" s="1130"/>
      <c r="AM8" s="1131"/>
      <c r="AN8" s="1130"/>
      <c r="AO8" s="1131"/>
      <c r="AP8" s="139"/>
      <c r="AQ8" s="140"/>
      <c r="AR8" s="1234" t="str">
        <f>IF(SUM(AD8,AF8,AH8,AN8,AP8,J8,L8)=0,"",SUM(AD8,AF8,AH8,AN8,AP8,J8,L8))</f>
        <v/>
      </c>
      <c r="AS8" s="1230"/>
    </row>
    <row r="9" spans="1:45" ht="18.75" customHeight="1" x14ac:dyDescent="0.3">
      <c r="A9" s="1127"/>
      <c r="B9" s="1128"/>
      <c r="C9" s="1128"/>
      <c r="D9" s="1128"/>
      <c r="E9" s="1128"/>
      <c r="F9" s="1128"/>
      <c r="G9" s="1128"/>
      <c r="H9" s="1128"/>
      <c r="I9" s="1129"/>
      <c r="J9" s="762"/>
      <c r="K9" s="1132"/>
      <c r="L9" s="762"/>
      <c r="M9" s="1132"/>
      <c r="N9" s="762"/>
      <c r="O9" s="1132"/>
      <c r="P9" s="762"/>
      <c r="Q9" s="1132"/>
      <c r="R9" s="762"/>
      <c r="S9" s="1132"/>
      <c r="T9" s="762"/>
      <c r="U9" s="1132"/>
      <c r="V9" s="762"/>
      <c r="W9" s="1132"/>
      <c r="X9" s="762"/>
      <c r="Y9" s="1132"/>
      <c r="Z9" s="762"/>
      <c r="AA9" s="1132"/>
      <c r="AB9" s="741"/>
      <c r="AC9" s="1174"/>
      <c r="AD9" s="1156"/>
      <c r="AE9" s="1156"/>
      <c r="AF9" s="762"/>
      <c r="AG9" s="1132"/>
      <c r="AH9" s="762"/>
      <c r="AI9" s="1132"/>
      <c r="AJ9" s="762"/>
      <c r="AK9" s="1132"/>
      <c r="AL9" s="762"/>
      <c r="AM9" s="1132"/>
      <c r="AN9" s="762"/>
      <c r="AO9" s="1132"/>
      <c r="AP9" s="141"/>
      <c r="AQ9" s="142"/>
      <c r="AR9" s="765"/>
      <c r="AS9" s="752"/>
    </row>
    <row r="10" spans="1:45" ht="18.75" customHeight="1" x14ac:dyDescent="0.3">
      <c r="A10" s="1124" t="s">
        <v>918</v>
      </c>
      <c r="B10" s="1125"/>
      <c r="C10" s="1125"/>
      <c r="D10" s="1159" t="s">
        <v>919</v>
      </c>
      <c r="E10" s="1125"/>
      <c r="F10" s="1126"/>
      <c r="G10" s="1159" t="s">
        <v>229</v>
      </c>
      <c r="H10" s="1125"/>
      <c r="I10" s="1126"/>
      <c r="J10" s="1130"/>
      <c r="K10" s="1131"/>
      <c r="L10" s="1130"/>
      <c r="M10" s="1131"/>
      <c r="N10" s="1130"/>
      <c r="O10" s="1131"/>
      <c r="P10" s="1130"/>
      <c r="Q10" s="1131"/>
      <c r="R10" s="1130"/>
      <c r="S10" s="1131"/>
      <c r="T10" s="1130"/>
      <c r="U10" s="1131"/>
      <c r="V10" s="1130"/>
      <c r="W10" s="1131"/>
      <c r="X10" s="1130"/>
      <c r="Y10" s="1131"/>
      <c r="Z10" s="1130"/>
      <c r="AA10" s="1131"/>
      <c r="AB10" s="1130"/>
      <c r="AC10" s="1131"/>
      <c r="AD10" s="1156" t="str">
        <f>IF(SUM(N10:AC11) = 0, "", SUM(N10:AC11))</f>
        <v/>
      </c>
      <c r="AE10" s="1156"/>
      <c r="AF10" s="1130"/>
      <c r="AG10" s="1131"/>
      <c r="AH10" s="1130"/>
      <c r="AI10" s="1131"/>
      <c r="AJ10" s="1130"/>
      <c r="AK10" s="1131"/>
      <c r="AL10" s="1130"/>
      <c r="AM10" s="1131"/>
      <c r="AN10" s="1130"/>
      <c r="AO10" s="1131"/>
      <c r="AP10" s="139"/>
      <c r="AQ10" s="140"/>
      <c r="AR10" s="1234" t="str">
        <f>IF(SUM(AD10,AF10,AH10,AN10,AP10,J10,L10)=0,"",SUM(AD10,AF10,AH10,AN10,AP10,J10,L10))</f>
        <v/>
      </c>
      <c r="AS10" s="1230"/>
    </row>
    <row r="11" spans="1:45" ht="18.75" customHeight="1" x14ac:dyDescent="0.3">
      <c r="A11" s="1175"/>
      <c r="B11" s="1176"/>
      <c r="C11" s="1176"/>
      <c r="D11" s="1139"/>
      <c r="E11" s="1176"/>
      <c r="F11" s="1140"/>
      <c r="G11" s="1141"/>
      <c r="H11" s="1128"/>
      <c r="I11" s="1129"/>
      <c r="J11" s="762"/>
      <c r="K11" s="1132"/>
      <c r="L11" s="762"/>
      <c r="M11" s="1132"/>
      <c r="N11" s="762"/>
      <c r="O11" s="1132"/>
      <c r="P11" s="762"/>
      <c r="Q11" s="1132"/>
      <c r="R11" s="762"/>
      <c r="S11" s="1132"/>
      <c r="T11" s="762"/>
      <c r="U11" s="1132"/>
      <c r="V11" s="762"/>
      <c r="W11" s="1132"/>
      <c r="X11" s="762"/>
      <c r="Y11" s="1132"/>
      <c r="Z11" s="762"/>
      <c r="AA11" s="1132"/>
      <c r="AB11" s="762"/>
      <c r="AC11" s="1132"/>
      <c r="AD11" s="1156"/>
      <c r="AE11" s="1156"/>
      <c r="AF11" s="762"/>
      <c r="AG11" s="1132"/>
      <c r="AH11" s="762"/>
      <c r="AI11" s="1132"/>
      <c r="AJ11" s="762"/>
      <c r="AK11" s="1132"/>
      <c r="AL11" s="762"/>
      <c r="AM11" s="1132"/>
      <c r="AN11" s="762"/>
      <c r="AO11" s="1132"/>
      <c r="AP11" s="141"/>
      <c r="AQ11" s="142"/>
      <c r="AR11" s="765"/>
      <c r="AS11" s="752"/>
    </row>
    <row r="12" spans="1:45" ht="18.75" customHeight="1" x14ac:dyDescent="0.3">
      <c r="A12" s="1175"/>
      <c r="B12" s="1176"/>
      <c r="C12" s="1176"/>
      <c r="D12" s="1139"/>
      <c r="E12" s="1176"/>
      <c r="F12" s="1140"/>
      <c r="G12" s="1177" t="s">
        <v>920</v>
      </c>
      <c r="H12" s="1125"/>
      <c r="I12" s="1126"/>
      <c r="J12" s="1130"/>
      <c r="K12" s="1131"/>
      <c r="L12" s="1130"/>
      <c r="M12" s="1131"/>
      <c r="N12" s="1130"/>
      <c r="O12" s="1131"/>
      <c r="P12" s="1130"/>
      <c r="Q12" s="1131"/>
      <c r="R12" s="1130"/>
      <c r="S12" s="1131"/>
      <c r="T12" s="1130"/>
      <c r="U12" s="1131"/>
      <c r="V12" s="1130"/>
      <c r="W12" s="1131"/>
      <c r="X12" s="1130"/>
      <c r="Y12" s="1131"/>
      <c r="Z12" s="1130"/>
      <c r="AA12" s="1131"/>
      <c r="AB12" s="1130"/>
      <c r="AC12" s="1131"/>
      <c r="AD12" s="1156" t="str">
        <f>IF(SUM(N12:AC13) = 0, "", SUM(N12:AC13))</f>
        <v/>
      </c>
      <c r="AE12" s="1156"/>
      <c r="AF12" s="1130"/>
      <c r="AG12" s="1131"/>
      <c r="AH12" s="1130"/>
      <c r="AI12" s="1131"/>
      <c r="AJ12" s="1130"/>
      <c r="AK12" s="1131"/>
      <c r="AL12" s="1130"/>
      <c r="AM12" s="1131"/>
      <c r="AN12" s="1130"/>
      <c r="AO12" s="1131"/>
      <c r="AP12" s="139"/>
      <c r="AQ12" s="140"/>
      <c r="AR12" s="1234" t="str">
        <f>IF(SUM(AD12,AF12,AH12,AN12,AP12,J12,L12)=0,"",SUM(AD12,AF12,AH12,AN12,AP12,J12,L12))</f>
        <v/>
      </c>
      <c r="AS12" s="1230"/>
    </row>
    <row r="13" spans="1:45" ht="18.75" customHeight="1" x14ac:dyDescent="0.3">
      <c r="A13" s="1175"/>
      <c r="B13" s="1176"/>
      <c r="C13" s="1176"/>
      <c r="D13" s="1141"/>
      <c r="E13" s="1128"/>
      <c r="F13" s="1129"/>
      <c r="G13" s="1141"/>
      <c r="H13" s="1128"/>
      <c r="I13" s="1129"/>
      <c r="J13" s="762"/>
      <c r="K13" s="1132"/>
      <c r="L13" s="762"/>
      <c r="M13" s="1132"/>
      <c r="N13" s="762"/>
      <c r="O13" s="1132"/>
      <c r="P13" s="762"/>
      <c r="Q13" s="1132"/>
      <c r="R13" s="762"/>
      <c r="S13" s="1132"/>
      <c r="T13" s="762"/>
      <c r="U13" s="1132"/>
      <c r="V13" s="762"/>
      <c r="W13" s="1132"/>
      <c r="X13" s="762"/>
      <c r="Y13" s="1132"/>
      <c r="Z13" s="762"/>
      <c r="AA13" s="1132"/>
      <c r="AB13" s="762"/>
      <c r="AC13" s="1132"/>
      <c r="AD13" s="1156"/>
      <c r="AE13" s="1156"/>
      <c r="AF13" s="762"/>
      <c r="AG13" s="1132"/>
      <c r="AH13" s="762"/>
      <c r="AI13" s="1132"/>
      <c r="AJ13" s="762"/>
      <c r="AK13" s="1132"/>
      <c r="AL13" s="762"/>
      <c r="AM13" s="1132"/>
      <c r="AN13" s="762"/>
      <c r="AO13" s="1132"/>
      <c r="AP13" s="141"/>
      <c r="AQ13" s="142"/>
      <c r="AR13" s="765"/>
      <c r="AS13" s="752"/>
    </row>
    <row r="14" spans="1:45" ht="18.75" customHeight="1" x14ac:dyDescent="0.3">
      <c r="A14" s="1175"/>
      <c r="B14" s="1176"/>
      <c r="C14" s="1176"/>
      <c r="D14" s="1159" t="s">
        <v>491</v>
      </c>
      <c r="E14" s="1125"/>
      <c r="F14" s="1125"/>
      <c r="G14" s="1125"/>
      <c r="H14" s="1125"/>
      <c r="I14" s="1126"/>
      <c r="J14" s="1130"/>
      <c r="K14" s="1131"/>
      <c r="L14" s="1130"/>
      <c r="M14" s="1131"/>
      <c r="N14" s="1130"/>
      <c r="O14" s="1131"/>
      <c r="P14" s="1130"/>
      <c r="Q14" s="1131"/>
      <c r="R14" s="1130"/>
      <c r="S14" s="1131"/>
      <c r="T14" s="1130"/>
      <c r="U14" s="1131"/>
      <c r="V14" s="1130"/>
      <c r="W14" s="1131"/>
      <c r="X14" s="1130"/>
      <c r="Y14" s="1131"/>
      <c r="Z14" s="1130"/>
      <c r="AA14" s="1131"/>
      <c r="AB14" s="1130"/>
      <c r="AC14" s="1131"/>
      <c r="AD14" s="1156" t="str">
        <f>IF(SUM(N14:AC15) = 0, "", SUM(N14:AC15))</f>
        <v/>
      </c>
      <c r="AE14" s="1156"/>
      <c r="AF14" s="1130"/>
      <c r="AG14" s="1131"/>
      <c r="AH14" s="1130"/>
      <c r="AI14" s="1131"/>
      <c r="AJ14" s="1130"/>
      <c r="AK14" s="1131"/>
      <c r="AL14" s="1130"/>
      <c r="AM14" s="1131"/>
      <c r="AN14" s="1130"/>
      <c r="AO14" s="1131"/>
      <c r="AP14" s="139"/>
      <c r="AQ14" s="140"/>
      <c r="AR14" s="1234" t="str">
        <f>IF(SUM(AD14,AF14,AH14,AN14,AP14,J14,L14)=0,"",SUM(AD14,AF14,AH14,AN14,AP14,J14,L14))</f>
        <v/>
      </c>
      <c r="AS14" s="1230"/>
    </row>
    <row r="15" spans="1:45" ht="18.75" customHeight="1" x14ac:dyDescent="0.3">
      <c r="A15" s="1175"/>
      <c r="B15" s="1176"/>
      <c r="C15" s="1176"/>
      <c r="D15" s="1141"/>
      <c r="E15" s="1128"/>
      <c r="F15" s="1128"/>
      <c r="G15" s="1128"/>
      <c r="H15" s="1128"/>
      <c r="I15" s="1129"/>
      <c r="J15" s="762"/>
      <c r="K15" s="1132"/>
      <c r="L15" s="762"/>
      <c r="M15" s="1132"/>
      <c r="N15" s="762"/>
      <c r="O15" s="1132"/>
      <c r="P15" s="762"/>
      <c r="Q15" s="1132"/>
      <c r="R15" s="762"/>
      <c r="S15" s="1132"/>
      <c r="T15" s="762"/>
      <c r="U15" s="1132"/>
      <c r="V15" s="762"/>
      <c r="W15" s="1132"/>
      <c r="X15" s="762"/>
      <c r="Y15" s="1132"/>
      <c r="Z15" s="762"/>
      <c r="AA15" s="1132"/>
      <c r="AB15" s="762"/>
      <c r="AC15" s="1132"/>
      <c r="AD15" s="1156"/>
      <c r="AE15" s="1156"/>
      <c r="AF15" s="762"/>
      <c r="AG15" s="1132"/>
      <c r="AH15" s="762"/>
      <c r="AI15" s="1132"/>
      <c r="AJ15" s="762"/>
      <c r="AK15" s="1132"/>
      <c r="AL15" s="762"/>
      <c r="AM15" s="1132"/>
      <c r="AN15" s="762"/>
      <c r="AO15" s="1132"/>
      <c r="AP15" s="141"/>
      <c r="AQ15" s="142"/>
      <c r="AR15" s="765"/>
      <c r="AS15" s="752"/>
    </row>
    <row r="16" spans="1:45" ht="18.75" customHeight="1" x14ac:dyDescent="0.3">
      <c r="A16" s="1188" t="s">
        <v>921</v>
      </c>
      <c r="B16" s="1189"/>
      <c r="C16" s="1189"/>
      <c r="D16" s="1189"/>
      <c r="E16" s="1189"/>
      <c r="F16" s="1189"/>
      <c r="G16" s="1189"/>
      <c r="H16" s="1189"/>
      <c r="I16" s="1190"/>
      <c r="J16" s="1159" t="str">
        <f>IF(AND(J8=0,J10=0,J12=0),"",(J10+J12)-J8)</f>
        <v/>
      </c>
      <c r="K16" s="1126"/>
      <c r="L16" s="1159" t="str">
        <f>IF(AND(L8=0,L10=0,L12=0),"",(L10+L12)-L8)</f>
        <v/>
      </c>
      <c r="M16" s="1126"/>
      <c r="N16" s="1159" t="str">
        <f>IF(AND(N8=0,N10=0,N12=0),"",(N10+N12)-N8)</f>
        <v/>
      </c>
      <c r="O16" s="1126"/>
      <c r="P16" s="1159" t="str">
        <f t="shared" ref="P16" si="0">IF(AND(P8=0,P10=0,P12=0),"",(P10+P12)-P8)</f>
        <v/>
      </c>
      <c r="Q16" s="1126"/>
      <c r="R16" s="1159" t="str">
        <f t="shared" ref="R16" si="1">IF(AND(R8=0,R10=0,R12=0),"",(R10+R12)-R8)</f>
        <v/>
      </c>
      <c r="S16" s="1126"/>
      <c r="T16" s="1159" t="str">
        <f t="shared" ref="T16" si="2">IF(AND(T8=0,T10=0,T12=0),"",(T10+T12)-T8)</f>
        <v/>
      </c>
      <c r="U16" s="1126"/>
      <c r="V16" s="1159" t="str">
        <f t="shared" ref="V16" si="3">IF(AND(V8=0,V10=0,V12=0),"",(V10+V12)-V8)</f>
        <v/>
      </c>
      <c r="W16" s="1126"/>
      <c r="X16" s="1159" t="str">
        <f t="shared" ref="X16" si="4">IF(AND(X8=0,X10=0,X12=0),"",(X10+X12)-X8)</f>
        <v/>
      </c>
      <c r="Y16" s="1126"/>
      <c r="Z16" s="1159" t="str">
        <f t="shared" ref="Z16" si="5">IF(AND(Z8=0,Z10=0,Z12=0),"",(Z10+Z12)-Z8)</f>
        <v/>
      </c>
      <c r="AA16" s="1126"/>
      <c r="AB16" s="1159" t="str">
        <f t="shared" ref="AB16" si="6">IF(AND(AB8=0,AB10=0,AB12=0),"",(AB10+AB12)-AB8)</f>
        <v/>
      </c>
      <c r="AC16" s="1126"/>
      <c r="AD16" s="1194"/>
      <c r="AE16" s="1195"/>
      <c r="AF16" s="1159" t="str">
        <f t="shared" ref="AF16" si="7">IF(AND(AF8=0,AF10=0,AF12=0),"",(AF10+AF12)-AF8)</f>
        <v/>
      </c>
      <c r="AG16" s="1126"/>
      <c r="AH16" s="1159" t="str">
        <f t="shared" ref="AH16" si="8">IF(AND(AH8=0,AH10=0,AH12=0),"",(AH10+AH12)-AH8)</f>
        <v/>
      </c>
      <c r="AI16" s="1126"/>
      <c r="AJ16" s="1159" t="str">
        <f t="shared" ref="AJ16" si="9">IF(AND(AJ8=0,AJ10=0,AJ12=0),"",(AJ10+AJ12)-AJ8)</f>
        <v/>
      </c>
      <c r="AK16" s="1126"/>
      <c r="AL16" s="1159" t="str">
        <f t="shared" ref="AL16" si="10">IF(AND(AL8=0,AL10=0,AL12=0),"",(AL10+AL12)-AL8)</f>
        <v/>
      </c>
      <c r="AM16" s="1126"/>
      <c r="AN16" s="1159" t="str">
        <f t="shared" ref="AN16" si="11">IF(AND(AN8=0,AN10=0,AN12=0),"",(AN10+AN12)-AN8)</f>
        <v/>
      </c>
      <c r="AO16" s="1126"/>
      <c r="AP16" s="1159" t="str">
        <f t="shared" ref="AP16" si="12">IF(AND(AP8=0,AP10=0,AP12=0),"",(AP10+AP12)-AP8)</f>
        <v/>
      </c>
      <c r="AQ16" s="1126"/>
      <c r="AR16" s="1194"/>
      <c r="AS16" s="1238"/>
    </row>
    <row r="17" spans="1:48" ht="18.75" customHeight="1" thickBot="1" x14ac:dyDescent="0.35">
      <c r="A17" s="1191"/>
      <c r="B17" s="1192"/>
      <c r="C17" s="1192"/>
      <c r="D17" s="1192"/>
      <c r="E17" s="1192"/>
      <c r="F17" s="1192"/>
      <c r="G17" s="1192"/>
      <c r="H17" s="1192"/>
      <c r="I17" s="1193"/>
      <c r="J17" s="1187"/>
      <c r="K17" s="860"/>
      <c r="L17" s="1187"/>
      <c r="M17" s="860"/>
      <c r="N17" s="1187"/>
      <c r="O17" s="860"/>
      <c r="P17" s="1187"/>
      <c r="Q17" s="860"/>
      <c r="R17" s="1187"/>
      <c r="S17" s="860"/>
      <c r="T17" s="1187"/>
      <c r="U17" s="860"/>
      <c r="V17" s="1187"/>
      <c r="W17" s="860"/>
      <c r="X17" s="1187"/>
      <c r="Y17" s="860"/>
      <c r="Z17" s="1187"/>
      <c r="AA17" s="860"/>
      <c r="AB17" s="1187"/>
      <c r="AC17" s="860"/>
      <c r="AD17" s="1196"/>
      <c r="AE17" s="1197"/>
      <c r="AF17" s="1187"/>
      <c r="AG17" s="860"/>
      <c r="AH17" s="1187"/>
      <c r="AI17" s="860"/>
      <c r="AJ17" s="1187"/>
      <c r="AK17" s="860"/>
      <c r="AL17" s="1187"/>
      <c r="AM17" s="860"/>
      <c r="AN17" s="1187"/>
      <c r="AO17" s="860"/>
      <c r="AP17" s="1187"/>
      <c r="AQ17" s="860"/>
      <c r="AR17" s="1196"/>
      <c r="AS17" s="1239"/>
    </row>
    <row r="18" spans="1:48" ht="18.75" customHeight="1" x14ac:dyDescent="0.3">
      <c r="A18" s="144" t="s">
        <v>492</v>
      </c>
      <c r="B18" s="42" t="s">
        <v>511</v>
      </c>
      <c r="C18" s="145"/>
      <c r="D18" s="146"/>
      <c r="E18" s="146"/>
      <c r="F18" s="146"/>
      <c r="G18" s="146"/>
      <c r="H18" s="146"/>
      <c r="I18" s="146"/>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8" ht="18.75" customHeight="1" x14ac:dyDescent="0.3">
      <c r="A19" s="147"/>
      <c r="B19" s="148" t="s">
        <v>925</v>
      </c>
      <c r="C19" s="14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132"/>
      <c r="AN19" s="132"/>
      <c r="AO19" s="132"/>
      <c r="AP19" s="132"/>
      <c r="AQ19" s="132"/>
    </row>
    <row r="20" spans="1:48" ht="18.75" customHeight="1" x14ac:dyDescent="0.3">
      <c r="A20" s="52"/>
      <c r="B20" s="149" t="s">
        <v>512</v>
      </c>
      <c r="C20" s="52"/>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27"/>
      <c r="AK20" s="27"/>
      <c r="AL20" s="27"/>
      <c r="AM20" s="132"/>
      <c r="AN20" s="132"/>
      <c r="AO20" s="132"/>
      <c r="AP20" s="132"/>
      <c r="AQ20" s="132"/>
    </row>
    <row r="21" spans="1:48" ht="18.75" customHeight="1" x14ac:dyDescent="0.3">
      <c r="A21" s="151" t="s">
        <v>493</v>
      </c>
      <c r="B21" s="149" t="s">
        <v>1101</v>
      </c>
      <c r="C21" s="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48" ht="18.75" customHeight="1" x14ac:dyDescent="0.3">
      <c r="A22" s="151"/>
      <c r="B22" s="151" t="s">
        <v>510</v>
      </c>
      <c r="C22" s="153"/>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row>
    <row r="23" spans="1:48" ht="18.75" customHeight="1" x14ac:dyDescent="0.3">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C23" s="27"/>
      <c r="AD23" s="27"/>
      <c r="AE23" s="27"/>
      <c r="AH23" s="154" t="s">
        <v>228</v>
      </c>
      <c r="AI23" s="877"/>
      <c r="AJ23" s="877"/>
      <c r="AK23" s="877"/>
      <c r="AL23" s="76" t="s">
        <v>166</v>
      </c>
      <c r="AM23" s="877"/>
      <c r="AN23" s="877"/>
      <c r="AO23" s="76" t="s">
        <v>168</v>
      </c>
      <c r="AP23" s="848"/>
      <c r="AQ23" s="848"/>
      <c r="AR23" s="846" t="s">
        <v>201</v>
      </c>
      <c r="AS23" s="846"/>
    </row>
    <row r="24" spans="1:48" ht="18.75" customHeight="1" thickBot="1" x14ac:dyDescent="0.35">
      <c r="A24" s="52" t="s">
        <v>494</v>
      </c>
      <c r="B24" s="27"/>
      <c r="C24" s="27"/>
      <c r="D24" s="27"/>
      <c r="E24" s="27"/>
      <c r="F24" s="27"/>
      <c r="G24" s="27"/>
      <c r="H24" s="27"/>
      <c r="I24" s="27"/>
      <c r="O24" s="54" t="s">
        <v>228</v>
      </c>
      <c r="P24" s="877"/>
      <c r="Q24" s="877"/>
      <c r="R24" s="877"/>
      <c r="S24" s="76" t="s">
        <v>166</v>
      </c>
      <c r="T24" s="877"/>
      <c r="U24" s="877"/>
      <c r="V24" s="76" t="s">
        <v>168</v>
      </c>
      <c r="W24" s="848"/>
      <c r="X24" s="848"/>
      <c r="Y24" s="846" t="s">
        <v>201</v>
      </c>
      <c r="Z24" s="846"/>
      <c r="AB24" s="52" t="s">
        <v>495</v>
      </c>
      <c r="AC24" s="27"/>
      <c r="AD24" s="27"/>
      <c r="AE24" s="27"/>
      <c r="AV24" s="589"/>
    </row>
    <row r="25" spans="1:48" ht="18.75" customHeight="1" x14ac:dyDescent="0.3">
      <c r="A25" s="162"/>
      <c r="B25" s="163"/>
      <c r="C25" s="1267" t="s">
        <v>927</v>
      </c>
      <c r="D25" s="1267"/>
      <c r="E25" s="1267"/>
      <c r="F25" s="1268"/>
      <c r="G25" s="776" t="s">
        <v>295</v>
      </c>
      <c r="H25" s="774"/>
      <c r="I25" s="774"/>
      <c r="J25" s="774"/>
      <c r="K25" s="775"/>
      <c r="L25" s="1209" t="s">
        <v>296</v>
      </c>
      <c r="M25" s="1209"/>
      <c r="N25" s="1209"/>
      <c r="O25" s="1209"/>
      <c r="P25" s="1209"/>
      <c r="Q25" s="750"/>
      <c r="R25" s="751"/>
      <c r="S25" s="751"/>
      <c r="T25" s="751"/>
      <c r="U25" s="1210"/>
      <c r="V25" s="1209" t="s">
        <v>513</v>
      </c>
      <c r="W25" s="1209"/>
      <c r="X25" s="1209"/>
      <c r="Y25" s="1209"/>
      <c r="Z25" s="1211"/>
      <c r="AB25" s="745" t="s">
        <v>230</v>
      </c>
      <c r="AC25" s="746"/>
      <c r="AD25" s="746"/>
      <c r="AE25" s="746"/>
      <c r="AF25" s="1235"/>
      <c r="AG25" s="1235"/>
      <c r="AH25" s="1235"/>
      <c r="AI25" s="1235"/>
      <c r="AJ25" s="1235"/>
      <c r="AK25" s="1235"/>
      <c r="AL25" s="1235"/>
      <c r="AM25" s="1235"/>
      <c r="AN25" s="1235"/>
      <c r="AO25" s="1235"/>
      <c r="AP25" s="1235"/>
      <c r="AQ25" s="1235"/>
      <c r="AR25" s="1235"/>
      <c r="AS25" s="1244"/>
      <c r="AV25" s="589"/>
    </row>
    <row r="26" spans="1:48" ht="18.75" customHeight="1" x14ac:dyDescent="0.3">
      <c r="A26" s="164"/>
      <c r="B26" s="165"/>
      <c r="C26" s="165"/>
      <c r="D26" s="165"/>
      <c r="E26" s="165"/>
      <c r="F26" s="166"/>
      <c r="G26" s="1178"/>
      <c r="H26" s="1178"/>
      <c r="I26" s="1178"/>
      <c r="J26" s="1178"/>
      <c r="K26" s="1179"/>
      <c r="L26" s="1183"/>
      <c r="M26" s="1178"/>
      <c r="N26" s="1178"/>
      <c r="O26" s="1178"/>
      <c r="P26" s="1179"/>
      <c r="Q26" s="1183"/>
      <c r="R26" s="1178"/>
      <c r="S26" s="1178"/>
      <c r="T26" s="1178"/>
      <c r="U26" s="1178"/>
      <c r="V26" s="1183"/>
      <c r="W26" s="1178"/>
      <c r="X26" s="1178"/>
      <c r="Y26" s="1178"/>
      <c r="Z26" s="1185"/>
      <c r="AB26" s="735"/>
      <c r="AC26" s="736"/>
      <c r="AD26" s="736"/>
      <c r="AE26" s="736"/>
      <c r="AF26" s="1236"/>
      <c r="AG26" s="1236"/>
      <c r="AH26" s="1236"/>
      <c r="AI26" s="1236"/>
      <c r="AJ26" s="1236"/>
      <c r="AK26" s="1236"/>
      <c r="AL26" s="1236"/>
      <c r="AM26" s="1236"/>
      <c r="AN26" s="1236"/>
      <c r="AO26" s="1236"/>
      <c r="AP26" s="1236"/>
      <c r="AQ26" s="1236"/>
      <c r="AR26" s="1236"/>
      <c r="AS26" s="1237"/>
    </row>
    <row r="27" spans="1:48" ht="18.75" customHeight="1" x14ac:dyDescent="0.3">
      <c r="A27" s="1265" t="s">
        <v>926</v>
      </c>
      <c r="B27" s="1266"/>
      <c r="C27" s="1266"/>
      <c r="D27" s="1266"/>
      <c r="E27" s="155"/>
      <c r="F27" s="156"/>
      <c r="G27" s="1180"/>
      <c r="H27" s="1181"/>
      <c r="I27" s="1181"/>
      <c r="J27" s="1181"/>
      <c r="K27" s="1182"/>
      <c r="L27" s="1184"/>
      <c r="M27" s="1181"/>
      <c r="N27" s="1181"/>
      <c r="O27" s="1181"/>
      <c r="P27" s="1182"/>
      <c r="Q27" s="1184"/>
      <c r="R27" s="1181"/>
      <c r="S27" s="1181"/>
      <c r="T27" s="1181"/>
      <c r="U27" s="1181"/>
      <c r="V27" s="1184"/>
      <c r="W27" s="1181"/>
      <c r="X27" s="1181"/>
      <c r="Y27" s="1181"/>
      <c r="Z27" s="1186"/>
      <c r="AB27" s="735" t="s">
        <v>180</v>
      </c>
      <c r="AC27" s="736"/>
      <c r="AD27" s="736"/>
      <c r="AE27" s="736"/>
      <c r="AF27" s="1236"/>
      <c r="AG27" s="1236"/>
      <c r="AH27" s="1236"/>
      <c r="AI27" s="1236"/>
      <c r="AJ27" s="1236"/>
      <c r="AK27" s="1236"/>
      <c r="AL27" s="1236"/>
      <c r="AM27" s="1236"/>
      <c r="AN27" s="1236"/>
      <c r="AO27" s="1236"/>
      <c r="AP27" s="1236"/>
      <c r="AQ27" s="1236"/>
      <c r="AR27" s="1236"/>
      <c r="AS27" s="1237"/>
    </row>
    <row r="28" spans="1:48" ht="18.75" customHeight="1" x14ac:dyDescent="0.3">
      <c r="A28" s="1124" t="s">
        <v>496</v>
      </c>
      <c r="B28" s="1125"/>
      <c r="C28" s="1125"/>
      <c r="D28" s="1125"/>
      <c r="E28" s="1125"/>
      <c r="F28" s="1126"/>
      <c r="G28" s="1205"/>
      <c r="H28" s="1206"/>
      <c r="I28" s="1206"/>
      <c r="J28" s="1206"/>
      <c r="K28" s="1207"/>
      <c r="L28" s="1205"/>
      <c r="M28" s="1206"/>
      <c r="N28" s="1206"/>
      <c r="O28" s="1206"/>
      <c r="P28" s="1207"/>
      <c r="Q28" s="1205"/>
      <c r="R28" s="1206"/>
      <c r="S28" s="1206"/>
      <c r="T28" s="1206"/>
      <c r="U28" s="1206"/>
      <c r="V28" s="1205"/>
      <c r="W28" s="1206"/>
      <c r="X28" s="1206"/>
      <c r="Y28" s="1206"/>
      <c r="Z28" s="1208"/>
      <c r="AB28" s="735"/>
      <c r="AC28" s="736"/>
      <c r="AD28" s="736"/>
      <c r="AE28" s="736"/>
      <c r="AF28" s="1236"/>
      <c r="AG28" s="1236"/>
      <c r="AH28" s="1236"/>
      <c r="AI28" s="1236"/>
      <c r="AJ28" s="1236"/>
      <c r="AK28" s="1236"/>
      <c r="AL28" s="1236"/>
      <c r="AM28" s="1236"/>
      <c r="AN28" s="1236"/>
      <c r="AO28" s="1236"/>
      <c r="AP28" s="1236"/>
      <c r="AQ28" s="1236"/>
      <c r="AR28" s="1236"/>
      <c r="AS28" s="1237"/>
    </row>
    <row r="29" spans="1:48" ht="18.75" customHeight="1" x14ac:dyDescent="0.3">
      <c r="A29" s="1127"/>
      <c r="B29" s="1128"/>
      <c r="C29" s="1128"/>
      <c r="D29" s="1128"/>
      <c r="E29" s="1128"/>
      <c r="F29" s="1129"/>
      <c r="G29" s="1184"/>
      <c r="H29" s="1181"/>
      <c r="I29" s="1181"/>
      <c r="J29" s="1181"/>
      <c r="K29" s="1182"/>
      <c r="L29" s="1184"/>
      <c r="M29" s="1181"/>
      <c r="N29" s="1181"/>
      <c r="O29" s="1181"/>
      <c r="P29" s="1182"/>
      <c r="Q29" s="1184"/>
      <c r="R29" s="1181"/>
      <c r="S29" s="1181"/>
      <c r="T29" s="1181"/>
      <c r="U29" s="1181"/>
      <c r="V29" s="1184"/>
      <c r="W29" s="1181"/>
      <c r="X29" s="1181"/>
      <c r="Y29" s="1181"/>
      <c r="Z29" s="1186"/>
      <c r="AB29" s="735" t="s">
        <v>231</v>
      </c>
      <c r="AC29" s="736"/>
      <c r="AD29" s="736"/>
      <c r="AE29" s="1204"/>
      <c r="AF29" s="1205"/>
      <c r="AG29" s="1206"/>
      <c r="AH29" s="1206"/>
      <c r="AI29" s="1206"/>
      <c r="AJ29" s="1206"/>
      <c r="AK29" s="1206"/>
      <c r="AL29" s="1207"/>
      <c r="AM29" s="1205"/>
      <c r="AN29" s="1206"/>
      <c r="AO29" s="1206"/>
      <c r="AP29" s="1206"/>
      <c r="AQ29" s="1206"/>
      <c r="AR29" s="1206"/>
      <c r="AS29" s="1208"/>
    </row>
    <row r="30" spans="1:48" ht="18.75" customHeight="1" x14ac:dyDescent="0.3">
      <c r="A30" s="1124" t="s">
        <v>497</v>
      </c>
      <c r="B30" s="1125"/>
      <c r="C30" s="1125"/>
      <c r="D30" s="1125"/>
      <c r="E30" s="1125"/>
      <c r="F30" s="1126"/>
      <c r="G30" s="1205"/>
      <c r="H30" s="1206"/>
      <c r="I30" s="1206"/>
      <c r="J30" s="1206"/>
      <c r="K30" s="1207"/>
      <c r="L30" s="1205"/>
      <c r="M30" s="1206"/>
      <c r="N30" s="1206"/>
      <c r="O30" s="1206"/>
      <c r="P30" s="1207"/>
      <c r="Q30" s="1205"/>
      <c r="R30" s="1206"/>
      <c r="S30" s="1206"/>
      <c r="T30" s="1206"/>
      <c r="U30" s="1206"/>
      <c r="V30" s="1198"/>
      <c r="W30" s="1199"/>
      <c r="X30" s="1199"/>
      <c r="Y30" s="1199"/>
      <c r="Z30" s="1200"/>
      <c r="AB30" s="735"/>
      <c r="AC30" s="736"/>
      <c r="AD30" s="736"/>
      <c r="AE30" s="1204"/>
      <c r="AF30" s="1183"/>
      <c r="AG30" s="1178"/>
      <c r="AH30" s="1178"/>
      <c r="AI30" s="1178"/>
      <c r="AJ30" s="1178"/>
      <c r="AK30" s="1178"/>
      <c r="AL30" s="1179"/>
      <c r="AM30" s="1183"/>
      <c r="AN30" s="1178"/>
      <c r="AO30" s="1178"/>
      <c r="AP30" s="1178"/>
      <c r="AQ30" s="1178"/>
      <c r="AR30" s="1178"/>
      <c r="AS30" s="1185"/>
    </row>
    <row r="31" spans="1:48" ht="18.75" customHeight="1" x14ac:dyDescent="0.3">
      <c r="A31" s="1127"/>
      <c r="B31" s="1128"/>
      <c r="C31" s="1128"/>
      <c r="D31" s="1128"/>
      <c r="E31" s="1128"/>
      <c r="F31" s="1129"/>
      <c r="G31" s="1184"/>
      <c r="H31" s="1181"/>
      <c r="I31" s="1181"/>
      <c r="J31" s="1181"/>
      <c r="K31" s="1182"/>
      <c r="L31" s="1184"/>
      <c r="M31" s="1181"/>
      <c r="N31" s="1181"/>
      <c r="O31" s="1181"/>
      <c r="P31" s="1182"/>
      <c r="Q31" s="1184"/>
      <c r="R31" s="1181"/>
      <c r="S31" s="1181"/>
      <c r="T31" s="1181"/>
      <c r="U31" s="1181"/>
      <c r="V31" s="1201"/>
      <c r="W31" s="1202"/>
      <c r="X31" s="1202"/>
      <c r="Y31" s="1202"/>
      <c r="Z31" s="1203"/>
      <c r="AB31" s="735"/>
      <c r="AC31" s="736"/>
      <c r="AD31" s="736"/>
      <c r="AE31" s="1204"/>
      <c r="AF31" s="1183"/>
      <c r="AG31" s="1178"/>
      <c r="AH31" s="1178"/>
      <c r="AI31" s="1178"/>
      <c r="AJ31" s="1178"/>
      <c r="AK31" s="1178"/>
      <c r="AL31" s="1179"/>
      <c r="AM31" s="1183"/>
      <c r="AN31" s="1178"/>
      <c r="AO31" s="1178"/>
      <c r="AP31" s="1178"/>
      <c r="AQ31" s="1178"/>
      <c r="AR31" s="1178"/>
      <c r="AS31" s="1185"/>
    </row>
    <row r="32" spans="1:48" ht="18.75" customHeight="1" x14ac:dyDescent="0.3">
      <c r="A32" s="1269" t="s">
        <v>498</v>
      </c>
      <c r="B32" s="1270"/>
      <c r="C32" s="1159" t="s">
        <v>499</v>
      </c>
      <c r="D32" s="1125"/>
      <c r="E32" s="1125"/>
      <c r="F32" s="1126"/>
      <c r="G32" s="1212"/>
      <c r="H32" s="1213"/>
      <c r="I32" s="1213"/>
      <c r="J32" s="1213"/>
      <c r="K32" s="793" t="s">
        <v>73</v>
      </c>
      <c r="L32" s="1212"/>
      <c r="M32" s="1213"/>
      <c r="N32" s="1213"/>
      <c r="O32" s="1213"/>
      <c r="P32" s="793" t="s">
        <v>73</v>
      </c>
      <c r="Q32" s="1212"/>
      <c r="R32" s="1213"/>
      <c r="S32" s="1213"/>
      <c r="T32" s="1213"/>
      <c r="U32" s="792" t="s">
        <v>73</v>
      </c>
      <c r="V32" s="1212"/>
      <c r="W32" s="1213"/>
      <c r="X32" s="1213"/>
      <c r="Y32" s="1213"/>
      <c r="Z32" s="1230" t="s">
        <v>73</v>
      </c>
      <c r="AB32" s="735"/>
      <c r="AC32" s="736"/>
      <c r="AD32" s="736"/>
      <c r="AE32" s="1204"/>
      <c r="AF32" s="1184"/>
      <c r="AG32" s="1180"/>
      <c r="AH32" s="1180"/>
      <c r="AI32" s="1180"/>
      <c r="AJ32" s="1180"/>
      <c r="AK32" s="1180"/>
      <c r="AL32" s="1182"/>
      <c r="AM32" s="1184"/>
      <c r="AN32" s="1180"/>
      <c r="AO32" s="1180"/>
      <c r="AP32" s="1180"/>
      <c r="AQ32" s="1180"/>
      <c r="AR32" s="1180"/>
      <c r="AS32" s="1221"/>
    </row>
    <row r="33" spans="1:48" ht="18.75" customHeight="1" x14ac:dyDescent="0.3">
      <c r="A33" s="1271"/>
      <c r="B33" s="1144"/>
      <c r="C33" s="1141"/>
      <c r="D33" s="1128"/>
      <c r="E33" s="1128"/>
      <c r="F33" s="1129"/>
      <c r="G33" s="827"/>
      <c r="H33" s="1214"/>
      <c r="I33" s="1214"/>
      <c r="J33" s="1214"/>
      <c r="K33" s="766"/>
      <c r="L33" s="827"/>
      <c r="M33" s="1214"/>
      <c r="N33" s="1214"/>
      <c r="O33" s="1214"/>
      <c r="P33" s="766"/>
      <c r="Q33" s="827"/>
      <c r="R33" s="1214"/>
      <c r="S33" s="1214"/>
      <c r="T33" s="1214"/>
      <c r="U33" s="743"/>
      <c r="V33" s="827"/>
      <c r="W33" s="1214"/>
      <c r="X33" s="1214"/>
      <c r="Y33" s="1214"/>
      <c r="Z33" s="752"/>
      <c r="AB33" s="735" t="s">
        <v>500</v>
      </c>
      <c r="AC33" s="736"/>
      <c r="AD33" s="736"/>
      <c r="AE33" s="736"/>
      <c r="AF33" s="797"/>
      <c r="AG33" s="798"/>
      <c r="AH33" s="798"/>
      <c r="AI33" s="798"/>
      <c r="AJ33" s="798"/>
      <c r="AK33" s="798"/>
      <c r="AL33" s="1215"/>
      <c r="AM33" s="797"/>
      <c r="AN33" s="798"/>
      <c r="AO33" s="798"/>
      <c r="AP33" s="798"/>
      <c r="AQ33" s="798"/>
      <c r="AR33" s="798"/>
      <c r="AS33" s="799"/>
    </row>
    <row r="34" spans="1:48" ht="18.75" customHeight="1" x14ac:dyDescent="0.3">
      <c r="A34" s="1271"/>
      <c r="B34" s="1144"/>
      <c r="C34" s="1231" t="str">
        <f>"R"&amp;表紙・鑑!S3-1&amp;"年度総支給額"</f>
        <v>R6年度総支給額</v>
      </c>
      <c r="D34" s="1232"/>
      <c r="E34" s="1232"/>
      <c r="F34" s="1233"/>
      <c r="G34" s="1212"/>
      <c r="H34" s="1213"/>
      <c r="I34" s="1213"/>
      <c r="J34" s="1213"/>
      <c r="K34" s="793" t="s">
        <v>73</v>
      </c>
      <c r="L34" s="1212"/>
      <c r="M34" s="1213"/>
      <c r="N34" s="1213"/>
      <c r="O34" s="1213"/>
      <c r="P34" s="793" t="s">
        <v>73</v>
      </c>
      <c r="Q34" s="1212"/>
      <c r="R34" s="1213"/>
      <c r="S34" s="1213"/>
      <c r="T34" s="1213"/>
      <c r="U34" s="792" t="s">
        <v>73</v>
      </c>
      <c r="V34" s="1212"/>
      <c r="W34" s="1213"/>
      <c r="X34" s="1213"/>
      <c r="Y34" s="1213"/>
      <c r="Z34" s="1230" t="s">
        <v>73</v>
      </c>
      <c r="AB34" s="735"/>
      <c r="AC34" s="736"/>
      <c r="AD34" s="736"/>
      <c r="AE34" s="736"/>
      <c r="AF34" s="1216"/>
      <c r="AG34" s="1217"/>
      <c r="AH34" s="1217"/>
      <c r="AI34" s="1217"/>
      <c r="AJ34" s="1217"/>
      <c r="AK34" s="1217"/>
      <c r="AL34" s="1218"/>
      <c r="AM34" s="1216"/>
      <c r="AN34" s="1217"/>
      <c r="AO34" s="1217"/>
      <c r="AP34" s="1217"/>
      <c r="AQ34" s="1217"/>
      <c r="AR34" s="1217"/>
      <c r="AS34" s="1220"/>
    </row>
    <row r="35" spans="1:48" ht="18.75" customHeight="1" x14ac:dyDescent="0.3">
      <c r="A35" s="1271"/>
      <c r="B35" s="1144"/>
      <c r="C35" s="765" t="s">
        <v>501</v>
      </c>
      <c r="D35" s="743"/>
      <c r="E35" s="743"/>
      <c r="F35" s="766"/>
      <c r="G35" s="827"/>
      <c r="H35" s="1214"/>
      <c r="I35" s="1214"/>
      <c r="J35" s="1214"/>
      <c r="K35" s="766"/>
      <c r="L35" s="827"/>
      <c r="M35" s="1214"/>
      <c r="N35" s="1214"/>
      <c r="O35" s="1214"/>
      <c r="P35" s="766"/>
      <c r="Q35" s="827"/>
      <c r="R35" s="1214"/>
      <c r="S35" s="1214"/>
      <c r="T35" s="1214"/>
      <c r="U35" s="743"/>
      <c r="V35" s="827"/>
      <c r="W35" s="1214"/>
      <c r="X35" s="1214"/>
      <c r="Y35" s="1214"/>
      <c r="Z35" s="752"/>
      <c r="AB35" s="735"/>
      <c r="AC35" s="736"/>
      <c r="AD35" s="736"/>
      <c r="AE35" s="736"/>
      <c r="AF35" s="1216"/>
      <c r="AG35" s="1217"/>
      <c r="AH35" s="1217"/>
      <c r="AI35" s="1217"/>
      <c r="AJ35" s="1217"/>
      <c r="AK35" s="1217"/>
      <c r="AL35" s="1218"/>
      <c r="AM35" s="1216"/>
      <c r="AN35" s="1217"/>
      <c r="AO35" s="1217"/>
      <c r="AP35" s="1217"/>
      <c r="AQ35" s="1217"/>
      <c r="AR35" s="1217"/>
      <c r="AS35" s="1220"/>
    </row>
    <row r="36" spans="1:48" ht="18.75" customHeight="1" x14ac:dyDescent="0.3">
      <c r="A36" s="1269" t="s">
        <v>514</v>
      </c>
      <c r="B36" s="1125"/>
      <c r="C36" s="1125"/>
      <c r="D36" s="1125"/>
      <c r="E36" s="1125"/>
      <c r="F36" s="1126"/>
      <c r="G36" s="1172"/>
      <c r="H36" s="841" t="s">
        <v>447</v>
      </c>
      <c r="I36" s="64"/>
      <c r="J36" s="841"/>
      <c r="K36" s="1173" t="s">
        <v>257</v>
      </c>
      <c r="L36" s="1172"/>
      <c r="M36" s="841" t="s">
        <v>447</v>
      </c>
      <c r="N36" s="64"/>
      <c r="O36" s="841"/>
      <c r="P36" s="1173" t="s">
        <v>257</v>
      </c>
      <c r="Q36" s="1172"/>
      <c r="R36" s="841" t="s">
        <v>447</v>
      </c>
      <c r="S36" s="64"/>
      <c r="T36" s="841"/>
      <c r="U36" s="841" t="s">
        <v>257</v>
      </c>
      <c r="V36" s="1172"/>
      <c r="W36" s="841" t="s">
        <v>447</v>
      </c>
      <c r="X36" s="64"/>
      <c r="Y36" s="841"/>
      <c r="Z36" s="1228" t="s">
        <v>257</v>
      </c>
      <c r="AB36" s="735"/>
      <c r="AC36" s="736"/>
      <c r="AD36" s="736"/>
      <c r="AE36" s="736"/>
      <c r="AF36" s="1216"/>
      <c r="AG36" s="1217"/>
      <c r="AH36" s="1217"/>
      <c r="AI36" s="1217"/>
      <c r="AJ36" s="1217"/>
      <c r="AK36" s="1217"/>
      <c r="AL36" s="1218"/>
      <c r="AM36" s="1216"/>
      <c r="AN36" s="1217"/>
      <c r="AO36" s="1217"/>
      <c r="AP36" s="1217"/>
      <c r="AQ36" s="1217"/>
      <c r="AR36" s="1217"/>
      <c r="AS36" s="1220"/>
    </row>
    <row r="37" spans="1:48" ht="18.75" customHeight="1" x14ac:dyDescent="0.3">
      <c r="A37" s="1127"/>
      <c r="B37" s="1128"/>
      <c r="C37" s="1128"/>
      <c r="D37" s="1128"/>
      <c r="E37" s="1128"/>
      <c r="F37" s="1129"/>
      <c r="G37" s="741"/>
      <c r="H37" s="742"/>
      <c r="I37" s="67"/>
      <c r="J37" s="742"/>
      <c r="K37" s="1174"/>
      <c r="L37" s="741"/>
      <c r="M37" s="742"/>
      <c r="N37" s="67"/>
      <c r="O37" s="742"/>
      <c r="P37" s="1174"/>
      <c r="Q37" s="741"/>
      <c r="R37" s="742"/>
      <c r="S37" s="67"/>
      <c r="T37" s="742"/>
      <c r="U37" s="742"/>
      <c r="V37" s="741"/>
      <c r="W37" s="742"/>
      <c r="X37" s="67"/>
      <c r="Y37" s="742"/>
      <c r="Z37" s="1229"/>
      <c r="AB37" s="735"/>
      <c r="AC37" s="736"/>
      <c r="AD37" s="736"/>
      <c r="AE37" s="736"/>
      <c r="AF37" s="1216"/>
      <c r="AG37" s="1217"/>
      <c r="AH37" s="1217"/>
      <c r="AI37" s="1217"/>
      <c r="AJ37" s="1217"/>
      <c r="AK37" s="1217"/>
      <c r="AL37" s="1218"/>
      <c r="AM37" s="1216"/>
      <c r="AN37" s="1217"/>
      <c r="AO37" s="1217"/>
      <c r="AP37" s="1217"/>
      <c r="AQ37" s="1217"/>
      <c r="AR37" s="1217"/>
      <c r="AS37" s="1220"/>
    </row>
    <row r="38" spans="1:48" ht="18.75" customHeight="1" x14ac:dyDescent="0.3">
      <c r="A38" s="1124" t="s">
        <v>502</v>
      </c>
      <c r="B38" s="1125"/>
      <c r="C38" s="1125"/>
      <c r="D38" s="1125"/>
      <c r="E38" s="1125"/>
      <c r="F38" s="1126"/>
      <c r="G38" s="1183"/>
      <c r="H38" s="1226"/>
      <c r="I38" s="1226"/>
      <c r="J38" s="1226"/>
      <c r="K38" s="1179"/>
      <c r="L38" s="1183"/>
      <c r="M38" s="1226"/>
      <c r="N38" s="1226"/>
      <c r="O38" s="1226"/>
      <c r="P38" s="1179"/>
      <c r="Q38" s="1183"/>
      <c r="R38" s="1226"/>
      <c r="S38" s="1226"/>
      <c r="T38" s="1226"/>
      <c r="U38" s="1226"/>
      <c r="V38" s="1183"/>
      <c r="W38" s="1226"/>
      <c r="X38" s="1226"/>
      <c r="Y38" s="1226"/>
      <c r="Z38" s="1185"/>
      <c r="AB38" s="735"/>
      <c r="AC38" s="736"/>
      <c r="AD38" s="736"/>
      <c r="AE38" s="736"/>
      <c r="AF38" s="1216"/>
      <c r="AG38" s="1217"/>
      <c r="AH38" s="1217"/>
      <c r="AI38" s="1217"/>
      <c r="AJ38" s="1217"/>
      <c r="AK38" s="1217"/>
      <c r="AL38" s="1218"/>
      <c r="AM38" s="1216"/>
      <c r="AN38" s="1217"/>
      <c r="AO38" s="1217"/>
      <c r="AP38" s="1217"/>
      <c r="AQ38" s="1217"/>
      <c r="AR38" s="1217"/>
      <c r="AS38" s="1220"/>
    </row>
    <row r="39" spans="1:48" ht="18.75" customHeight="1" x14ac:dyDescent="0.3">
      <c r="A39" s="1127"/>
      <c r="B39" s="1128"/>
      <c r="C39" s="1128"/>
      <c r="D39" s="1128"/>
      <c r="E39" s="1128"/>
      <c r="F39" s="1129"/>
      <c r="G39" s="1184"/>
      <c r="H39" s="1181"/>
      <c r="I39" s="1181"/>
      <c r="J39" s="1181"/>
      <c r="K39" s="1182"/>
      <c r="L39" s="1184"/>
      <c r="M39" s="1181"/>
      <c r="N39" s="1181"/>
      <c r="O39" s="1181"/>
      <c r="P39" s="1182"/>
      <c r="Q39" s="1184"/>
      <c r="R39" s="1181"/>
      <c r="S39" s="1181"/>
      <c r="T39" s="1181"/>
      <c r="U39" s="1181"/>
      <c r="V39" s="1183"/>
      <c r="W39" s="1226"/>
      <c r="X39" s="1226"/>
      <c r="Y39" s="1226"/>
      <c r="Z39" s="1227"/>
      <c r="AB39" s="735"/>
      <c r="AC39" s="736"/>
      <c r="AD39" s="736"/>
      <c r="AE39" s="736"/>
      <c r="AF39" s="1216"/>
      <c r="AG39" s="1217"/>
      <c r="AH39" s="1217"/>
      <c r="AI39" s="1217"/>
      <c r="AJ39" s="1217"/>
      <c r="AK39" s="1217"/>
      <c r="AL39" s="1218"/>
      <c r="AM39" s="1216"/>
      <c r="AN39" s="1217"/>
      <c r="AO39" s="1217"/>
      <c r="AP39" s="1217"/>
      <c r="AQ39" s="1217"/>
      <c r="AR39" s="1217"/>
      <c r="AS39" s="1220"/>
    </row>
    <row r="40" spans="1:48" ht="18.75" customHeight="1" x14ac:dyDescent="0.3">
      <c r="A40" s="735" t="s">
        <v>928</v>
      </c>
      <c r="B40" s="736"/>
      <c r="C40" s="736"/>
      <c r="D40" s="736"/>
      <c r="E40" s="736"/>
      <c r="F40" s="736"/>
      <c r="G40" s="1224" t="s">
        <v>929</v>
      </c>
      <c r="H40" s="1225"/>
      <c r="I40" s="761"/>
      <c r="J40" s="761"/>
      <c r="K40" s="58" t="s">
        <v>10</v>
      </c>
      <c r="L40" s="1224" t="s">
        <v>929</v>
      </c>
      <c r="M40" s="1225"/>
      <c r="N40" s="761"/>
      <c r="O40" s="761"/>
      <c r="P40" s="58" t="s">
        <v>10</v>
      </c>
      <c r="Q40" s="1224" t="s">
        <v>929</v>
      </c>
      <c r="R40" s="1225"/>
      <c r="S40" s="764"/>
      <c r="T40" s="761"/>
      <c r="U40" s="47" t="s">
        <v>10</v>
      </c>
      <c r="V40" s="1255"/>
      <c r="W40" s="1256"/>
      <c r="X40" s="1256"/>
      <c r="Y40" s="1256"/>
      <c r="Z40" s="1257"/>
      <c r="AB40" s="735"/>
      <c r="AC40" s="736"/>
      <c r="AD40" s="736"/>
      <c r="AE40" s="736"/>
      <c r="AF40" s="1216"/>
      <c r="AG40" s="1217"/>
      <c r="AH40" s="1217"/>
      <c r="AI40" s="1217"/>
      <c r="AJ40" s="1217"/>
      <c r="AK40" s="1217"/>
      <c r="AL40" s="1218"/>
      <c r="AM40" s="1216"/>
      <c r="AN40" s="1217"/>
      <c r="AO40" s="1217"/>
      <c r="AP40" s="1217"/>
      <c r="AQ40" s="1217"/>
      <c r="AR40" s="1217"/>
      <c r="AS40" s="1220"/>
    </row>
    <row r="41" spans="1:48" ht="18.75" customHeight="1" x14ac:dyDescent="0.3">
      <c r="A41" s="735"/>
      <c r="B41" s="736"/>
      <c r="C41" s="736"/>
      <c r="D41" s="736"/>
      <c r="E41" s="736"/>
      <c r="F41" s="736"/>
      <c r="G41" s="1222" t="s">
        <v>930</v>
      </c>
      <c r="H41" s="1223"/>
      <c r="I41" s="764"/>
      <c r="J41" s="761"/>
      <c r="K41" s="49" t="s">
        <v>10</v>
      </c>
      <c r="L41" s="1222" t="s">
        <v>930</v>
      </c>
      <c r="M41" s="1223"/>
      <c r="N41" s="764"/>
      <c r="O41" s="761"/>
      <c r="P41" s="49" t="s">
        <v>10</v>
      </c>
      <c r="Q41" s="1222" t="s">
        <v>930</v>
      </c>
      <c r="R41" s="1223"/>
      <c r="S41" s="764"/>
      <c r="T41" s="761"/>
      <c r="U41" s="46" t="s">
        <v>10</v>
      </c>
      <c r="V41" s="1258"/>
      <c r="W41" s="1259"/>
      <c r="X41" s="1259"/>
      <c r="Y41" s="1259"/>
      <c r="Z41" s="1260"/>
      <c r="AB41" s="735"/>
      <c r="AC41" s="736"/>
      <c r="AD41" s="736"/>
      <c r="AE41" s="736"/>
      <c r="AF41" s="1216"/>
      <c r="AG41" s="1217"/>
      <c r="AH41" s="1217"/>
      <c r="AI41" s="1217"/>
      <c r="AJ41" s="1217"/>
      <c r="AK41" s="1217"/>
      <c r="AL41" s="1218"/>
      <c r="AM41" s="1216"/>
      <c r="AN41" s="1217"/>
      <c r="AO41" s="1217"/>
      <c r="AP41" s="1217"/>
      <c r="AQ41" s="1217"/>
      <c r="AR41" s="1217"/>
      <c r="AS41" s="1220"/>
    </row>
    <row r="42" spans="1:48" ht="18.75" customHeight="1" x14ac:dyDescent="0.3">
      <c r="A42" s="735"/>
      <c r="B42" s="736"/>
      <c r="C42" s="736"/>
      <c r="D42" s="736"/>
      <c r="E42" s="736"/>
      <c r="F42" s="736"/>
      <c r="G42" s="1222" t="s">
        <v>931</v>
      </c>
      <c r="H42" s="1223"/>
      <c r="I42" s="764"/>
      <c r="J42" s="761"/>
      <c r="K42" s="49" t="s">
        <v>10</v>
      </c>
      <c r="L42" s="1222" t="s">
        <v>931</v>
      </c>
      <c r="M42" s="1223"/>
      <c r="N42" s="764"/>
      <c r="O42" s="761"/>
      <c r="P42" s="49" t="s">
        <v>10</v>
      </c>
      <c r="Q42" s="1222" t="s">
        <v>931</v>
      </c>
      <c r="R42" s="1223"/>
      <c r="S42" s="764"/>
      <c r="T42" s="761"/>
      <c r="U42" s="46" t="s">
        <v>10</v>
      </c>
      <c r="V42" s="1258"/>
      <c r="W42" s="1259"/>
      <c r="X42" s="1259"/>
      <c r="Y42" s="1259"/>
      <c r="Z42" s="1260"/>
      <c r="AB42" s="735"/>
      <c r="AC42" s="736"/>
      <c r="AD42" s="736"/>
      <c r="AE42" s="736"/>
      <c r="AF42" s="1216"/>
      <c r="AG42" s="1217"/>
      <c r="AH42" s="1217"/>
      <c r="AI42" s="1217"/>
      <c r="AJ42" s="1217"/>
      <c r="AK42" s="1217"/>
      <c r="AL42" s="1218"/>
      <c r="AM42" s="1216"/>
      <c r="AN42" s="1217"/>
      <c r="AO42" s="1217"/>
      <c r="AP42" s="1217"/>
      <c r="AQ42" s="1217"/>
      <c r="AR42" s="1217"/>
      <c r="AS42" s="1220"/>
    </row>
    <row r="43" spans="1:48" ht="18.75" customHeight="1" x14ac:dyDescent="0.3">
      <c r="A43" s="735" t="s">
        <v>503</v>
      </c>
      <c r="B43" s="736"/>
      <c r="C43" s="736"/>
      <c r="D43" s="736"/>
      <c r="E43" s="736"/>
      <c r="F43" s="736"/>
      <c r="G43" s="841"/>
      <c r="H43" s="841" t="s">
        <v>447</v>
      </c>
      <c r="I43" s="64"/>
      <c r="J43" s="841"/>
      <c r="K43" s="841" t="s">
        <v>257</v>
      </c>
      <c r="L43" s="1172"/>
      <c r="M43" s="841" t="s">
        <v>447</v>
      </c>
      <c r="N43" s="64"/>
      <c r="O43" s="841"/>
      <c r="P43" s="841" t="s">
        <v>257</v>
      </c>
      <c r="Q43" s="1172"/>
      <c r="R43" s="841" t="s">
        <v>447</v>
      </c>
      <c r="S43" s="64"/>
      <c r="T43" s="841"/>
      <c r="U43" s="841" t="s">
        <v>257</v>
      </c>
      <c r="V43" s="1258"/>
      <c r="W43" s="1259"/>
      <c r="X43" s="1259"/>
      <c r="Y43" s="1259"/>
      <c r="Z43" s="1260"/>
      <c r="AB43" s="735"/>
      <c r="AC43" s="736"/>
      <c r="AD43" s="736"/>
      <c r="AE43" s="736"/>
      <c r="AF43" s="1216"/>
      <c r="AG43" s="1217"/>
      <c r="AH43" s="1217"/>
      <c r="AI43" s="1217"/>
      <c r="AJ43" s="1217"/>
      <c r="AK43" s="1217"/>
      <c r="AL43" s="1218"/>
      <c r="AM43" s="1216"/>
      <c r="AN43" s="1217"/>
      <c r="AO43" s="1217"/>
      <c r="AP43" s="1217"/>
      <c r="AQ43" s="1217"/>
      <c r="AR43" s="1217"/>
      <c r="AS43" s="1220"/>
    </row>
    <row r="44" spans="1:48" ht="18.75" customHeight="1" thickBot="1" x14ac:dyDescent="0.35">
      <c r="A44" s="735"/>
      <c r="B44" s="736"/>
      <c r="C44" s="736"/>
      <c r="D44" s="736"/>
      <c r="E44" s="736"/>
      <c r="F44" s="736"/>
      <c r="G44" s="848"/>
      <c r="H44" s="848"/>
      <c r="I44" s="70"/>
      <c r="J44" s="848"/>
      <c r="K44" s="848"/>
      <c r="L44" s="1261"/>
      <c r="M44" s="848"/>
      <c r="N44" s="70"/>
      <c r="O44" s="848"/>
      <c r="P44" s="848"/>
      <c r="Q44" s="1261"/>
      <c r="R44" s="848"/>
      <c r="S44" s="70"/>
      <c r="T44" s="848"/>
      <c r="U44" s="848"/>
      <c r="V44" s="1258"/>
      <c r="W44" s="1259"/>
      <c r="X44" s="1259"/>
      <c r="Y44" s="1259"/>
      <c r="Z44" s="1260"/>
      <c r="AB44" s="779"/>
      <c r="AC44" s="780"/>
      <c r="AD44" s="780"/>
      <c r="AE44" s="780"/>
      <c r="AF44" s="800"/>
      <c r="AG44" s="801"/>
      <c r="AH44" s="801"/>
      <c r="AI44" s="801"/>
      <c r="AJ44" s="801"/>
      <c r="AK44" s="801"/>
      <c r="AL44" s="1219"/>
      <c r="AM44" s="800"/>
      <c r="AN44" s="801"/>
      <c r="AO44" s="801"/>
      <c r="AP44" s="801"/>
      <c r="AQ44" s="801"/>
      <c r="AR44" s="801"/>
      <c r="AS44" s="802"/>
    </row>
    <row r="45" spans="1:48" ht="18.75" customHeight="1" x14ac:dyDescent="0.3">
      <c r="A45" s="1245" t="s">
        <v>515</v>
      </c>
      <c r="B45" s="1246"/>
      <c r="C45" s="1246"/>
      <c r="D45" s="1246"/>
      <c r="E45" s="1246"/>
      <c r="F45" s="1246"/>
      <c r="G45" s="1172"/>
      <c r="H45" s="841" t="s">
        <v>447</v>
      </c>
      <c r="I45" s="64"/>
      <c r="J45" s="841"/>
      <c r="K45" s="841" t="s">
        <v>257</v>
      </c>
      <c r="L45" s="1172"/>
      <c r="M45" s="841" t="s">
        <v>447</v>
      </c>
      <c r="N45" s="64"/>
      <c r="O45" s="841"/>
      <c r="P45" s="1173" t="s">
        <v>257</v>
      </c>
      <c r="Q45" s="841"/>
      <c r="R45" s="841" t="s">
        <v>447</v>
      </c>
      <c r="S45" s="64"/>
      <c r="T45" s="841"/>
      <c r="U45" s="841" t="s">
        <v>257</v>
      </c>
      <c r="V45" s="1172"/>
      <c r="W45" s="841" t="s">
        <v>447</v>
      </c>
      <c r="X45" s="64"/>
      <c r="Y45" s="841"/>
      <c r="Z45" s="1228" t="s">
        <v>257</v>
      </c>
      <c r="AB45" s="158" t="s">
        <v>504</v>
      </c>
      <c r="AC45" s="52" t="s">
        <v>505</v>
      </c>
      <c r="AD45" s="27"/>
      <c r="AE45" s="27"/>
      <c r="AF45" s="27"/>
      <c r="AG45" s="27"/>
      <c r="AH45" s="27"/>
      <c r="AI45" s="27"/>
      <c r="AJ45" s="27"/>
      <c r="AK45" s="27"/>
      <c r="AL45" s="27"/>
      <c r="AM45" s="27"/>
      <c r="AN45" s="27"/>
      <c r="AO45" s="27"/>
      <c r="AP45" s="27"/>
      <c r="AQ45" s="27"/>
    </row>
    <row r="46" spans="1:48" ht="18.75" customHeight="1" thickBot="1" x14ac:dyDescent="0.35">
      <c r="A46" s="1247"/>
      <c r="B46" s="1248"/>
      <c r="C46" s="1248"/>
      <c r="D46" s="1248"/>
      <c r="E46" s="1248"/>
      <c r="F46" s="1248"/>
      <c r="G46" s="1249"/>
      <c r="H46" s="849"/>
      <c r="I46" s="73"/>
      <c r="J46" s="849"/>
      <c r="K46" s="849"/>
      <c r="L46" s="1249"/>
      <c r="M46" s="849"/>
      <c r="N46" s="73"/>
      <c r="O46" s="849"/>
      <c r="P46" s="1262"/>
      <c r="Q46" s="849"/>
      <c r="R46" s="849"/>
      <c r="S46" s="73"/>
      <c r="T46" s="849"/>
      <c r="U46" s="849"/>
      <c r="V46" s="1249"/>
      <c r="W46" s="849"/>
      <c r="X46" s="73"/>
      <c r="Y46" s="849"/>
      <c r="Z46" s="1254"/>
      <c r="AB46" s="52"/>
      <c r="AC46" s="52" t="s">
        <v>506</v>
      </c>
      <c r="AD46" s="27"/>
      <c r="AE46" s="27"/>
      <c r="AF46" s="27"/>
      <c r="AG46" s="27"/>
      <c r="AH46" s="27"/>
      <c r="AI46" s="27"/>
      <c r="AJ46" s="27"/>
      <c r="AK46" s="27"/>
      <c r="AL46" s="27"/>
      <c r="AM46" s="27"/>
      <c r="AN46" s="27"/>
      <c r="AO46" s="27"/>
      <c r="AP46" s="27"/>
      <c r="AQ46" s="27"/>
      <c r="AR46" s="27"/>
      <c r="AS46" s="27"/>
      <c r="AT46" s="27"/>
      <c r="AU46" s="27"/>
      <c r="AV46" s="27"/>
    </row>
    <row r="47" spans="1:48" ht="18.75" customHeight="1" x14ac:dyDescent="0.3">
      <c r="AR47" s="27"/>
      <c r="AS47" s="27"/>
      <c r="AT47" s="27"/>
      <c r="AU47" s="27"/>
      <c r="AV47" s="27"/>
    </row>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sheetData>
  <mergeCells count="253">
    <mergeCell ref="A6:F6"/>
    <mergeCell ref="A27:D27"/>
    <mergeCell ref="C25:F25"/>
    <mergeCell ref="I41:J41"/>
    <mergeCell ref="I42:J42"/>
    <mergeCell ref="S42:T42"/>
    <mergeCell ref="S41:T41"/>
    <mergeCell ref="N42:O42"/>
    <mergeCell ref="N41:O41"/>
    <mergeCell ref="Q38:U39"/>
    <mergeCell ref="A32:B35"/>
    <mergeCell ref="A36:F37"/>
    <mergeCell ref="G36:G37"/>
    <mergeCell ref="H36:H37"/>
    <mergeCell ref="J36:J37"/>
    <mergeCell ref="K36:K37"/>
    <mergeCell ref="L36:L37"/>
    <mergeCell ref="C35:F35"/>
    <mergeCell ref="Q34:T35"/>
    <mergeCell ref="U34:U35"/>
    <mergeCell ref="A30:F31"/>
    <mergeCell ref="G30:K31"/>
    <mergeCell ref="L30:P31"/>
    <mergeCell ref="Q30:U31"/>
    <mergeCell ref="U45:U46"/>
    <mergeCell ref="V45:V46"/>
    <mergeCell ref="W45:W46"/>
    <mergeCell ref="Y45:Y46"/>
    <mergeCell ref="Z45:Z46"/>
    <mergeCell ref="U43:U44"/>
    <mergeCell ref="V40:Z44"/>
    <mergeCell ref="G42:H42"/>
    <mergeCell ref="L42:M42"/>
    <mergeCell ref="Q42:R42"/>
    <mergeCell ref="M43:M44"/>
    <mergeCell ref="O43:O44"/>
    <mergeCell ref="P43:P44"/>
    <mergeCell ref="Q43:Q44"/>
    <mergeCell ref="R43:R44"/>
    <mergeCell ref="T43:T44"/>
    <mergeCell ref="M45:M46"/>
    <mergeCell ref="O45:O46"/>
    <mergeCell ref="P45:P46"/>
    <mergeCell ref="Q45:Q46"/>
    <mergeCell ref="R45:R46"/>
    <mergeCell ref="T45:T46"/>
    <mergeCell ref="L43:L44"/>
    <mergeCell ref="S40:T40"/>
    <mergeCell ref="A45:F46"/>
    <mergeCell ref="G45:G46"/>
    <mergeCell ref="H45:H46"/>
    <mergeCell ref="J45:J46"/>
    <mergeCell ref="K45:K46"/>
    <mergeCell ref="L45:L46"/>
    <mergeCell ref="AI2:AK2"/>
    <mergeCell ref="AM2:AN2"/>
    <mergeCell ref="AR2:AS2"/>
    <mergeCell ref="AL8:AM9"/>
    <mergeCell ref="AL10:AM11"/>
    <mergeCell ref="AL12:AM13"/>
    <mergeCell ref="AL3:AM7"/>
    <mergeCell ref="AL14:AM15"/>
    <mergeCell ref="AL16:AM17"/>
    <mergeCell ref="AJ16:AK17"/>
    <mergeCell ref="AN16:AO17"/>
    <mergeCell ref="AP16:AQ17"/>
    <mergeCell ref="AJ14:AK15"/>
    <mergeCell ref="AN14:AO15"/>
    <mergeCell ref="AH10:AI11"/>
    <mergeCell ref="AJ10:AK11"/>
    <mergeCell ref="AN10:AO11"/>
    <mergeCell ref="AJ8:AK9"/>
    <mergeCell ref="AM23:AN23"/>
    <mergeCell ref="AP23:AQ23"/>
    <mergeCell ref="AR23:AS23"/>
    <mergeCell ref="AR14:AS15"/>
    <mergeCell ref="AF25:AL26"/>
    <mergeCell ref="AF27:AL28"/>
    <mergeCell ref="AM27:AS28"/>
    <mergeCell ref="AH14:AI15"/>
    <mergeCell ref="AP2:AQ2"/>
    <mergeCell ref="AR16:AS17"/>
    <mergeCell ref="AR8:AS9"/>
    <mergeCell ref="AR3:AS7"/>
    <mergeCell ref="AR10:AS11"/>
    <mergeCell ref="AR12:AS13"/>
    <mergeCell ref="AP3:AQ7"/>
    <mergeCell ref="AN12:AO13"/>
    <mergeCell ref="AJ5:AK7"/>
    <mergeCell ref="AM25:AS26"/>
    <mergeCell ref="AN3:AO7"/>
    <mergeCell ref="AH12:AI13"/>
    <mergeCell ref="AJ12:AK13"/>
    <mergeCell ref="AN8:AO9"/>
    <mergeCell ref="AF8:AG9"/>
    <mergeCell ref="AH8:AI9"/>
    <mergeCell ref="V34:Y35"/>
    <mergeCell ref="Z34:Z35"/>
    <mergeCell ref="AB33:AE44"/>
    <mergeCell ref="U32:U33"/>
    <mergeCell ref="V32:Y33"/>
    <mergeCell ref="Z32:Z33"/>
    <mergeCell ref="C34:F34"/>
    <mergeCell ref="G34:J35"/>
    <mergeCell ref="K34:K35"/>
    <mergeCell ref="A43:F44"/>
    <mergeCell ref="G43:G44"/>
    <mergeCell ref="H43:H44"/>
    <mergeCell ref="J43:J44"/>
    <mergeCell ref="K43:K44"/>
    <mergeCell ref="A40:F42"/>
    <mergeCell ref="W36:W37"/>
    <mergeCell ref="Y36:Y37"/>
    <mergeCell ref="L34:O35"/>
    <mergeCell ref="P34:P35"/>
    <mergeCell ref="C32:F33"/>
    <mergeCell ref="G32:J33"/>
    <mergeCell ref="A38:F39"/>
    <mergeCell ref="G38:K39"/>
    <mergeCell ref="L38:P39"/>
    <mergeCell ref="AF33:AL44"/>
    <mergeCell ref="AM33:AS44"/>
    <mergeCell ref="AF29:AL30"/>
    <mergeCell ref="AF31:AL32"/>
    <mergeCell ref="AM29:AS30"/>
    <mergeCell ref="AM31:AS32"/>
    <mergeCell ref="G41:H41"/>
    <mergeCell ref="L41:M41"/>
    <mergeCell ref="Q41:R41"/>
    <mergeCell ref="G40:H40"/>
    <mergeCell ref="I40:J40"/>
    <mergeCell ref="L40:M40"/>
    <mergeCell ref="N40:O40"/>
    <mergeCell ref="Q40:R40"/>
    <mergeCell ref="V38:Z39"/>
    <mergeCell ref="M36:M37"/>
    <mergeCell ref="O36:O37"/>
    <mergeCell ref="P36:P37"/>
    <mergeCell ref="Q36:Q37"/>
    <mergeCell ref="R36:R37"/>
    <mergeCell ref="T36:T37"/>
    <mergeCell ref="Z36:Z37"/>
    <mergeCell ref="U36:U37"/>
    <mergeCell ref="V36:V37"/>
    <mergeCell ref="V30:Z31"/>
    <mergeCell ref="AB29:AE32"/>
    <mergeCell ref="AB25:AE26"/>
    <mergeCell ref="A28:F29"/>
    <mergeCell ref="G28:K29"/>
    <mergeCell ref="L28:P29"/>
    <mergeCell ref="Q28:U29"/>
    <mergeCell ref="V28:Z29"/>
    <mergeCell ref="AB27:AE28"/>
    <mergeCell ref="G25:K25"/>
    <mergeCell ref="L25:P25"/>
    <mergeCell ref="Q25:U25"/>
    <mergeCell ref="V25:Z25"/>
    <mergeCell ref="K32:K33"/>
    <mergeCell ref="L32:O33"/>
    <mergeCell ref="P32:P33"/>
    <mergeCell ref="Q32:T33"/>
    <mergeCell ref="P24:R24"/>
    <mergeCell ref="T24:U24"/>
    <mergeCell ref="W24:X24"/>
    <mergeCell ref="Y24:Z24"/>
    <mergeCell ref="G26:K27"/>
    <mergeCell ref="L26:P27"/>
    <mergeCell ref="Q26:U27"/>
    <mergeCell ref="V26:Z27"/>
    <mergeCell ref="AH16:AI17"/>
    <mergeCell ref="AI23:AK23"/>
    <mergeCell ref="A16:I17"/>
    <mergeCell ref="J16:K17"/>
    <mergeCell ref="L16:M17"/>
    <mergeCell ref="N16:O17"/>
    <mergeCell ref="P16:Q17"/>
    <mergeCell ref="R16:S17"/>
    <mergeCell ref="T16:U17"/>
    <mergeCell ref="V16:W17"/>
    <mergeCell ref="X16:Y17"/>
    <mergeCell ref="Z16:AA17"/>
    <mergeCell ref="AB16:AC17"/>
    <mergeCell ref="AD16:AE17"/>
    <mergeCell ref="AF16:AG17"/>
    <mergeCell ref="T10:U11"/>
    <mergeCell ref="V10:W11"/>
    <mergeCell ref="X10:Y11"/>
    <mergeCell ref="Z10:AA11"/>
    <mergeCell ref="Z12:AA13"/>
    <mergeCell ref="T12:U13"/>
    <mergeCell ref="V12:W13"/>
    <mergeCell ref="X12:Y13"/>
    <mergeCell ref="AB10:AC11"/>
    <mergeCell ref="AB12:AC13"/>
    <mergeCell ref="T14:U15"/>
    <mergeCell ref="V14:W15"/>
    <mergeCell ref="X14:Y15"/>
    <mergeCell ref="Z14:AA15"/>
    <mergeCell ref="A10:C15"/>
    <mergeCell ref="D10:F13"/>
    <mergeCell ref="G10:I11"/>
    <mergeCell ref="J10:K11"/>
    <mergeCell ref="L10:M11"/>
    <mergeCell ref="N10:O11"/>
    <mergeCell ref="N12:O13"/>
    <mergeCell ref="P12:Q13"/>
    <mergeCell ref="R12:S13"/>
    <mergeCell ref="D14:I15"/>
    <mergeCell ref="J14:K15"/>
    <mergeCell ref="L14:M15"/>
    <mergeCell ref="N14:O15"/>
    <mergeCell ref="P14:Q15"/>
    <mergeCell ref="R14:S15"/>
    <mergeCell ref="G12:I13"/>
    <mergeCell ref="J12:K13"/>
    <mergeCell ref="L12:M13"/>
    <mergeCell ref="P10:Q11"/>
    <mergeCell ref="R10:S11"/>
    <mergeCell ref="AH5:AI7"/>
    <mergeCell ref="AF3:AG7"/>
    <mergeCell ref="AH3:AK4"/>
    <mergeCell ref="AB14:AC15"/>
    <mergeCell ref="AD14:AE15"/>
    <mergeCell ref="AF14:AG15"/>
    <mergeCell ref="AB8:AC9"/>
    <mergeCell ref="AD12:AE13"/>
    <mergeCell ref="AF12:AG13"/>
    <mergeCell ref="AF10:AG11"/>
    <mergeCell ref="AD10:AE11"/>
    <mergeCell ref="A8:I9"/>
    <mergeCell ref="J8:K9"/>
    <mergeCell ref="AB5:AC7"/>
    <mergeCell ref="J3:K7"/>
    <mergeCell ref="L3:M7"/>
    <mergeCell ref="N3:AE4"/>
    <mergeCell ref="N5:O7"/>
    <mergeCell ref="P5:Q7"/>
    <mergeCell ref="R5:S7"/>
    <mergeCell ref="L8:M9"/>
    <mergeCell ref="N8:O9"/>
    <mergeCell ref="P8:Q9"/>
    <mergeCell ref="AD8:AE9"/>
    <mergeCell ref="X8:Y9"/>
    <mergeCell ref="Z8:AA9"/>
    <mergeCell ref="T5:U7"/>
    <mergeCell ref="V5:W7"/>
    <mergeCell ref="X5:Y7"/>
    <mergeCell ref="Z5:AA7"/>
    <mergeCell ref="R8:S9"/>
    <mergeCell ref="T8:U9"/>
    <mergeCell ref="V8:W9"/>
    <mergeCell ref="AD5:AE7"/>
    <mergeCell ref="D4:I4"/>
  </mergeCells>
  <phoneticPr fontId="3"/>
  <conditionalFormatting sqref="G36:G37 L36:L37 Q36:Q37 O36:O37 T36:T37 V36:V37 Y36:Y37">
    <cfRule type="expression" dxfId="54" priority="8" stopIfTrue="1">
      <formula>$H$24=TRUE</formula>
    </cfRule>
  </conditionalFormatting>
  <conditionalFormatting sqref="J36:J37">
    <cfRule type="expression" dxfId="53" priority="7" stopIfTrue="1">
      <formula>$H$24=TRUE</formula>
    </cfRule>
  </conditionalFormatting>
  <conditionalFormatting sqref="G43:G46 L45:L46 Q45:Q46 V45:V46">
    <cfRule type="expression" dxfId="52" priority="6" stopIfTrue="1">
      <formula>$H$24=TRUE</formula>
    </cfRule>
  </conditionalFormatting>
  <conditionalFormatting sqref="J43:J46 O45:O46 T45:T46 Y45:Y46">
    <cfRule type="expression" dxfId="51" priority="5" stopIfTrue="1">
      <formula>$H$24=TRUE</formula>
    </cfRule>
  </conditionalFormatting>
  <conditionalFormatting sqref="L43:L44">
    <cfRule type="expression" dxfId="50" priority="4" stopIfTrue="1">
      <formula>$H$24=TRUE</formula>
    </cfRule>
  </conditionalFormatting>
  <conditionalFormatting sqref="O43:O44">
    <cfRule type="expression" dxfId="49" priority="3" stopIfTrue="1">
      <formula>$H$24=TRUE</formula>
    </cfRule>
  </conditionalFormatting>
  <conditionalFormatting sqref="T43:T44">
    <cfRule type="expression" dxfId="48" priority="1" stopIfTrue="1">
      <formula>$H$24=TRUE</formula>
    </cfRule>
  </conditionalFormatting>
  <conditionalFormatting sqref="Q43:Q44">
    <cfRule type="expression" dxfId="47"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6</xdr:col>
                    <xdr:colOff>66675</xdr:colOff>
                    <xdr:row>35</xdr:row>
                    <xdr:rowOff>0</xdr:rowOff>
                  </from>
                  <to>
                    <xdr:col>7</xdr:col>
                    <xdr:colOff>104775</xdr:colOff>
                    <xdr:row>37</xdr:row>
                    <xdr:rowOff>0</xdr:rowOff>
                  </to>
                </anchor>
              </controlPr>
            </control>
          </mc:Choice>
        </mc:AlternateContent>
        <mc:AlternateContent xmlns:mc="http://schemas.openxmlformats.org/markup-compatibility/2006">
          <mc:Choice Requires="x14">
            <control shapeId="204802" r:id="rId5" name="Check Box 2">
              <controlPr defaultSize="0" autoFill="0" autoLine="0" autoPict="0">
                <anchor moveWithCells="1">
                  <from>
                    <xdr:col>9</xdr:col>
                    <xdr:colOff>66675</xdr:colOff>
                    <xdr:row>35</xdr:row>
                    <xdr:rowOff>0</xdr:rowOff>
                  </from>
                  <to>
                    <xdr:col>10</xdr:col>
                    <xdr:colOff>104775</xdr:colOff>
                    <xdr:row>37</xdr:row>
                    <xdr:rowOff>0</xdr:rowOff>
                  </to>
                </anchor>
              </controlPr>
            </control>
          </mc:Choice>
        </mc:AlternateContent>
        <mc:AlternateContent xmlns:mc="http://schemas.openxmlformats.org/markup-compatibility/2006">
          <mc:Choice Requires="x14">
            <control shapeId="204803" r:id="rId6" name="Check Box 3">
              <controlPr defaultSize="0" autoFill="0" autoLine="0" autoPict="0">
                <anchor moveWithCells="1">
                  <from>
                    <xdr:col>11</xdr:col>
                    <xdr:colOff>66675</xdr:colOff>
                    <xdr:row>35</xdr:row>
                    <xdr:rowOff>0</xdr:rowOff>
                  </from>
                  <to>
                    <xdr:col>12</xdr:col>
                    <xdr:colOff>104775</xdr:colOff>
                    <xdr:row>37</xdr:row>
                    <xdr:rowOff>0</xdr:rowOff>
                  </to>
                </anchor>
              </controlPr>
            </control>
          </mc:Choice>
        </mc:AlternateContent>
        <mc:AlternateContent xmlns:mc="http://schemas.openxmlformats.org/markup-compatibility/2006">
          <mc:Choice Requires="x14">
            <control shapeId="204804" r:id="rId7" name="Check Box 4">
              <controlPr defaultSize="0" autoFill="0" autoLine="0" autoPict="0">
                <anchor moveWithCells="1">
                  <from>
                    <xdr:col>14</xdr:col>
                    <xdr:colOff>66675</xdr:colOff>
                    <xdr:row>35</xdr:row>
                    <xdr:rowOff>0</xdr:rowOff>
                  </from>
                  <to>
                    <xdr:col>15</xdr:col>
                    <xdr:colOff>104775</xdr:colOff>
                    <xdr:row>37</xdr:row>
                    <xdr:rowOff>0</xdr:rowOff>
                  </to>
                </anchor>
              </controlPr>
            </control>
          </mc:Choice>
        </mc:AlternateContent>
        <mc:AlternateContent xmlns:mc="http://schemas.openxmlformats.org/markup-compatibility/2006">
          <mc:Choice Requires="x14">
            <control shapeId="204805" r:id="rId8" name="Check Box 5">
              <controlPr defaultSize="0" autoFill="0" autoLine="0" autoPict="0">
                <anchor moveWithCells="1">
                  <from>
                    <xdr:col>16</xdr:col>
                    <xdr:colOff>66675</xdr:colOff>
                    <xdr:row>35</xdr:row>
                    <xdr:rowOff>0</xdr:rowOff>
                  </from>
                  <to>
                    <xdr:col>17</xdr:col>
                    <xdr:colOff>104775</xdr:colOff>
                    <xdr:row>37</xdr:row>
                    <xdr:rowOff>0</xdr:rowOff>
                  </to>
                </anchor>
              </controlPr>
            </control>
          </mc:Choice>
        </mc:AlternateContent>
        <mc:AlternateContent xmlns:mc="http://schemas.openxmlformats.org/markup-compatibility/2006">
          <mc:Choice Requires="x14">
            <control shapeId="204806" r:id="rId9" name="Check Box 6">
              <controlPr defaultSize="0" autoFill="0" autoLine="0" autoPict="0">
                <anchor moveWithCells="1">
                  <from>
                    <xdr:col>19</xdr:col>
                    <xdr:colOff>66675</xdr:colOff>
                    <xdr:row>35</xdr:row>
                    <xdr:rowOff>0</xdr:rowOff>
                  </from>
                  <to>
                    <xdr:col>20</xdr:col>
                    <xdr:colOff>104775</xdr:colOff>
                    <xdr:row>37</xdr:row>
                    <xdr:rowOff>0</xdr:rowOff>
                  </to>
                </anchor>
              </controlPr>
            </control>
          </mc:Choice>
        </mc:AlternateContent>
        <mc:AlternateContent xmlns:mc="http://schemas.openxmlformats.org/markup-compatibility/2006">
          <mc:Choice Requires="x14">
            <control shapeId="204807"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204808"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204809"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204810"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204811"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204812"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204813" r:id="rId16" name="Check Box 13">
              <controlPr defaultSize="0" autoFill="0" autoLine="0" autoPict="0">
                <anchor moveWithCells="1">
                  <from>
                    <xdr:col>21</xdr:col>
                    <xdr:colOff>66675</xdr:colOff>
                    <xdr:row>35</xdr:row>
                    <xdr:rowOff>0</xdr:rowOff>
                  </from>
                  <to>
                    <xdr:col>22</xdr:col>
                    <xdr:colOff>104775</xdr:colOff>
                    <xdr:row>37</xdr:row>
                    <xdr:rowOff>0</xdr:rowOff>
                  </to>
                </anchor>
              </controlPr>
            </control>
          </mc:Choice>
        </mc:AlternateContent>
        <mc:AlternateContent xmlns:mc="http://schemas.openxmlformats.org/markup-compatibility/2006">
          <mc:Choice Requires="x14">
            <control shapeId="204814" r:id="rId17" name="Check Box 14">
              <controlPr defaultSize="0" autoFill="0" autoLine="0" autoPict="0">
                <anchor moveWithCells="1">
                  <from>
                    <xdr:col>24</xdr:col>
                    <xdr:colOff>66675</xdr:colOff>
                    <xdr:row>35</xdr:row>
                    <xdr:rowOff>0</xdr:rowOff>
                  </from>
                  <to>
                    <xdr:col>25</xdr:col>
                    <xdr:colOff>104775</xdr:colOff>
                    <xdr:row>37</xdr:row>
                    <xdr:rowOff>0</xdr:rowOff>
                  </to>
                </anchor>
              </controlPr>
            </control>
          </mc:Choice>
        </mc:AlternateContent>
        <mc:AlternateContent xmlns:mc="http://schemas.openxmlformats.org/markup-compatibility/2006">
          <mc:Choice Requires="x14">
            <control shapeId="204817" r:id="rId18" name="Check Box 17">
              <controlPr defaultSize="0" autoFill="0" autoLine="0" autoPict="0">
                <anchor moveWithCells="1">
                  <from>
                    <xdr:col>6</xdr:col>
                    <xdr:colOff>66675</xdr:colOff>
                    <xdr:row>44</xdr:row>
                    <xdr:rowOff>0</xdr:rowOff>
                  </from>
                  <to>
                    <xdr:col>7</xdr:col>
                    <xdr:colOff>104775</xdr:colOff>
                    <xdr:row>46</xdr:row>
                    <xdr:rowOff>0</xdr:rowOff>
                  </to>
                </anchor>
              </controlPr>
            </control>
          </mc:Choice>
        </mc:AlternateContent>
        <mc:AlternateContent xmlns:mc="http://schemas.openxmlformats.org/markup-compatibility/2006">
          <mc:Choice Requires="x14">
            <control shapeId="204818" r:id="rId19" name="Check Box 18">
              <controlPr defaultSize="0" autoFill="0" autoLine="0" autoPict="0">
                <anchor moveWithCells="1">
                  <from>
                    <xdr:col>9</xdr:col>
                    <xdr:colOff>66675</xdr:colOff>
                    <xdr:row>44</xdr:row>
                    <xdr:rowOff>0</xdr:rowOff>
                  </from>
                  <to>
                    <xdr:col>10</xdr:col>
                    <xdr:colOff>104775</xdr:colOff>
                    <xdr:row>46</xdr:row>
                    <xdr:rowOff>0</xdr:rowOff>
                  </to>
                </anchor>
              </controlPr>
            </control>
          </mc:Choice>
        </mc:AlternateContent>
        <mc:AlternateContent xmlns:mc="http://schemas.openxmlformats.org/markup-compatibility/2006">
          <mc:Choice Requires="x14">
            <control shapeId="204819" r:id="rId20" name="Check Box 19">
              <controlPr defaultSize="0" autoFill="0" autoLine="0" autoPict="0">
                <anchor moveWithCells="1">
                  <from>
                    <xdr:col>11</xdr:col>
                    <xdr:colOff>66675</xdr:colOff>
                    <xdr:row>44</xdr:row>
                    <xdr:rowOff>0</xdr:rowOff>
                  </from>
                  <to>
                    <xdr:col>12</xdr:col>
                    <xdr:colOff>104775</xdr:colOff>
                    <xdr:row>46</xdr:row>
                    <xdr:rowOff>0</xdr:rowOff>
                  </to>
                </anchor>
              </controlPr>
            </control>
          </mc:Choice>
        </mc:AlternateContent>
        <mc:AlternateContent xmlns:mc="http://schemas.openxmlformats.org/markup-compatibility/2006">
          <mc:Choice Requires="x14">
            <control shapeId="204820" r:id="rId21" name="Check Box 20">
              <controlPr defaultSize="0" autoFill="0" autoLine="0" autoPict="0">
                <anchor moveWithCells="1">
                  <from>
                    <xdr:col>14</xdr:col>
                    <xdr:colOff>66675</xdr:colOff>
                    <xdr:row>44</xdr:row>
                    <xdr:rowOff>0</xdr:rowOff>
                  </from>
                  <to>
                    <xdr:col>15</xdr:col>
                    <xdr:colOff>104775</xdr:colOff>
                    <xdr:row>46</xdr:row>
                    <xdr:rowOff>0</xdr:rowOff>
                  </to>
                </anchor>
              </controlPr>
            </control>
          </mc:Choice>
        </mc:AlternateContent>
        <mc:AlternateContent xmlns:mc="http://schemas.openxmlformats.org/markup-compatibility/2006">
          <mc:Choice Requires="x14">
            <control shapeId="204821" r:id="rId22" name="Check Box 21">
              <controlPr defaultSize="0" autoFill="0" autoLine="0" autoPict="0">
                <anchor moveWithCells="1">
                  <from>
                    <xdr:col>16</xdr:col>
                    <xdr:colOff>66675</xdr:colOff>
                    <xdr:row>44</xdr:row>
                    <xdr:rowOff>0</xdr:rowOff>
                  </from>
                  <to>
                    <xdr:col>17</xdr:col>
                    <xdr:colOff>104775</xdr:colOff>
                    <xdr:row>46</xdr:row>
                    <xdr:rowOff>0</xdr:rowOff>
                  </to>
                </anchor>
              </controlPr>
            </control>
          </mc:Choice>
        </mc:AlternateContent>
        <mc:AlternateContent xmlns:mc="http://schemas.openxmlformats.org/markup-compatibility/2006">
          <mc:Choice Requires="x14">
            <control shapeId="204822" r:id="rId23" name="Check Box 22">
              <controlPr defaultSize="0" autoFill="0" autoLine="0" autoPict="0">
                <anchor moveWithCells="1">
                  <from>
                    <xdr:col>19</xdr:col>
                    <xdr:colOff>66675</xdr:colOff>
                    <xdr:row>44</xdr:row>
                    <xdr:rowOff>0</xdr:rowOff>
                  </from>
                  <to>
                    <xdr:col>20</xdr:col>
                    <xdr:colOff>104775</xdr:colOff>
                    <xdr:row>46</xdr:row>
                    <xdr:rowOff>0</xdr:rowOff>
                  </to>
                </anchor>
              </controlPr>
            </control>
          </mc:Choice>
        </mc:AlternateContent>
        <mc:AlternateContent xmlns:mc="http://schemas.openxmlformats.org/markup-compatibility/2006">
          <mc:Choice Requires="x14">
            <control shapeId="204823" r:id="rId24" name="Check Box 23">
              <controlPr defaultSize="0" autoFill="0" autoLine="0" autoPict="0">
                <anchor moveWithCells="1">
                  <from>
                    <xdr:col>21</xdr:col>
                    <xdr:colOff>66675</xdr:colOff>
                    <xdr:row>44</xdr:row>
                    <xdr:rowOff>0</xdr:rowOff>
                  </from>
                  <to>
                    <xdr:col>22</xdr:col>
                    <xdr:colOff>104775</xdr:colOff>
                    <xdr:row>46</xdr:row>
                    <xdr:rowOff>0</xdr:rowOff>
                  </to>
                </anchor>
              </controlPr>
            </control>
          </mc:Choice>
        </mc:AlternateContent>
        <mc:AlternateContent xmlns:mc="http://schemas.openxmlformats.org/markup-compatibility/2006">
          <mc:Choice Requires="x14">
            <control shapeId="204824" r:id="rId25" name="Check Box 24">
              <controlPr defaultSize="0" autoFill="0" autoLine="0" autoPict="0">
                <anchor moveWithCells="1">
                  <from>
                    <xdr:col>24</xdr:col>
                    <xdr:colOff>66675</xdr:colOff>
                    <xdr:row>44</xdr:row>
                    <xdr:rowOff>0</xdr:rowOff>
                  </from>
                  <to>
                    <xdr:col>25</xdr:col>
                    <xdr:colOff>104775</xdr:colOff>
                    <xdr:row>46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fitToPage="1"/>
  </sheetPr>
  <dimension ref="A1:CA65"/>
  <sheetViews>
    <sheetView view="pageBreakPreview" zoomScale="65" zoomScaleNormal="70" zoomScaleSheetLayoutView="65" workbookViewId="0">
      <selection activeCell="AV3" sqref="AV3"/>
    </sheetView>
  </sheetViews>
  <sheetFormatPr defaultRowHeight="16.5" x14ac:dyDescent="0.15"/>
  <cols>
    <col min="1" max="79" width="4.375" style="27"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52" ht="18.75" customHeight="1" x14ac:dyDescent="0.15">
      <c r="A1" s="131" t="s">
        <v>516</v>
      </c>
      <c r="B1" s="168"/>
      <c r="AU1" s="53"/>
      <c r="AV1" s="53"/>
      <c r="AW1" s="53"/>
      <c r="AX1" s="53"/>
      <c r="AY1" s="53"/>
      <c r="AZ1" s="53"/>
    </row>
    <row r="2" spans="1:52" ht="18.75" customHeight="1" thickBot="1" x14ac:dyDescent="0.2">
      <c r="A2" s="52" t="s">
        <v>517</v>
      </c>
      <c r="K2" s="53"/>
      <c r="L2" s="1276"/>
      <c r="M2" s="1276"/>
      <c r="N2" s="53"/>
      <c r="O2" s="53"/>
      <c r="P2" s="53"/>
      <c r="Q2" s="53"/>
      <c r="R2" s="1276"/>
      <c r="S2" s="1276"/>
      <c r="T2" s="53"/>
      <c r="AU2" s="53"/>
      <c r="AV2" s="53"/>
      <c r="AW2" s="53"/>
      <c r="AX2" s="53"/>
      <c r="AY2" s="53"/>
      <c r="AZ2" s="53"/>
    </row>
    <row r="3" spans="1:52" ht="18.75" customHeight="1" x14ac:dyDescent="0.15">
      <c r="A3" s="182"/>
      <c r="B3" s="183"/>
      <c r="C3" s="183"/>
      <c r="D3" s="183"/>
      <c r="E3" s="183"/>
      <c r="F3" s="183"/>
      <c r="G3" s="183"/>
      <c r="H3" s="183"/>
      <c r="I3" s="183"/>
      <c r="J3" s="184"/>
      <c r="K3" s="746" t="s">
        <v>105</v>
      </c>
      <c r="L3" s="746"/>
      <c r="M3" s="746" t="s">
        <v>106</v>
      </c>
      <c r="N3" s="746"/>
      <c r="O3" s="1277" t="s">
        <v>932</v>
      </c>
      <c r="P3" s="1278"/>
      <c r="Q3" s="1278"/>
      <c r="R3" s="1278"/>
      <c r="S3" s="1278"/>
      <c r="T3" s="1278"/>
      <c r="U3" s="1278"/>
      <c r="V3" s="1278"/>
      <c r="W3" s="1278"/>
      <c r="X3" s="1278"/>
      <c r="Y3" s="1278"/>
      <c r="Z3" s="1278"/>
      <c r="AA3" s="1278"/>
      <c r="AB3" s="1278"/>
      <c r="AC3" s="1278"/>
      <c r="AD3" s="1278"/>
      <c r="AE3" s="1278"/>
      <c r="AF3" s="1278"/>
      <c r="AG3" s="1272" t="s">
        <v>1134</v>
      </c>
      <c r="AH3" s="1161"/>
      <c r="AI3" s="1275" t="s">
        <v>419</v>
      </c>
      <c r="AJ3" s="1275"/>
      <c r="AK3" s="1275"/>
      <c r="AL3" s="1275"/>
      <c r="AM3" s="1240" t="s">
        <v>298</v>
      </c>
      <c r="AN3" s="1138"/>
      <c r="AO3" s="746" t="s">
        <v>107</v>
      </c>
      <c r="AP3" s="746"/>
      <c r="AQ3" s="1240" t="s">
        <v>108</v>
      </c>
      <c r="AR3" s="1138"/>
      <c r="AS3" s="1240" t="s">
        <v>58</v>
      </c>
      <c r="AT3" s="1241"/>
      <c r="AU3" s="53"/>
      <c r="AV3" s="53"/>
      <c r="AW3" s="53"/>
      <c r="AX3" s="53"/>
      <c r="AY3" s="53"/>
      <c r="AZ3" s="53"/>
    </row>
    <row r="4" spans="1:52" ht="18.75" customHeight="1" x14ac:dyDescent="0.15">
      <c r="A4" s="135"/>
      <c r="B4" s="136"/>
      <c r="C4" s="136"/>
      <c r="D4" s="136"/>
      <c r="E4" s="136"/>
      <c r="F4" s="1264" t="s">
        <v>916</v>
      </c>
      <c r="G4" s="1264"/>
      <c r="H4" s="1264"/>
      <c r="I4" s="1264"/>
      <c r="J4" s="1329"/>
      <c r="K4" s="736"/>
      <c r="L4" s="736"/>
      <c r="M4" s="736"/>
      <c r="N4" s="736"/>
      <c r="O4" s="1143" t="s">
        <v>508</v>
      </c>
      <c r="P4" s="1140"/>
      <c r="Q4" s="1143" t="s">
        <v>509</v>
      </c>
      <c r="R4" s="1144"/>
      <c r="S4" s="1153" t="s">
        <v>507</v>
      </c>
      <c r="T4" s="1154"/>
      <c r="U4" s="1236"/>
      <c r="V4" s="1236"/>
      <c r="W4" s="1236"/>
      <c r="X4" s="1236"/>
      <c r="Y4" s="1236"/>
      <c r="Z4" s="1236"/>
      <c r="AA4" s="1236"/>
      <c r="AB4" s="1236"/>
      <c r="AC4" s="1279"/>
      <c r="AD4" s="1279"/>
      <c r="AE4" s="1159" t="s">
        <v>57</v>
      </c>
      <c r="AF4" s="1126"/>
      <c r="AG4" s="1273"/>
      <c r="AH4" s="1163"/>
      <c r="AI4" s="736" t="s">
        <v>924</v>
      </c>
      <c r="AJ4" s="736"/>
      <c r="AK4" s="740" t="s">
        <v>933</v>
      </c>
      <c r="AL4" s="740"/>
      <c r="AM4" s="1139"/>
      <c r="AN4" s="1140"/>
      <c r="AO4" s="736"/>
      <c r="AP4" s="736"/>
      <c r="AQ4" s="1139"/>
      <c r="AR4" s="1140"/>
      <c r="AS4" s="1139"/>
      <c r="AT4" s="1242"/>
      <c r="AU4" s="53"/>
      <c r="AV4" s="53"/>
      <c r="AW4" s="53"/>
      <c r="AX4" s="53"/>
    </row>
    <row r="5" spans="1:52" ht="18.75" customHeight="1" x14ac:dyDescent="0.15">
      <c r="A5" s="1263" t="s">
        <v>926</v>
      </c>
      <c r="B5" s="1264"/>
      <c r="C5" s="1264"/>
      <c r="D5" s="1264"/>
      <c r="E5" s="1264"/>
      <c r="F5" s="1264"/>
      <c r="G5" s="136"/>
      <c r="H5" s="136"/>
      <c r="I5" s="136"/>
      <c r="J5" s="137"/>
      <c r="K5" s="736"/>
      <c r="L5" s="736"/>
      <c r="M5" s="736"/>
      <c r="N5" s="736"/>
      <c r="O5" s="1139"/>
      <c r="P5" s="1140"/>
      <c r="Q5" s="1143"/>
      <c r="R5" s="1144"/>
      <c r="S5" s="1153"/>
      <c r="T5" s="1154"/>
      <c r="U5" s="1236"/>
      <c r="V5" s="1236"/>
      <c r="W5" s="1236"/>
      <c r="X5" s="1236"/>
      <c r="Y5" s="1236"/>
      <c r="Z5" s="1236"/>
      <c r="AA5" s="1236"/>
      <c r="AB5" s="1236"/>
      <c r="AC5" s="1279"/>
      <c r="AD5" s="1279"/>
      <c r="AE5" s="1139"/>
      <c r="AF5" s="1140"/>
      <c r="AG5" s="1273"/>
      <c r="AH5" s="1163"/>
      <c r="AI5" s="736"/>
      <c r="AJ5" s="736"/>
      <c r="AK5" s="740"/>
      <c r="AL5" s="740"/>
      <c r="AM5" s="1139"/>
      <c r="AN5" s="1140"/>
      <c r="AO5" s="736"/>
      <c r="AP5" s="736"/>
      <c r="AQ5" s="1139"/>
      <c r="AR5" s="1140"/>
      <c r="AS5" s="1139"/>
      <c r="AT5" s="1242"/>
      <c r="AU5" s="53"/>
      <c r="AV5" s="53"/>
      <c r="AW5" s="53"/>
      <c r="AX5" s="53"/>
    </row>
    <row r="6" spans="1:52" ht="18.75" customHeight="1" x14ac:dyDescent="0.15">
      <c r="A6" s="185"/>
      <c r="B6" s="186"/>
      <c r="C6" s="186"/>
      <c r="D6" s="186"/>
      <c r="E6" s="186"/>
      <c r="F6" s="186"/>
      <c r="G6" s="186"/>
      <c r="H6" s="186"/>
      <c r="I6" s="186"/>
      <c r="J6" s="187"/>
      <c r="K6" s="736"/>
      <c r="L6" s="736"/>
      <c r="M6" s="736"/>
      <c r="N6" s="736"/>
      <c r="O6" s="1141"/>
      <c r="P6" s="1129"/>
      <c r="Q6" s="1145"/>
      <c r="R6" s="1146"/>
      <c r="S6" s="1155"/>
      <c r="T6" s="840"/>
      <c r="U6" s="1236"/>
      <c r="V6" s="1236"/>
      <c r="W6" s="1236"/>
      <c r="X6" s="1236"/>
      <c r="Y6" s="1236"/>
      <c r="Z6" s="1236"/>
      <c r="AA6" s="1236"/>
      <c r="AB6" s="1236"/>
      <c r="AC6" s="1279"/>
      <c r="AD6" s="1279"/>
      <c r="AE6" s="1141"/>
      <c r="AF6" s="1129"/>
      <c r="AG6" s="1274"/>
      <c r="AH6" s="1165"/>
      <c r="AI6" s="736"/>
      <c r="AJ6" s="736"/>
      <c r="AK6" s="740"/>
      <c r="AL6" s="740"/>
      <c r="AM6" s="1139"/>
      <c r="AN6" s="1140"/>
      <c r="AO6" s="736"/>
      <c r="AP6" s="736"/>
      <c r="AQ6" s="1141"/>
      <c r="AR6" s="1129"/>
      <c r="AS6" s="1141"/>
      <c r="AT6" s="1243"/>
      <c r="AU6" s="53"/>
      <c r="AV6" s="53"/>
      <c r="AW6" s="53"/>
      <c r="AX6" s="53"/>
    </row>
    <row r="7" spans="1:52" ht="18.75" customHeight="1" x14ac:dyDescent="0.15">
      <c r="A7" s="791" t="str">
        <f>"R"&amp;表紙・鑑!S3-2&amp;"年度末職員数"</f>
        <v>R5年度末職員数</v>
      </c>
      <c r="B7" s="792"/>
      <c r="C7" s="792"/>
      <c r="D7" s="792"/>
      <c r="E7" s="792"/>
      <c r="F7" s="792"/>
      <c r="G7" s="792"/>
      <c r="H7" s="792"/>
      <c r="I7" s="792"/>
      <c r="J7" s="793"/>
      <c r="K7" s="1130"/>
      <c r="L7" s="1131"/>
      <c r="M7" s="1130"/>
      <c r="N7" s="1131"/>
      <c r="O7" s="1130"/>
      <c r="P7" s="1131"/>
      <c r="Q7" s="1130"/>
      <c r="R7" s="1131"/>
      <c r="S7" s="1130"/>
      <c r="T7" s="1131"/>
      <c r="U7" s="1130"/>
      <c r="V7" s="1131"/>
      <c r="W7" s="1130"/>
      <c r="X7" s="1131"/>
      <c r="Y7" s="1130"/>
      <c r="Z7" s="1131"/>
      <c r="AA7" s="1130"/>
      <c r="AB7" s="1131"/>
      <c r="AC7" s="1130"/>
      <c r="AD7" s="1131"/>
      <c r="AE7" s="1234" t="str">
        <f>IF(SUM(O7:AD8) = 0, "", SUM(O7:AD8))</f>
        <v/>
      </c>
      <c r="AF7" s="793"/>
      <c r="AG7" s="1130"/>
      <c r="AH7" s="1131"/>
      <c r="AI7" s="1130"/>
      <c r="AJ7" s="1131"/>
      <c r="AK7" s="1130"/>
      <c r="AL7" s="1131"/>
      <c r="AM7" s="1130"/>
      <c r="AN7" s="1131"/>
      <c r="AO7" s="1130"/>
      <c r="AP7" s="1131"/>
      <c r="AQ7" s="1130"/>
      <c r="AR7" s="1131"/>
      <c r="AS7" s="1234" t="str">
        <f>IF(SUM(AE7,AG7,AI7,AO7,AQ7,K7,M7) = 0,"",SUM(AE7,AG7,AI7,AO7,AQ7,K7,M7))</f>
        <v/>
      </c>
      <c r="AT7" s="1230"/>
      <c r="AU7" s="53"/>
      <c r="AV7" s="53"/>
      <c r="AW7" s="53"/>
      <c r="AX7" s="53"/>
    </row>
    <row r="8" spans="1:52" ht="18.75" customHeight="1" x14ac:dyDescent="0.15">
      <c r="A8" s="824"/>
      <c r="B8" s="743"/>
      <c r="C8" s="743"/>
      <c r="D8" s="743"/>
      <c r="E8" s="743"/>
      <c r="F8" s="743"/>
      <c r="G8" s="743"/>
      <c r="H8" s="743"/>
      <c r="I8" s="743"/>
      <c r="J8" s="766"/>
      <c r="K8" s="762"/>
      <c r="L8" s="1132"/>
      <c r="M8" s="762"/>
      <c r="N8" s="1132"/>
      <c r="O8" s="762"/>
      <c r="P8" s="1132"/>
      <c r="Q8" s="762"/>
      <c r="R8" s="1132"/>
      <c r="S8" s="762"/>
      <c r="T8" s="1132"/>
      <c r="U8" s="762"/>
      <c r="V8" s="1132"/>
      <c r="W8" s="762"/>
      <c r="X8" s="1132"/>
      <c r="Y8" s="762"/>
      <c r="Z8" s="1132"/>
      <c r="AA8" s="762"/>
      <c r="AB8" s="1132"/>
      <c r="AC8" s="762"/>
      <c r="AD8" s="1132"/>
      <c r="AE8" s="765"/>
      <c r="AF8" s="766"/>
      <c r="AG8" s="762"/>
      <c r="AH8" s="1132"/>
      <c r="AI8" s="762"/>
      <c r="AJ8" s="1132"/>
      <c r="AK8" s="762"/>
      <c r="AL8" s="1132"/>
      <c r="AM8" s="762"/>
      <c r="AN8" s="1132"/>
      <c r="AO8" s="762"/>
      <c r="AP8" s="1132"/>
      <c r="AQ8" s="762"/>
      <c r="AR8" s="1132"/>
      <c r="AS8" s="765"/>
      <c r="AT8" s="752"/>
      <c r="AU8" s="53"/>
      <c r="AV8" s="53"/>
      <c r="AW8" s="53"/>
      <c r="AX8" s="53"/>
    </row>
    <row r="9" spans="1:52" ht="18.75" customHeight="1" x14ac:dyDescent="0.15">
      <c r="A9" s="1280" t="str">
        <f>"R"&amp;表紙・鑑!S3-1</f>
        <v>R6</v>
      </c>
      <c r="B9" s="1282" t="s">
        <v>67</v>
      </c>
      <c r="C9" s="1283"/>
      <c r="D9" s="1234" t="s">
        <v>217</v>
      </c>
      <c r="E9" s="792"/>
      <c r="F9" s="792"/>
      <c r="G9" s="792"/>
      <c r="H9" s="792"/>
      <c r="I9" s="792"/>
      <c r="J9" s="793"/>
      <c r="K9" s="1130"/>
      <c r="L9" s="1131"/>
      <c r="M9" s="1130"/>
      <c r="N9" s="1131"/>
      <c r="O9" s="1130"/>
      <c r="P9" s="1131"/>
      <c r="Q9" s="1130"/>
      <c r="R9" s="1131"/>
      <c r="S9" s="1130"/>
      <c r="T9" s="1131"/>
      <c r="U9" s="1130"/>
      <c r="V9" s="1131"/>
      <c r="W9" s="1130"/>
      <c r="X9" s="1131"/>
      <c r="Y9" s="1130"/>
      <c r="Z9" s="1131"/>
      <c r="AA9" s="1130"/>
      <c r="AB9" s="1131"/>
      <c r="AC9" s="1130"/>
      <c r="AD9" s="1131"/>
      <c r="AE9" s="1234" t="str">
        <f>IF(SUM(O9:AD10) = 0, "", SUM(O9:AD10))</f>
        <v/>
      </c>
      <c r="AF9" s="793"/>
      <c r="AG9" s="1130"/>
      <c r="AH9" s="1131"/>
      <c r="AI9" s="1130"/>
      <c r="AJ9" s="1131"/>
      <c r="AK9" s="1130"/>
      <c r="AL9" s="1131"/>
      <c r="AM9" s="1130"/>
      <c r="AN9" s="1131"/>
      <c r="AO9" s="1130"/>
      <c r="AP9" s="1131"/>
      <c r="AQ9" s="1130"/>
      <c r="AR9" s="1131"/>
      <c r="AS9" s="1234" t="str">
        <f>IF(SUM(AE9,AG9,AI9,AO9,AQ9,K9,M9) = 0,"",SUM(AE9,AG9,AI9,AO9,AQ9,K9,M9))</f>
        <v/>
      </c>
      <c r="AT9" s="1230"/>
      <c r="AU9" s="53"/>
      <c r="AV9" s="53"/>
      <c r="AW9" s="53"/>
      <c r="AX9" s="53"/>
    </row>
    <row r="10" spans="1:52" ht="18.75" customHeight="1" x14ac:dyDescent="0.15">
      <c r="A10" s="1281"/>
      <c r="B10" s="1284"/>
      <c r="C10" s="1285"/>
      <c r="D10" s="765"/>
      <c r="E10" s="743"/>
      <c r="F10" s="743"/>
      <c r="G10" s="743"/>
      <c r="H10" s="743"/>
      <c r="I10" s="743"/>
      <c r="J10" s="766"/>
      <c r="K10" s="762"/>
      <c r="L10" s="1132"/>
      <c r="M10" s="762"/>
      <c r="N10" s="1132"/>
      <c r="O10" s="762"/>
      <c r="P10" s="1132"/>
      <c r="Q10" s="762"/>
      <c r="R10" s="1132"/>
      <c r="S10" s="762"/>
      <c r="T10" s="1132"/>
      <c r="U10" s="762"/>
      <c r="V10" s="1132"/>
      <c r="W10" s="762"/>
      <c r="X10" s="1132"/>
      <c r="Y10" s="762"/>
      <c r="Z10" s="1132"/>
      <c r="AA10" s="762"/>
      <c r="AB10" s="1132"/>
      <c r="AC10" s="762"/>
      <c r="AD10" s="1132"/>
      <c r="AE10" s="765"/>
      <c r="AF10" s="766"/>
      <c r="AG10" s="762"/>
      <c r="AH10" s="1132"/>
      <c r="AI10" s="762"/>
      <c r="AJ10" s="1132"/>
      <c r="AK10" s="762"/>
      <c r="AL10" s="1132"/>
      <c r="AM10" s="762"/>
      <c r="AN10" s="1132"/>
      <c r="AO10" s="762"/>
      <c r="AP10" s="1132"/>
      <c r="AQ10" s="762"/>
      <c r="AR10" s="1132"/>
      <c r="AS10" s="765"/>
      <c r="AT10" s="752"/>
      <c r="AU10" s="53"/>
      <c r="AV10" s="53"/>
      <c r="AW10" s="53"/>
      <c r="AX10" s="53"/>
    </row>
    <row r="11" spans="1:52" ht="18.75" customHeight="1" x14ac:dyDescent="0.15">
      <c r="A11" s="1281" t="s">
        <v>109</v>
      </c>
      <c r="B11" s="1284"/>
      <c r="C11" s="1285"/>
      <c r="D11" s="1234" t="s">
        <v>218</v>
      </c>
      <c r="E11" s="792"/>
      <c r="F11" s="792"/>
      <c r="G11" s="792"/>
      <c r="H11" s="792"/>
      <c r="I11" s="792"/>
      <c r="J11" s="793"/>
      <c r="K11" s="1130"/>
      <c r="L11" s="1131"/>
      <c r="M11" s="1130"/>
      <c r="N11" s="1131"/>
      <c r="O11" s="1130"/>
      <c r="P11" s="1131"/>
      <c r="Q11" s="1130"/>
      <c r="R11" s="1131"/>
      <c r="S11" s="1130"/>
      <c r="T11" s="1131"/>
      <c r="U11" s="1130"/>
      <c r="V11" s="1131"/>
      <c r="W11" s="1130"/>
      <c r="X11" s="1131"/>
      <c r="Y11" s="1130"/>
      <c r="Z11" s="1131"/>
      <c r="AA11" s="1130"/>
      <c r="AB11" s="1131"/>
      <c r="AC11" s="1130"/>
      <c r="AD11" s="1131"/>
      <c r="AE11" s="1234" t="str">
        <f>IF(SUM(O11:AD12) = 0, "", SUM(O11:AD12))</f>
        <v/>
      </c>
      <c r="AF11" s="793"/>
      <c r="AG11" s="1130"/>
      <c r="AH11" s="1131"/>
      <c r="AI11" s="1130"/>
      <c r="AJ11" s="1131"/>
      <c r="AK11" s="1130"/>
      <c r="AL11" s="1131"/>
      <c r="AM11" s="1130"/>
      <c r="AN11" s="1131"/>
      <c r="AO11" s="1130"/>
      <c r="AP11" s="1131"/>
      <c r="AQ11" s="1130"/>
      <c r="AR11" s="1131"/>
      <c r="AS11" s="1234" t="str">
        <f>IF(SUM(AE11,AG11,AI11,AO11,AQ11,K11,M11) = 0,"",SUM(AE11,AG11,AI11,AO11,AQ11,K11,M11))</f>
        <v/>
      </c>
      <c r="AT11" s="1230"/>
      <c r="AU11" s="53"/>
      <c r="AV11" s="53"/>
      <c r="AW11" s="53"/>
      <c r="AX11" s="53"/>
    </row>
    <row r="12" spans="1:52" ht="18.75" customHeight="1" x14ac:dyDescent="0.15">
      <c r="A12" s="1281"/>
      <c r="B12" s="1286"/>
      <c r="C12" s="1287"/>
      <c r="D12" s="765"/>
      <c r="E12" s="743"/>
      <c r="F12" s="743"/>
      <c r="G12" s="743"/>
      <c r="H12" s="743"/>
      <c r="I12" s="743"/>
      <c r="J12" s="766"/>
      <c r="K12" s="762"/>
      <c r="L12" s="1132"/>
      <c r="M12" s="762"/>
      <c r="N12" s="1132"/>
      <c r="O12" s="762"/>
      <c r="P12" s="1132"/>
      <c r="Q12" s="762"/>
      <c r="R12" s="1132"/>
      <c r="S12" s="762"/>
      <c r="T12" s="1132"/>
      <c r="U12" s="762"/>
      <c r="V12" s="1132"/>
      <c r="W12" s="762"/>
      <c r="X12" s="1132"/>
      <c r="Y12" s="762"/>
      <c r="Z12" s="1132"/>
      <c r="AA12" s="762"/>
      <c r="AB12" s="1132"/>
      <c r="AC12" s="762"/>
      <c r="AD12" s="1132"/>
      <c r="AE12" s="765"/>
      <c r="AF12" s="766"/>
      <c r="AG12" s="762"/>
      <c r="AH12" s="1132"/>
      <c r="AI12" s="762"/>
      <c r="AJ12" s="1132"/>
      <c r="AK12" s="762"/>
      <c r="AL12" s="1132"/>
      <c r="AM12" s="762"/>
      <c r="AN12" s="1132"/>
      <c r="AO12" s="762"/>
      <c r="AP12" s="1132"/>
      <c r="AQ12" s="762"/>
      <c r="AR12" s="1132"/>
      <c r="AS12" s="765"/>
      <c r="AT12" s="752"/>
      <c r="AU12" s="53"/>
      <c r="AV12" s="53"/>
      <c r="AW12" s="53"/>
      <c r="AX12" s="53"/>
    </row>
    <row r="13" spans="1:52" ht="18.75" customHeight="1" x14ac:dyDescent="0.15">
      <c r="A13" s="1281" t="s">
        <v>110</v>
      </c>
      <c r="B13" s="1234" t="str">
        <f>"R"&amp;表紙・鑑!S3-1&amp;"年度末職員数"</f>
        <v>R6年度末職員数</v>
      </c>
      <c r="C13" s="792"/>
      <c r="D13" s="792"/>
      <c r="E13" s="792"/>
      <c r="F13" s="792"/>
      <c r="G13" s="792"/>
      <c r="H13" s="792"/>
      <c r="I13" s="792"/>
      <c r="J13" s="793"/>
      <c r="K13" s="1234" t="str">
        <f>IF(AND(K7=0,K9=0,K11=0),"",K7+K9-K11)</f>
        <v/>
      </c>
      <c r="L13" s="793"/>
      <c r="M13" s="1234" t="str">
        <f>IF(AND(M7=0,M9=0,M11=0),"",M7+M9-M11)</f>
        <v/>
      </c>
      <c r="N13" s="793"/>
      <c r="O13" s="1234" t="str">
        <f>IF(AND(O7=0,O9=0,O11=0),"",O7+O9-O11)</f>
        <v/>
      </c>
      <c r="P13" s="793"/>
      <c r="Q13" s="1234" t="str">
        <f>IF(AND(Q7=0,Q9=0,Q11=0),"",Q7+Q9-Q11)</f>
        <v/>
      </c>
      <c r="R13" s="793"/>
      <c r="S13" s="1234" t="str">
        <f>IF(AND(S7=0,S9=0,S11=0),"",S7+S9-S11)</f>
        <v/>
      </c>
      <c r="T13" s="793"/>
      <c r="U13" s="1234" t="str">
        <f>IF(AND(U7=0,U9=0,U11=0),"",U7+U9-U11)</f>
        <v/>
      </c>
      <c r="V13" s="793"/>
      <c r="W13" s="1234" t="str">
        <f>IF(AND(W7=0,W9=0,W11=0),"",W7+W9-W11)</f>
        <v/>
      </c>
      <c r="X13" s="793"/>
      <c r="Y13" s="1234" t="str">
        <f>IF(AND(Y7=0,Y9=0,Y11=0),"",Y7+Y9-Y11)</f>
        <v/>
      </c>
      <c r="Z13" s="793"/>
      <c r="AA13" s="1234" t="str">
        <f>IF(AND(AA7=0,AA9=0,AA11=0),"",AA7+AA9-AA11)</f>
        <v/>
      </c>
      <c r="AB13" s="793"/>
      <c r="AC13" s="1234" t="str">
        <f>IF(AND(AC7=0,AC9=0,AC11=0),"",AC7+AC9-AC11)</f>
        <v/>
      </c>
      <c r="AD13" s="793"/>
      <c r="AE13" s="1234" t="str">
        <f>IF(SUM(O13:AD14) = 0, "", SUM(O13:AD14))</f>
        <v/>
      </c>
      <c r="AF13" s="793"/>
      <c r="AG13" s="1234" t="str">
        <f>IF(AND(AG7=0,AG9=0,AG11=0),"",AG7+AG9-AG11)</f>
        <v/>
      </c>
      <c r="AH13" s="793"/>
      <c r="AI13" s="1234" t="str">
        <f>IF(AND(AI7=0,AI9=0,AI11=0),"",AI7+AI9-AI11)</f>
        <v/>
      </c>
      <c r="AJ13" s="793"/>
      <c r="AK13" s="1234" t="str">
        <f>IF(AND(AK7=0,AK9=0,AK11=0),"",AK7+AK9-AK11)</f>
        <v/>
      </c>
      <c r="AL13" s="793"/>
      <c r="AM13" s="1234" t="str">
        <f>IF(AND(AM7=0,AM9=0,AM11=0),"",AM7+AM9-AM11)</f>
        <v/>
      </c>
      <c r="AN13" s="793"/>
      <c r="AO13" s="1234" t="str">
        <f>IF(AND(AO7=0,AO9=0,AO11=0),"",AO7+AO9-AO11)</f>
        <v/>
      </c>
      <c r="AP13" s="793"/>
      <c r="AQ13" s="1234" t="str">
        <f t="shared" ref="AQ13" si="0">IF(AND(AQ7=0,AQ9=0,AQ11=0),"",AQ7+AQ9-AQ11)</f>
        <v/>
      </c>
      <c r="AR13" s="793"/>
      <c r="AS13" s="1234" t="str">
        <f t="shared" ref="AS13" si="1">IF(SUM(AE13,AG13,AI13,AO13,AQ13,K13,M13) = 0,"",SUM(AE13,AG13,AI13,AO13,AQ13,K13,M13))</f>
        <v/>
      </c>
      <c r="AT13" s="1230"/>
      <c r="AU13" s="53"/>
      <c r="AV13" s="53"/>
      <c r="AW13" s="53"/>
      <c r="AX13" s="53"/>
    </row>
    <row r="14" spans="1:52" ht="18.75" customHeight="1" x14ac:dyDescent="0.15">
      <c r="A14" s="1288"/>
      <c r="B14" s="765"/>
      <c r="C14" s="743"/>
      <c r="D14" s="743"/>
      <c r="E14" s="743"/>
      <c r="F14" s="743"/>
      <c r="G14" s="743"/>
      <c r="H14" s="743"/>
      <c r="I14" s="743"/>
      <c r="J14" s="766"/>
      <c r="K14" s="765"/>
      <c r="L14" s="766"/>
      <c r="M14" s="765"/>
      <c r="N14" s="766"/>
      <c r="O14" s="765"/>
      <c r="P14" s="766"/>
      <c r="Q14" s="765"/>
      <c r="R14" s="766"/>
      <c r="S14" s="765"/>
      <c r="T14" s="766"/>
      <c r="U14" s="765"/>
      <c r="V14" s="766"/>
      <c r="W14" s="765"/>
      <c r="X14" s="766"/>
      <c r="Y14" s="765"/>
      <c r="Z14" s="766"/>
      <c r="AA14" s="765"/>
      <c r="AB14" s="766"/>
      <c r="AC14" s="765"/>
      <c r="AD14" s="766"/>
      <c r="AE14" s="765"/>
      <c r="AF14" s="766"/>
      <c r="AG14" s="765"/>
      <c r="AH14" s="766"/>
      <c r="AI14" s="765"/>
      <c r="AJ14" s="766"/>
      <c r="AK14" s="765"/>
      <c r="AL14" s="766"/>
      <c r="AM14" s="765"/>
      <c r="AN14" s="766"/>
      <c r="AO14" s="765"/>
      <c r="AP14" s="766"/>
      <c r="AQ14" s="765"/>
      <c r="AR14" s="766"/>
      <c r="AS14" s="765"/>
      <c r="AT14" s="752"/>
      <c r="AU14" s="53"/>
      <c r="AV14" s="53"/>
      <c r="AW14" s="53"/>
      <c r="AX14" s="53"/>
    </row>
    <row r="15" spans="1:52" ht="18.75" customHeight="1" x14ac:dyDescent="0.15">
      <c r="A15" s="1280" t="str">
        <f>"R"&amp;表紙・鑑!S3</f>
        <v>R7</v>
      </c>
      <c r="B15" s="1282" t="s">
        <v>67</v>
      </c>
      <c r="C15" s="1283"/>
      <c r="D15" s="792" t="s">
        <v>217</v>
      </c>
      <c r="E15" s="792"/>
      <c r="F15" s="792"/>
      <c r="G15" s="792"/>
      <c r="H15" s="792"/>
      <c r="I15" s="792"/>
      <c r="J15" s="793"/>
      <c r="K15" s="1130"/>
      <c r="L15" s="1131"/>
      <c r="M15" s="1130"/>
      <c r="N15" s="1131"/>
      <c r="O15" s="1130"/>
      <c r="P15" s="1131"/>
      <c r="Q15" s="1130"/>
      <c r="R15" s="1131"/>
      <c r="S15" s="1130"/>
      <c r="T15" s="1131"/>
      <c r="U15" s="1130"/>
      <c r="V15" s="1131"/>
      <c r="W15" s="1130"/>
      <c r="X15" s="1131"/>
      <c r="Y15" s="1130"/>
      <c r="Z15" s="1131"/>
      <c r="AA15" s="1130"/>
      <c r="AB15" s="1131"/>
      <c r="AC15" s="1130"/>
      <c r="AD15" s="1131"/>
      <c r="AE15" s="1234" t="str">
        <f>IF(SUM(O15:AD16) = 0, "", SUM(O15:AD16))</f>
        <v/>
      </c>
      <c r="AF15" s="793"/>
      <c r="AG15" s="1130"/>
      <c r="AH15" s="1131"/>
      <c r="AI15" s="1130"/>
      <c r="AJ15" s="1131"/>
      <c r="AK15" s="1130"/>
      <c r="AL15" s="1131"/>
      <c r="AM15" s="1130"/>
      <c r="AN15" s="1131"/>
      <c r="AO15" s="1130"/>
      <c r="AP15" s="1131"/>
      <c r="AQ15" s="1130"/>
      <c r="AR15" s="1131"/>
      <c r="AS15" s="1234" t="str">
        <f t="shared" ref="AS15" si="2">IF(SUM(AE15,AG15,AI15,AO15,AQ15,K15,M15) = 0,"",SUM(AE15,AG15,AI15,AO15,AQ15,K15,M15))</f>
        <v/>
      </c>
      <c r="AT15" s="1230"/>
      <c r="AU15" s="53"/>
      <c r="AV15" s="53"/>
      <c r="AW15" s="53"/>
      <c r="AX15" s="53"/>
    </row>
    <row r="16" spans="1:52" ht="18.75" customHeight="1" x14ac:dyDescent="0.15">
      <c r="A16" s="1281"/>
      <c r="B16" s="1284"/>
      <c r="C16" s="1285"/>
      <c r="D16" s="743"/>
      <c r="E16" s="743"/>
      <c r="F16" s="743"/>
      <c r="G16" s="743"/>
      <c r="H16" s="743"/>
      <c r="I16" s="743"/>
      <c r="J16" s="766"/>
      <c r="K16" s="762"/>
      <c r="L16" s="1132"/>
      <c r="M16" s="762"/>
      <c r="N16" s="1132"/>
      <c r="O16" s="762"/>
      <c r="P16" s="1132"/>
      <c r="Q16" s="762"/>
      <c r="R16" s="1132"/>
      <c r="S16" s="762"/>
      <c r="T16" s="1132"/>
      <c r="U16" s="762"/>
      <c r="V16" s="1132"/>
      <c r="W16" s="762"/>
      <c r="X16" s="1132"/>
      <c r="Y16" s="762"/>
      <c r="Z16" s="1132"/>
      <c r="AA16" s="762"/>
      <c r="AB16" s="1132"/>
      <c r="AC16" s="762"/>
      <c r="AD16" s="1132"/>
      <c r="AE16" s="765"/>
      <c r="AF16" s="766"/>
      <c r="AG16" s="762"/>
      <c r="AH16" s="1132"/>
      <c r="AI16" s="762"/>
      <c r="AJ16" s="1132"/>
      <c r="AK16" s="762"/>
      <c r="AL16" s="1132"/>
      <c r="AM16" s="762"/>
      <c r="AN16" s="1132"/>
      <c r="AO16" s="762"/>
      <c r="AP16" s="1132"/>
      <c r="AQ16" s="762"/>
      <c r="AR16" s="1132"/>
      <c r="AS16" s="765"/>
      <c r="AT16" s="752"/>
      <c r="AU16" s="53"/>
      <c r="AV16" s="53"/>
      <c r="AW16" s="53"/>
      <c r="AX16" s="53"/>
    </row>
    <row r="17" spans="1:79" ht="18.75" customHeight="1" x14ac:dyDescent="0.15">
      <c r="A17" s="1281" t="s">
        <v>109</v>
      </c>
      <c r="B17" s="1284"/>
      <c r="C17" s="1285"/>
      <c r="D17" s="792" t="s">
        <v>218</v>
      </c>
      <c r="E17" s="792"/>
      <c r="F17" s="792"/>
      <c r="G17" s="792"/>
      <c r="H17" s="792"/>
      <c r="I17" s="792"/>
      <c r="J17" s="793"/>
      <c r="K17" s="1130"/>
      <c r="L17" s="1131"/>
      <c r="M17" s="1130"/>
      <c r="N17" s="1131"/>
      <c r="O17" s="1130"/>
      <c r="P17" s="1131"/>
      <c r="Q17" s="1130"/>
      <c r="R17" s="1131"/>
      <c r="S17" s="1130"/>
      <c r="T17" s="1131"/>
      <c r="U17" s="1130"/>
      <c r="V17" s="1131"/>
      <c r="W17" s="1130"/>
      <c r="X17" s="1131"/>
      <c r="Y17" s="1130"/>
      <c r="Z17" s="1131"/>
      <c r="AA17" s="1130"/>
      <c r="AB17" s="1131"/>
      <c r="AC17" s="1130"/>
      <c r="AD17" s="1131"/>
      <c r="AE17" s="1234" t="str">
        <f>IF(SUM(O17:AD18) = 0, "", SUM(O17:AD18))</f>
        <v/>
      </c>
      <c r="AF17" s="793"/>
      <c r="AG17" s="1130"/>
      <c r="AH17" s="1131"/>
      <c r="AI17" s="1130"/>
      <c r="AJ17" s="1131"/>
      <c r="AK17" s="1130"/>
      <c r="AL17" s="1131"/>
      <c r="AM17" s="1130"/>
      <c r="AN17" s="1131"/>
      <c r="AO17" s="1130"/>
      <c r="AP17" s="1131"/>
      <c r="AQ17" s="1130"/>
      <c r="AR17" s="1131"/>
      <c r="AS17" s="1234" t="str">
        <f t="shared" ref="AS17" si="3">IF(SUM(AE17,AG17,AI17,AO17,AQ17,K17,M17) = 0,"",SUM(AE17,AG17,AI17,AO17,AQ17,K17,M17))</f>
        <v/>
      </c>
      <c r="AT17" s="1230"/>
      <c r="AU17" s="53"/>
      <c r="AV17" s="53"/>
      <c r="AW17" s="53"/>
      <c r="AX17" s="53"/>
    </row>
    <row r="18" spans="1:79" ht="18.75" customHeight="1" x14ac:dyDescent="0.15">
      <c r="A18" s="1281"/>
      <c r="B18" s="1286"/>
      <c r="C18" s="1287"/>
      <c r="D18" s="743"/>
      <c r="E18" s="743"/>
      <c r="F18" s="743"/>
      <c r="G18" s="743"/>
      <c r="H18" s="743"/>
      <c r="I18" s="743"/>
      <c r="J18" s="766"/>
      <c r="K18" s="762"/>
      <c r="L18" s="1132"/>
      <c r="M18" s="762"/>
      <c r="N18" s="1132"/>
      <c r="O18" s="762"/>
      <c r="P18" s="1132"/>
      <c r="Q18" s="762"/>
      <c r="R18" s="1132"/>
      <c r="S18" s="762"/>
      <c r="T18" s="1132"/>
      <c r="U18" s="762"/>
      <c r="V18" s="1132"/>
      <c r="W18" s="762"/>
      <c r="X18" s="1132"/>
      <c r="Y18" s="762"/>
      <c r="Z18" s="1132"/>
      <c r="AA18" s="762"/>
      <c r="AB18" s="1132"/>
      <c r="AC18" s="762"/>
      <c r="AD18" s="1132"/>
      <c r="AE18" s="765"/>
      <c r="AF18" s="766"/>
      <c r="AG18" s="762"/>
      <c r="AH18" s="1132"/>
      <c r="AI18" s="762"/>
      <c r="AJ18" s="1132"/>
      <c r="AK18" s="762"/>
      <c r="AL18" s="1132"/>
      <c r="AM18" s="762"/>
      <c r="AN18" s="1132"/>
      <c r="AO18" s="762"/>
      <c r="AP18" s="1132"/>
      <c r="AQ18" s="762"/>
      <c r="AR18" s="1132"/>
      <c r="AS18" s="765"/>
      <c r="AT18" s="752"/>
      <c r="AU18" s="53"/>
      <c r="AV18" s="53"/>
      <c r="AW18" s="53"/>
      <c r="AX18" s="53"/>
    </row>
    <row r="19" spans="1:79" ht="18.75" customHeight="1" x14ac:dyDescent="0.15">
      <c r="A19" s="1281" t="s">
        <v>110</v>
      </c>
      <c r="B19" s="136"/>
      <c r="C19" s="848"/>
      <c r="D19" s="841"/>
      <c r="E19" s="1232" t="s">
        <v>168</v>
      </c>
      <c r="F19" s="1292"/>
      <c r="G19" s="1292"/>
      <c r="H19" s="1293" t="s">
        <v>219</v>
      </c>
      <c r="I19" s="1293"/>
      <c r="J19" s="1293"/>
      <c r="K19" s="1156" t="str">
        <f>IF(ISERROR(K13+K15-K17),IF(K13="",IF(AND(K15=0,K17=0),"",K15-K17),K13),K13+K15-K17)</f>
        <v/>
      </c>
      <c r="L19" s="1156"/>
      <c r="M19" s="1156" t="str">
        <f>IF(ISERROR(M13+M15-M17),IF(M13="",IF(AND(M15=0,M17=0),"",M15-M17),M13),M13+M15-M17)</f>
        <v/>
      </c>
      <c r="N19" s="1156"/>
      <c r="O19" s="1156" t="str">
        <f>IF(ISERROR(O13+O15-O17),IF(O13="",IF(AND(O15=0,O17=0),"",O15-O17),O13),O13+O15-O17)</f>
        <v/>
      </c>
      <c r="P19" s="1156"/>
      <c r="Q19" s="1156" t="str">
        <f>IF(ISERROR(Q13+Q15-Q17),IF(Q13="",IF(AND(Q15=0,Q17=0),"",Q15-Q17),Q13),Q13+Q15-Q17)</f>
        <v/>
      </c>
      <c r="R19" s="1156"/>
      <c r="S19" s="1156" t="str">
        <f>IF(ISERROR(S13+S15-S17),IF(S13="",IF(AND(S15=0,S17=0),"",S15-S17),S13),S13+S15-S17)</f>
        <v/>
      </c>
      <c r="T19" s="1156"/>
      <c r="U19" s="1156" t="str">
        <f>IF(ISERROR(U13+U15-U17),IF(U13="",IF(AND(U15=0,U17=0),"",U15-U17),U13),U13+U15-U17)</f>
        <v/>
      </c>
      <c r="V19" s="1156"/>
      <c r="W19" s="1156" t="str">
        <f>IF(ISERROR(W13+W15-W17),IF(W13="",IF(AND(W15=0,W17=0),"",W15-W17),W13),W13+W15-W17)</f>
        <v/>
      </c>
      <c r="X19" s="1156"/>
      <c r="Y19" s="1156" t="str">
        <f>IF(ISERROR(Y13+Y15-Y17),IF(Y13="",IF(AND(Y15=0,Y17=0),"",Y15-Y17),Y13),Y13+Y15-Y17)</f>
        <v/>
      </c>
      <c r="Z19" s="1156"/>
      <c r="AA19" s="1156" t="str">
        <f>IF(ISERROR(AA13+AA15-AA17),IF(AA13="",IF(AND(AA15=0,AA17=0),"",AA15-AA17),AA13),AA13+AA15-AA17)</f>
        <v/>
      </c>
      <c r="AB19" s="1156"/>
      <c r="AC19" s="1156" t="str">
        <f>IF(ISERROR(AC13+AC15-AC17),IF(AC13="",IF(AND(AC15=0,AC17=0),"",AC15-AC17),AC13),AC13+AC15-AC17)</f>
        <v/>
      </c>
      <c r="AD19" s="1156"/>
      <c r="AE19" s="1234" t="str">
        <f>IF(SUM(O19:AD20) = 0, "", SUM(O19:AD20))</f>
        <v/>
      </c>
      <c r="AF19" s="793"/>
      <c r="AG19" s="1156" t="str">
        <f>IF(ISERROR(AG13+AG15-AG17),IF(AG13="",IF(AND(AG15=0,AG17=0),"",AG15-AG17),AG13),AG13+AG15-AG17)</f>
        <v/>
      </c>
      <c r="AH19" s="1156"/>
      <c r="AI19" s="1156" t="str">
        <f>IF(ISERROR(AI13+AI15-AI17),IF(AI13="",IF(AND(AI15=0,AI17=0),"",AI15-AI17),AI13),AI13+AI15-AI17)</f>
        <v/>
      </c>
      <c r="AJ19" s="1156"/>
      <c r="AK19" s="1156" t="str">
        <f>IF(ISERROR(AK13+AK15-AK17),IF(AK13="",IF(AND(AK15=0,AK17=0),"",AK15-AK17),AK13),AK13+AK15-AK17)</f>
        <v/>
      </c>
      <c r="AL19" s="1156"/>
      <c r="AM19" s="1156" t="str">
        <f>IF(ISERROR(AM13+AM15-AM17),IF(AM13="",IF(AND(AM15=0,AM17=0),"",AM15-AM17),AM13),AM13+AM15-AM17)</f>
        <v/>
      </c>
      <c r="AN19" s="1156"/>
      <c r="AO19" s="1156" t="str">
        <f>IF(ISERROR(AO13+AO15-AO17),IF(AO13="",IF(AND(AO15=0,AO17=0),"",AO15-AO17),AO13),AO13+AO15-AO17)</f>
        <v/>
      </c>
      <c r="AP19" s="1156"/>
      <c r="AQ19" s="1156" t="str">
        <f>IF(ISERROR(AQ13+AQ15-AQ17),IF(AQ13="",IF(AND(AQ15=0,AQ17=0),"",AQ15-AQ17),AQ13),AQ13+AQ15-AQ17)</f>
        <v/>
      </c>
      <c r="AR19" s="1156"/>
      <c r="AS19" s="1234" t="str">
        <f>IF(SUM(AE19,AG19,AI19,AO19,AQ19,K19,M19) = 0,"",SUM(AE19,AG19,AI19,AO19,AQ19,K19,M19))</f>
        <v/>
      </c>
      <c r="AT19" s="1230"/>
      <c r="AU19" s="53"/>
      <c r="AV19" s="53"/>
      <c r="AW19" s="53"/>
      <c r="AX19" s="53"/>
    </row>
    <row r="20" spans="1:79" ht="18.75" customHeight="1" thickBot="1" x14ac:dyDescent="0.2">
      <c r="A20" s="1290"/>
      <c r="B20" s="170"/>
      <c r="C20" s="849"/>
      <c r="D20" s="849"/>
      <c r="E20" s="1291"/>
      <c r="F20" s="786"/>
      <c r="G20" s="786"/>
      <c r="H20" s="1294"/>
      <c r="I20" s="1294"/>
      <c r="J20" s="1294"/>
      <c r="K20" s="1289"/>
      <c r="L20" s="1289"/>
      <c r="M20" s="1289"/>
      <c r="N20" s="1289"/>
      <c r="O20" s="1289"/>
      <c r="P20" s="1289"/>
      <c r="Q20" s="1289"/>
      <c r="R20" s="1289"/>
      <c r="S20" s="1289"/>
      <c r="T20" s="1289"/>
      <c r="U20" s="1289"/>
      <c r="V20" s="1289"/>
      <c r="W20" s="1289"/>
      <c r="X20" s="1289"/>
      <c r="Y20" s="1289"/>
      <c r="Z20" s="1289"/>
      <c r="AA20" s="1289"/>
      <c r="AB20" s="1289"/>
      <c r="AC20" s="1289"/>
      <c r="AD20" s="1289"/>
      <c r="AE20" s="1327"/>
      <c r="AF20" s="796"/>
      <c r="AG20" s="1289"/>
      <c r="AH20" s="1289"/>
      <c r="AI20" s="1289"/>
      <c r="AJ20" s="1289"/>
      <c r="AK20" s="1289"/>
      <c r="AL20" s="1289"/>
      <c r="AM20" s="1289"/>
      <c r="AN20" s="1289"/>
      <c r="AO20" s="1289"/>
      <c r="AP20" s="1289"/>
      <c r="AQ20" s="1289"/>
      <c r="AR20" s="1289"/>
      <c r="AS20" s="1327"/>
      <c r="AT20" s="1328"/>
      <c r="AU20" s="53"/>
      <c r="AV20" s="53"/>
      <c r="AW20" s="53"/>
      <c r="AX20" s="53"/>
    </row>
    <row r="21" spans="1:79" ht="18.75" customHeight="1" x14ac:dyDescent="0.15">
      <c r="A21" s="158" t="s">
        <v>202</v>
      </c>
      <c r="B21" s="52" t="s">
        <v>934</v>
      </c>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U21" s="53"/>
      <c r="AV21" s="53"/>
      <c r="AW21" s="53"/>
      <c r="AX21" s="53"/>
      <c r="AY21" s="53"/>
      <c r="AZ21" s="53"/>
    </row>
    <row r="22" spans="1:79" ht="18.75" customHeight="1" x14ac:dyDescent="0.15">
      <c r="A22" s="52"/>
      <c r="B22" s="52" t="s">
        <v>518</v>
      </c>
      <c r="AA22" s="53"/>
      <c r="AB22" s="53"/>
      <c r="AC22" s="53"/>
      <c r="AD22" s="53"/>
      <c r="AE22" s="53"/>
      <c r="AF22" s="53"/>
      <c r="AG22" s="53"/>
      <c r="AH22" s="53"/>
      <c r="AI22" s="53"/>
      <c r="AJ22" s="53"/>
      <c r="AK22" s="53"/>
      <c r="AL22" s="53"/>
      <c r="AM22" s="53"/>
      <c r="AN22" s="53"/>
      <c r="AO22" s="53"/>
      <c r="AP22" s="53"/>
      <c r="AU22" s="53"/>
      <c r="AV22" s="53"/>
      <c r="AW22" s="53"/>
      <c r="AX22" s="53"/>
      <c r="AY22" s="53"/>
      <c r="AZ22" s="53"/>
    </row>
    <row r="23" spans="1:79" ht="18.75" customHeight="1" x14ac:dyDescent="0.15">
      <c r="A23" s="52"/>
      <c r="B23" s="52" t="s">
        <v>935</v>
      </c>
      <c r="AA23" s="53"/>
      <c r="AB23" s="53"/>
      <c r="AC23" s="53"/>
      <c r="AD23" s="53"/>
      <c r="AE23" s="53"/>
      <c r="AF23" s="53"/>
      <c r="AG23" s="53"/>
      <c r="AH23" s="53"/>
      <c r="AI23" s="53"/>
      <c r="AJ23" s="53"/>
      <c r="AK23" s="53"/>
      <c r="AL23" s="53"/>
      <c r="AM23" s="53"/>
      <c r="AN23" s="53"/>
      <c r="AO23" s="53"/>
      <c r="AP23" s="53"/>
      <c r="AU23" s="53"/>
      <c r="AV23" s="53"/>
      <c r="AW23" s="53"/>
      <c r="AX23" s="53"/>
      <c r="AY23" s="53"/>
      <c r="AZ23" s="53"/>
    </row>
    <row r="24" spans="1:79" ht="18.75" customHeight="1" x14ac:dyDescent="0.15">
      <c r="A24" s="52"/>
      <c r="B24" s="52" t="s">
        <v>519</v>
      </c>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U24" s="53"/>
      <c r="AV24" s="53"/>
      <c r="AW24" s="53"/>
      <c r="AX24" s="53"/>
      <c r="AY24" s="53"/>
      <c r="AZ24" s="53"/>
    </row>
    <row r="25" spans="1:79" ht="18.75" customHeight="1" x14ac:dyDescent="0.15">
      <c r="A25" s="52"/>
      <c r="B25" s="52" t="s">
        <v>523</v>
      </c>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U25" s="53"/>
      <c r="AV25" s="53"/>
      <c r="AW25" s="53"/>
      <c r="AX25" s="53"/>
      <c r="AY25" s="53"/>
      <c r="AZ25" s="53"/>
    </row>
    <row r="26" spans="1:79" ht="18.75" customHeight="1" x14ac:dyDescent="0.15">
      <c r="A26" s="132"/>
      <c r="B26" s="132"/>
      <c r="C26" s="53"/>
      <c r="D26" s="53"/>
      <c r="E26" s="53"/>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53"/>
      <c r="AO26" s="53"/>
      <c r="AP26" s="53"/>
      <c r="AU26" s="53"/>
      <c r="AV26" s="53"/>
      <c r="AW26" s="53"/>
      <c r="AX26" s="53"/>
      <c r="AY26" s="53"/>
      <c r="AZ26" s="53"/>
    </row>
    <row r="27" spans="1:79" ht="18.75" customHeight="1" thickBot="1" x14ac:dyDescent="0.2">
      <c r="A27" s="52" t="str">
        <f>"（２）退職者の状況（令和"&amp;表紙・鑑!S3-1&amp;"年4月1日以降）"</f>
        <v>（２）退職者の状況（令和6年4月1日以降）</v>
      </c>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U27" s="53"/>
      <c r="AV27" s="53"/>
      <c r="AW27" s="53"/>
      <c r="AX27" s="53"/>
      <c r="AY27" s="53"/>
      <c r="AZ27" s="53"/>
    </row>
    <row r="28" spans="1:79" ht="18.75" customHeight="1" x14ac:dyDescent="0.15">
      <c r="A28" s="821" t="s">
        <v>520</v>
      </c>
      <c r="B28" s="822"/>
      <c r="C28" s="822"/>
      <c r="D28" s="823"/>
      <c r="E28" s="1299" t="s">
        <v>80</v>
      </c>
      <c r="F28" s="822"/>
      <c r="G28" s="823"/>
      <c r="H28" s="1300" t="s">
        <v>68</v>
      </c>
      <c r="I28" s="732"/>
      <c r="J28" s="732"/>
      <c r="K28" s="732"/>
      <c r="L28" s="1301"/>
      <c r="M28" s="1300" t="s">
        <v>69</v>
      </c>
      <c r="N28" s="732"/>
      <c r="O28" s="1302"/>
      <c r="P28" s="821" t="s">
        <v>521</v>
      </c>
      <c r="Q28" s="822"/>
      <c r="R28" s="822"/>
      <c r="S28" s="823"/>
      <c r="T28" s="1299" t="s">
        <v>80</v>
      </c>
      <c r="U28" s="822"/>
      <c r="V28" s="823"/>
      <c r="W28" s="1300" t="s">
        <v>68</v>
      </c>
      <c r="X28" s="732"/>
      <c r="Y28" s="732"/>
      <c r="Z28" s="732"/>
      <c r="AA28" s="1301"/>
      <c r="AB28" s="1300" t="s">
        <v>69</v>
      </c>
      <c r="AC28" s="732"/>
      <c r="AD28" s="1302"/>
      <c r="AE28" s="821" t="s">
        <v>521</v>
      </c>
      <c r="AF28" s="822"/>
      <c r="AG28" s="822"/>
      <c r="AH28" s="823"/>
      <c r="AI28" s="1299" t="s">
        <v>80</v>
      </c>
      <c r="AJ28" s="822"/>
      <c r="AK28" s="823"/>
      <c r="AL28" s="1300" t="s">
        <v>68</v>
      </c>
      <c r="AM28" s="732"/>
      <c r="AN28" s="732"/>
      <c r="AO28" s="732"/>
      <c r="AP28" s="1301"/>
      <c r="AQ28" s="1300" t="s">
        <v>69</v>
      </c>
      <c r="AR28" s="732"/>
      <c r="AS28" s="734"/>
      <c r="AT28" s="53"/>
      <c r="AU28" s="53"/>
      <c r="AV28" s="53"/>
      <c r="AW28" s="53"/>
      <c r="AX28" s="53"/>
      <c r="AY28" s="53"/>
      <c r="AZ28" s="53"/>
    </row>
    <row r="29" spans="1:79" ht="18.75" customHeight="1" x14ac:dyDescent="0.15">
      <c r="A29" s="1295"/>
      <c r="B29" s="1292"/>
      <c r="C29" s="1292"/>
      <c r="D29" s="172" t="s">
        <v>166</v>
      </c>
      <c r="E29" s="1296"/>
      <c r="F29" s="1279"/>
      <c r="G29" s="1279"/>
      <c r="H29" s="1205"/>
      <c r="I29" s="1206"/>
      <c r="J29" s="1206"/>
      <c r="K29" s="1206"/>
      <c r="L29" s="1207"/>
      <c r="M29" s="1205"/>
      <c r="N29" s="1206"/>
      <c r="O29" s="1297"/>
      <c r="P29" s="1295"/>
      <c r="Q29" s="1292"/>
      <c r="R29" s="1292"/>
      <c r="S29" s="172" t="s">
        <v>166</v>
      </c>
      <c r="T29" s="1296"/>
      <c r="U29" s="1279"/>
      <c r="V29" s="1279"/>
      <c r="W29" s="1205"/>
      <c r="X29" s="1206"/>
      <c r="Y29" s="1206"/>
      <c r="Z29" s="1206"/>
      <c r="AA29" s="1207"/>
      <c r="AB29" s="1205"/>
      <c r="AC29" s="1206"/>
      <c r="AD29" s="1297"/>
      <c r="AE29" s="1295"/>
      <c r="AF29" s="1292"/>
      <c r="AG29" s="1292"/>
      <c r="AH29" s="172" t="s">
        <v>166</v>
      </c>
      <c r="AI29" s="1296"/>
      <c r="AJ29" s="1279"/>
      <c r="AK29" s="1279"/>
      <c r="AL29" s="1205"/>
      <c r="AM29" s="1206"/>
      <c r="AN29" s="1206"/>
      <c r="AO29" s="1206"/>
      <c r="AP29" s="1207"/>
      <c r="AQ29" s="1205"/>
      <c r="AR29" s="1206"/>
      <c r="AS29" s="1208"/>
      <c r="AT29" s="89"/>
      <c r="AU29" s="53"/>
      <c r="AV29" s="53"/>
      <c r="AW29" s="53"/>
      <c r="AX29" s="53"/>
      <c r="AY29" s="53"/>
      <c r="AZ29" s="53"/>
    </row>
    <row r="30" spans="1:79" ht="18.75" customHeight="1" x14ac:dyDescent="0.15">
      <c r="A30" s="173"/>
      <c r="B30" s="174" t="s">
        <v>168</v>
      </c>
      <c r="C30" s="157"/>
      <c r="D30" s="167" t="s">
        <v>160</v>
      </c>
      <c r="E30" s="1296"/>
      <c r="F30" s="1279"/>
      <c r="G30" s="1279"/>
      <c r="H30" s="1184"/>
      <c r="I30" s="1181"/>
      <c r="J30" s="1181"/>
      <c r="K30" s="1181"/>
      <c r="L30" s="1182"/>
      <c r="M30" s="1184"/>
      <c r="N30" s="1181"/>
      <c r="O30" s="1298"/>
      <c r="P30" s="173"/>
      <c r="Q30" s="174" t="s">
        <v>168</v>
      </c>
      <c r="R30" s="157"/>
      <c r="S30" s="167" t="s">
        <v>160</v>
      </c>
      <c r="T30" s="1296"/>
      <c r="U30" s="1279"/>
      <c r="V30" s="1279"/>
      <c r="W30" s="1184"/>
      <c r="X30" s="1181"/>
      <c r="Y30" s="1181"/>
      <c r="Z30" s="1181"/>
      <c r="AA30" s="1182"/>
      <c r="AB30" s="1184"/>
      <c r="AC30" s="1181"/>
      <c r="AD30" s="1298"/>
      <c r="AE30" s="173"/>
      <c r="AF30" s="174" t="s">
        <v>168</v>
      </c>
      <c r="AG30" s="157"/>
      <c r="AH30" s="167" t="s">
        <v>160</v>
      </c>
      <c r="AI30" s="1296"/>
      <c r="AJ30" s="1279"/>
      <c r="AK30" s="1279"/>
      <c r="AL30" s="1184"/>
      <c r="AM30" s="1181"/>
      <c r="AN30" s="1181"/>
      <c r="AO30" s="1181"/>
      <c r="AP30" s="1182"/>
      <c r="AQ30" s="1184"/>
      <c r="AR30" s="1181"/>
      <c r="AS30" s="1186"/>
      <c r="AT30" s="89"/>
      <c r="AU30" s="53"/>
      <c r="AV30" s="53"/>
      <c r="AW30" s="53"/>
      <c r="AX30" s="53"/>
      <c r="AY30" s="53"/>
      <c r="AZ30" s="53"/>
    </row>
    <row r="31" spans="1:79" ht="18.75" customHeight="1" x14ac:dyDescent="0.15">
      <c r="A31" s="1295"/>
      <c r="B31" s="1292"/>
      <c r="C31" s="1292"/>
      <c r="D31" s="172" t="s">
        <v>166</v>
      </c>
      <c r="E31" s="1279"/>
      <c r="F31" s="1279"/>
      <c r="G31" s="1279"/>
      <c r="H31" s="1205"/>
      <c r="I31" s="1206"/>
      <c r="J31" s="1206"/>
      <c r="K31" s="1206"/>
      <c r="L31" s="1207"/>
      <c r="M31" s="1205"/>
      <c r="N31" s="1206"/>
      <c r="O31" s="1297"/>
      <c r="P31" s="1295"/>
      <c r="Q31" s="1292"/>
      <c r="R31" s="1292"/>
      <c r="S31" s="172" t="s">
        <v>166</v>
      </c>
      <c r="T31" s="1279"/>
      <c r="U31" s="1279"/>
      <c r="V31" s="1279"/>
      <c r="W31" s="1205"/>
      <c r="X31" s="1206"/>
      <c r="Y31" s="1206"/>
      <c r="Z31" s="1206"/>
      <c r="AA31" s="1207"/>
      <c r="AB31" s="1205"/>
      <c r="AC31" s="1206"/>
      <c r="AD31" s="1297"/>
      <c r="AE31" s="1295"/>
      <c r="AF31" s="1292"/>
      <c r="AG31" s="1292"/>
      <c r="AH31" s="172" t="s">
        <v>166</v>
      </c>
      <c r="AI31" s="1279"/>
      <c r="AJ31" s="1279"/>
      <c r="AK31" s="1279"/>
      <c r="AL31" s="1205"/>
      <c r="AM31" s="1206"/>
      <c r="AN31" s="1206"/>
      <c r="AO31" s="1206"/>
      <c r="AP31" s="1207"/>
      <c r="AQ31" s="1205"/>
      <c r="AR31" s="1206"/>
      <c r="AS31" s="1208"/>
      <c r="AT31" s="89"/>
      <c r="AU31" s="53"/>
      <c r="AV31" s="53"/>
      <c r="AW31" s="53"/>
      <c r="AX31" s="53"/>
      <c r="AY31" s="53"/>
      <c r="AZ31" s="53"/>
    </row>
    <row r="32" spans="1:79" s="17" customFormat="1" ht="18.75" customHeight="1" x14ac:dyDescent="0.15">
      <c r="A32" s="173"/>
      <c r="B32" s="174" t="s">
        <v>168</v>
      </c>
      <c r="C32" s="157"/>
      <c r="D32" s="167" t="s">
        <v>160</v>
      </c>
      <c r="E32" s="1279"/>
      <c r="F32" s="1279"/>
      <c r="G32" s="1279"/>
      <c r="H32" s="1184"/>
      <c r="I32" s="1181"/>
      <c r="J32" s="1181"/>
      <c r="K32" s="1181"/>
      <c r="L32" s="1182"/>
      <c r="M32" s="1184"/>
      <c r="N32" s="1181"/>
      <c r="O32" s="1298"/>
      <c r="P32" s="173"/>
      <c r="Q32" s="174" t="s">
        <v>168</v>
      </c>
      <c r="R32" s="157"/>
      <c r="S32" s="167" t="s">
        <v>160</v>
      </c>
      <c r="T32" s="1279"/>
      <c r="U32" s="1279"/>
      <c r="V32" s="1279"/>
      <c r="W32" s="1184"/>
      <c r="X32" s="1181"/>
      <c r="Y32" s="1181"/>
      <c r="Z32" s="1181"/>
      <c r="AA32" s="1182"/>
      <c r="AB32" s="1184"/>
      <c r="AC32" s="1181"/>
      <c r="AD32" s="1298"/>
      <c r="AE32" s="173"/>
      <c r="AF32" s="174" t="s">
        <v>168</v>
      </c>
      <c r="AG32" s="157"/>
      <c r="AH32" s="167" t="s">
        <v>160</v>
      </c>
      <c r="AI32" s="1279"/>
      <c r="AJ32" s="1279"/>
      <c r="AK32" s="1279"/>
      <c r="AL32" s="1184"/>
      <c r="AM32" s="1181"/>
      <c r="AN32" s="1181"/>
      <c r="AO32" s="1181"/>
      <c r="AP32" s="1182"/>
      <c r="AQ32" s="1184"/>
      <c r="AR32" s="1181"/>
      <c r="AS32" s="1186"/>
      <c r="AT32" s="89"/>
      <c r="AU32" s="53"/>
      <c r="AV32" s="53"/>
      <c r="AW32" s="53"/>
      <c r="AX32" s="53"/>
      <c r="AY32" s="53"/>
      <c r="AZ32" s="53"/>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row>
    <row r="33" spans="1:79" s="17" customFormat="1" ht="18.75" customHeight="1" x14ac:dyDescent="0.15">
      <c r="A33" s="1295"/>
      <c r="B33" s="1292"/>
      <c r="C33" s="1292"/>
      <c r="D33" s="172" t="s">
        <v>166</v>
      </c>
      <c r="E33" s="1279"/>
      <c r="F33" s="1279"/>
      <c r="G33" s="1279"/>
      <c r="H33" s="1205"/>
      <c r="I33" s="1206"/>
      <c r="J33" s="1206"/>
      <c r="K33" s="1206"/>
      <c r="L33" s="1207"/>
      <c r="M33" s="1205"/>
      <c r="N33" s="1206"/>
      <c r="O33" s="1297"/>
      <c r="P33" s="1295"/>
      <c r="Q33" s="1292"/>
      <c r="R33" s="1292"/>
      <c r="S33" s="172" t="s">
        <v>166</v>
      </c>
      <c r="T33" s="1279"/>
      <c r="U33" s="1279"/>
      <c r="V33" s="1279"/>
      <c r="W33" s="1205"/>
      <c r="X33" s="1206"/>
      <c r="Y33" s="1206"/>
      <c r="Z33" s="1206"/>
      <c r="AA33" s="1207"/>
      <c r="AB33" s="1205"/>
      <c r="AC33" s="1206"/>
      <c r="AD33" s="1297"/>
      <c r="AE33" s="1295"/>
      <c r="AF33" s="1292"/>
      <c r="AG33" s="1292"/>
      <c r="AH33" s="172" t="s">
        <v>166</v>
      </c>
      <c r="AI33" s="1279"/>
      <c r="AJ33" s="1279"/>
      <c r="AK33" s="1279"/>
      <c r="AL33" s="1205"/>
      <c r="AM33" s="1206"/>
      <c r="AN33" s="1206"/>
      <c r="AO33" s="1206"/>
      <c r="AP33" s="1207"/>
      <c r="AQ33" s="1205"/>
      <c r="AR33" s="1206"/>
      <c r="AS33" s="1208"/>
      <c r="AT33" s="89"/>
      <c r="AU33" s="53"/>
      <c r="AV33" s="53"/>
      <c r="AW33" s="53"/>
      <c r="AX33" s="53"/>
      <c r="AY33" s="53"/>
      <c r="AZ33" s="53"/>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row>
    <row r="34" spans="1:79" s="17" customFormat="1" ht="18.75" customHeight="1" x14ac:dyDescent="0.15">
      <c r="A34" s="173"/>
      <c r="B34" s="174" t="s">
        <v>168</v>
      </c>
      <c r="C34" s="157"/>
      <c r="D34" s="167" t="s">
        <v>160</v>
      </c>
      <c r="E34" s="1279"/>
      <c r="F34" s="1279"/>
      <c r="G34" s="1279"/>
      <c r="H34" s="1184"/>
      <c r="I34" s="1181"/>
      <c r="J34" s="1181"/>
      <c r="K34" s="1181"/>
      <c r="L34" s="1182"/>
      <c r="M34" s="1184"/>
      <c r="N34" s="1181"/>
      <c r="O34" s="1298"/>
      <c r="P34" s="173"/>
      <c r="Q34" s="174" t="s">
        <v>168</v>
      </c>
      <c r="R34" s="157"/>
      <c r="S34" s="167" t="s">
        <v>160</v>
      </c>
      <c r="T34" s="1279"/>
      <c r="U34" s="1279"/>
      <c r="V34" s="1279"/>
      <c r="W34" s="1184"/>
      <c r="X34" s="1181"/>
      <c r="Y34" s="1181"/>
      <c r="Z34" s="1181"/>
      <c r="AA34" s="1182"/>
      <c r="AB34" s="1184"/>
      <c r="AC34" s="1181"/>
      <c r="AD34" s="1298"/>
      <c r="AE34" s="173"/>
      <c r="AF34" s="174" t="s">
        <v>168</v>
      </c>
      <c r="AG34" s="157"/>
      <c r="AH34" s="167" t="s">
        <v>160</v>
      </c>
      <c r="AI34" s="1279"/>
      <c r="AJ34" s="1279"/>
      <c r="AK34" s="1279"/>
      <c r="AL34" s="1184"/>
      <c r="AM34" s="1181"/>
      <c r="AN34" s="1181"/>
      <c r="AO34" s="1181"/>
      <c r="AP34" s="1182"/>
      <c r="AQ34" s="1184"/>
      <c r="AR34" s="1181"/>
      <c r="AS34" s="1186"/>
      <c r="AT34" s="89"/>
      <c r="AU34" s="53"/>
      <c r="AV34" s="53"/>
      <c r="AW34" s="53"/>
      <c r="AX34" s="53"/>
      <c r="AY34" s="53"/>
      <c r="AZ34" s="53"/>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row>
    <row r="35" spans="1:79" s="17" customFormat="1" ht="18.75" customHeight="1" x14ac:dyDescent="0.15">
      <c r="A35" s="1295"/>
      <c r="B35" s="1292"/>
      <c r="C35" s="1292"/>
      <c r="D35" s="172" t="s">
        <v>166</v>
      </c>
      <c r="E35" s="1279"/>
      <c r="F35" s="1279"/>
      <c r="G35" s="1279"/>
      <c r="H35" s="1205"/>
      <c r="I35" s="1206"/>
      <c r="J35" s="1206"/>
      <c r="K35" s="1206"/>
      <c r="L35" s="1207"/>
      <c r="M35" s="1205"/>
      <c r="N35" s="1206"/>
      <c r="O35" s="1297"/>
      <c r="P35" s="1295"/>
      <c r="Q35" s="1292"/>
      <c r="R35" s="1292"/>
      <c r="S35" s="172" t="s">
        <v>166</v>
      </c>
      <c r="T35" s="1279"/>
      <c r="U35" s="1279"/>
      <c r="V35" s="1279"/>
      <c r="W35" s="1205"/>
      <c r="X35" s="1206"/>
      <c r="Y35" s="1206"/>
      <c r="Z35" s="1206"/>
      <c r="AA35" s="1207"/>
      <c r="AB35" s="1205"/>
      <c r="AC35" s="1206"/>
      <c r="AD35" s="1297"/>
      <c r="AE35" s="1295"/>
      <c r="AF35" s="1292"/>
      <c r="AG35" s="1292"/>
      <c r="AH35" s="172" t="s">
        <v>166</v>
      </c>
      <c r="AI35" s="1279"/>
      <c r="AJ35" s="1279"/>
      <c r="AK35" s="1279"/>
      <c r="AL35" s="1205"/>
      <c r="AM35" s="1206"/>
      <c r="AN35" s="1206"/>
      <c r="AO35" s="1206"/>
      <c r="AP35" s="1207"/>
      <c r="AQ35" s="1205"/>
      <c r="AR35" s="1206"/>
      <c r="AS35" s="1208"/>
      <c r="AT35" s="89"/>
      <c r="AU35" s="53"/>
      <c r="AV35" s="53"/>
      <c r="AW35" s="53"/>
      <c r="AX35" s="53"/>
      <c r="AY35" s="53"/>
      <c r="AZ35" s="53"/>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row>
    <row r="36" spans="1:79" s="17" customFormat="1" ht="18.75" customHeight="1" x14ac:dyDescent="0.15">
      <c r="A36" s="173"/>
      <c r="B36" s="174" t="s">
        <v>168</v>
      </c>
      <c r="C36" s="157"/>
      <c r="D36" s="167" t="s">
        <v>160</v>
      </c>
      <c r="E36" s="1279"/>
      <c r="F36" s="1279"/>
      <c r="G36" s="1279"/>
      <c r="H36" s="1184"/>
      <c r="I36" s="1181"/>
      <c r="J36" s="1181"/>
      <c r="K36" s="1181"/>
      <c r="L36" s="1182"/>
      <c r="M36" s="1184"/>
      <c r="N36" s="1181"/>
      <c r="O36" s="1298"/>
      <c r="P36" s="173"/>
      <c r="Q36" s="174" t="s">
        <v>168</v>
      </c>
      <c r="R36" s="157"/>
      <c r="S36" s="167" t="s">
        <v>160</v>
      </c>
      <c r="T36" s="1279"/>
      <c r="U36" s="1279"/>
      <c r="V36" s="1279"/>
      <c r="W36" s="1184"/>
      <c r="X36" s="1181"/>
      <c r="Y36" s="1181"/>
      <c r="Z36" s="1181"/>
      <c r="AA36" s="1182"/>
      <c r="AB36" s="1184"/>
      <c r="AC36" s="1181"/>
      <c r="AD36" s="1298"/>
      <c r="AE36" s="173"/>
      <c r="AF36" s="174" t="s">
        <v>168</v>
      </c>
      <c r="AG36" s="157"/>
      <c r="AH36" s="167" t="s">
        <v>160</v>
      </c>
      <c r="AI36" s="1279"/>
      <c r="AJ36" s="1279"/>
      <c r="AK36" s="1279"/>
      <c r="AL36" s="1184"/>
      <c r="AM36" s="1181"/>
      <c r="AN36" s="1181"/>
      <c r="AO36" s="1181"/>
      <c r="AP36" s="1182"/>
      <c r="AQ36" s="1184"/>
      <c r="AR36" s="1181"/>
      <c r="AS36" s="1186"/>
      <c r="AT36" s="89"/>
      <c r="AU36" s="53"/>
      <c r="AV36" s="53"/>
      <c r="AW36" s="53"/>
      <c r="AX36" s="53"/>
      <c r="AY36" s="53"/>
      <c r="AZ36" s="53"/>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row>
    <row r="37" spans="1:79" s="17" customFormat="1" ht="18.75" customHeight="1" x14ac:dyDescent="0.15">
      <c r="A37" s="1295"/>
      <c r="B37" s="1292"/>
      <c r="C37" s="1292"/>
      <c r="D37" s="172" t="s">
        <v>166</v>
      </c>
      <c r="E37" s="1279"/>
      <c r="F37" s="1279"/>
      <c r="G37" s="1279"/>
      <c r="H37" s="1205"/>
      <c r="I37" s="1206"/>
      <c r="J37" s="1206"/>
      <c r="K37" s="1206"/>
      <c r="L37" s="1207"/>
      <c r="M37" s="1205"/>
      <c r="N37" s="1206"/>
      <c r="O37" s="1297"/>
      <c r="P37" s="1295"/>
      <c r="Q37" s="1292"/>
      <c r="R37" s="1292"/>
      <c r="S37" s="172" t="s">
        <v>166</v>
      </c>
      <c r="T37" s="1279"/>
      <c r="U37" s="1279"/>
      <c r="V37" s="1279"/>
      <c r="W37" s="1205"/>
      <c r="X37" s="1206"/>
      <c r="Y37" s="1206"/>
      <c r="Z37" s="1206"/>
      <c r="AA37" s="1207"/>
      <c r="AB37" s="1205"/>
      <c r="AC37" s="1206"/>
      <c r="AD37" s="1297"/>
      <c r="AE37" s="1295"/>
      <c r="AF37" s="1292"/>
      <c r="AG37" s="1292"/>
      <c r="AH37" s="172" t="s">
        <v>166</v>
      </c>
      <c r="AI37" s="1279"/>
      <c r="AJ37" s="1279"/>
      <c r="AK37" s="1279"/>
      <c r="AL37" s="1205"/>
      <c r="AM37" s="1206"/>
      <c r="AN37" s="1206"/>
      <c r="AO37" s="1206"/>
      <c r="AP37" s="1207"/>
      <c r="AQ37" s="1205"/>
      <c r="AR37" s="1206"/>
      <c r="AS37" s="1208"/>
      <c r="AT37" s="89"/>
      <c r="AU37" s="53"/>
      <c r="AV37" s="53"/>
      <c r="AW37" s="53"/>
      <c r="AX37" s="53"/>
      <c r="AY37" s="53"/>
      <c r="AZ37" s="53"/>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row>
    <row r="38" spans="1:79" s="17" customFormat="1" ht="18.75" customHeight="1" x14ac:dyDescent="0.15">
      <c r="A38" s="173"/>
      <c r="B38" s="174" t="s">
        <v>168</v>
      </c>
      <c r="C38" s="157"/>
      <c r="D38" s="167" t="s">
        <v>160</v>
      </c>
      <c r="E38" s="1279"/>
      <c r="F38" s="1279"/>
      <c r="G38" s="1279"/>
      <c r="H38" s="1184"/>
      <c r="I38" s="1181"/>
      <c r="J38" s="1181"/>
      <c r="K38" s="1181"/>
      <c r="L38" s="1182"/>
      <c r="M38" s="1184"/>
      <c r="N38" s="1181"/>
      <c r="O38" s="1298"/>
      <c r="P38" s="173"/>
      <c r="Q38" s="174" t="s">
        <v>168</v>
      </c>
      <c r="R38" s="157"/>
      <c r="S38" s="167" t="s">
        <v>160</v>
      </c>
      <c r="T38" s="1279"/>
      <c r="U38" s="1279"/>
      <c r="V38" s="1279"/>
      <c r="W38" s="1184"/>
      <c r="X38" s="1181"/>
      <c r="Y38" s="1181"/>
      <c r="Z38" s="1181"/>
      <c r="AA38" s="1182"/>
      <c r="AB38" s="1184"/>
      <c r="AC38" s="1181"/>
      <c r="AD38" s="1298"/>
      <c r="AE38" s="173"/>
      <c r="AF38" s="174" t="s">
        <v>168</v>
      </c>
      <c r="AG38" s="157"/>
      <c r="AH38" s="167" t="s">
        <v>160</v>
      </c>
      <c r="AI38" s="1279"/>
      <c r="AJ38" s="1279"/>
      <c r="AK38" s="1279"/>
      <c r="AL38" s="1184"/>
      <c r="AM38" s="1181"/>
      <c r="AN38" s="1181"/>
      <c r="AO38" s="1181"/>
      <c r="AP38" s="1182"/>
      <c r="AQ38" s="1184"/>
      <c r="AR38" s="1181"/>
      <c r="AS38" s="1186"/>
      <c r="AT38" s="89"/>
      <c r="AU38" s="53"/>
      <c r="AV38" s="53"/>
      <c r="AW38" s="53"/>
      <c r="AX38" s="53"/>
      <c r="AY38" s="53"/>
      <c r="AZ38" s="53"/>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row>
    <row r="39" spans="1:79" s="17" customFormat="1" ht="18.75" customHeight="1" x14ac:dyDescent="0.15">
      <c r="A39" s="1295"/>
      <c r="B39" s="1292"/>
      <c r="C39" s="1292"/>
      <c r="D39" s="172" t="s">
        <v>166</v>
      </c>
      <c r="E39" s="1279"/>
      <c r="F39" s="1279"/>
      <c r="G39" s="1279"/>
      <c r="H39" s="1205"/>
      <c r="I39" s="1206"/>
      <c r="J39" s="1206"/>
      <c r="K39" s="1206"/>
      <c r="L39" s="1207"/>
      <c r="M39" s="1205"/>
      <c r="N39" s="1206"/>
      <c r="O39" s="1297"/>
      <c r="P39" s="1295"/>
      <c r="Q39" s="1292"/>
      <c r="R39" s="1292"/>
      <c r="S39" s="172" t="s">
        <v>166</v>
      </c>
      <c r="T39" s="1279"/>
      <c r="U39" s="1279"/>
      <c r="V39" s="1279"/>
      <c r="W39" s="1205"/>
      <c r="X39" s="1206"/>
      <c r="Y39" s="1206"/>
      <c r="Z39" s="1206"/>
      <c r="AA39" s="1207"/>
      <c r="AB39" s="1205"/>
      <c r="AC39" s="1206"/>
      <c r="AD39" s="1297"/>
      <c r="AE39" s="1295"/>
      <c r="AF39" s="1292"/>
      <c r="AG39" s="1292"/>
      <c r="AH39" s="172" t="s">
        <v>166</v>
      </c>
      <c r="AI39" s="1279"/>
      <c r="AJ39" s="1279"/>
      <c r="AK39" s="1279"/>
      <c r="AL39" s="1205"/>
      <c r="AM39" s="1206"/>
      <c r="AN39" s="1206"/>
      <c r="AO39" s="1206"/>
      <c r="AP39" s="1207"/>
      <c r="AQ39" s="1205"/>
      <c r="AR39" s="1206"/>
      <c r="AS39" s="1208"/>
      <c r="AT39" s="89"/>
      <c r="AU39" s="53"/>
      <c r="AV39" s="53"/>
      <c r="AW39" s="53"/>
      <c r="AX39" s="53"/>
      <c r="AY39" s="53"/>
      <c r="AZ39" s="53"/>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row>
    <row r="40" spans="1:79" ht="18.75" customHeight="1" thickBot="1" x14ac:dyDescent="0.2">
      <c r="A40" s="175"/>
      <c r="B40" s="176" t="s">
        <v>168</v>
      </c>
      <c r="C40" s="177"/>
      <c r="D40" s="178" t="s">
        <v>160</v>
      </c>
      <c r="E40" s="1310"/>
      <c r="F40" s="1310"/>
      <c r="G40" s="1310"/>
      <c r="H40" s="1306"/>
      <c r="I40" s="1307"/>
      <c r="J40" s="1307"/>
      <c r="K40" s="1307"/>
      <c r="L40" s="1308"/>
      <c r="M40" s="1306"/>
      <c r="N40" s="1307"/>
      <c r="O40" s="1309"/>
      <c r="P40" s="175"/>
      <c r="Q40" s="176" t="s">
        <v>168</v>
      </c>
      <c r="R40" s="177"/>
      <c r="S40" s="178" t="s">
        <v>160</v>
      </c>
      <c r="T40" s="1310"/>
      <c r="U40" s="1310"/>
      <c r="V40" s="1310"/>
      <c r="W40" s="1306"/>
      <c r="X40" s="1307"/>
      <c r="Y40" s="1307"/>
      <c r="Z40" s="1307"/>
      <c r="AA40" s="1308"/>
      <c r="AB40" s="1306"/>
      <c r="AC40" s="1307"/>
      <c r="AD40" s="1309"/>
      <c r="AE40" s="175"/>
      <c r="AF40" s="176" t="s">
        <v>168</v>
      </c>
      <c r="AG40" s="177"/>
      <c r="AH40" s="178" t="s">
        <v>160</v>
      </c>
      <c r="AI40" s="1310"/>
      <c r="AJ40" s="1310"/>
      <c r="AK40" s="1310"/>
      <c r="AL40" s="1306"/>
      <c r="AM40" s="1307"/>
      <c r="AN40" s="1307"/>
      <c r="AO40" s="1307"/>
      <c r="AP40" s="1308"/>
      <c r="AQ40" s="1306"/>
      <c r="AR40" s="1307"/>
      <c r="AS40" s="1326"/>
      <c r="AT40" s="89"/>
      <c r="AU40" s="53"/>
      <c r="AV40" s="53"/>
      <c r="AW40" s="53"/>
      <c r="AX40" s="53"/>
      <c r="AY40" s="53"/>
      <c r="AZ40" s="53"/>
    </row>
    <row r="41" spans="1:79" ht="18.75" customHeight="1" x14ac:dyDescent="0.15">
      <c r="A41" s="83" t="s">
        <v>202</v>
      </c>
      <c r="B41" s="52" t="s">
        <v>936</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row>
    <row r="42" spans="1:79" ht="18.75" customHeight="1" x14ac:dyDescent="0.15">
      <c r="A42" s="179"/>
      <c r="B42" s="179"/>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U42" s="53"/>
      <c r="AV42" s="53"/>
      <c r="AW42" s="53"/>
      <c r="AX42" s="53"/>
      <c r="AY42" s="53"/>
      <c r="AZ42" s="53"/>
    </row>
    <row r="43" spans="1:79" ht="18.75" customHeight="1" thickBot="1" x14ac:dyDescent="0.2">
      <c r="A43" s="153" t="s">
        <v>275</v>
      </c>
      <c r="B43" s="153"/>
      <c r="C43" s="53"/>
      <c r="D43" s="53"/>
      <c r="E43" s="53"/>
      <c r="F43" s="53"/>
      <c r="G43" s="53"/>
      <c r="H43" s="53"/>
      <c r="I43" s="53"/>
      <c r="J43" s="53"/>
      <c r="K43" s="53"/>
      <c r="L43" s="53"/>
      <c r="M43" s="53"/>
      <c r="N43" s="53"/>
      <c r="O43" s="76"/>
      <c r="P43" s="53"/>
      <c r="Q43" s="53"/>
      <c r="R43" s="53"/>
      <c r="S43" s="53"/>
      <c r="T43" s="76"/>
      <c r="U43" s="53"/>
      <c r="V43" s="53"/>
      <c r="W43" s="53"/>
      <c r="X43" s="53"/>
      <c r="Y43" s="76"/>
      <c r="Z43" s="53"/>
      <c r="AA43" s="54"/>
      <c r="AC43" s="53"/>
      <c r="AD43" s="53"/>
      <c r="AG43" s="53"/>
      <c r="AH43" s="53"/>
      <c r="AI43" s="53"/>
      <c r="AJ43" s="53"/>
      <c r="AK43" s="53"/>
      <c r="AL43" s="53"/>
      <c r="AM43" s="53"/>
      <c r="AN43" s="53"/>
      <c r="AO43" s="53"/>
      <c r="AS43" s="132"/>
      <c r="AT43" s="132"/>
      <c r="AU43" s="53"/>
      <c r="AV43" s="53"/>
      <c r="AW43" s="53"/>
      <c r="AX43" s="53"/>
      <c r="AY43" s="53"/>
      <c r="AZ43" s="53"/>
    </row>
    <row r="44" spans="1:79" ht="18.75" customHeight="1" x14ac:dyDescent="0.15">
      <c r="A44" s="1303" t="s">
        <v>276</v>
      </c>
      <c r="B44" s="1304"/>
      <c r="C44" s="1304"/>
      <c r="D44" s="1304"/>
      <c r="E44" s="1138"/>
      <c r="F44" s="1305"/>
      <c r="G44" s="1305" t="s">
        <v>522</v>
      </c>
      <c r="H44" s="180"/>
      <c r="I44" s="1305"/>
      <c r="J44" s="1305" t="s">
        <v>257</v>
      </c>
      <c r="K44" s="1240" t="s">
        <v>12</v>
      </c>
      <c r="L44" s="1304"/>
      <c r="M44" s="1304"/>
      <c r="N44" s="1304"/>
      <c r="O44" s="1138"/>
      <c r="P44" s="1311"/>
      <c r="Q44" s="1312"/>
      <c r="R44" s="1312"/>
      <c r="S44" s="1312"/>
      <c r="T44" s="1312"/>
      <c r="U44" s="1312"/>
      <c r="V44" s="1312"/>
      <c r="W44" s="1312"/>
      <c r="X44" s="1313"/>
      <c r="Y44" s="1314" t="s">
        <v>13</v>
      </c>
      <c r="Z44" s="1314"/>
      <c r="AA44" s="1314"/>
      <c r="AB44" s="1314"/>
      <c r="AC44" s="1314"/>
      <c r="AD44" s="1317"/>
      <c r="AE44" s="1318"/>
      <c r="AF44" s="1318"/>
      <c r="AG44" s="1318"/>
      <c r="AH44" s="1318"/>
      <c r="AI44" s="1318"/>
      <c r="AJ44" s="1318"/>
      <c r="AK44" s="1318"/>
      <c r="AL44" s="1318"/>
      <c r="AM44" s="1318"/>
      <c r="AN44" s="1318"/>
      <c r="AO44" s="1318"/>
      <c r="AP44" s="1318"/>
      <c r="AQ44" s="1318"/>
      <c r="AR44" s="1318"/>
      <c r="AS44" s="1318"/>
      <c r="AT44" s="1319"/>
      <c r="AU44" s="53"/>
      <c r="AV44" s="53"/>
      <c r="AW44" s="53"/>
      <c r="AX44" s="53"/>
      <c r="AY44" s="53"/>
      <c r="AZ44" s="53"/>
    </row>
    <row r="45" spans="1:79" ht="18.75" customHeight="1" x14ac:dyDescent="0.15">
      <c r="A45" s="1175"/>
      <c r="B45" s="1176"/>
      <c r="C45" s="1176"/>
      <c r="D45" s="1176"/>
      <c r="E45" s="1140"/>
      <c r="F45" s="848"/>
      <c r="G45" s="848"/>
      <c r="H45" s="181"/>
      <c r="I45" s="848"/>
      <c r="J45" s="848"/>
      <c r="K45" s="1139"/>
      <c r="L45" s="1176"/>
      <c r="M45" s="1176"/>
      <c r="N45" s="1176"/>
      <c r="O45" s="1140"/>
      <c r="P45" s="1183"/>
      <c r="Q45" s="1226"/>
      <c r="R45" s="1226"/>
      <c r="S45" s="1226"/>
      <c r="T45" s="1226"/>
      <c r="U45" s="1226"/>
      <c r="V45" s="1226"/>
      <c r="W45" s="1226"/>
      <c r="X45" s="1179"/>
      <c r="Y45" s="1315"/>
      <c r="Z45" s="1315"/>
      <c r="AA45" s="1315"/>
      <c r="AB45" s="1315"/>
      <c r="AC45" s="1315"/>
      <c r="AD45" s="1320"/>
      <c r="AE45" s="1321"/>
      <c r="AF45" s="1321"/>
      <c r="AG45" s="1321"/>
      <c r="AH45" s="1321"/>
      <c r="AI45" s="1321"/>
      <c r="AJ45" s="1321"/>
      <c r="AK45" s="1321"/>
      <c r="AL45" s="1321"/>
      <c r="AM45" s="1321"/>
      <c r="AN45" s="1321"/>
      <c r="AO45" s="1321"/>
      <c r="AP45" s="1321"/>
      <c r="AQ45" s="1321"/>
      <c r="AR45" s="1321"/>
      <c r="AS45" s="1321"/>
      <c r="AT45" s="1322"/>
      <c r="AU45" s="53"/>
      <c r="AV45" s="53"/>
      <c r="AW45" s="53"/>
      <c r="AX45" s="53"/>
      <c r="AY45" s="53"/>
      <c r="AZ45" s="53"/>
    </row>
    <row r="46" spans="1:79" ht="18.75" customHeight="1" thickBot="1" x14ac:dyDescent="0.2">
      <c r="A46" s="858"/>
      <c r="B46" s="859"/>
      <c r="C46" s="859"/>
      <c r="D46" s="859"/>
      <c r="E46" s="860"/>
      <c r="F46" s="849"/>
      <c r="G46" s="849"/>
      <c r="H46" s="177"/>
      <c r="I46" s="849"/>
      <c r="J46" s="849"/>
      <c r="K46" s="1187"/>
      <c r="L46" s="859"/>
      <c r="M46" s="859"/>
      <c r="N46" s="859"/>
      <c r="O46" s="860"/>
      <c r="P46" s="1306"/>
      <c r="Q46" s="1307"/>
      <c r="R46" s="1307"/>
      <c r="S46" s="1307"/>
      <c r="T46" s="1307"/>
      <c r="U46" s="1307"/>
      <c r="V46" s="1307"/>
      <c r="W46" s="1307"/>
      <c r="X46" s="1308"/>
      <c r="Y46" s="1316"/>
      <c r="Z46" s="1316"/>
      <c r="AA46" s="1316"/>
      <c r="AB46" s="1316"/>
      <c r="AC46" s="1316"/>
      <c r="AD46" s="1323"/>
      <c r="AE46" s="1324"/>
      <c r="AF46" s="1324"/>
      <c r="AG46" s="1324"/>
      <c r="AH46" s="1324"/>
      <c r="AI46" s="1324"/>
      <c r="AJ46" s="1324"/>
      <c r="AK46" s="1324"/>
      <c r="AL46" s="1324"/>
      <c r="AM46" s="1324"/>
      <c r="AN46" s="1324"/>
      <c r="AO46" s="1324"/>
      <c r="AP46" s="1324"/>
      <c r="AQ46" s="1324"/>
      <c r="AR46" s="1324"/>
      <c r="AS46" s="1324"/>
      <c r="AT46" s="1325"/>
      <c r="AU46" s="53"/>
      <c r="AV46" s="53"/>
      <c r="AW46" s="53"/>
      <c r="AX46" s="53"/>
      <c r="AY46" s="53"/>
      <c r="AZ46" s="53"/>
    </row>
    <row r="47" spans="1:79" ht="18.75" customHeight="1" x14ac:dyDescent="0.1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row>
    <row r="48" spans="1:79" ht="18.75" customHeight="1" x14ac:dyDescent="0.1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row>
    <row r="49" spans="1:52" ht="18.75" customHeight="1" x14ac:dyDescent="0.1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row>
    <row r="50" spans="1:52" ht="18.75" customHeight="1" x14ac:dyDescent="0.1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row>
    <row r="51" spans="1:52" ht="18.75" customHeight="1" x14ac:dyDescent="0.1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row>
    <row r="52" spans="1:52" ht="18.75" customHeight="1" x14ac:dyDescent="0.1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row>
    <row r="53" spans="1:52" ht="18.75" customHeight="1" x14ac:dyDescent="0.1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row>
    <row r="54" spans="1:52" ht="18.75" customHeight="1" x14ac:dyDescent="0.1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row>
    <row r="55" spans="1:52" ht="18.75" customHeight="1" x14ac:dyDescent="0.1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row>
    <row r="56" spans="1:52" ht="18.75" customHeight="1" x14ac:dyDescent="0.1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row>
    <row r="57" spans="1:52" ht="18.75" customHeight="1" x14ac:dyDescent="0.1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row>
    <row r="58" spans="1:52" ht="18.75" customHeight="1" x14ac:dyDescent="0.1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row>
    <row r="59" spans="1:52" ht="18.75" customHeight="1" x14ac:dyDescent="0.1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row>
    <row r="60" spans="1:52" ht="18.75" customHeight="1" x14ac:dyDescent="0.1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row>
    <row r="61" spans="1:52" ht="18.75" customHeight="1" x14ac:dyDescent="0.1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row>
    <row r="62" spans="1:52" ht="18.75" customHeight="1" x14ac:dyDescent="0.1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row>
    <row r="63" spans="1:52" ht="18.75" customHeight="1" x14ac:dyDescent="0.1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row>
    <row r="64" spans="1:52" ht="18.75" customHeight="1" x14ac:dyDescent="0.1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row>
    <row r="65" ht="18.75" customHeight="1" x14ac:dyDescent="0.15"/>
  </sheetData>
  <sheetProtection selectLockedCells="1"/>
  <mergeCells count="261">
    <mergeCell ref="AI17:AJ18"/>
    <mergeCell ref="AK17:AL18"/>
    <mergeCell ref="AO13:AP14"/>
    <mergeCell ref="AI15:AJ16"/>
    <mergeCell ref="AK15:AL16"/>
    <mergeCell ref="AC17:AD18"/>
    <mergeCell ref="AS3:AT6"/>
    <mergeCell ref="AM17:AN18"/>
    <mergeCell ref="AQ19:AR20"/>
    <mergeCell ref="AC19:AD20"/>
    <mergeCell ref="AE19:AF20"/>
    <mergeCell ref="AG19:AH20"/>
    <mergeCell ref="AI19:AJ20"/>
    <mergeCell ref="AK19:AL20"/>
    <mergeCell ref="AO19:AP20"/>
    <mergeCell ref="AM19:AN20"/>
    <mergeCell ref="AO15:AP16"/>
    <mergeCell ref="AE15:AF16"/>
    <mergeCell ref="AG15:AH16"/>
    <mergeCell ref="AO17:AP18"/>
    <mergeCell ref="AQ13:AR14"/>
    <mergeCell ref="AE13:AF14"/>
    <mergeCell ref="AM11:AN12"/>
    <mergeCell ref="AM13:AN14"/>
    <mergeCell ref="AM15:AN16"/>
    <mergeCell ref="AE17:AF18"/>
    <mergeCell ref="AG17:AH18"/>
    <mergeCell ref="AS19:AT20"/>
    <mergeCell ref="AI33:AK34"/>
    <mergeCell ref="AL33:AP34"/>
    <mergeCell ref="AI31:AK32"/>
    <mergeCell ref="AQ29:AS30"/>
    <mergeCell ref="F4:J4"/>
    <mergeCell ref="A5:F5"/>
    <mergeCell ref="AQ7:AR8"/>
    <mergeCell ref="AQ9:AR10"/>
    <mergeCell ref="AQ11:AR12"/>
    <mergeCell ref="AQ17:AR18"/>
    <mergeCell ref="AQ15:AR16"/>
    <mergeCell ref="AQ3:AR6"/>
    <mergeCell ref="AS13:AT14"/>
    <mergeCell ref="AS7:AT8"/>
    <mergeCell ref="AS9:AT10"/>
    <mergeCell ref="AS11:AT12"/>
    <mergeCell ref="AS15:AT16"/>
    <mergeCell ref="AS17:AT18"/>
    <mergeCell ref="U15:V16"/>
    <mergeCell ref="Q17:R18"/>
    <mergeCell ref="AE28:AH28"/>
    <mergeCell ref="AI28:AK28"/>
    <mergeCell ref="AL28:AP28"/>
    <mergeCell ref="AQ28:AS28"/>
    <mergeCell ref="W28:AA28"/>
    <mergeCell ref="AB28:AD28"/>
    <mergeCell ref="W29:AA30"/>
    <mergeCell ref="AB29:AD30"/>
    <mergeCell ref="AE29:AG29"/>
    <mergeCell ref="AI29:AK30"/>
    <mergeCell ref="AL29:AP30"/>
    <mergeCell ref="AI37:AK38"/>
    <mergeCell ref="AL37:AP38"/>
    <mergeCell ref="AI35:AK36"/>
    <mergeCell ref="AL35:AP36"/>
    <mergeCell ref="AL31:AP32"/>
    <mergeCell ref="AQ39:AS40"/>
    <mergeCell ref="AQ37:AS38"/>
    <mergeCell ref="AQ35:AS36"/>
    <mergeCell ref="AQ33:AS34"/>
    <mergeCell ref="AQ31:AS32"/>
    <mergeCell ref="A44:E46"/>
    <mergeCell ref="F44:F46"/>
    <mergeCell ref="G44:G46"/>
    <mergeCell ref="I44:I46"/>
    <mergeCell ref="J44:J46"/>
    <mergeCell ref="K44:O46"/>
    <mergeCell ref="W39:AA40"/>
    <mergeCell ref="AB39:AD40"/>
    <mergeCell ref="AE39:AG39"/>
    <mergeCell ref="A39:C39"/>
    <mergeCell ref="E39:G40"/>
    <mergeCell ref="H39:L40"/>
    <mergeCell ref="M39:O40"/>
    <mergeCell ref="P39:R39"/>
    <mergeCell ref="T39:V40"/>
    <mergeCell ref="P44:X46"/>
    <mergeCell ref="Y44:AC46"/>
    <mergeCell ref="AD44:AT46"/>
    <mergeCell ref="AI39:AK40"/>
    <mergeCell ref="AL39:AP40"/>
    <mergeCell ref="A37:C37"/>
    <mergeCell ref="E37:G38"/>
    <mergeCell ref="H37:L38"/>
    <mergeCell ref="M37:O38"/>
    <mergeCell ref="P37:R37"/>
    <mergeCell ref="T37:V38"/>
    <mergeCell ref="W35:AA36"/>
    <mergeCell ref="AB35:AD36"/>
    <mergeCell ref="AE35:AG35"/>
    <mergeCell ref="A35:C35"/>
    <mergeCell ref="E35:G36"/>
    <mergeCell ref="H35:L36"/>
    <mergeCell ref="M35:O36"/>
    <mergeCell ref="P35:R35"/>
    <mergeCell ref="T35:V36"/>
    <mergeCell ref="W37:AA38"/>
    <mergeCell ref="AB37:AD38"/>
    <mergeCell ref="AE37:AG37"/>
    <mergeCell ref="A33:C33"/>
    <mergeCell ref="E33:G34"/>
    <mergeCell ref="H33:L34"/>
    <mergeCell ref="M33:O34"/>
    <mergeCell ref="P33:R33"/>
    <mergeCell ref="T33:V34"/>
    <mergeCell ref="W31:AA32"/>
    <mergeCell ref="AB31:AD32"/>
    <mergeCell ref="AE31:AG31"/>
    <mergeCell ref="A31:C31"/>
    <mergeCell ref="E31:G32"/>
    <mergeCell ref="H31:L32"/>
    <mergeCell ref="M31:O32"/>
    <mergeCell ref="P31:R31"/>
    <mergeCell ref="T31:V32"/>
    <mergeCell ref="W33:AA34"/>
    <mergeCell ref="AB33:AD34"/>
    <mergeCell ref="AE33:AG33"/>
    <mergeCell ref="A29:C29"/>
    <mergeCell ref="E29:G30"/>
    <mergeCell ref="H29:L30"/>
    <mergeCell ref="M29:O30"/>
    <mergeCell ref="P29:R29"/>
    <mergeCell ref="T29:V30"/>
    <mergeCell ref="A28:D28"/>
    <mergeCell ref="E28:G28"/>
    <mergeCell ref="H28:L28"/>
    <mergeCell ref="M28:O28"/>
    <mergeCell ref="P28:S28"/>
    <mergeCell ref="T28:V28"/>
    <mergeCell ref="A13:A14"/>
    <mergeCell ref="U19:V20"/>
    <mergeCell ref="W19:X20"/>
    <mergeCell ref="Y19:Z20"/>
    <mergeCell ref="AA19:AB20"/>
    <mergeCell ref="A19:A20"/>
    <mergeCell ref="C19:D20"/>
    <mergeCell ref="E19:E20"/>
    <mergeCell ref="F19:G20"/>
    <mergeCell ref="H19:J20"/>
    <mergeCell ref="K19:L20"/>
    <mergeCell ref="M19:N20"/>
    <mergeCell ref="O19:P20"/>
    <mergeCell ref="Q19:R20"/>
    <mergeCell ref="S19:T20"/>
    <mergeCell ref="Y17:Z18"/>
    <mergeCell ref="AA17:AB18"/>
    <mergeCell ref="A17:A18"/>
    <mergeCell ref="D17:J18"/>
    <mergeCell ref="K17:L18"/>
    <mergeCell ref="M17:N18"/>
    <mergeCell ref="O17:P18"/>
    <mergeCell ref="W15:X16"/>
    <mergeCell ref="Y15:Z16"/>
    <mergeCell ref="AA15:AB16"/>
    <mergeCell ref="AC15:AD16"/>
    <mergeCell ref="A15:A16"/>
    <mergeCell ref="B15:C18"/>
    <mergeCell ref="D15:J16"/>
    <mergeCell ref="K15:L16"/>
    <mergeCell ref="M15:N16"/>
    <mergeCell ref="O15:P16"/>
    <mergeCell ref="Q15:R16"/>
    <mergeCell ref="S15:T16"/>
    <mergeCell ref="S17:T18"/>
    <mergeCell ref="U17:V18"/>
    <mergeCell ref="W17:X18"/>
    <mergeCell ref="B13:J14"/>
    <mergeCell ref="K13:L14"/>
    <mergeCell ref="M13:N14"/>
    <mergeCell ref="O13:P14"/>
    <mergeCell ref="Q13:R14"/>
    <mergeCell ref="AG11:AH12"/>
    <mergeCell ref="AI11:AJ12"/>
    <mergeCell ref="AK11:AL12"/>
    <mergeCell ref="AG13:AH14"/>
    <mergeCell ref="AI13:AJ14"/>
    <mergeCell ref="AK13:AL14"/>
    <mergeCell ref="S13:T14"/>
    <mergeCell ref="U13:V14"/>
    <mergeCell ref="W13:X14"/>
    <mergeCell ref="Y13:Z14"/>
    <mergeCell ref="AA13:AB14"/>
    <mergeCell ref="AC13:AD14"/>
    <mergeCell ref="K11:L12"/>
    <mergeCell ref="M11:N12"/>
    <mergeCell ref="O11:P12"/>
    <mergeCell ref="Q11:R12"/>
    <mergeCell ref="S11:T12"/>
    <mergeCell ref="AA9:AB10"/>
    <mergeCell ref="AC9:AD10"/>
    <mergeCell ref="AE9:AF10"/>
    <mergeCell ref="AG9:AH10"/>
    <mergeCell ref="AM9:AN10"/>
    <mergeCell ref="AI7:AJ8"/>
    <mergeCell ref="AK7:AL8"/>
    <mergeCell ref="AO11:AP12"/>
    <mergeCell ref="U11:V12"/>
    <mergeCell ref="W11:X12"/>
    <mergeCell ref="Y11:Z12"/>
    <mergeCell ref="AA11:AB12"/>
    <mergeCell ref="AC11:AD12"/>
    <mergeCell ref="AE11:AF12"/>
    <mergeCell ref="AO9:AP10"/>
    <mergeCell ref="AI9:AJ10"/>
    <mergeCell ref="AK9:AL10"/>
    <mergeCell ref="AO7:AP8"/>
    <mergeCell ref="AE7:AF8"/>
    <mergeCell ref="AG7:AH8"/>
    <mergeCell ref="AM7:AN8"/>
    <mergeCell ref="A9:A10"/>
    <mergeCell ref="B9:C12"/>
    <mergeCell ref="D9:J10"/>
    <mergeCell ref="K9:L10"/>
    <mergeCell ref="M9:N10"/>
    <mergeCell ref="W7:X8"/>
    <mergeCell ref="Y7:Z8"/>
    <mergeCell ref="AA7:AB8"/>
    <mergeCell ref="AC7:AD8"/>
    <mergeCell ref="O9:P10"/>
    <mergeCell ref="Q9:R10"/>
    <mergeCell ref="S9:T10"/>
    <mergeCell ref="U9:V10"/>
    <mergeCell ref="W9:X10"/>
    <mergeCell ref="Y9:Z10"/>
    <mergeCell ref="O7:P8"/>
    <mergeCell ref="Q7:R8"/>
    <mergeCell ref="S7:T8"/>
    <mergeCell ref="U7:V8"/>
    <mergeCell ref="A7:J8"/>
    <mergeCell ref="K7:L8"/>
    <mergeCell ref="M7:N8"/>
    <mergeCell ref="A11:A12"/>
    <mergeCell ref="D11:J12"/>
    <mergeCell ref="L2:M2"/>
    <mergeCell ref="R2:S2"/>
    <mergeCell ref="K3:L6"/>
    <mergeCell ref="M3:N6"/>
    <mergeCell ref="O3:AF3"/>
    <mergeCell ref="Y4:Z6"/>
    <mergeCell ref="AA4:AB6"/>
    <mergeCell ref="AC4:AD6"/>
    <mergeCell ref="AE4:AF6"/>
    <mergeCell ref="AG3:AH6"/>
    <mergeCell ref="AI3:AL3"/>
    <mergeCell ref="AO3:AP6"/>
    <mergeCell ref="O4:P6"/>
    <mergeCell ref="Q4:R6"/>
    <mergeCell ref="S4:T6"/>
    <mergeCell ref="U4:V6"/>
    <mergeCell ref="W4:X6"/>
    <mergeCell ref="AI4:AJ6"/>
    <mergeCell ref="AK4:AL6"/>
    <mergeCell ref="AM3:AN6"/>
  </mergeCells>
  <phoneticPr fontId="3"/>
  <dataValidations count="3">
    <dataValidation type="list" allowBlank="1" sqref="WVO983073:WVS98307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G33" xr:uid="{00000000-0002-0000-0600-000000000000}">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00000000-0002-0000-0600-000001000000}">
      <formula1>有無一覧</formula1>
    </dataValidation>
    <dataValidation type="list" allowBlank="1" showInputMessage="1" showErrorMessage="1" 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VSK98308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WCG98308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WMC983080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WVY983080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xr:uid="{00000000-0002-0000-0600-000002000000}">
      <formula1>年月日一覧</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205826"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7942-8D5A-4D38-85D0-F94B3D9B4F91}">
  <sheetPr>
    <tabColor theme="9" tint="0.79998168889431442"/>
    <pageSetUpPr fitToPage="1"/>
  </sheetPr>
  <dimension ref="A1:BG69"/>
  <sheetViews>
    <sheetView view="pageBreakPreview" zoomScale="61" zoomScaleNormal="70" zoomScaleSheetLayoutView="61" workbookViewId="0">
      <selection activeCell="AW3" sqref="AW3"/>
    </sheetView>
  </sheetViews>
  <sheetFormatPr defaultRowHeight="16.5" x14ac:dyDescent="0.3"/>
  <cols>
    <col min="1" max="52" width="4.5" style="190" customWidth="1"/>
    <col min="53" max="59" width="9" style="190"/>
    <col min="60" max="257" width="9" style="203"/>
    <col min="258" max="308" width="4.5" style="203" customWidth="1"/>
    <col min="309" max="513" width="9" style="203"/>
    <col min="514" max="564" width="4.5" style="203" customWidth="1"/>
    <col min="565" max="769" width="9" style="203"/>
    <col min="770" max="820" width="4.5" style="203" customWidth="1"/>
    <col min="821" max="1025" width="9" style="203"/>
    <col min="1026" max="1076" width="4.5" style="203" customWidth="1"/>
    <col min="1077" max="1281" width="9" style="203"/>
    <col min="1282" max="1332" width="4.5" style="203" customWidth="1"/>
    <col min="1333" max="1537" width="9" style="203"/>
    <col min="1538" max="1588" width="4.5" style="203" customWidth="1"/>
    <col min="1589" max="1793" width="9" style="203"/>
    <col min="1794" max="1844" width="4.5" style="203" customWidth="1"/>
    <col min="1845" max="2049" width="9" style="203"/>
    <col min="2050" max="2100" width="4.5" style="203" customWidth="1"/>
    <col min="2101" max="2305" width="9" style="203"/>
    <col min="2306" max="2356" width="4.5" style="203" customWidth="1"/>
    <col min="2357" max="2561" width="9" style="203"/>
    <col min="2562" max="2612" width="4.5" style="203" customWidth="1"/>
    <col min="2613" max="2817" width="9" style="203"/>
    <col min="2818" max="2868" width="4.5" style="203" customWidth="1"/>
    <col min="2869" max="3073" width="9" style="203"/>
    <col min="3074" max="3124" width="4.5" style="203" customWidth="1"/>
    <col min="3125" max="3329" width="9" style="203"/>
    <col min="3330" max="3380" width="4.5" style="203" customWidth="1"/>
    <col min="3381" max="3585" width="9" style="203"/>
    <col min="3586" max="3636" width="4.5" style="203" customWidth="1"/>
    <col min="3637" max="3841" width="9" style="203"/>
    <col min="3842" max="3892" width="4.5" style="203" customWidth="1"/>
    <col min="3893" max="4097" width="9" style="203"/>
    <col min="4098" max="4148" width="4.5" style="203" customWidth="1"/>
    <col min="4149" max="4353" width="9" style="203"/>
    <col min="4354" max="4404" width="4.5" style="203" customWidth="1"/>
    <col min="4405" max="4609" width="9" style="203"/>
    <col min="4610" max="4660" width="4.5" style="203" customWidth="1"/>
    <col min="4661" max="4865" width="9" style="203"/>
    <col min="4866" max="4916" width="4.5" style="203" customWidth="1"/>
    <col min="4917" max="5121" width="9" style="203"/>
    <col min="5122" max="5172" width="4.5" style="203" customWidth="1"/>
    <col min="5173" max="5377" width="9" style="203"/>
    <col min="5378" max="5428" width="4.5" style="203" customWidth="1"/>
    <col min="5429" max="5633" width="9" style="203"/>
    <col min="5634" max="5684" width="4.5" style="203" customWidth="1"/>
    <col min="5685" max="5889" width="9" style="203"/>
    <col min="5890" max="5940" width="4.5" style="203" customWidth="1"/>
    <col min="5941" max="6145" width="9" style="203"/>
    <col min="6146" max="6196" width="4.5" style="203" customWidth="1"/>
    <col min="6197" max="6401" width="9" style="203"/>
    <col min="6402" max="6452" width="4.5" style="203" customWidth="1"/>
    <col min="6453" max="6657" width="9" style="203"/>
    <col min="6658" max="6708" width="4.5" style="203" customWidth="1"/>
    <col min="6709" max="6913" width="9" style="203"/>
    <col min="6914" max="6964" width="4.5" style="203" customWidth="1"/>
    <col min="6965" max="7169" width="9" style="203"/>
    <col min="7170" max="7220" width="4.5" style="203" customWidth="1"/>
    <col min="7221" max="7425" width="9" style="203"/>
    <col min="7426" max="7476" width="4.5" style="203" customWidth="1"/>
    <col min="7477" max="7681" width="9" style="203"/>
    <col min="7682" max="7732" width="4.5" style="203" customWidth="1"/>
    <col min="7733" max="7937" width="9" style="203"/>
    <col min="7938" max="7988" width="4.5" style="203" customWidth="1"/>
    <col min="7989" max="8193" width="9" style="203"/>
    <col min="8194" max="8244" width="4.5" style="203" customWidth="1"/>
    <col min="8245" max="8449" width="9" style="203"/>
    <col min="8450" max="8500" width="4.5" style="203" customWidth="1"/>
    <col min="8501" max="8705" width="9" style="203"/>
    <col min="8706" max="8756" width="4.5" style="203" customWidth="1"/>
    <col min="8757" max="8961" width="9" style="203"/>
    <col min="8962" max="9012" width="4.5" style="203" customWidth="1"/>
    <col min="9013" max="9217" width="9" style="203"/>
    <col min="9218" max="9268" width="4.5" style="203" customWidth="1"/>
    <col min="9269" max="9473" width="9" style="203"/>
    <col min="9474" max="9524" width="4.5" style="203" customWidth="1"/>
    <col min="9525" max="9729" width="9" style="203"/>
    <col min="9730" max="9780" width="4.5" style="203" customWidth="1"/>
    <col min="9781" max="9985" width="9" style="203"/>
    <col min="9986" max="10036" width="4.5" style="203" customWidth="1"/>
    <col min="10037" max="10241" width="9" style="203"/>
    <col min="10242" max="10292" width="4.5" style="203" customWidth="1"/>
    <col min="10293" max="10497" width="9" style="203"/>
    <col min="10498" max="10548" width="4.5" style="203" customWidth="1"/>
    <col min="10549" max="10753" width="9" style="203"/>
    <col min="10754" max="10804" width="4.5" style="203" customWidth="1"/>
    <col min="10805" max="11009" width="9" style="203"/>
    <col min="11010" max="11060" width="4.5" style="203" customWidth="1"/>
    <col min="11061" max="11265" width="9" style="203"/>
    <col min="11266" max="11316" width="4.5" style="203" customWidth="1"/>
    <col min="11317" max="11521" width="9" style="203"/>
    <col min="11522" max="11572" width="4.5" style="203" customWidth="1"/>
    <col min="11573" max="11777" width="9" style="203"/>
    <col min="11778" max="11828" width="4.5" style="203" customWidth="1"/>
    <col min="11829" max="12033" width="9" style="203"/>
    <col min="12034" max="12084" width="4.5" style="203" customWidth="1"/>
    <col min="12085" max="12289" width="9" style="203"/>
    <col min="12290" max="12340" width="4.5" style="203" customWidth="1"/>
    <col min="12341" max="12545" width="9" style="203"/>
    <col min="12546" max="12596" width="4.5" style="203" customWidth="1"/>
    <col min="12597" max="12801" width="9" style="203"/>
    <col min="12802" max="12852" width="4.5" style="203" customWidth="1"/>
    <col min="12853" max="13057" width="9" style="203"/>
    <col min="13058" max="13108" width="4.5" style="203" customWidth="1"/>
    <col min="13109" max="13313" width="9" style="203"/>
    <col min="13314" max="13364" width="4.5" style="203" customWidth="1"/>
    <col min="13365" max="13569" width="9" style="203"/>
    <col min="13570" max="13620" width="4.5" style="203" customWidth="1"/>
    <col min="13621" max="13825" width="9" style="203"/>
    <col min="13826" max="13876" width="4.5" style="203" customWidth="1"/>
    <col min="13877" max="14081" width="9" style="203"/>
    <col min="14082" max="14132" width="4.5" style="203" customWidth="1"/>
    <col min="14133" max="14337" width="9" style="203"/>
    <col min="14338" max="14388" width="4.5" style="203" customWidth="1"/>
    <col min="14389" max="14593" width="9" style="203"/>
    <col min="14594" max="14644" width="4.5" style="203" customWidth="1"/>
    <col min="14645" max="14849" width="9" style="203"/>
    <col min="14850" max="14900" width="4.5" style="203" customWidth="1"/>
    <col min="14901" max="15105" width="9" style="203"/>
    <col min="15106" max="15156" width="4.5" style="203" customWidth="1"/>
    <col min="15157" max="15361" width="9" style="203"/>
    <col min="15362" max="15412" width="4.5" style="203" customWidth="1"/>
    <col min="15413" max="15617" width="9" style="203"/>
    <col min="15618" max="15668" width="4.5" style="203" customWidth="1"/>
    <col min="15669" max="15873" width="9" style="203"/>
    <col min="15874" max="15924" width="4.5" style="203" customWidth="1"/>
    <col min="15925" max="16129" width="9" style="203"/>
    <col min="16130" max="16180" width="4.5" style="203" customWidth="1"/>
    <col min="16181" max="16384" width="9" style="203"/>
  </cols>
  <sheetData>
    <row r="1" spans="1:59" s="192" customFormat="1" ht="18.75" customHeight="1" x14ac:dyDescent="0.35">
      <c r="A1" s="189" t="s">
        <v>278</v>
      </c>
      <c r="B1" s="190"/>
      <c r="C1" s="190"/>
      <c r="D1" s="190"/>
      <c r="E1" s="190"/>
      <c r="F1" s="190"/>
      <c r="G1" s="190"/>
      <c r="H1" s="190"/>
      <c r="I1" s="190"/>
      <c r="J1" s="190"/>
      <c r="K1" s="191"/>
      <c r="L1" s="190"/>
      <c r="M1" s="190"/>
      <c r="N1" s="190"/>
      <c r="O1" s="190"/>
      <c r="P1" s="191"/>
      <c r="Q1" s="191"/>
      <c r="R1" s="191"/>
      <c r="S1" s="191"/>
      <c r="T1" s="190"/>
      <c r="U1" s="190"/>
      <c r="V1" s="190"/>
      <c r="W1" s="190"/>
      <c r="X1" s="190"/>
      <c r="Y1" s="190"/>
      <c r="Z1" s="190"/>
      <c r="AA1" s="191"/>
      <c r="AB1" s="191"/>
      <c r="AC1" s="191"/>
      <c r="AD1" s="191"/>
      <c r="AE1" s="191"/>
      <c r="AF1" s="191"/>
      <c r="AG1" s="191"/>
      <c r="AH1" s="191"/>
      <c r="AI1" s="191"/>
      <c r="AJ1" s="640" t="s">
        <v>228</v>
      </c>
      <c r="AK1" s="1376"/>
      <c r="AL1" s="1376"/>
      <c r="AM1" s="1376"/>
      <c r="AN1" s="639" t="s">
        <v>166</v>
      </c>
      <c r="AO1" s="1376"/>
      <c r="AP1" s="1376"/>
      <c r="AQ1" s="639" t="s">
        <v>168</v>
      </c>
      <c r="AR1" s="1378"/>
      <c r="AS1" s="1378"/>
      <c r="AT1" s="1162" t="s">
        <v>201</v>
      </c>
      <c r="AU1" s="1162"/>
      <c r="AV1" s="191"/>
      <c r="AW1" s="191"/>
      <c r="AX1" s="191"/>
      <c r="AY1" s="191"/>
      <c r="AZ1" s="191"/>
      <c r="BA1" s="191"/>
      <c r="BB1" s="191"/>
      <c r="BC1" s="191"/>
      <c r="BD1" s="191"/>
      <c r="BE1" s="191"/>
      <c r="BF1" s="191"/>
      <c r="BG1" s="191"/>
    </row>
    <row r="2" spans="1:59" s="192" customFormat="1" ht="18.75" customHeight="1" thickBot="1" x14ac:dyDescent="0.35">
      <c r="A2" s="193" t="s">
        <v>1102</v>
      </c>
      <c r="B2" s="190"/>
      <c r="C2" s="190"/>
      <c r="D2" s="190"/>
      <c r="E2" s="190"/>
      <c r="F2" s="190"/>
      <c r="G2" s="190"/>
      <c r="H2" s="643"/>
      <c r="I2" s="1330"/>
      <c r="J2" s="1330"/>
      <c r="K2" s="190"/>
      <c r="L2" s="190"/>
      <c r="M2" s="643"/>
      <c r="N2" s="191"/>
      <c r="O2" s="191"/>
      <c r="P2" s="1162"/>
      <c r="Q2" s="1162"/>
      <c r="R2" s="191"/>
      <c r="S2" s="191"/>
      <c r="T2" s="190"/>
      <c r="U2" s="190"/>
      <c r="V2" s="190"/>
      <c r="W2" s="190"/>
      <c r="X2" s="190"/>
      <c r="Y2" s="190"/>
      <c r="Z2" s="190"/>
      <c r="AA2" s="1330"/>
      <c r="AB2" s="1330"/>
      <c r="AC2" s="191"/>
      <c r="AD2" s="191"/>
      <c r="AE2" s="191"/>
      <c r="AF2" s="191"/>
      <c r="AG2" s="191"/>
      <c r="AH2" s="191"/>
      <c r="AI2" s="191"/>
      <c r="AJ2" s="191"/>
      <c r="AK2" s="191"/>
      <c r="AL2" s="191"/>
      <c r="AM2" s="191"/>
      <c r="AN2" s="191"/>
      <c r="AO2" s="191"/>
      <c r="AP2" s="191"/>
      <c r="AQ2" s="191"/>
      <c r="AR2" s="1331" t="s">
        <v>524</v>
      </c>
      <c r="AS2" s="1331"/>
      <c r="AT2" s="1331"/>
      <c r="AU2" s="1331"/>
      <c r="AV2" s="191"/>
      <c r="AW2" s="191"/>
      <c r="AX2" s="191"/>
      <c r="AY2" s="191"/>
      <c r="AZ2" s="191"/>
      <c r="BA2" s="191"/>
      <c r="BB2" s="191"/>
      <c r="BC2" s="191"/>
      <c r="BD2" s="191"/>
      <c r="BE2" s="191"/>
      <c r="BF2" s="191"/>
      <c r="BG2" s="191"/>
    </row>
    <row r="3" spans="1:59" s="192" customFormat="1" ht="18.75" customHeight="1" thickTop="1" x14ac:dyDescent="0.15">
      <c r="A3" s="1359" t="s">
        <v>937</v>
      </c>
      <c r="B3" s="1359"/>
      <c r="C3" s="1359"/>
      <c r="D3" s="1359"/>
      <c r="E3" s="1368" t="s">
        <v>412</v>
      </c>
      <c r="F3" s="1369"/>
      <c r="G3" s="1368" t="s">
        <v>1095</v>
      </c>
      <c r="H3" s="1411"/>
      <c r="I3" s="1411"/>
      <c r="J3" s="1411"/>
      <c r="K3" s="1369"/>
      <c r="L3" s="1374" t="s">
        <v>79</v>
      </c>
      <c r="M3" s="1374"/>
      <c r="N3" s="1374"/>
      <c r="O3" s="1375" t="s">
        <v>254</v>
      </c>
      <c r="P3" s="1359" t="s">
        <v>938</v>
      </c>
      <c r="Q3" s="1359"/>
      <c r="R3" s="1359"/>
      <c r="S3" s="1359" t="s">
        <v>939</v>
      </c>
      <c r="T3" s="1359"/>
      <c r="U3" s="1359" t="s">
        <v>940</v>
      </c>
      <c r="V3" s="1359"/>
      <c r="W3" s="1359"/>
      <c r="X3" s="1359"/>
      <c r="Y3" s="1359" t="s">
        <v>122</v>
      </c>
      <c r="Z3" s="1359"/>
      <c r="AA3" s="1362" t="s">
        <v>255</v>
      </c>
      <c r="AB3" s="1363"/>
      <c r="AC3" s="194"/>
      <c r="AD3" s="195"/>
      <c r="AE3" s="195"/>
      <c r="AF3" s="196" t="s">
        <v>228</v>
      </c>
      <c r="AG3" s="1360"/>
      <c r="AH3" s="1360"/>
      <c r="AI3" s="638" t="s">
        <v>166</v>
      </c>
      <c r="AJ3" s="197"/>
      <c r="AK3" s="1361" t="s">
        <v>525</v>
      </c>
      <c r="AL3" s="1361"/>
      <c r="AM3" s="638" t="s">
        <v>526</v>
      </c>
      <c r="AN3" s="638" t="s">
        <v>527</v>
      </c>
      <c r="AO3" s="638" t="s">
        <v>528</v>
      </c>
      <c r="AP3" s="638" t="s">
        <v>526</v>
      </c>
      <c r="AQ3" s="198" t="s">
        <v>529</v>
      </c>
      <c r="AR3" s="638" t="s">
        <v>941</v>
      </c>
      <c r="AS3" s="195"/>
      <c r="AT3" s="195"/>
      <c r="AU3" s="199"/>
      <c r="AV3" s="191"/>
      <c r="AW3" s="191"/>
      <c r="AX3" s="191"/>
      <c r="AY3" s="191"/>
      <c r="AZ3" s="191"/>
      <c r="BA3" s="191"/>
      <c r="BB3" s="191"/>
      <c r="BC3" s="191"/>
      <c r="BD3" s="191"/>
      <c r="BE3" s="191"/>
      <c r="BF3" s="191"/>
      <c r="BG3" s="191"/>
    </row>
    <row r="4" spans="1:59" s="192" customFormat="1" ht="18.75" customHeight="1" x14ac:dyDescent="0.15">
      <c r="A4" s="1359"/>
      <c r="B4" s="1359"/>
      <c r="C4" s="1359"/>
      <c r="D4" s="1359"/>
      <c r="E4" s="1370"/>
      <c r="F4" s="1371"/>
      <c r="G4" s="1370"/>
      <c r="H4" s="1412"/>
      <c r="I4" s="1412"/>
      <c r="J4" s="1412"/>
      <c r="K4" s="1371"/>
      <c r="L4" s="1374"/>
      <c r="M4" s="1374"/>
      <c r="N4" s="1374"/>
      <c r="O4" s="1375"/>
      <c r="P4" s="1359"/>
      <c r="Q4" s="1359"/>
      <c r="R4" s="1359"/>
      <c r="S4" s="1359"/>
      <c r="T4" s="1359"/>
      <c r="U4" s="1359"/>
      <c r="V4" s="1359"/>
      <c r="W4" s="1359"/>
      <c r="X4" s="1359"/>
      <c r="Y4" s="1359"/>
      <c r="Z4" s="1359"/>
      <c r="AA4" s="1364"/>
      <c r="AB4" s="1365"/>
      <c r="AC4" s="1332" t="s">
        <v>413</v>
      </c>
      <c r="AD4" s="1333"/>
      <c r="AE4" s="1333"/>
      <c r="AF4" s="1333" t="s">
        <v>414</v>
      </c>
      <c r="AG4" s="1333"/>
      <c r="AH4" s="1333"/>
      <c r="AI4" s="1333"/>
      <c r="AJ4" s="1333"/>
      <c r="AK4" s="1333"/>
      <c r="AL4" s="1333"/>
      <c r="AM4" s="1333"/>
      <c r="AN4" s="1333"/>
      <c r="AO4" s="1333"/>
      <c r="AP4" s="1333"/>
      <c r="AQ4" s="1333"/>
      <c r="AR4" s="1333"/>
      <c r="AS4" s="1333"/>
      <c r="AT4" s="1333" t="s">
        <v>81</v>
      </c>
      <c r="AU4" s="1334"/>
      <c r="AV4" s="191"/>
      <c r="AW4" s="191"/>
      <c r="AX4" s="191"/>
      <c r="AY4" s="191"/>
      <c r="AZ4" s="191"/>
      <c r="BA4" s="191"/>
      <c r="BB4" s="191"/>
      <c r="BC4" s="191"/>
      <c r="BD4" s="191"/>
      <c r="BE4" s="191"/>
      <c r="BF4" s="191"/>
      <c r="BG4" s="191"/>
    </row>
    <row r="5" spans="1:59" s="192" customFormat="1" ht="18.75" customHeight="1" x14ac:dyDescent="0.15">
      <c r="A5" s="1359"/>
      <c r="B5" s="1359"/>
      <c r="C5" s="1359"/>
      <c r="D5" s="1359"/>
      <c r="E5" s="1370"/>
      <c r="F5" s="1371"/>
      <c r="G5" s="1370"/>
      <c r="H5" s="1412"/>
      <c r="I5" s="1412"/>
      <c r="J5" s="1412"/>
      <c r="K5" s="1371"/>
      <c r="L5" s="1374"/>
      <c r="M5" s="1374"/>
      <c r="N5" s="1374"/>
      <c r="O5" s="1375"/>
      <c r="P5" s="1359"/>
      <c r="Q5" s="1359"/>
      <c r="R5" s="1359"/>
      <c r="S5" s="1359"/>
      <c r="T5" s="1359"/>
      <c r="U5" s="1359"/>
      <c r="V5" s="1359"/>
      <c r="W5" s="1359"/>
      <c r="X5" s="1359"/>
      <c r="Y5" s="1359"/>
      <c r="Z5" s="1359"/>
      <c r="AA5" s="1364"/>
      <c r="AB5" s="1365"/>
      <c r="AC5" s="1335" t="s">
        <v>415</v>
      </c>
      <c r="AD5" s="1337" t="s">
        <v>82</v>
      </c>
      <c r="AE5" s="1337"/>
      <c r="AF5" s="1338"/>
      <c r="AG5" s="1339"/>
      <c r="AH5" s="1344"/>
      <c r="AI5" s="1345"/>
      <c r="AJ5" s="1344"/>
      <c r="AK5" s="1345"/>
      <c r="AL5" s="1350" t="str">
        <f>IF(SUM(AD6:AK6)=0,"",SUM(AD6:AK6))</f>
        <v/>
      </c>
      <c r="AM5" s="1351"/>
      <c r="AN5" s="1350"/>
      <c r="AO5" s="1351"/>
      <c r="AP5" s="1350"/>
      <c r="AQ5" s="1351"/>
      <c r="AR5" s="1350"/>
      <c r="AS5" s="1356"/>
      <c r="AT5" s="1333"/>
      <c r="AU5" s="1334"/>
      <c r="AV5" s="191"/>
      <c r="AW5" s="191"/>
      <c r="AX5" s="191"/>
      <c r="AY5" s="191"/>
      <c r="AZ5" s="191"/>
      <c r="BA5" s="191"/>
      <c r="BB5" s="191"/>
      <c r="BC5" s="191"/>
      <c r="BD5" s="191"/>
      <c r="BE5" s="191"/>
      <c r="BF5" s="191"/>
      <c r="BG5" s="191"/>
    </row>
    <row r="6" spans="1:59" s="192" customFormat="1" ht="18.75" customHeight="1" x14ac:dyDescent="0.15">
      <c r="A6" s="1359"/>
      <c r="B6" s="1359"/>
      <c r="C6" s="1359"/>
      <c r="D6" s="1359"/>
      <c r="E6" s="1370"/>
      <c r="F6" s="1371"/>
      <c r="G6" s="1370"/>
      <c r="H6" s="1412"/>
      <c r="I6" s="1412"/>
      <c r="J6" s="1412"/>
      <c r="K6" s="1371"/>
      <c r="L6" s="1374"/>
      <c r="M6" s="1374"/>
      <c r="N6" s="1374"/>
      <c r="O6" s="1375"/>
      <c r="P6" s="1359"/>
      <c r="Q6" s="1359"/>
      <c r="R6" s="1359"/>
      <c r="S6" s="1359"/>
      <c r="T6" s="1359"/>
      <c r="U6" s="1359"/>
      <c r="V6" s="1359"/>
      <c r="W6" s="1359"/>
      <c r="X6" s="1359"/>
      <c r="Y6" s="1359"/>
      <c r="Z6" s="1359"/>
      <c r="AA6" s="1364"/>
      <c r="AB6" s="1365"/>
      <c r="AC6" s="1335"/>
      <c r="AD6" s="1337"/>
      <c r="AE6" s="1337"/>
      <c r="AF6" s="1340"/>
      <c r="AG6" s="1341"/>
      <c r="AH6" s="1346"/>
      <c r="AI6" s="1347"/>
      <c r="AJ6" s="1346"/>
      <c r="AK6" s="1347"/>
      <c r="AL6" s="1352"/>
      <c r="AM6" s="1353"/>
      <c r="AN6" s="1352"/>
      <c r="AO6" s="1353"/>
      <c r="AP6" s="1352"/>
      <c r="AQ6" s="1353"/>
      <c r="AR6" s="1352"/>
      <c r="AS6" s="1357"/>
      <c r="AT6" s="1333"/>
      <c r="AU6" s="1334"/>
      <c r="AV6" s="191"/>
      <c r="AW6" s="191"/>
      <c r="AX6" s="191"/>
      <c r="AY6" s="191"/>
      <c r="AZ6" s="191"/>
      <c r="BA6" s="191"/>
      <c r="BB6" s="191"/>
      <c r="BC6" s="191"/>
      <c r="BD6" s="191"/>
      <c r="BE6" s="191"/>
      <c r="BF6" s="191"/>
      <c r="BG6" s="191"/>
    </row>
    <row r="7" spans="1:59" s="192" customFormat="1" ht="18.75" customHeight="1" x14ac:dyDescent="0.15">
      <c r="A7" s="1359"/>
      <c r="B7" s="1359"/>
      <c r="C7" s="1359"/>
      <c r="D7" s="1359"/>
      <c r="E7" s="1372"/>
      <c r="F7" s="1373"/>
      <c r="G7" s="1372"/>
      <c r="H7" s="1413"/>
      <c r="I7" s="1413"/>
      <c r="J7" s="1413"/>
      <c r="K7" s="1373"/>
      <c r="L7" s="1374"/>
      <c r="M7" s="1374"/>
      <c r="N7" s="1374"/>
      <c r="O7" s="1375"/>
      <c r="P7" s="1359"/>
      <c r="Q7" s="1359"/>
      <c r="R7" s="1359"/>
      <c r="S7" s="1359"/>
      <c r="T7" s="1359"/>
      <c r="U7" s="1359"/>
      <c r="V7" s="1359"/>
      <c r="W7" s="1359"/>
      <c r="X7" s="1359"/>
      <c r="Y7" s="1359"/>
      <c r="Z7" s="1359"/>
      <c r="AA7" s="1366"/>
      <c r="AB7" s="1367"/>
      <c r="AC7" s="1336"/>
      <c r="AD7" s="1337"/>
      <c r="AE7" s="1337"/>
      <c r="AF7" s="1342"/>
      <c r="AG7" s="1343"/>
      <c r="AH7" s="1348"/>
      <c r="AI7" s="1349"/>
      <c r="AJ7" s="1348"/>
      <c r="AK7" s="1349"/>
      <c r="AL7" s="1354"/>
      <c r="AM7" s="1355"/>
      <c r="AN7" s="1354"/>
      <c r="AO7" s="1355"/>
      <c r="AP7" s="1354"/>
      <c r="AQ7" s="1355"/>
      <c r="AR7" s="1354"/>
      <c r="AS7" s="1358"/>
      <c r="AT7" s="1333"/>
      <c r="AU7" s="1334"/>
      <c r="AV7" s="191"/>
      <c r="AW7" s="191"/>
      <c r="AX7" s="191"/>
      <c r="AY7" s="191"/>
      <c r="AZ7" s="191"/>
      <c r="BA7" s="191"/>
      <c r="BB7" s="191"/>
      <c r="BC7" s="191"/>
      <c r="BD7" s="191"/>
      <c r="BE7" s="191"/>
      <c r="BF7" s="191"/>
      <c r="BG7" s="191"/>
    </row>
    <row r="8" spans="1:59" s="192" customFormat="1" ht="18.75" customHeight="1" x14ac:dyDescent="0.15">
      <c r="A8" s="1400"/>
      <c r="B8" s="1400"/>
      <c r="C8" s="1400"/>
      <c r="D8" s="1400"/>
      <c r="E8" s="1395"/>
      <c r="F8" s="1396"/>
      <c r="G8" s="636"/>
      <c r="H8" s="633"/>
      <c r="I8" s="633"/>
      <c r="J8" s="633"/>
      <c r="K8" s="634"/>
      <c r="L8" s="1399"/>
      <c r="M8" s="1399"/>
      <c r="N8" s="1399"/>
      <c r="O8" s="1399"/>
      <c r="P8" s="1399"/>
      <c r="Q8" s="1399"/>
      <c r="R8" s="1399"/>
      <c r="S8" s="1395"/>
      <c r="T8" s="1396"/>
      <c r="U8" s="1389"/>
      <c r="V8" s="1390"/>
      <c r="W8" s="1390"/>
      <c r="X8" s="1391"/>
      <c r="Y8" s="1395"/>
      <c r="Z8" s="1396"/>
      <c r="AA8" s="1383"/>
      <c r="AB8" s="1384"/>
      <c r="AC8" s="1387"/>
      <c r="AD8" s="1388"/>
      <c r="AE8" s="1388"/>
      <c r="AF8" s="1388"/>
      <c r="AG8" s="1388"/>
      <c r="AH8" s="1388"/>
      <c r="AI8" s="1388"/>
      <c r="AJ8" s="1388"/>
      <c r="AK8" s="1388"/>
      <c r="AL8" s="1388"/>
      <c r="AM8" s="1388"/>
      <c r="AN8" s="1377"/>
      <c r="AO8" s="1377"/>
      <c r="AP8" s="1377"/>
      <c r="AQ8" s="1377"/>
      <c r="AR8" s="1377"/>
      <c r="AS8" s="1377"/>
      <c r="AT8" s="1379" t="str">
        <f>IF(SUM(AD8:AS9)=0,"",SUM(AD8:AS9))</f>
        <v/>
      </c>
      <c r="AU8" s="1380"/>
      <c r="AV8" s="191"/>
      <c r="AW8" s="191"/>
      <c r="AX8" s="191"/>
      <c r="AY8" s="191"/>
      <c r="AZ8" s="191"/>
      <c r="BA8" s="191"/>
      <c r="BB8" s="191"/>
      <c r="BC8" s="191"/>
      <c r="BD8" s="191"/>
      <c r="BE8" s="191"/>
      <c r="BF8" s="191"/>
      <c r="BG8" s="191"/>
    </row>
    <row r="9" spans="1:59" s="192" customFormat="1" ht="18.75" customHeight="1" x14ac:dyDescent="0.15">
      <c r="A9" s="1398"/>
      <c r="B9" s="1398"/>
      <c r="C9" s="1398"/>
      <c r="D9" s="1398"/>
      <c r="E9" s="1378"/>
      <c r="F9" s="1397"/>
      <c r="G9" s="637"/>
      <c r="H9" s="641"/>
      <c r="I9" s="641"/>
      <c r="J9" s="641"/>
      <c r="K9" s="635"/>
      <c r="L9" s="1399"/>
      <c r="M9" s="1399"/>
      <c r="N9" s="1399"/>
      <c r="O9" s="1399"/>
      <c r="P9" s="1399"/>
      <c r="Q9" s="1399"/>
      <c r="R9" s="1399"/>
      <c r="S9" s="1378"/>
      <c r="T9" s="1397"/>
      <c r="U9" s="1392"/>
      <c r="V9" s="1393"/>
      <c r="W9" s="1393"/>
      <c r="X9" s="1394"/>
      <c r="Y9" s="1378"/>
      <c r="Z9" s="1397"/>
      <c r="AA9" s="1385"/>
      <c r="AB9" s="1386"/>
      <c r="AC9" s="1387"/>
      <c r="AD9" s="1388"/>
      <c r="AE9" s="1388"/>
      <c r="AF9" s="1388"/>
      <c r="AG9" s="1388"/>
      <c r="AH9" s="1388"/>
      <c r="AI9" s="1388"/>
      <c r="AJ9" s="1388"/>
      <c r="AK9" s="1388"/>
      <c r="AL9" s="1388"/>
      <c r="AM9" s="1388"/>
      <c r="AN9" s="1377"/>
      <c r="AO9" s="1377"/>
      <c r="AP9" s="1377"/>
      <c r="AQ9" s="1377"/>
      <c r="AR9" s="1377"/>
      <c r="AS9" s="1377"/>
      <c r="AT9" s="1381"/>
      <c r="AU9" s="1382"/>
      <c r="AV9" s="191"/>
      <c r="AW9" s="191"/>
      <c r="AX9" s="191"/>
      <c r="AY9" s="191"/>
      <c r="AZ9" s="191"/>
      <c r="BA9" s="191"/>
      <c r="BB9" s="191"/>
      <c r="BC9" s="191"/>
      <c r="BD9" s="191"/>
      <c r="BE9" s="191"/>
      <c r="BF9" s="191"/>
      <c r="BG9" s="191"/>
    </row>
    <row r="10" spans="1:59" s="192" customFormat="1" ht="18.75" customHeight="1" x14ac:dyDescent="0.15">
      <c r="A10" s="1398"/>
      <c r="B10" s="1398"/>
      <c r="C10" s="1398"/>
      <c r="D10" s="1398"/>
      <c r="E10" s="1395"/>
      <c r="F10" s="1396"/>
      <c r="G10" s="636"/>
      <c r="H10" s="633"/>
      <c r="I10" s="633"/>
      <c r="J10" s="633"/>
      <c r="K10" s="634"/>
      <c r="L10" s="1399"/>
      <c r="M10" s="1399"/>
      <c r="N10" s="1399"/>
      <c r="O10" s="1399"/>
      <c r="P10" s="1399"/>
      <c r="Q10" s="1399"/>
      <c r="R10" s="1399"/>
      <c r="S10" s="1395"/>
      <c r="T10" s="1396"/>
      <c r="U10" s="1389"/>
      <c r="V10" s="1390"/>
      <c r="W10" s="1390"/>
      <c r="X10" s="1391"/>
      <c r="Y10" s="1395"/>
      <c r="Z10" s="1396"/>
      <c r="AA10" s="1383"/>
      <c r="AB10" s="1384"/>
      <c r="AC10" s="1387"/>
      <c r="AD10" s="1388"/>
      <c r="AE10" s="1388"/>
      <c r="AF10" s="1388"/>
      <c r="AG10" s="1388"/>
      <c r="AH10" s="1388"/>
      <c r="AI10" s="1388"/>
      <c r="AJ10" s="1388"/>
      <c r="AK10" s="1388"/>
      <c r="AL10" s="1388"/>
      <c r="AM10" s="1388"/>
      <c r="AN10" s="1377"/>
      <c r="AO10" s="1377"/>
      <c r="AP10" s="1377"/>
      <c r="AQ10" s="1377"/>
      <c r="AR10" s="1377"/>
      <c r="AS10" s="1377"/>
      <c r="AT10" s="1379" t="str">
        <f t="shared" ref="AT10" si="0">IF(SUM(AD10:AS11)=0,"",SUM(AD10:AS11))</f>
        <v/>
      </c>
      <c r="AU10" s="1380"/>
      <c r="AV10" s="191"/>
      <c r="AW10" s="191"/>
      <c r="AX10" s="191"/>
      <c r="AY10" s="191"/>
      <c r="AZ10" s="191"/>
      <c r="BA10" s="191"/>
      <c r="BB10" s="191"/>
      <c r="BC10" s="191"/>
      <c r="BD10" s="191"/>
      <c r="BE10" s="191"/>
      <c r="BF10" s="191"/>
      <c r="BG10" s="191"/>
    </row>
    <row r="11" spans="1:59" s="192" customFormat="1" ht="18.75" customHeight="1" x14ac:dyDescent="0.15">
      <c r="A11" s="1398"/>
      <c r="B11" s="1398"/>
      <c r="C11" s="1398"/>
      <c r="D11" s="1398"/>
      <c r="E11" s="1378"/>
      <c r="F11" s="1397"/>
      <c r="G11" s="637"/>
      <c r="H11" s="641"/>
      <c r="I11" s="641"/>
      <c r="J11" s="641"/>
      <c r="K11" s="635"/>
      <c r="L11" s="1399"/>
      <c r="M11" s="1399"/>
      <c r="N11" s="1399"/>
      <c r="O11" s="1399"/>
      <c r="P11" s="1399"/>
      <c r="Q11" s="1399"/>
      <c r="R11" s="1399"/>
      <c r="S11" s="1378"/>
      <c r="T11" s="1397"/>
      <c r="U11" s="1392"/>
      <c r="V11" s="1393"/>
      <c r="W11" s="1393"/>
      <c r="X11" s="1394"/>
      <c r="Y11" s="1378"/>
      <c r="Z11" s="1397"/>
      <c r="AA11" s="1385"/>
      <c r="AB11" s="1386"/>
      <c r="AC11" s="1387"/>
      <c r="AD11" s="1388"/>
      <c r="AE11" s="1388"/>
      <c r="AF11" s="1388"/>
      <c r="AG11" s="1388"/>
      <c r="AH11" s="1388"/>
      <c r="AI11" s="1388"/>
      <c r="AJ11" s="1388"/>
      <c r="AK11" s="1388"/>
      <c r="AL11" s="1388"/>
      <c r="AM11" s="1388"/>
      <c r="AN11" s="1377"/>
      <c r="AO11" s="1377"/>
      <c r="AP11" s="1377"/>
      <c r="AQ11" s="1377"/>
      <c r="AR11" s="1377"/>
      <c r="AS11" s="1377"/>
      <c r="AT11" s="1381"/>
      <c r="AU11" s="1382"/>
      <c r="AV11" s="191"/>
      <c r="AW11" s="191"/>
      <c r="AX11" s="191"/>
      <c r="AY11" s="191"/>
      <c r="AZ11" s="191"/>
      <c r="BA11" s="191"/>
      <c r="BB11" s="191"/>
      <c r="BC11" s="191"/>
      <c r="BD11" s="191"/>
      <c r="BE11" s="191"/>
      <c r="BF11" s="191"/>
      <c r="BG11" s="191"/>
    </row>
    <row r="12" spans="1:59" s="192" customFormat="1" ht="18.75" customHeight="1" x14ac:dyDescent="0.15">
      <c r="A12" s="1398"/>
      <c r="B12" s="1398"/>
      <c r="C12" s="1398"/>
      <c r="D12" s="1398"/>
      <c r="E12" s="1395"/>
      <c r="F12" s="1396"/>
      <c r="G12" s="636"/>
      <c r="H12" s="633"/>
      <c r="I12" s="633"/>
      <c r="J12" s="633"/>
      <c r="K12" s="634"/>
      <c r="L12" s="1399"/>
      <c r="M12" s="1399"/>
      <c r="N12" s="1399"/>
      <c r="O12" s="1399"/>
      <c r="P12" s="1399"/>
      <c r="Q12" s="1399"/>
      <c r="R12" s="1399"/>
      <c r="S12" s="1395"/>
      <c r="T12" s="1396"/>
      <c r="U12" s="1389"/>
      <c r="V12" s="1390"/>
      <c r="W12" s="1390"/>
      <c r="X12" s="1391"/>
      <c r="Y12" s="1395"/>
      <c r="Z12" s="1396"/>
      <c r="AA12" s="1383"/>
      <c r="AB12" s="1384"/>
      <c r="AC12" s="1387"/>
      <c r="AD12" s="1388"/>
      <c r="AE12" s="1388"/>
      <c r="AF12" s="1388"/>
      <c r="AG12" s="1388"/>
      <c r="AH12" s="1388"/>
      <c r="AI12" s="1388"/>
      <c r="AJ12" s="1388"/>
      <c r="AK12" s="1388"/>
      <c r="AL12" s="1388"/>
      <c r="AM12" s="1388"/>
      <c r="AN12" s="1377"/>
      <c r="AO12" s="1377"/>
      <c r="AP12" s="1377"/>
      <c r="AQ12" s="1377"/>
      <c r="AR12" s="1377"/>
      <c r="AS12" s="1377"/>
      <c r="AT12" s="1379" t="str">
        <f t="shared" ref="AT12" si="1">IF(SUM(AD12:AS13)=0,"",SUM(AD12:AS13))</f>
        <v/>
      </c>
      <c r="AU12" s="1380"/>
      <c r="AV12" s="191"/>
      <c r="AW12" s="191"/>
      <c r="AX12" s="191"/>
      <c r="AY12" s="191"/>
      <c r="AZ12" s="191"/>
      <c r="BA12" s="191"/>
      <c r="BB12" s="191"/>
      <c r="BC12" s="191"/>
      <c r="BD12" s="191"/>
      <c r="BE12" s="191"/>
      <c r="BF12" s="191"/>
      <c r="BG12" s="191"/>
    </row>
    <row r="13" spans="1:59" s="192" customFormat="1" ht="18.75" customHeight="1" x14ac:dyDescent="0.15">
      <c r="A13" s="1398"/>
      <c r="B13" s="1398"/>
      <c r="C13" s="1398"/>
      <c r="D13" s="1398"/>
      <c r="E13" s="1378"/>
      <c r="F13" s="1397"/>
      <c r="G13" s="637"/>
      <c r="H13" s="641"/>
      <c r="I13" s="641"/>
      <c r="J13" s="641"/>
      <c r="K13" s="635"/>
      <c r="L13" s="1399"/>
      <c r="M13" s="1399"/>
      <c r="N13" s="1399"/>
      <c r="O13" s="1399"/>
      <c r="P13" s="1399"/>
      <c r="Q13" s="1399"/>
      <c r="R13" s="1399"/>
      <c r="S13" s="1378"/>
      <c r="T13" s="1397"/>
      <c r="U13" s="1392"/>
      <c r="V13" s="1393"/>
      <c r="W13" s="1393"/>
      <c r="X13" s="1394"/>
      <c r="Y13" s="1378"/>
      <c r="Z13" s="1397"/>
      <c r="AA13" s="1385"/>
      <c r="AB13" s="1386"/>
      <c r="AC13" s="1387"/>
      <c r="AD13" s="1388"/>
      <c r="AE13" s="1388"/>
      <c r="AF13" s="1388"/>
      <c r="AG13" s="1388"/>
      <c r="AH13" s="1388"/>
      <c r="AI13" s="1388"/>
      <c r="AJ13" s="1388"/>
      <c r="AK13" s="1388"/>
      <c r="AL13" s="1388"/>
      <c r="AM13" s="1388"/>
      <c r="AN13" s="1377"/>
      <c r="AO13" s="1377"/>
      <c r="AP13" s="1377"/>
      <c r="AQ13" s="1377"/>
      <c r="AR13" s="1377"/>
      <c r="AS13" s="1377"/>
      <c r="AT13" s="1381"/>
      <c r="AU13" s="1382"/>
      <c r="AV13" s="191"/>
      <c r="AW13" s="191"/>
      <c r="AX13" s="191"/>
      <c r="AY13" s="191"/>
      <c r="AZ13" s="191"/>
      <c r="BA13" s="191"/>
      <c r="BB13" s="191"/>
      <c r="BC13" s="191"/>
      <c r="BD13" s="191"/>
      <c r="BE13" s="191"/>
      <c r="BF13" s="191"/>
      <c r="BG13" s="191"/>
    </row>
    <row r="14" spans="1:59" s="192" customFormat="1" ht="18.75" customHeight="1" x14ac:dyDescent="0.15">
      <c r="A14" s="1398"/>
      <c r="B14" s="1398"/>
      <c r="C14" s="1398"/>
      <c r="D14" s="1398"/>
      <c r="E14" s="1395"/>
      <c r="F14" s="1396"/>
      <c r="G14" s="636"/>
      <c r="H14" s="633"/>
      <c r="I14" s="633"/>
      <c r="J14" s="633"/>
      <c r="K14" s="634"/>
      <c r="L14" s="1399"/>
      <c r="M14" s="1399"/>
      <c r="N14" s="1399"/>
      <c r="O14" s="1399"/>
      <c r="P14" s="1399"/>
      <c r="Q14" s="1399"/>
      <c r="R14" s="1399"/>
      <c r="S14" s="1395"/>
      <c r="T14" s="1396"/>
      <c r="U14" s="1389"/>
      <c r="V14" s="1390"/>
      <c r="W14" s="1390"/>
      <c r="X14" s="1391"/>
      <c r="Y14" s="1395"/>
      <c r="Z14" s="1396"/>
      <c r="AA14" s="1383"/>
      <c r="AB14" s="1384"/>
      <c r="AC14" s="1387"/>
      <c r="AD14" s="1388"/>
      <c r="AE14" s="1388"/>
      <c r="AF14" s="1388"/>
      <c r="AG14" s="1388"/>
      <c r="AH14" s="1388"/>
      <c r="AI14" s="1388"/>
      <c r="AJ14" s="1388"/>
      <c r="AK14" s="1388"/>
      <c r="AL14" s="1388"/>
      <c r="AM14" s="1388"/>
      <c r="AN14" s="1377"/>
      <c r="AO14" s="1377"/>
      <c r="AP14" s="1377"/>
      <c r="AQ14" s="1377"/>
      <c r="AR14" s="1377"/>
      <c r="AS14" s="1377"/>
      <c r="AT14" s="1379" t="str">
        <f t="shared" ref="AT14" si="2">IF(SUM(AD14:AS15)=0,"",SUM(AD14:AS15))</f>
        <v/>
      </c>
      <c r="AU14" s="1380"/>
      <c r="AV14" s="191"/>
      <c r="AW14" s="191"/>
      <c r="AX14" s="191"/>
      <c r="AY14" s="191"/>
      <c r="AZ14" s="191"/>
      <c r="BA14" s="191"/>
      <c r="BB14" s="191"/>
      <c r="BC14" s="191"/>
      <c r="BD14" s="191"/>
      <c r="BE14" s="191"/>
      <c r="BF14" s="191"/>
      <c r="BG14" s="191"/>
    </row>
    <row r="15" spans="1:59" s="192" customFormat="1" ht="18.75" customHeight="1" x14ac:dyDescent="0.15">
      <c r="A15" s="1398"/>
      <c r="B15" s="1398"/>
      <c r="C15" s="1398"/>
      <c r="D15" s="1398"/>
      <c r="E15" s="1378"/>
      <c r="F15" s="1397"/>
      <c r="G15" s="637"/>
      <c r="H15" s="641"/>
      <c r="I15" s="641"/>
      <c r="J15" s="641"/>
      <c r="K15" s="635"/>
      <c r="L15" s="1399"/>
      <c r="M15" s="1399"/>
      <c r="N15" s="1399"/>
      <c r="O15" s="1399"/>
      <c r="P15" s="1399"/>
      <c r="Q15" s="1399"/>
      <c r="R15" s="1399"/>
      <c r="S15" s="1378"/>
      <c r="T15" s="1397"/>
      <c r="U15" s="1392"/>
      <c r="V15" s="1393"/>
      <c r="W15" s="1393"/>
      <c r="X15" s="1394"/>
      <c r="Y15" s="1378"/>
      <c r="Z15" s="1397"/>
      <c r="AA15" s="1385"/>
      <c r="AB15" s="1386"/>
      <c r="AC15" s="1387"/>
      <c r="AD15" s="1388"/>
      <c r="AE15" s="1388"/>
      <c r="AF15" s="1388"/>
      <c r="AG15" s="1388"/>
      <c r="AH15" s="1388"/>
      <c r="AI15" s="1388"/>
      <c r="AJ15" s="1388"/>
      <c r="AK15" s="1388"/>
      <c r="AL15" s="1388"/>
      <c r="AM15" s="1388"/>
      <c r="AN15" s="1377"/>
      <c r="AO15" s="1377"/>
      <c r="AP15" s="1377"/>
      <c r="AQ15" s="1377"/>
      <c r="AR15" s="1377"/>
      <c r="AS15" s="1377"/>
      <c r="AT15" s="1381"/>
      <c r="AU15" s="1382"/>
      <c r="AV15" s="191"/>
      <c r="AW15" s="191"/>
      <c r="AX15" s="191"/>
      <c r="AY15" s="191"/>
      <c r="AZ15" s="191"/>
      <c r="BA15" s="191"/>
      <c r="BB15" s="191"/>
      <c r="BC15" s="191"/>
      <c r="BD15" s="191"/>
      <c r="BE15" s="191"/>
      <c r="BF15" s="191"/>
      <c r="BG15" s="191"/>
    </row>
    <row r="16" spans="1:59" s="192" customFormat="1" ht="18.75" customHeight="1" x14ac:dyDescent="0.15">
      <c r="A16" s="1398"/>
      <c r="B16" s="1398"/>
      <c r="C16" s="1398"/>
      <c r="D16" s="1398"/>
      <c r="E16" s="1395"/>
      <c r="F16" s="1396"/>
      <c r="G16" s="636"/>
      <c r="H16" s="633"/>
      <c r="I16" s="633"/>
      <c r="J16" s="633"/>
      <c r="K16" s="634"/>
      <c r="L16" s="1399"/>
      <c r="M16" s="1399"/>
      <c r="N16" s="1399"/>
      <c r="O16" s="1399"/>
      <c r="P16" s="1399"/>
      <c r="Q16" s="1399"/>
      <c r="R16" s="1399"/>
      <c r="S16" s="1395"/>
      <c r="T16" s="1396"/>
      <c r="U16" s="1389"/>
      <c r="V16" s="1390"/>
      <c r="W16" s="1390"/>
      <c r="X16" s="1391"/>
      <c r="Y16" s="1395"/>
      <c r="Z16" s="1396"/>
      <c r="AA16" s="1383"/>
      <c r="AB16" s="1384"/>
      <c r="AC16" s="1387"/>
      <c r="AD16" s="1388"/>
      <c r="AE16" s="1388"/>
      <c r="AF16" s="1388"/>
      <c r="AG16" s="1388"/>
      <c r="AH16" s="1388"/>
      <c r="AI16" s="1388"/>
      <c r="AJ16" s="1388"/>
      <c r="AK16" s="1388"/>
      <c r="AL16" s="1388"/>
      <c r="AM16" s="1388"/>
      <c r="AN16" s="1377"/>
      <c r="AO16" s="1377"/>
      <c r="AP16" s="1377"/>
      <c r="AQ16" s="1377"/>
      <c r="AR16" s="1377"/>
      <c r="AS16" s="1377"/>
      <c r="AT16" s="1379" t="str">
        <f t="shared" ref="AT16" si="3">IF(SUM(AD16:AS17)=0,"",SUM(AD16:AS17))</f>
        <v/>
      </c>
      <c r="AU16" s="1380"/>
      <c r="AV16" s="191"/>
      <c r="AW16" s="191"/>
      <c r="AX16" s="191"/>
      <c r="AY16" s="191"/>
      <c r="AZ16" s="191"/>
      <c r="BA16" s="191"/>
      <c r="BB16" s="191"/>
      <c r="BC16" s="191"/>
      <c r="BD16" s="191"/>
      <c r="BE16" s="191"/>
      <c r="BF16" s="191"/>
      <c r="BG16" s="191"/>
    </row>
    <row r="17" spans="1:59" s="192" customFormat="1" ht="18.75" customHeight="1" x14ac:dyDescent="0.15">
      <c r="A17" s="1398"/>
      <c r="B17" s="1398"/>
      <c r="C17" s="1398"/>
      <c r="D17" s="1398"/>
      <c r="E17" s="1378"/>
      <c r="F17" s="1397"/>
      <c r="G17" s="637"/>
      <c r="H17" s="641"/>
      <c r="I17" s="641"/>
      <c r="J17" s="641"/>
      <c r="K17" s="635"/>
      <c r="L17" s="1399"/>
      <c r="M17" s="1399"/>
      <c r="N17" s="1399"/>
      <c r="O17" s="1399"/>
      <c r="P17" s="1399"/>
      <c r="Q17" s="1399"/>
      <c r="R17" s="1399"/>
      <c r="S17" s="1378"/>
      <c r="T17" s="1397"/>
      <c r="U17" s="1392"/>
      <c r="V17" s="1393"/>
      <c r="W17" s="1393"/>
      <c r="X17" s="1394"/>
      <c r="Y17" s="1378"/>
      <c r="Z17" s="1397"/>
      <c r="AA17" s="1385"/>
      <c r="AB17" s="1386"/>
      <c r="AC17" s="1387"/>
      <c r="AD17" s="1388"/>
      <c r="AE17" s="1388"/>
      <c r="AF17" s="1388"/>
      <c r="AG17" s="1388"/>
      <c r="AH17" s="1388"/>
      <c r="AI17" s="1388"/>
      <c r="AJ17" s="1388"/>
      <c r="AK17" s="1388"/>
      <c r="AL17" s="1388"/>
      <c r="AM17" s="1388"/>
      <c r="AN17" s="1377"/>
      <c r="AO17" s="1377"/>
      <c r="AP17" s="1377"/>
      <c r="AQ17" s="1377"/>
      <c r="AR17" s="1377"/>
      <c r="AS17" s="1377"/>
      <c r="AT17" s="1381"/>
      <c r="AU17" s="1382"/>
      <c r="AV17" s="191"/>
      <c r="AW17" s="191"/>
      <c r="AX17" s="191"/>
      <c r="AY17" s="191"/>
      <c r="AZ17" s="191"/>
      <c r="BA17" s="191"/>
      <c r="BB17" s="191"/>
      <c r="BC17" s="191"/>
      <c r="BD17" s="191"/>
      <c r="BE17" s="191"/>
      <c r="BF17" s="191"/>
      <c r="BG17" s="191"/>
    </row>
    <row r="18" spans="1:59" s="192" customFormat="1" ht="18.75" customHeight="1" x14ac:dyDescent="0.15">
      <c r="A18" s="1398"/>
      <c r="B18" s="1398"/>
      <c r="C18" s="1398"/>
      <c r="D18" s="1398"/>
      <c r="E18" s="1395"/>
      <c r="F18" s="1396"/>
      <c r="G18" s="636"/>
      <c r="H18" s="633"/>
      <c r="I18" s="633"/>
      <c r="J18" s="633"/>
      <c r="K18" s="634"/>
      <c r="L18" s="1399"/>
      <c r="M18" s="1399"/>
      <c r="N18" s="1399"/>
      <c r="O18" s="1399"/>
      <c r="P18" s="1399"/>
      <c r="Q18" s="1399"/>
      <c r="R18" s="1399"/>
      <c r="S18" s="1395"/>
      <c r="T18" s="1396"/>
      <c r="U18" s="1389"/>
      <c r="V18" s="1390"/>
      <c r="W18" s="1390"/>
      <c r="X18" s="1391"/>
      <c r="Y18" s="1395"/>
      <c r="Z18" s="1396"/>
      <c r="AA18" s="1383"/>
      <c r="AB18" s="1384"/>
      <c r="AC18" s="1387"/>
      <c r="AD18" s="1388"/>
      <c r="AE18" s="1388"/>
      <c r="AF18" s="1388"/>
      <c r="AG18" s="1388"/>
      <c r="AH18" s="1388"/>
      <c r="AI18" s="1388"/>
      <c r="AJ18" s="1388"/>
      <c r="AK18" s="1388"/>
      <c r="AL18" s="1388"/>
      <c r="AM18" s="1388"/>
      <c r="AN18" s="1377"/>
      <c r="AO18" s="1377"/>
      <c r="AP18" s="1377"/>
      <c r="AQ18" s="1377"/>
      <c r="AR18" s="1377"/>
      <c r="AS18" s="1377"/>
      <c r="AT18" s="1379" t="str">
        <f t="shared" ref="AT18" si="4">IF(SUM(AD18:AS19)=0,"",SUM(AD18:AS19))</f>
        <v/>
      </c>
      <c r="AU18" s="1380"/>
      <c r="AV18" s="191"/>
      <c r="AW18" s="191"/>
      <c r="AX18" s="191"/>
      <c r="AY18" s="191"/>
      <c r="AZ18" s="191"/>
      <c r="BA18" s="191"/>
      <c r="BB18" s="191"/>
      <c r="BC18" s="191"/>
      <c r="BD18" s="191"/>
      <c r="BE18" s="191"/>
      <c r="BF18" s="191"/>
      <c r="BG18" s="191"/>
    </row>
    <row r="19" spans="1:59" s="192" customFormat="1" ht="18.75" customHeight="1" x14ac:dyDescent="0.15">
      <c r="A19" s="1398"/>
      <c r="B19" s="1398"/>
      <c r="C19" s="1398"/>
      <c r="D19" s="1398"/>
      <c r="E19" s="1378"/>
      <c r="F19" s="1397"/>
      <c r="G19" s="637"/>
      <c r="H19" s="641"/>
      <c r="I19" s="641"/>
      <c r="J19" s="641"/>
      <c r="K19" s="635"/>
      <c r="L19" s="1399"/>
      <c r="M19" s="1399"/>
      <c r="N19" s="1399"/>
      <c r="O19" s="1399"/>
      <c r="P19" s="1399"/>
      <c r="Q19" s="1399"/>
      <c r="R19" s="1399"/>
      <c r="S19" s="1378"/>
      <c r="T19" s="1397"/>
      <c r="U19" s="1392"/>
      <c r="V19" s="1393"/>
      <c r="W19" s="1393"/>
      <c r="X19" s="1394"/>
      <c r="Y19" s="1378"/>
      <c r="Z19" s="1397"/>
      <c r="AA19" s="1385"/>
      <c r="AB19" s="1386"/>
      <c r="AC19" s="1387"/>
      <c r="AD19" s="1388"/>
      <c r="AE19" s="1388"/>
      <c r="AF19" s="1388"/>
      <c r="AG19" s="1388"/>
      <c r="AH19" s="1388"/>
      <c r="AI19" s="1388"/>
      <c r="AJ19" s="1388"/>
      <c r="AK19" s="1388"/>
      <c r="AL19" s="1388"/>
      <c r="AM19" s="1388"/>
      <c r="AN19" s="1377"/>
      <c r="AO19" s="1377"/>
      <c r="AP19" s="1377"/>
      <c r="AQ19" s="1377"/>
      <c r="AR19" s="1377"/>
      <c r="AS19" s="1377"/>
      <c r="AT19" s="1381"/>
      <c r="AU19" s="1382"/>
      <c r="AV19" s="191"/>
      <c r="AW19" s="191"/>
      <c r="AX19" s="191"/>
      <c r="AY19" s="191"/>
      <c r="AZ19" s="191"/>
      <c r="BA19" s="191"/>
      <c r="BB19" s="191"/>
      <c r="BC19" s="191"/>
      <c r="BD19" s="191"/>
      <c r="BE19" s="191"/>
      <c r="BF19" s="191"/>
      <c r="BG19" s="191"/>
    </row>
    <row r="20" spans="1:59" s="192" customFormat="1" ht="18.75" customHeight="1" x14ac:dyDescent="0.15">
      <c r="A20" s="1398"/>
      <c r="B20" s="1398"/>
      <c r="C20" s="1398"/>
      <c r="D20" s="1398"/>
      <c r="E20" s="1395"/>
      <c r="F20" s="1396"/>
      <c r="G20" s="636"/>
      <c r="H20" s="633"/>
      <c r="I20" s="633"/>
      <c r="J20" s="633"/>
      <c r="K20" s="634"/>
      <c r="L20" s="1399"/>
      <c r="M20" s="1399"/>
      <c r="N20" s="1399"/>
      <c r="O20" s="1399"/>
      <c r="P20" s="1399"/>
      <c r="Q20" s="1399"/>
      <c r="R20" s="1399"/>
      <c r="S20" s="1401"/>
      <c r="T20" s="1396"/>
      <c r="U20" s="1389"/>
      <c r="V20" s="1390"/>
      <c r="W20" s="1390"/>
      <c r="X20" s="1391"/>
      <c r="Y20" s="1401"/>
      <c r="Z20" s="1396"/>
      <c r="AA20" s="1383"/>
      <c r="AB20" s="1384"/>
      <c r="AC20" s="1387"/>
      <c r="AD20" s="1388"/>
      <c r="AE20" s="1388"/>
      <c r="AF20" s="1388"/>
      <c r="AG20" s="1388"/>
      <c r="AH20" s="1388"/>
      <c r="AI20" s="1388"/>
      <c r="AJ20" s="1388"/>
      <c r="AK20" s="1388"/>
      <c r="AL20" s="1388"/>
      <c r="AM20" s="1388"/>
      <c r="AN20" s="1377"/>
      <c r="AO20" s="1377"/>
      <c r="AP20" s="1377"/>
      <c r="AQ20" s="1377"/>
      <c r="AR20" s="1377"/>
      <c r="AS20" s="1377"/>
      <c r="AT20" s="1379" t="str">
        <f t="shared" ref="AT20" si="5">IF(SUM(AD20:AS21)=0,"",SUM(AD20:AS21))</f>
        <v/>
      </c>
      <c r="AU20" s="1380"/>
      <c r="AV20" s="191"/>
      <c r="AW20" s="191"/>
      <c r="AX20" s="191"/>
      <c r="AY20" s="191"/>
      <c r="AZ20" s="191"/>
      <c r="BA20" s="191"/>
      <c r="BB20" s="191"/>
      <c r="BC20" s="191"/>
      <c r="BD20" s="191"/>
      <c r="BE20" s="191"/>
      <c r="BF20" s="191"/>
      <c r="BG20" s="191"/>
    </row>
    <row r="21" spans="1:59" s="192" customFormat="1" ht="18.75" customHeight="1" x14ac:dyDescent="0.15">
      <c r="A21" s="1398"/>
      <c r="B21" s="1398"/>
      <c r="C21" s="1398"/>
      <c r="D21" s="1398"/>
      <c r="E21" s="1378"/>
      <c r="F21" s="1397"/>
      <c r="G21" s="637"/>
      <c r="H21" s="641"/>
      <c r="I21" s="641"/>
      <c r="J21" s="641"/>
      <c r="K21" s="635"/>
      <c r="L21" s="1399"/>
      <c r="M21" s="1399"/>
      <c r="N21" s="1399"/>
      <c r="O21" s="1399"/>
      <c r="P21" s="1399"/>
      <c r="Q21" s="1399"/>
      <c r="R21" s="1399"/>
      <c r="S21" s="1402"/>
      <c r="T21" s="1397"/>
      <c r="U21" s="1392"/>
      <c r="V21" s="1393"/>
      <c r="W21" s="1393"/>
      <c r="X21" s="1394"/>
      <c r="Y21" s="1402"/>
      <c r="Z21" s="1397"/>
      <c r="AA21" s="1385"/>
      <c r="AB21" s="1386"/>
      <c r="AC21" s="1387"/>
      <c r="AD21" s="1388"/>
      <c r="AE21" s="1388"/>
      <c r="AF21" s="1388"/>
      <c r="AG21" s="1388"/>
      <c r="AH21" s="1388"/>
      <c r="AI21" s="1388"/>
      <c r="AJ21" s="1388"/>
      <c r="AK21" s="1388"/>
      <c r="AL21" s="1388"/>
      <c r="AM21" s="1388"/>
      <c r="AN21" s="1377"/>
      <c r="AO21" s="1377"/>
      <c r="AP21" s="1377"/>
      <c r="AQ21" s="1377"/>
      <c r="AR21" s="1377"/>
      <c r="AS21" s="1377"/>
      <c r="AT21" s="1381"/>
      <c r="AU21" s="1382"/>
      <c r="AV21" s="191"/>
      <c r="AW21" s="191"/>
      <c r="AX21" s="191"/>
      <c r="AY21" s="191"/>
      <c r="AZ21" s="191"/>
      <c r="BA21" s="191"/>
      <c r="BB21" s="191"/>
      <c r="BC21" s="191"/>
      <c r="BD21" s="191"/>
      <c r="BE21" s="191"/>
      <c r="BF21" s="191"/>
      <c r="BG21" s="191"/>
    </row>
    <row r="22" spans="1:59" s="192" customFormat="1" ht="18.75" customHeight="1" x14ac:dyDescent="0.15">
      <c r="A22" s="1398"/>
      <c r="B22" s="1398"/>
      <c r="C22" s="1398"/>
      <c r="D22" s="1398"/>
      <c r="E22" s="1395"/>
      <c r="F22" s="1396"/>
      <c r="G22" s="636"/>
      <c r="H22" s="633"/>
      <c r="I22" s="633"/>
      <c r="J22" s="633"/>
      <c r="K22" s="634"/>
      <c r="L22" s="1399"/>
      <c r="M22" s="1399"/>
      <c r="N22" s="1399"/>
      <c r="O22" s="1399"/>
      <c r="P22" s="1399"/>
      <c r="Q22" s="1399"/>
      <c r="R22" s="1399"/>
      <c r="S22" s="1401"/>
      <c r="T22" s="1396"/>
      <c r="U22" s="1389"/>
      <c r="V22" s="1390"/>
      <c r="W22" s="1390"/>
      <c r="X22" s="1391"/>
      <c r="Y22" s="1401"/>
      <c r="Z22" s="1396"/>
      <c r="AA22" s="1383"/>
      <c r="AB22" s="1384"/>
      <c r="AC22" s="1387"/>
      <c r="AD22" s="1388"/>
      <c r="AE22" s="1388"/>
      <c r="AF22" s="1388"/>
      <c r="AG22" s="1388"/>
      <c r="AH22" s="1388"/>
      <c r="AI22" s="1388"/>
      <c r="AJ22" s="1388"/>
      <c r="AK22" s="1388"/>
      <c r="AL22" s="1388"/>
      <c r="AM22" s="1388"/>
      <c r="AN22" s="1377"/>
      <c r="AO22" s="1377"/>
      <c r="AP22" s="1377"/>
      <c r="AQ22" s="1377"/>
      <c r="AR22" s="1377"/>
      <c r="AS22" s="1377"/>
      <c r="AT22" s="1379" t="str">
        <f t="shared" ref="AT22" si="6">IF(SUM(AD22:AS23)=0,"",SUM(AD22:AS23))</f>
        <v/>
      </c>
      <c r="AU22" s="1380"/>
      <c r="AV22" s="191"/>
      <c r="AW22" s="191"/>
      <c r="AX22" s="191"/>
      <c r="AY22" s="191"/>
      <c r="AZ22" s="191"/>
      <c r="BA22" s="191"/>
      <c r="BB22" s="191"/>
      <c r="BC22" s="191"/>
      <c r="BD22" s="191"/>
      <c r="BE22" s="191"/>
      <c r="BF22" s="191"/>
      <c r="BG22" s="191"/>
    </row>
    <row r="23" spans="1:59" s="192" customFormat="1" ht="18.75" customHeight="1" x14ac:dyDescent="0.15">
      <c r="A23" s="1398"/>
      <c r="B23" s="1398"/>
      <c r="C23" s="1398"/>
      <c r="D23" s="1398"/>
      <c r="E23" s="1378"/>
      <c r="F23" s="1397"/>
      <c r="G23" s="637"/>
      <c r="H23" s="641"/>
      <c r="I23" s="641"/>
      <c r="J23" s="641"/>
      <c r="K23" s="635"/>
      <c r="L23" s="1399"/>
      <c r="M23" s="1399"/>
      <c r="N23" s="1399"/>
      <c r="O23" s="1399"/>
      <c r="P23" s="1399"/>
      <c r="Q23" s="1399"/>
      <c r="R23" s="1399"/>
      <c r="S23" s="1402"/>
      <c r="T23" s="1397"/>
      <c r="U23" s="1392"/>
      <c r="V23" s="1393"/>
      <c r="W23" s="1393"/>
      <c r="X23" s="1394"/>
      <c r="Y23" s="1402"/>
      <c r="Z23" s="1397"/>
      <c r="AA23" s="1385"/>
      <c r="AB23" s="1386"/>
      <c r="AC23" s="1387"/>
      <c r="AD23" s="1388"/>
      <c r="AE23" s="1388"/>
      <c r="AF23" s="1388"/>
      <c r="AG23" s="1388"/>
      <c r="AH23" s="1388"/>
      <c r="AI23" s="1388"/>
      <c r="AJ23" s="1388"/>
      <c r="AK23" s="1388"/>
      <c r="AL23" s="1388"/>
      <c r="AM23" s="1388"/>
      <c r="AN23" s="1377"/>
      <c r="AO23" s="1377"/>
      <c r="AP23" s="1377"/>
      <c r="AQ23" s="1377"/>
      <c r="AR23" s="1377"/>
      <c r="AS23" s="1377"/>
      <c r="AT23" s="1381"/>
      <c r="AU23" s="1382"/>
      <c r="AV23" s="191"/>
      <c r="AW23" s="191"/>
      <c r="AX23" s="191"/>
      <c r="AY23" s="191"/>
      <c r="AZ23" s="191"/>
      <c r="BA23" s="191"/>
      <c r="BB23" s="191"/>
      <c r="BC23" s="191"/>
      <c r="BD23" s="191"/>
      <c r="BE23" s="191"/>
      <c r="BF23" s="191"/>
      <c r="BG23" s="191"/>
    </row>
    <row r="24" spans="1:59" s="192" customFormat="1" ht="18.75" customHeight="1" x14ac:dyDescent="0.15">
      <c r="A24" s="1398"/>
      <c r="B24" s="1398"/>
      <c r="C24" s="1398"/>
      <c r="D24" s="1398"/>
      <c r="E24" s="1395"/>
      <c r="F24" s="1396"/>
      <c r="G24" s="636"/>
      <c r="H24" s="633"/>
      <c r="I24" s="633"/>
      <c r="J24" s="633"/>
      <c r="K24" s="634"/>
      <c r="L24" s="1399"/>
      <c r="M24" s="1399"/>
      <c r="N24" s="1399"/>
      <c r="O24" s="1399"/>
      <c r="P24" s="1399"/>
      <c r="Q24" s="1399"/>
      <c r="R24" s="1399"/>
      <c r="S24" s="1401"/>
      <c r="T24" s="1396"/>
      <c r="U24" s="1389"/>
      <c r="V24" s="1390"/>
      <c r="W24" s="1390"/>
      <c r="X24" s="1391"/>
      <c r="Y24" s="1401"/>
      <c r="Z24" s="1396"/>
      <c r="AA24" s="1383"/>
      <c r="AB24" s="1384"/>
      <c r="AC24" s="1387"/>
      <c r="AD24" s="1388"/>
      <c r="AE24" s="1388"/>
      <c r="AF24" s="1388"/>
      <c r="AG24" s="1388"/>
      <c r="AH24" s="1388"/>
      <c r="AI24" s="1388"/>
      <c r="AJ24" s="1388"/>
      <c r="AK24" s="1388"/>
      <c r="AL24" s="1388"/>
      <c r="AM24" s="1388"/>
      <c r="AN24" s="1377"/>
      <c r="AO24" s="1377"/>
      <c r="AP24" s="1377"/>
      <c r="AQ24" s="1377"/>
      <c r="AR24" s="1377"/>
      <c r="AS24" s="1377"/>
      <c r="AT24" s="1379" t="str">
        <f t="shared" ref="AT24" si="7">IF(SUM(AD24:AS25)=0,"",SUM(AD24:AS25))</f>
        <v/>
      </c>
      <c r="AU24" s="1380"/>
      <c r="AV24" s="191"/>
      <c r="AW24" s="191"/>
      <c r="AX24" s="191"/>
      <c r="AY24" s="191"/>
      <c r="AZ24" s="191"/>
      <c r="BA24" s="191"/>
      <c r="BB24" s="191"/>
      <c r="BC24" s="191"/>
      <c r="BD24" s="191"/>
      <c r="BE24" s="191"/>
      <c r="BF24" s="191"/>
      <c r="BG24" s="191"/>
    </row>
    <row r="25" spans="1:59" s="192" customFormat="1" ht="18.75" customHeight="1" x14ac:dyDescent="0.15">
      <c r="A25" s="1398"/>
      <c r="B25" s="1398"/>
      <c r="C25" s="1398"/>
      <c r="D25" s="1398"/>
      <c r="E25" s="1378"/>
      <c r="F25" s="1397"/>
      <c r="G25" s="637"/>
      <c r="H25" s="641"/>
      <c r="I25" s="641"/>
      <c r="J25" s="641"/>
      <c r="K25" s="635"/>
      <c r="L25" s="1399"/>
      <c r="M25" s="1399"/>
      <c r="N25" s="1399"/>
      <c r="O25" s="1399"/>
      <c r="P25" s="1399"/>
      <c r="Q25" s="1399"/>
      <c r="R25" s="1399"/>
      <c r="S25" s="1402"/>
      <c r="T25" s="1397"/>
      <c r="U25" s="1392"/>
      <c r="V25" s="1393"/>
      <c r="W25" s="1393"/>
      <c r="X25" s="1394"/>
      <c r="Y25" s="1402"/>
      <c r="Z25" s="1397"/>
      <c r="AA25" s="1385"/>
      <c r="AB25" s="1386"/>
      <c r="AC25" s="1387"/>
      <c r="AD25" s="1388"/>
      <c r="AE25" s="1388"/>
      <c r="AF25" s="1388"/>
      <c r="AG25" s="1388"/>
      <c r="AH25" s="1388"/>
      <c r="AI25" s="1388"/>
      <c r="AJ25" s="1388"/>
      <c r="AK25" s="1388"/>
      <c r="AL25" s="1388"/>
      <c r="AM25" s="1388"/>
      <c r="AN25" s="1377"/>
      <c r="AO25" s="1377"/>
      <c r="AP25" s="1377"/>
      <c r="AQ25" s="1377"/>
      <c r="AR25" s="1377"/>
      <c r="AS25" s="1377"/>
      <c r="AT25" s="1381"/>
      <c r="AU25" s="1382"/>
      <c r="AV25" s="191"/>
      <c r="AW25" s="191"/>
      <c r="AX25" s="191"/>
      <c r="AY25" s="191"/>
      <c r="AZ25" s="191"/>
      <c r="BA25" s="191"/>
      <c r="BB25" s="191"/>
      <c r="BC25" s="191"/>
      <c r="BD25" s="191"/>
      <c r="BE25" s="191"/>
      <c r="BF25" s="191"/>
      <c r="BG25" s="191"/>
    </row>
    <row r="26" spans="1:59" s="192" customFormat="1" ht="18.75" customHeight="1" x14ac:dyDescent="0.15">
      <c r="A26" s="1398"/>
      <c r="B26" s="1398"/>
      <c r="C26" s="1398"/>
      <c r="D26" s="1398"/>
      <c r="E26" s="1395"/>
      <c r="F26" s="1396"/>
      <c r="G26" s="636"/>
      <c r="H26" s="633"/>
      <c r="I26" s="633"/>
      <c r="J26" s="633"/>
      <c r="K26" s="634"/>
      <c r="L26" s="1399"/>
      <c r="M26" s="1399"/>
      <c r="N26" s="1399"/>
      <c r="O26" s="1399"/>
      <c r="P26" s="1399"/>
      <c r="Q26" s="1399"/>
      <c r="R26" s="1399"/>
      <c r="S26" s="1401"/>
      <c r="T26" s="1396"/>
      <c r="U26" s="1389"/>
      <c r="V26" s="1390"/>
      <c r="W26" s="1390"/>
      <c r="X26" s="1391"/>
      <c r="Y26" s="1401"/>
      <c r="Z26" s="1396"/>
      <c r="AA26" s="1383"/>
      <c r="AB26" s="1384"/>
      <c r="AC26" s="1387"/>
      <c r="AD26" s="1388"/>
      <c r="AE26" s="1388"/>
      <c r="AF26" s="1388"/>
      <c r="AG26" s="1388"/>
      <c r="AH26" s="1388"/>
      <c r="AI26" s="1388"/>
      <c r="AJ26" s="1388"/>
      <c r="AK26" s="1388"/>
      <c r="AL26" s="1388"/>
      <c r="AM26" s="1388"/>
      <c r="AN26" s="1377"/>
      <c r="AO26" s="1377"/>
      <c r="AP26" s="1377"/>
      <c r="AQ26" s="1377"/>
      <c r="AR26" s="1377"/>
      <c r="AS26" s="1377"/>
      <c r="AT26" s="1379" t="str">
        <f t="shared" ref="AT26" si="8">IF(SUM(AD26:AS27)=0,"",SUM(AD26:AS27))</f>
        <v/>
      </c>
      <c r="AU26" s="1380"/>
      <c r="AV26" s="191"/>
      <c r="AW26" s="191"/>
      <c r="AX26" s="191"/>
      <c r="AY26" s="191"/>
      <c r="AZ26" s="191"/>
      <c r="BA26" s="191"/>
      <c r="BB26" s="191"/>
      <c r="BC26" s="191"/>
      <c r="BD26" s="191"/>
      <c r="BE26" s="191"/>
      <c r="BF26" s="191"/>
      <c r="BG26" s="191"/>
    </row>
    <row r="27" spans="1:59" s="192" customFormat="1" ht="18.75" customHeight="1" x14ac:dyDescent="0.15">
      <c r="A27" s="1398"/>
      <c r="B27" s="1398"/>
      <c r="C27" s="1398"/>
      <c r="D27" s="1398"/>
      <c r="E27" s="1378"/>
      <c r="F27" s="1397"/>
      <c r="G27" s="637"/>
      <c r="H27" s="641"/>
      <c r="I27" s="641"/>
      <c r="J27" s="641"/>
      <c r="K27" s="635"/>
      <c r="L27" s="1399"/>
      <c r="M27" s="1399"/>
      <c r="N27" s="1399"/>
      <c r="O27" s="1399"/>
      <c r="P27" s="1399"/>
      <c r="Q27" s="1399"/>
      <c r="R27" s="1399"/>
      <c r="S27" s="1402"/>
      <c r="T27" s="1397"/>
      <c r="U27" s="1392"/>
      <c r="V27" s="1393"/>
      <c r="W27" s="1393"/>
      <c r="X27" s="1394"/>
      <c r="Y27" s="1402"/>
      <c r="Z27" s="1397"/>
      <c r="AA27" s="1385"/>
      <c r="AB27" s="1386"/>
      <c r="AC27" s="1387"/>
      <c r="AD27" s="1388"/>
      <c r="AE27" s="1388"/>
      <c r="AF27" s="1388"/>
      <c r="AG27" s="1388"/>
      <c r="AH27" s="1388"/>
      <c r="AI27" s="1388"/>
      <c r="AJ27" s="1388"/>
      <c r="AK27" s="1388"/>
      <c r="AL27" s="1388"/>
      <c r="AM27" s="1388"/>
      <c r="AN27" s="1377"/>
      <c r="AO27" s="1377"/>
      <c r="AP27" s="1377"/>
      <c r="AQ27" s="1377"/>
      <c r="AR27" s="1377"/>
      <c r="AS27" s="1377"/>
      <c r="AT27" s="1381"/>
      <c r="AU27" s="1382"/>
      <c r="AV27" s="191"/>
      <c r="AW27" s="191"/>
      <c r="AX27" s="191"/>
      <c r="AY27" s="191"/>
      <c r="AZ27" s="191"/>
      <c r="BA27" s="191"/>
      <c r="BB27" s="191"/>
      <c r="BC27" s="191"/>
      <c r="BD27" s="191"/>
      <c r="BE27" s="191"/>
      <c r="BF27" s="191"/>
      <c r="BG27" s="191"/>
    </row>
    <row r="28" spans="1:59" s="192" customFormat="1" ht="18.75" customHeight="1" x14ac:dyDescent="0.15">
      <c r="A28" s="1398"/>
      <c r="B28" s="1398"/>
      <c r="C28" s="1398"/>
      <c r="D28" s="1398"/>
      <c r="E28" s="1395"/>
      <c r="F28" s="1396"/>
      <c r="G28" s="636"/>
      <c r="H28" s="633"/>
      <c r="I28" s="633"/>
      <c r="J28" s="633"/>
      <c r="K28" s="634"/>
      <c r="L28" s="1399"/>
      <c r="M28" s="1399"/>
      <c r="N28" s="1399"/>
      <c r="O28" s="1399"/>
      <c r="P28" s="1399"/>
      <c r="Q28" s="1399"/>
      <c r="R28" s="1399"/>
      <c r="S28" s="1401"/>
      <c r="T28" s="1396"/>
      <c r="U28" s="1389"/>
      <c r="V28" s="1390"/>
      <c r="W28" s="1390"/>
      <c r="X28" s="1391"/>
      <c r="Y28" s="1401"/>
      <c r="Z28" s="1396"/>
      <c r="AA28" s="1383"/>
      <c r="AB28" s="1384"/>
      <c r="AC28" s="1387"/>
      <c r="AD28" s="1388"/>
      <c r="AE28" s="1388"/>
      <c r="AF28" s="1388"/>
      <c r="AG28" s="1388"/>
      <c r="AH28" s="1388"/>
      <c r="AI28" s="1388"/>
      <c r="AJ28" s="1388"/>
      <c r="AK28" s="1388"/>
      <c r="AL28" s="1388"/>
      <c r="AM28" s="1388"/>
      <c r="AN28" s="1377"/>
      <c r="AO28" s="1377"/>
      <c r="AP28" s="1377"/>
      <c r="AQ28" s="1377"/>
      <c r="AR28" s="1377"/>
      <c r="AS28" s="1377"/>
      <c r="AT28" s="1379" t="str">
        <f t="shared" ref="AT28" si="9">IF(SUM(AD28:AS29)=0,"",SUM(AD28:AS29))</f>
        <v/>
      </c>
      <c r="AU28" s="1380"/>
      <c r="AV28" s="191"/>
      <c r="AW28" s="191"/>
      <c r="AX28" s="191"/>
      <c r="AY28" s="191"/>
      <c r="AZ28" s="191"/>
      <c r="BA28" s="191"/>
      <c r="BB28" s="191"/>
      <c r="BC28" s="191"/>
      <c r="BD28" s="191"/>
      <c r="BE28" s="191"/>
      <c r="BF28" s="191"/>
      <c r="BG28" s="191"/>
    </row>
    <row r="29" spans="1:59" s="192" customFormat="1" ht="18.75" customHeight="1" x14ac:dyDescent="0.15">
      <c r="A29" s="1398"/>
      <c r="B29" s="1398"/>
      <c r="C29" s="1398"/>
      <c r="D29" s="1398"/>
      <c r="E29" s="1378"/>
      <c r="F29" s="1397"/>
      <c r="G29" s="637"/>
      <c r="H29" s="641"/>
      <c r="I29" s="641"/>
      <c r="J29" s="641"/>
      <c r="K29" s="635"/>
      <c r="L29" s="1399"/>
      <c r="M29" s="1399"/>
      <c r="N29" s="1399"/>
      <c r="O29" s="1399"/>
      <c r="P29" s="1399"/>
      <c r="Q29" s="1399"/>
      <c r="R29" s="1399"/>
      <c r="S29" s="1402"/>
      <c r="T29" s="1397"/>
      <c r="U29" s="1392"/>
      <c r="V29" s="1393"/>
      <c r="W29" s="1393"/>
      <c r="X29" s="1394"/>
      <c r="Y29" s="1402"/>
      <c r="Z29" s="1397"/>
      <c r="AA29" s="1385"/>
      <c r="AB29" s="1386"/>
      <c r="AC29" s="1387"/>
      <c r="AD29" s="1388"/>
      <c r="AE29" s="1388"/>
      <c r="AF29" s="1388"/>
      <c r="AG29" s="1388"/>
      <c r="AH29" s="1388"/>
      <c r="AI29" s="1388"/>
      <c r="AJ29" s="1388"/>
      <c r="AK29" s="1388"/>
      <c r="AL29" s="1388"/>
      <c r="AM29" s="1388"/>
      <c r="AN29" s="1377"/>
      <c r="AO29" s="1377"/>
      <c r="AP29" s="1377"/>
      <c r="AQ29" s="1377"/>
      <c r="AR29" s="1377"/>
      <c r="AS29" s="1377"/>
      <c r="AT29" s="1381"/>
      <c r="AU29" s="1382"/>
      <c r="AV29" s="191"/>
      <c r="AW29" s="191"/>
      <c r="AX29" s="191"/>
      <c r="AY29" s="191"/>
      <c r="AZ29" s="191"/>
      <c r="BA29" s="191"/>
      <c r="BB29" s="191"/>
      <c r="BC29" s="191"/>
      <c r="BD29" s="191"/>
      <c r="BE29" s="191"/>
      <c r="BF29" s="191"/>
      <c r="BG29" s="191"/>
    </row>
    <row r="30" spans="1:59" s="192" customFormat="1" ht="18.75" customHeight="1" x14ac:dyDescent="0.15">
      <c r="A30" s="1398"/>
      <c r="B30" s="1398"/>
      <c r="C30" s="1398"/>
      <c r="D30" s="1398"/>
      <c r="E30" s="1395"/>
      <c r="F30" s="1396"/>
      <c r="G30" s="636"/>
      <c r="H30" s="633"/>
      <c r="I30" s="633"/>
      <c r="J30" s="633"/>
      <c r="K30" s="634"/>
      <c r="L30" s="1399"/>
      <c r="M30" s="1399"/>
      <c r="N30" s="1399"/>
      <c r="O30" s="1399"/>
      <c r="P30" s="1399"/>
      <c r="Q30" s="1399"/>
      <c r="R30" s="1399"/>
      <c r="S30" s="1401"/>
      <c r="T30" s="1396"/>
      <c r="U30" s="1389"/>
      <c r="V30" s="1390"/>
      <c r="W30" s="1390"/>
      <c r="X30" s="1391"/>
      <c r="Y30" s="1401"/>
      <c r="Z30" s="1396"/>
      <c r="AA30" s="1383"/>
      <c r="AB30" s="1384"/>
      <c r="AC30" s="1387"/>
      <c r="AD30" s="1388"/>
      <c r="AE30" s="1388"/>
      <c r="AF30" s="1388"/>
      <c r="AG30" s="1388"/>
      <c r="AH30" s="1388"/>
      <c r="AI30" s="1388"/>
      <c r="AJ30" s="1388"/>
      <c r="AK30" s="1388"/>
      <c r="AL30" s="1388"/>
      <c r="AM30" s="1388"/>
      <c r="AN30" s="1377"/>
      <c r="AO30" s="1377"/>
      <c r="AP30" s="1377"/>
      <c r="AQ30" s="1377"/>
      <c r="AR30" s="1377"/>
      <c r="AS30" s="1377"/>
      <c r="AT30" s="1379" t="str">
        <f t="shared" ref="AT30" si="10">IF(SUM(AD30:AS31)=0,"",SUM(AD30:AS31))</f>
        <v/>
      </c>
      <c r="AU30" s="1380"/>
      <c r="AV30" s="191"/>
      <c r="AW30" s="191"/>
      <c r="AX30" s="191"/>
      <c r="AY30" s="191"/>
      <c r="AZ30" s="191"/>
      <c r="BA30" s="191"/>
      <c r="BB30" s="191"/>
      <c r="BC30" s="191"/>
      <c r="BD30" s="191"/>
      <c r="BE30" s="191"/>
      <c r="BF30" s="191"/>
      <c r="BG30" s="191"/>
    </row>
    <row r="31" spans="1:59" s="192" customFormat="1" ht="18.75" customHeight="1" x14ac:dyDescent="0.15">
      <c r="A31" s="1398"/>
      <c r="B31" s="1398"/>
      <c r="C31" s="1398"/>
      <c r="D31" s="1398"/>
      <c r="E31" s="1378"/>
      <c r="F31" s="1397"/>
      <c r="G31" s="637"/>
      <c r="H31" s="641"/>
      <c r="I31" s="641"/>
      <c r="J31" s="641"/>
      <c r="K31" s="635"/>
      <c r="L31" s="1399"/>
      <c r="M31" s="1399"/>
      <c r="N31" s="1399"/>
      <c r="O31" s="1399"/>
      <c r="P31" s="1399"/>
      <c r="Q31" s="1399"/>
      <c r="R31" s="1399"/>
      <c r="S31" s="1402"/>
      <c r="T31" s="1397"/>
      <c r="U31" s="1392"/>
      <c r="V31" s="1393"/>
      <c r="W31" s="1393"/>
      <c r="X31" s="1394"/>
      <c r="Y31" s="1402"/>
      <c r="Z31" s="1397"/>
      <c r="AA31" s="1385"/>
      <c r="AB31" s="1386"/>
      <c r="AC31" s="1387"/>
      <c r="AD31" s="1388"/>
      <c r="AE31" s="1388"/>
      <c r="AF31" s="1388"/>
      <c r="AG31" s="1388"/>
      <c r="AH31" s="1388"/>
      <c r="AI31" s="1388"/>
      <c r="AJ31" s="1388"/>
      <c r="AK31" s="1388"/>
      <c r="AL31" s="1388"/>
      <c r="AM31" s="1388"/>
      <c r="AN31" s="1377"/>
      <c r="AO31" s="1377"/>
      <c r="AP31" s="1377"/>
      <c r="AQ31" s="1377"/>
      <c r="AR31" s="1377"/>
      <c r="AS31" s="1377"/>
      <c r="AT31" s="1381"/>
      <c r="AU31" s="1382"/>
      <c r="AV31" s="191"/>
      <c r="AW31" s="191"/>
      <c r="AX31" s="191"/>
      <c r="AY31" s="191"/>
      <c r="AZ31" s="191"/>
      <c r="BA31" s="191"/>
      <c r="BB31" s="191"/>
      <c r="BC31" s="191"/>
      <c r="BD31" s="191"/>
      <c r="BE31" s="191"/>
      <c r="BF31" s="191"/>
      <c r="BG31" s="191"/>
    </row>
    <row r="32" spans="1:59" s="192" customFormat="1" ht="18.75" customHeight="1" x14ac:dyDescent="0.15">
      <c r="A32" s="1398"/>
      <c r="B32" s="1398"/>
      <c r="C32" s="1398"/>
      <c r="D32" s="1398"/>
      <c r="E32" s="1395"/>
      <c r="F32" s="1396"/>
      <c r="G32" s="636"/>
      <c r="H32" s="633"/>
      <c r="I32" s="633"/>
      <c r="J32" s="633"/>
      <c r="K32" s="634"/>
      <c r="L32" s="1399"/>
      <c r="M32" s="1399"/>
      <c r="N32" s="1399"/>
      <c r="O32" s="1399"/>
      <c r="P32" s="1399"/>
      <c r="Q32" s="1399"/>
      <c r="R32" s="1399"/>
      <c r="S32" s="1401"/>
      <c r="T32" s="1396"/>
      <c r="U32" s="1389"/>
      <c r="V32" s="1390"/>
      <c r="W32" s="1390"/>
      <c r="X32" s="1391"/>
      <c r="Y32" s="1401"/>
      <c r="Z32" s="1396"/>
      <c r="AA32" s="1383"/>
      <c r="AB32" s="1384"/>
      <c r="AC32" s="1387"/>
      <c r="AD32" s="1388"/>
      <c r="AE32" s="1388"/>
      <c r="AF32" s="1388"/>
      <c r="AG32" s="1388"/>
      <c r="AH32" s="1388"/>
      <c r="AI32" s="1388"/>
      <c r="AJ32" s="1388"/>
      <c r="AK32" s="1388"/>
      <c r="AL32" s="1388"/>
      <c r="AM32" s="1388"/>
      <c r="AN32" s="1377"/>
      <c r="AO32" s="1377"/>
      <c r="AP32" s="1377"/>
      <c r="AQ32" s="1377"/>
      <c r="AR32" s="1377"/>
      <c r="AS32" s="1377"/>
      <c r="AT32" s="1379" t="str">
        <f t="shared" ref="AT32" si="11">IF(SUM(AD32:AS33)=0,"",SUM(AD32:AS33))</f>
        <v/>
      </c>
      <c r="AU32" s="1380"/>
      <c r="AV32" s="191"/>
      <c r="AW32" s="191"/>
      <c r="AX32" s="191"/>
      <c r="AY32" s="191"/>
      <c r="AZ32" s="191"/>
      <c r="BA32" s="191"/>
      <c r="BB32" s="191"/>
      <c r="BC32" s="191"/>
      <c r="BD32" s="191"/>
      <c r="BE32" s="191"/>
      <c r="BF32" s="191"/>
      <c r="BG32" s="191"/>
    </row>
    <row r="33" spans="1:59" s="192" customFormat="1" ht="18.75" customHeight="1" x14ac:dyDescent="0.15">
      <c r="A33" s="1398"/>
      <c r="B33" s="1398"/>
      <c r="C33" s="1398"/>
      <c r="D33" s="1398"/>
      <c r="E33" s="1378"/>
      <c r="F33" s="1397"/>
      <c r="G33" s="637"/>
      <c r="H33" s="641"/>
      <c r="I33" s="641"/>
      <c r="J33" s="641"/>
      <c r="K33" s="635"/>
      <c r="L33" s="1399"/>
      <c r="M33" s="1399"/>
      <c r="N33" s="1399"/>
      <c r="O33" s="1399"/>
      <c r="P33" s="1399"/>
      <c r="Q33" s="1399"/>
      <c r="R33" s="1399"/>
      <c r="S33" s="1402"/>
      <c r="T33" s="1397"/>
      <c r="U33" s="1392"/>
      <c r="V33" s="1393"/>
      <c r="W33" s="1393"/>
      <c r="X33" s="1394"/>
      <c r="Y33" s="1402"/>
      <c r="Z33" s="1397"/>
      <c r="AA33" s="1385"/>
      <c r="AB33" s="1386"/>
      <c r="AC33" s="1387"/>
      <c r="AD33" s="1388"/>
      <c r="AE33" s="1388"/>
      <c r="AF33" s="1388"/>
      <c r="AG33" s="1388"/>
      <c r="AH33" s="1388"/>
      <c r="AI33" s="1388"/>
      <c r="AJ33" s="1388"/>
      <c r="AK33" s="1388"/>
      <c r="AL33" s="1388"/>
      <c r="AM33" s="1388"/>
      <c r="AN33" s="1377"/>
      <c r="AO33" s="1377"/>
      <c r="AP33" s="1377"/>
      <c r="AQ33" s="1377"/>
      <c r="AR33" s="1377"/>
      <c r="AS33" s="1377"/>
      <c r="AT33" s="1381"/>
      <c r="AU33" s="1382"/>
      <c r="AV33" s="191"/>
      <c r="AW33" s="191"/>
      <c r="AX33" s="191"/>
      <c r="AY33" s="191"/>
      <c r="AZ33" s="191"/>
      <c r="BA33" s="191"/>
      <c r="BB33" s="191"/>
      <c r="BC33" s="191"/>
      <c r="BD33" s="191"/>
      <c r="BE33" s="191"/>
      <c r="BF33" s="191"/>
      <c r="BG33" s="191"/>
    </row>
    <row r="34" spans="1:59" s="192" customFormat="1" ht="18.75" customHeight="1" x14ac:dyDescent="0.15">
      <c r="A34" s="1398"/>
      <c r="B34" s="1398"/>
      <c r="C34" s="1398"/>
      <c r="D34" s="1398"/>
      <c r="E34" s="1395"/>
      <c r="F34" s="1396"/>
      <c r="G34" s="636"/>
      <c r="H34" s="633"/>
      <c r="I34" s="633"/>
      <c r="J34" s="633"/>
      <c r="K34" s="634"/>
      <c r="L34" s="1399"/>
      <c r="M34" s="1399"/>
      <c r="N34" s="1399"/>
      <c r="O34" s="1399"/>
      <c r="P34" s="1399"/>
      <c r="Q34" s="1399"/>
      <c r="R34" s="1399"/>
      <c r="S34" s="1401"/>
      <c r="T34" s="1396"/>
      <c r="U34" s="1389"/>
      <c r="V34" s="1390"/>
      <c r="W34" s="1390"/>
      <c r="X34" s="1391"/>
      <c r="Y34" s="1401"/>
      <c r="Z34" s="1396"/>
      <c r="AA34" s="1383"/>
      <c r="AB34" s="1384"/>
      <c r="AC34" s="1387"/>
      <c r="AD34" s="1388"/>
      <c r="AE34" s="1388"/>
      <c r="AF34" s="1388"/>
      <c r="AG34" s="1388"/>
      <c r="AH34" s="1388"/>
      <c r="AI34" s="1388"/>
      <c r="AJ34" s="1388"/>
      <c r="AK34" s="1388"/>
      <c r="AL34" s="1388"/>
      <c r="AM34" s="1388"/>
      <c r="AN34" s="1377"/>
      <c r="AO34" s="1377"/>
      <c r="AP34" s="1377"/>
      <c r="AQ34" s="1377"/>
      <c r="AR34" s="1377"/>
      <c r="AS34" s="1377"/>
      <c r="AT34" s="1379" t="str">
        <f t="shared" ref="AT34" si="12">IF(SUM(AD34:AS35)=0,"",SUM(AD34:AS35))</f>
        <v/>
      </c>
      <c r="AU34" s="1380"/>
      <c r="AV34" s="191"/>
      <c r="AW34" s="191"/>
      <c r="AX34" s="191"/>
      <c r="AY34" s="191"/>
      <c r="AZ34" s="191"/>
      <c r="BA34" s="191"/>
      <c r="BB34" s="191"/>
      <c r="BC34" s="191"/>
      <c r="BD34" s="191"/>
      <c r="BE34" s="191"/>
      <c r="BF34" s="191"/>
      <c r="BG34" s="191"/>
    </row>
    <row r="35" spans="1:59" s="192" customFormat="1" ht="18.75" customHeight="1" x14ac:dyDescent="0.15">
      <c r="A35" s="1398"/>
      <c r="B35" s="1398"/>
      <c r="C35" s="1398"/>
      <c r="D35" s="1398"/>
      <c r="E35" s="1378"/>
      <c r="F35" s="1397"/>
      <c r="G35" s="637"/>
      <c r="H35" s="641"/>
      <c r="I35" s="641"/>
      <c r="J35" s="641"/>
      <c r="K35" s="635"/>
      <c r="L35" s="1399"/>
      <c r="M35" s="1399"/>
      <c r="N35" s="1399"/>
      <c r="O35" s="1399"/>
      <c r="P35" s="1399"/>
      <c r="Q35" s="1399"/>
      <c r="R35" s="1399"/>
      <c r="S35" s="1402"/>
      <c r="T35" s="1397"/>
      <c r="U35" s="1392"/>
      <c r="V35" s="1393"/>
      <c r="W35" s="1393"/>
      <c r="X35" s="1394"/>
      <c r="Y35" s="1402"/>
      <c r="Z35" s="1397"/>
      <c r="AA35" s="1385"/>
      <c r="AB35" s="1386"/>
      <c r="AC35" s="1387"/>
      <c r="AD35" s="1388"/>
      <c r="AE35" s="1388"/>
      <c r="AF35" s="1388"/>
      <c r="AG35" s="1388"/>
      <c r="AH35" s="1388"/>
      <c r="AI35" s="1388"/>
      <c r="AJ35" s="1388"/>
      <c r="AK35" s="1388"/>
      <c r="AL35" s="1388"/>
      <c r="AM35" s="1388"/>
      <c r="AN35" s="1377"/>
      <c r="AO35" s="1377"/>
      <c r="AP35" s="1377"/>
      <c r="AQ35" s="1377"/>
      <c r="AR35" s="1377"/>
      <c r="AS35" s="1377"/>
      <c r="AT35" s="1381"/>
      <c r="AU35" s="1382"/>
      <c r="AV35" s="191"/>
      <c r="AW35" s="191"/>
      <c r="AX35" s="191"/>
      <c r="AY35" s="191"/>
      <c r="AZ35" s="191"/>
      <c r="BA35" s="191"/>
      <c r="BB35" s="191"/>
      <c r="BC35" s="191"/>
      <c r="BD35" s="191"/>
      <c r="BE35" s="191"/>
      <c r="BF35" s="191"/>
      <c r="BG35" s="191"/>
    </row>
    <row r="36" spans="1:59" s="192" customFormat="1" ht="18.75" customHeight="1" x14ac:dyDescent="0.15">
      <c r="A36" s="1398"/>
      <c r="B36" s="1398"/>
      <c r="C36" s="1398"/>
      <c r="D36" s="1398"/>
      <c r="E36" s="1395"/>
      <c r="F36" s="1396"/>
      <c r="G36" s="636"/>
      <c r="H36" s="633"/>
      <c r="I36" s="633"/>
      <c r="J36" s="633"/>
      <c r="K36" s="634"/>
      <c r="L36" s="1399"/>
      <c r="M36" s="1399"/>
      <c r="N36" s="1399"/>
      <c r="O36" s="1399"/>
      <c r="P36" s="1399"/>
      <c r="Q36" s="1399"/>
      <c r="R36" s="1399"/>
      <c r="S36" s="1401"/>
      <c r="T36" s="1396"/>
      <c r="U36" s="1389"/>
      <c r="V36" s="1390"/>
      <c r="W36" s="1390"/>
      <c r="X36" s="1391"/>
      <c r="Y36" s="1401"/>
      <c r="Z36" s="1396"/>
      <c r="AA36" s="1383"/>
      <c r="AB36" s="1384"/>
      <c r="AC36" s="1387"/>
      <c r="AD36" s="1388"/>
      <c r="AE36" s="1388"/>
      <c r="AF36" s="1388"/>
      <c r="AG36" s="1388"/>
      <c r="AH36" s="1388"/>
      <c r="AI36" s="1388"/>
      <c r="AJ36" s="1388"/>
      <c r="AK36" s="1388"/>
      <c r="AL36" s="1388"/>
      <c r="AM36" s="1388"/>
      <c r="AN36" s="1377"/>
      <c r="AO36" s="1377"/>
      <c r="AP36" s="1377"/>
      <c r="AQ36" s="1377"/>
      <c r="AR36" s="1377"/>
      <c r="AS36" s="1377"/>
      <c r="AT36" s="1379" t="str">
        <f t="shared" ref="AT36" si="13">IF(SUM(AD36:AS37)=0,"",SUM(AD36:AS37))</f>
        <v/>
      </c>
      <c r="AU36" s="1380"/>
      <c r="AV36" s="191"/>
      <c r="AW36" s="191"/>
      <c r="AX36" s="191"/>
      <c r="AY36" s="191"/>
      <c r="AZ36" s="191"/>
      <c r="BA36" s="191"/>
      <c r="BB36" s="191"/>
      <c r="BC36" s="191"/>
      <c r="BD36" s="191"/>
      <c r="BE36" s="191"/>
      <c r="BF36" s="191"/>
      <c r="BG36" s="191"/>
    </row>
    <row r="37" spans="1:59" s="192" customFormat="1" ht="18.75" customHeight="1" x14ac:dyDescent="0.15">
      <c r="A37" s="1398"/>
      <c r="B37" s="1398"/>
      <c r="C37" s="1398"/>
      <c r="D37" s="1398"/>
      <c r="E37" s="1378"/>
      <c r="F37" s="1397"/>
      <c r="G37" s="637"/>
      <c r="H37" s="641"/>
      <c r="I37" s="641"/>
      <c r="J37" s="641"/>
      <c r="K37" s="635"/>
      <c r="L37" s="1399"/>
      <c r="M37" s="1399"/>
      <c r="N37" s="1399"/>
      <c r="O37" s="1399"/>
      <c r="P37" s="1399"/>
      <c r="Q37" s="1399"/>
      <c r="R37" s="1399"/>
      <c r="S37" s="1402"/>
      <c r="T37" s="1397"/>
      <c r="U37" s="1392"/>
      <c r="V37" s="1393"/>
      <c r="W37" s="1393"/>
      <c r="X37" s="1394"/>
      <c r="Y37" s="1402"/>
      <c r="Z37" s="1397"/>
      <c r="AA37" s="1385"/>
      <c r="AB37" s="1386"/>
      <c r="AC37" s="1387"/>
      <c r="AD37" s="1388"/>
      <c r="AE37" s="1388"/>
      <c r="AF37" s="1388"/>
      <c r="AG37" s="1388"/>
      <c r="AH37" s="1388"/>
      <c r="AI37" s="1388"/>
      <c r="AJ37" s="1388"/>
      <c r="AK37" s="1388"/>
      <c r="AL37" s="1388"/>
      <c r="AM37" s="1388"/>
      <c r="AN37" s="1377"/>
      <c r="AO37" s="1377"/>
      <c r="AP37" s="1377"/>
      <c r="AQ37" s="1377"/>
      <c r="AR37" s="1377"/>
      <c r="AS37" s="1377"/>
      <c r="AT37" s="1381"/>
      <c r="AU37" s="1382"/>
      <c r="AV37" s="191"/>
      <c r="AW37" s="191"/>
      <c r="AX37" s="191"/>
      <c r="AY37" s="191"/>
      <c r="AZ37" s="191"/>
      <c r="BA37" s="191"/>
      <c r="BB37" s="191"/>
      <c r="BC37" s="191"/>
      <c r="BD37" s="191"/>
      <c r="BE37" s="191"/>
      <c r="BF37" s="191"/>
      <c r="BG37" s="191"/>
    </row>
    <row r="38" spans="1:59" s="192" customFormat="1" ht="18.75" customHeight="1" x14ac:dyDescent="0.15">
      <c r="A38" s="1398"/>
      <c r="B38" s="1398"/>
      <c r="C38" s="1398"/>
      <c r="D38" s="1398"/>
      <c r="E38" s="1395"/>
      <c r="F38" s="1396"/>
      <c r="G38" s="636"/>
      <c r="H38" s="633"/>
      <c r="I38" s="633"/>
      <c r="J38" s="633"/>
      <c r="K38" s="634"/>
      <c r="L38" s="1399"/>
      <c r="M38" s="1399"/>
      <c r="N38" s="1399"/>
      <c r="O38" s="1399"/>
      <c r="P38" s="1399"/>
      <c r="Q38" s="1399"/>
      <c r="R38" s="1399"/>
      <c r="S38" s="1401"/>
      <c r="T38" s="1396"/>
      <c r="U38" s="1389"/>
      <c r="V38" s="1390"/>
      <c r="W38" s="1390"/>
      <c r="X38" s="1391"/>
      <c r="Y38" s="1401"/>
      <c r="Z38" s="1396"/>
      <c r="AA38" s="1383"/>
      <c r="AB38" s="1384"/>
      <c r="AC38" s="1387"/>
      <c r="AD38" s="1388"/>
      <c r="AE38" s="1388"/>
      <c r="AF38" s="1388"/>
      <c r="AG38" s="1388"/>
      <c r="AH38" s="1388"/>
      <c r="AI38" s="1388"/>
      <c r="AJ38" s="1388"/>
      <c r="AK38" s="1388"/>
      <c r="AL38" s="1388"/>
      <c r="AM38" s="1388"/>
      <c r="AN38" s="1377"/>
      <c r="AO38" s="1377"/>
      <c r="AP38" s="1377"/>
      <c r="AQ38" s="1377"/>
      <c r="AR38" s="1377"/>
      <c r="AS38" s="1377"/>
      <c r="AT38" s="1379" t="str">
        <f t="shared" ref="AT38" si="14">IF(SUM(AD38:AS39)=0,"",SUM(AD38:AS39))</f>
        <v/>
      </c>
      <c r="AU38" s="1380"/>
      <c r="AV38" s="191"/>
      <c r="AW38" s="191"/>
      <c r="AX38" s="191"/>
      <c r="AY38" s="191"/>
      <c r="AZ38" s="191"/>
      <c r="BA38" s="191"/>
      <c r="BB38" s="191"/>
      <c r="BC38" s="191"/>
      <c r="BD38" s="191"/>
      <c r="BE38" s="191"/>
      <c r="BF38" s="191"/>
      <c r="BG38" s="191"/>
    </row>
    <row r="39" spans="1:59" s="192" customFormat="1" ht="18.75" customHeight="1" x14ac:dyDescent="0.15">
      <c r="A39" s="1398"/>
      <c r="B39" s="1398"/>
      <c r="C39" s="1398"/>
      <c r="D39" s="1398"/>
      <c r="E39" s="1378"/>
      <c r="F39" s="1397"/>
      <c r="G39" s="637"/>
      <c r="H39" s="641"/>
      <c r="I39" s="641"/>
      <c r="J39" s="641"/>
      <c r="K39" s="635"/>
      <c r="L39" s="1399"/>
      <c r="M39" s="1399"/>
      <c r="N39" s="1399"/>
      <c r="O39" s="1399"/>
      <c r="P39" s="1399"/>
      <c r="Q39" s="1399"/>
      <c r="R39" s="1399"/>
      <c r="S39" s="1402"/>
      <c r="T39" s="1397"/>
      <c r="U39" s="1392"/>
      <c r="V39" s="1393"/>
      <c r="W39" s="1393"/>
      <c r="X39" s="1394"/>
      <c r="Y39" s="1402"/>
      <c r="Z39" s="1397"/>
      <c r="AA39" s="1385"/>
      <c r="AB39" s="1386"/>
      <c r="AC39" s="1387"/>
      <c r="AD39" s="1388"/>
      <c r="AE39" s="1388"/>
      <c r="AF39" s="1388"/>
      <c r="AG39" s="1388"/>
      <c r="AH39" s="1388"/>
      <c r="AI39" s="1388"/>
      <c r="AJ39" s="1388"/>
      <c r="AK39" s="1388"/>
      <c r="AL39" s="1388"/>
      <c r="AM39" s="1388"/>
      <c r="AN39" s="1377"/>
      <c r="AO39" s="1377"/>
      <c r="AP39" s="1377"/>
      <c r="AQ39" s="1377"/>
      <c r="AR39" s="1377"/>
      <c r="AS39" s="1377"/>
      <c r="AT39" s="1381"/>
      <c r="AU39" s="1382"/>
      <c r="AV39" s="191"/>
      <c r="AW39" s="191"/>
      <c r="AX39" s="191"/>
      <c r="AY39" s="191"/>
      <c r="AZ39" s="191"/>
      <c r="BA39" s="191"/>
      <c r="BB39" s="191"/>
      <c r="BC39" s="191"/>
      <c r="BD39" s="191"/>
      <c r="BE39" s="191"/>
      <c r="BF39" s="191"/>
      <c r="BG39" s="191"/>
    </row>
    <row r="40" spans="1:59" s="192" customFormat="1" ht="18.75" customHeight="1" x14ac:dyDescent="0.15">
      <c r="A40" s="1398"/>
      <c r="B40" s="1398"/>
      <c r="C40" s="1398"/>
      <c r="D40" s="1398"/>
      <c r="E40" s="1395"/>
      <c r="F40" s="1396"/>
      <c r="G40" s="636"/>
      <c r="H40" s="633"/>
      <c r="I40" s="633"/>
      <c r="J40" s="633"/>
      <c r="K40" s="634"/>
      <c r="L40" s="1399"/>
      <c r="M40" s="1399"/>
      <c r="N40" s="1399"/>
      <c r="O40" s="1399"/>
      <c r="P40" s="1399"/>
      <c r="Q40" s="1399"/>
      <c r="R40" s="1399"/>
      <c r="S40" s="1401"/>
      <c r="T40" s="1396"/>
      <c r="U40" s="1389"/>
      <c r="V40" s="1390"/>
      <c r="W40" s="1390"/>
      <c r="X40" s="1391"/>
      <c r="Y40" s="1401"/>
      <c r="Z40" s="1396"/>
      <c r="AA40" s="1383"/>
      <c r="AB40" s="1384"/>
      <c r="AC40" s="1387"/>
      <c r="AD40" s="1388"/>
      <c r="AE40" s="1388"/>
      <c r="AF40" s="1388"/>
      <c r="AG40" s="1388"/>
      <c r="AH40" s="1388"/>
      <c r="AI40" s="1388"/>
      <c r="AJ40" s="1388"/>
      <c r="AK40" s="1388"/>
      <c r="AL40" s="1388"/>
      <c r="AM40" s="1388"/>
      <c r="AN40" s="1377"/>
      <c r="AO40" s="1377"/>
      <c r="AP40" s="1377"/>
      <c r="AQ40" s="1377"/>
      <c r="AR40" s="1377"/>
      <c r="AS40" s="1377"/>
      <c r="AT40" s="1379" t="str">
        <f t="shared" ref="AT40" si="15">IF(SUM(AD40:AS41)=0,"",SUM(AD40:AS41))</f>
        <v/>
      </c>
      <c r="AU40" s="1380"/>
      <c r="AV40" s="191"/>
      <c r="AW40" s="191"/>
      <c r="AX40" s="191"/>
      <c r="AY40" s="191"/>
      <c r="AZ40" s="191"/>
      <c r="BA40" s="191"/>
      <c r="BB40" s="191"/>
      <c r="BC40" s="191"/>
      <c r="BD40" s="191"/>
      <c r="BE40" s="191"/>
      <c r="BF40" s="191"/>
      <c r="BG40" s="191"/>
    </row>
    <row r="41" spans="1:59" s="192" customFormat="1" ht="18.75" customHeight="1" x14ac:dyDescent="0.15">
      <c r="A41" s="1398"/>
      <c r="B41" s="1398"/>
      <c r="C41" s="1398"/>
      <c r="D41" s="1398"/>
      <c r="E41" s="1378"/>
      <c r="F41" s="1397"/>
      <c r="G41" s="637"/>
      <c r="H41" s="641"/>
      <c r="I41" s="641"/>
      <c r="J41" s="641"/>
      <c r="K41" s="635"/>
      <c r="L41" s="1399"/>
      <c r="M41" s="1399"/>
      <c r="N41" s="1399"/>
      <c r="O41" s="1399"/>
      <c r="P41" s="1399"/>
      <c r="Q41" s="1399"/>
      <c r="R41" s="1399"/>
      <c r="S41" s="1402"/>
      <c r="T41" s="1397"/>
      <c r="U41" s="1392"/>
      <c r="V41" s="1393"/>
      <c r="W41" s="1393"/>
      <c r="X41" s="1394"/>
      <c r="Y41" s="1402"/>
      <c r="Z41" s="1397"/>
      <c r="AA41" s="1385"/>
      <c r="AB41" s="1386"/>
      <c r="AC41" s="1387"/>
      <c r="AD41" s="1388"/>
      <c r="AE41" s="1388"/>
      <c r="AF41" s="1388"/>
      <c r="AG41" s="1388"/>
      <c r="AH41" s="1388"/>
      <c r="AI41" s="1388"/>
      <c r="AJ41" s="1388"/>
      <c r="AK41" s="1388"/>
      <c r="AL41" s="1388"/>
      <c r="AM41" s="1388"/>
      <c r="AN41" s="1377"/>
      <c r="AO41" s="1377"/>
      <c r="AP41" s="1377"/>
      <c r="AQ41" s="1377"/>
      <c r="AR41" s="1377"/>
      <c r="AS41" s="1377"/>
      <c r="AT41" s="1381"/>
      <c r="AU41" s="1382"/>
      <c r="AV41" s="191"/>
      <c r="AW41" s="191"/>
      <c r="AX41" s="191"/>
      <c r="AY41" s="191"/>
      <c r="AZ41" s="191"/>
      <c r="BA41" s="191"/>
      <c r="BB41" s="191"/>
      <c r="BC41" s="191"/>
      <c r="BD41" s="191"/>
      <c r="BE41" s="191"/>
      <c r="BF41" s="191"/>
      <c r="BG41" s="191"/>
    </row>
    <row r="42" spans="1:59" s="192" customFormat="1" ht="18.75" customHeight="1" x14ac:dyDescent="0.15">
      <c r="A42" s="1398"/>
      <c r="B42" s="1398"/>
      <c r="C42" s="1398"/>
      <c r="D42" s="1398"/>
      <c r="E42" s="1395"/>
      <c r="F42" s="1396"/>
      <c r="G42" s="636"/>
      <c r="H42" s="633"/>
      <c r="I42" s="633"/>
      <c r="J42" s="633"/>
      <c r="K42" s="634"/>
      <c r="L42" s="1399"/>
      <c r="M42" s="1399"/>
      <c r="N42" s="1399"/>
      <c r="O42" s="1399"/>
      <c r="P42" s="1399"/>
      <c r="Q42" s="1399"/>
      <c r="R42" s="1399"/>
      <c r="S42" s="1401"/>
      <c r="T42" s="1396"/>
      <c r="U42" s="1389"/>
      <c r="V42" s="1390"/>
      <c r="W42" s="1390"/>
      <c r="X42" s="1391"/>
      <c r="Y42" s="1401"/>
      <c r="Z42" s="1396"/>
      <c r="AA42" s="1383"/>
      <c r="AB42" s="1384"/>
      <c r="AC42" s="1387"/>
      <c r="AD42" s="1388"/>
      <c r="AE42" s="1388"/>
      <c r="AF42" s="1388"/>
      <c r="AG42" s="1388"/>
      <c r="AH42" s="1388"/>
      <c r="AI42" s="1388"/>
      <c r="AJ42" s="1388"/>
      <c r="AK42" s="1388"/>
      <c r="AL42" s="1388"/>
      <c r="AM42" s="1388"/>
      <c r="AN42" s="1377"/>
      <c r="AO42" s="1377"/>
      <c r="AP42" s="1377"/>
      <c r="AQ42" s="1377"/>
      <c r="AR42" s="1377"/>
      <c r="AS42" s="1377"/>
      <c r="AT42" s="1379" t="str">
        <f t="shared" ref="AT42" si="16">IF(SUM(AD42:AS43)=0,"",SUM(AD42:AS43))</f>
        <v/>
      </c>
      <c r="AU42" s="1380"/>
      <c r="AV42" s="191"/>
      <c r="AW42" s="191"/>
      <c r="AX42" s="191"/>
      <c r="AY42" s="191"/>
      <c r="AZ42" s="191"/>
      <c r="BA42" s="191"/>
      <c r="BB42" s="191"/>
      <c r="BC42" s="191"/>
      <c r="BD42" s="191"/>
      <c r="BE42" s="191"/>
      <c r="BF42" s="191"/>
      <c r="BG42" s="191"/>
    </row>
    <row r="43" spans="1:59" s="192" customFormat="1" ht="18.75" customHeight="1" thickBot="1" x14ac:dyDescent="0.2">
      <c r="A43" s="1406"/>
      <c r="B43" s="1406"/>
      <c r="C43" s="1406"/>
      <c r="D43" s="1406"/>
      <c r="E43" s="1378"/>
      <c r="F43" s="1397"/>
      <c r="G43" s="637"/>
      <c r="H43" s="641"/>
      <c r="I43" s="641"/>
      <c r="J43" s="641"/>
      <c r="K43" s="635"/>
      <c r="L43" s="1407"/>
      <c r="M43" s="1407"/>
      <c r="N43" s="1407"/>
      <c r="O43" s="1407"/>
      <c r="P43" s="1407"/>
      <c r="Q43" s="1407"/>
      <c r="R43" s="1407"/>
      <c r="S43" s="1402"/>
      <c r="T43" s="1397"/>
      <c r="U43" s="1392"/>
      <c r="V43" s="1393"/>
      <c r="W43" s="1393"/>
      <c r="X43" s="1394"/>
      <c r="Y43" s="1402"/>
      <c r="Z43" s="1397"/>
      <c r="AA43" s="1385"/>
      <c r="AB43" s="1386"/>
      <c r="AC43" s="1405"/>
      <c r="AD43" s="1404"/>
      <c r="AE43" s="1404"/>
      <c r="AF43" s="1404"/>
      <c r="AG43" s="1404"/>
      <c r="AH43" s="1404"/>
      <c r="AI43" s="1404"/>
      <c r="AJ43" s="1404"/>
      <c r="AK43" s="1404"/>
      <c r="AL43" s="1404"/>
      <c r="AM43" s="1404"/>
      <c r="AN43" s="1422"/>
      <c r="AO43" s="1422"/>
      <c r="AP43" s="1422"/>
      <c r="AQ43" s="1422"/>
      <c r="AR43" s="1422"/>
      <c r="AS43" s="1422"/>
      <c r="AT43" s="1420"/>
      <c r="AU43" s="1421"/>
      <c r="AV43" s="191"/>
      <c r="AW43" s="191"/>
      <c r="AX43" s="191"/>
      <c r="AY43" s="191"/>
      <c r="AZ43" s="191"/>
      <c r="BA43" s="191"/>
      <c r="BB43" s="191"/>
      <c r="BC43" s="191"/>
      <c r="BD43" s="191"/>
      <c r="BE43" s="191"/>
      <c r="BF43" s="191"/>
      <c r="BG43" s="191"/>
    </row>
    <row r="44" spans="1:59" s="192" customFormat="1" ht="18.75" customHeight="1" thickTop="1" x14ac:dyDescent="0.15">
      <c r="A44" s="1374" t="s">
        <v>81</v>
      </c>
      <c r="B44" s="1374"/>
      <c r="C44" s="1374"/>
      <c r="D44" s="1374"/>
      <c r="E44" s="1403"/>
      <c r="F44" s="1403"/>
      <c r="G44" s="1414"/>
      <c r="H44" s="1415"/>
      <c r="I44" s="1415"/>
      <c r="J44" s="1415"/>
      <c r="K44" s="1416"/>
      <c r="L44" s="1403"/>
      <c r="M44" s="1403"/>
      <c r="N44" s="1403"/>
      <c r="O44" s="1403"/>
      <c r="P44" s="1403"/>
      <c r="Q44" s="1403"/>
      <c r="R44" s="1403"/>
      <c r="S44" s="1403"/>
      <c r="T44" s="1403"/>
      <c r="U44" s="1403"/>
      <c r="V44" s="1403"/>
      <c r="W44" s="1403"/>
      <c r="X44" s="1403"/>
      <c r="Y44" s="1403" t="str">
        <f>IF(SUM(Y6:Y43)=0,"",SUM(Y6:Y43))</f>
        <v/>
      </c>
      <c r="Z44" s="1403"/>
      <c r="AA44" s="1403"/>
      <c r="AB44" s="1403"/>
      <c r="AC44" s="1408"/>
      <c r="AD44" s="1408"/>
      <c r="AE44" s="1408"/>
      <c r="AF44" s="1408"/>
      <c r="AG44" s="1408"/>
      <c r="AH44" s="1408"/>
      <c r="AI44" s="1408"/>
      <c r="AJ44" s="1408"/>
      <c r="AK44" s="1408"/>
      <c r="AL44" s="1408"/>
      <c r="AM44" s="1408"/>
      <c r="AN44" s="1408"/>
      <c r="AO44" s="1408"/>
      <c r="AP44" s="1408"/>
      <c r="AQ44" s="1408"/>
      <c r="AR44" s="1408"/>
      <c r="AS44" s="1408"/>
      <c r="AT44" s="1410" t="str">
        <f>IF(SUM(AT8:AU43)=0,"",SUM(AT8:AU43))</f>
        <v/>
      </c>
      <c r="AU44" s="1410"/>
      <c r="AV44" s="191"/>
      <c r="AW44" s="191"/>
      <c r="AX44" s="191"/>
      <c r="AY44" s="191"/>
      <c r="AZ44" s="191"/>
      <c r="BA44" s="191"/>
      <c r="BB44" s="191"/>
      <c r="BC44" s="191"/>
      <c r="BD44" s="191"/>
      <c r="BE44" s="191"/>
      <c r="BF44" s="191"/>
      <c r="BG44" s="191"/>
    </row>
    <row r="45" spans="1:59" s="192" customFormat="1" ht="18.75" customHeight="1" x14ac:dyDescent="0.15">
      <c r="A45" s="1374"/>
      <c r="B45" s="1374"/>
      <c r="C45" s="1374"/>
      <c r="D45" s="1374"/>
      <c r="E45" s="1403"/>
      <c r="F45" s="1403"/>
      <c r="G45" s="1417"/>
      <c r="H45" s="1418"/>
      <c r="I45" s="1418"/>
      <c r="J45" s="1418"/>
      <c r="K45" s="1419"/>
      <c r="L45" s="1403"/>
      <c r="M45" s="1403"/>
      <c r="N45" s="1403"/>
      <c r="O45" s="1403"/>
      <c r="P45" s="1403"/>
      <c r="Q45" s="1403"/>
      <c r="R45" s="1403"/>
      <c r="S45" s="1403"/>
      <c r="T45" s="1403"/>
      <c r="U45" s="1403"/>
      <c r="V45" s="1403"/>
      <c r="W45" s="1403"/>
      <c r="X45" s="1403"/>
      <c r="Y45" s="1403"/>
      <c r="Z45" s="1403"/>
      <c r="AA45" s="1403"/>
      <c r="AB45" s="1403"/>
      <c r="AC45" s="1409"/>
      <c r="AD45" s="1409"/>
      <c r="AE45" s="1409"/>
      <c r="AF45" s="1409"/>
      <c r="AG45" s="1409"/>
      <c r="AH45" s="1409"/>
      <c r="AI45" s="1409"/>
      <c r="AJ45" s="1409"/>
      <c r="AK45" s="1409"/>
      <c r="AL45" s="1409"/>
      <c r="AM45" s="1409"/>
      <c r="AN45" s="1409"/>
      <c r="AO45" s="1409"/>
      <c r="AP45" s="1409"/>
      <c r="AQ45" s="1409"/>
      <c r="AR45" s="1409"/>
      <c r="AS45" s="1409"/>
      <c r="AT45" s="1333"/>
      <c r="AU45" s="1333"/>
      <c r="AV45" s="191"/>
      <c r="AW45" s="191"/>
      <c r="AX45" s="191"/>
      <c r="AY45" s="191"/>
      <c r="AZ45" s="191"/>
      <c r="BA45" s="191"/>
      <c r="BB45" s="191"/>
      <c r="BC45" s="191"/>
      <c r="BD45" s="191"/>
      <c r="BE45" s="191"/>
      <c r="BF45" s="191"/>
      <c r="BG45" s="191"/>
    </row>
    <row r="46" spans="1:59" s="192" customFormat="1" ht="18.75" customHeight="1" x14ac:dyDescent="0.3">
      <c r="A46" s="200" t="s">
        <v>202</v>
      </c>
      <c r="B46" s="193" t="s">
        <v>947</v>
      </c>
      <c r="C46" s="193"/>
      <c r="D46" s="193"/>
      <c r="E46" s="190"/>
      <c r="F46" s="190"/>
      <c r="G46" s="190"/>
      <c r="H46" s="190"/>
      <c r="I46" s="190"/>
      <c r="J46" s="190"/>
      <c r="K46" s="191"/>
      <c r="L46" s="190"/>
      <c r="M46" s="190"/>
      <c r="N46" s="190"/>
      <c r="O46" s="190"/>
      <c r="P46" s="191"/>
      <c r="Q46" s="191"/>
      <c r="R46" s="191"/>
      <c r="S46" s="191"/>
      <c r="T46" s="202"/>
      <c r="U46" s="202"/>
      <c r="V46" s="202"/>
      <c r="W46" s="202"/>
      <c r="X46" s="202"/>
      <c r="Y46" s="202"/>
      <c r="Z46" s="202"/>
      <c r="AA46" s="190"/>
      <c r="AB46" s="190"/>
      <c r="AC46" s="190"/>
      <c r="AD46" s="190"/>
      <c r="AE46" s="190"/>
      <c r="AF46" s="190"/>
      <c r="AG46" s="190"/>
      <c r="AH46" s="190"/>
      <c r="AI46" s="190"/>
      <c r="AJ46" s="190"/>
      <c r="AK46" s="190"/>
      <c r="AL46" s="190"/>
      <c r="AM46" s="190"/>
      <c r="AN46" s="190"/>
      <c r="AO46" s="190"/>
      <c r="AP46" s="191"/>
      <c r="AQ46" s="191"/>
      <c r="AR46" s="191"/>
      <c r="AS46" s="191"/>
      <c r="AT46" s="191"/>
      <c r="AU46" s="191"/>
      <c r="AV46" s="191"/>
      <c r="AW46" s="191"/>
      <c r="AX46" s="191"/>
      <c r="AY46" s="191"/>
      <c r="AZ46" s="191"/>
      <c r="BA46" s="191"/>
      <c r="BB46" s="191"/>
      <c r="BC46" s="191"/>
      <c r="BD46" s="191"/>
      <c r="BE46" s="191"/>
      <c r="BF46" s="191"/>
      <c r="BG46" s="191"/>
    </row>
    <row r="47" spans="1:59" s="192" customFormat="1" ht="18.75" customHeight="1" x14ac:dyDescent="0.3">
      <c r="A47" s="193"/>
      <c r="B47" s="193" t="s">
        <v>948</v>
      </c>
      <c r="C47" s="193"/>
      <c r="D47" s="193"/>
      <c r="E47" s="190"/>
      <c r="F47" s="190"/>
      <c r="G47" s="190"/>
      <c r="H47" s="190"/>
      <c r="I47" s="190"/>
      <c r="J47" s="190"/>
      <c r="K47" s="191"/>
      <c r="L47" s="190"/>
      <c r="M47" s="190"/>
      <c r="N47" s="190"/>
      <c r="O47" s="190"/>
      <c r="P47" s="191"/>
      <c r="Q47" s="191"/>
      <c r="R47" s="191"/>
      <c r="S47" s="191"/>
      <c r="T47" s="202"/>
      <c r="U47" s="202"/>
      <c r="V47" s="202"/>
      <c r="W47" s="202"/>
      <c r="X47" s="202"/>
      <c r="Y47" s="202"/>
      <c r="Z47" s="202"/>
      <c r="AA47" s="190"/>
      <c r="AB47" s="190"/>
      <c r="AC47" s="190"/>
      <c r="AD47" s="190"/>
      <c r="AE47" s="190"/>
      <c r="AF47" s="190"/>
      <c r="AG47" s="190"/>
      <c r="AH47" s="190"/>
      <c r="AI47" s="190"/>
      <c r="AJ47" s="190"/>
      <c r="AK47" s="190"/>
      <c r="AL47" s="190"/>
      <c r="AM47" s="190"/>
      <c r="AN47" s="190"/>
      <c r="AO47" s="190"/>
      <c r="AP47" s="191"/>
      <c r="AQ47" s="191"/>
      <c r="AR47" s="191"/>
      <c r="AS47" s="191"/>
      <c r="AT47" s="191"/>
      <c r="AU47" s="191"/>
      <c r="AV47" s="191"/>
      <c r="AW47" s="191"/>
      <c r="AX47" s="191"/>
      <c r="AY47" s="191"/>
      <c r="AZ47" s="191"/>
      <c r="BA47" s="191"/>
      <c r="BB47" s="191"/>
      <c r="BC47" s="191"/>
      <c r="BD47" s="191"/>
      <c r="BE47" s="191"/>
      <c r="BF47" s="191"/>
      <c r="BG47" s="191"/>
    </row>
    <row r="48" spans="1:59" ht="18.75" customHeight="1" x14ac:dyDescent="0.3">
      <c r="A48" s="201"/>
      <c r="B48" s="193" t="s">
        <v>530</v>
      </c>
      <c r="C48" s="193"/>
      <c r="D48" s="590"/>
      <c r="E48" s="202"/>
      <c r="F48" s="202"/>
      <c r="G48" s="202"/>
      <c r="H48" s="202"/>
      <c r="I48" s="202"/>
      <c r="J48" s="202"/>
      <c r="K48" s="202"/>
      <c r="L48" s="202"/>
      <c r="M48" s="202"/>
      <c r="N48" s="202"/>
      <c r="O48" s="202"/>
      <c r="P48" s="202"/>
      <c r="Q48" s="202"/>
      <c r="R48" s="202"/>
      <c r="S48" s="202"/>
    </row>
    <row r="49" spans="1:4" ht="18.75" customHeight="1" x14ac:dyDescent="0.3">
      <c r="A49" s="201"/>
      <c r="B49" s="193" t="s">
        <v>531</v>
      </c>
      <c r="C49" s="193"/>
      <c r="D49" s="193"/>
    </row>
    <row r="50" spans="1:4" ht="18.75" customHeight="1" x14ac:dyDescent="0.3">
      <c r="A50" s="201"/>
      <c r="B50" s="193" t="s">
        <v>1096</v>
      </c>
      <c r="C50" s="193"/>
      <c r="D50" s="193"/>
    </row>
    <row r="51" spans="1:4" ht="18.75" customHeight="1" x14ac:dyDescent="0.3"/>
    <row r="52" spans="1:4" ht="18.75" customHeight="1" x14ac:dyDescent="0.3"/>
    <row r="55" spans="1:4" x14ac:dyDescent="0.3">
      <c r="A55" s="190" t="s">
        <v>105</v>
      </c>
    </row>
    <row r="56" spans="1:4" x14ac:dyDescent="0.3">
      <c r="A56" s="190" t="s">
        <v>416</v>
      </c>
    </row>
    <row r="57" spans="1:4" x14ac:dyDescent="0.3">
      <c r="A57" s="190" t="s">
        <v>417</v>
      </c>
    </row>
    <row r="58" spans="1:4" x14ac:dyDescent="0.3">
      <c r="A58" s="190" t="s">
        <v>942</v>
      </c>
    </row>
    <row r="59" spans="1:4" x14ac:dyDescent="0.3">
      <c r="A59" s="190" t="s">
        <v>288</v>
      </c>
    </row>
    <row r="60" spans="1:4" x14ac:dyDescent="0.3">
      <c r="A60" s="190" t="s">
        <v>943</v>
      </c>
    </row>
    <row r="61" spans="1:4" x14ac:dyDescent="0.3">
      <c r="A61" s="190" t="s">
        <v>289</v>
      </c>
    </row>
    <row r="62" spans="1:4" x14ac:dyDescent="0.3">
      <c r="A62" s="190" t="s">
        <v>421</v>
      </c>
    </row>
    <row r="63" spans="1:4" x14ac:dyDescent="0.3">
      <c r="A63" s="190" t="s">
        <v>944</v>
      </c>
    </row>
    <row r="64" spans="1:4" x14ac:dyDescent="0.3">
      <c r="A64" s="190" t="s">
        <v>945</v>
      </c>
    </row>
    <row r="65" spans="1:1" x14ac:dyDescent="0.3">
      <c r="A65" s="190" t="s">
        <v>946</v>
      </c>
    </row>
    <row r="66" spans="1:1" x14ac:dyDescent="0.3">
      <c r="A66" s="190" t="s">
        <v>418</v>
      </c>
    </row>
    <row r="67" spans="1:1" x14ac:dyDescent="0.3">
      <c r="A67" s="190" t="s">
        <v>419</v>
      </c>
    </row>
    <row r="68" spans="1:1" x14ac:dyDescent="0.3">
      <c r="A68" s="190" t="s">
        <v>298</v>
      </c>
    </row>
    <row r="69" spans="1:1" x14ac:dyDescent="0.3">
      <c r="A69" s="190" t="s">
        <v>420</v>
      </c>
    </row>
  </sheetData>
  <sheetProtection selectLockedCells="1"/>
  <mergeCells count="448">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0:AS41"/>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3"/>
  <dataValidations count="1">
    <dataValidation type="list" allowBlank="1" showInputMessage="1" sqref="AA8:AB43" xr:uid="{E700E5BC-F481-4F73-AE5B-7A6768138EFF}">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&amp;C&amp;"游ゴシック,標準"6/25&amp;R&amp;"游ゴシック,標準"&amp;F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28160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8160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28160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8160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8160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8160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28160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8160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28161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8161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28161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8161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28161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8161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28161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8161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28161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8161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28162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8162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28162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8162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28162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8162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28162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8162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28162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8162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28163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8163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28163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8163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28163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8163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28163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8163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28163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8163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28164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28164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28164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28164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28164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28164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28164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28164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28164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28164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28165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28165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28165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28165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28165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28165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28165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28165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28165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28165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28166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28166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28166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28166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28166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28166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28166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28166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28166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28166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28167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28167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28167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28167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28167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28167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8167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8167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8167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8167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8168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8168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8168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8168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8168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8168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8168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8168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8168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8168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8169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8169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8169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8169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8169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8169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8169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8169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8169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8169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8170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8170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8170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8170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8170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8170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8170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8170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8170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281712"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281713"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281714"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281715"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281716"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281717"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281718"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281719"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281720"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281721"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281722"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281723"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281724"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281725"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281726"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281727"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281728"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281729"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281730"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281731"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281732"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281733"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281734"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281735"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281736"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281737"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281738"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281739"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281740"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281741"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281742"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281743"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281744"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281745"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281746"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281747"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281748"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281749"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281750"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281751"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281752"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281753"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281754"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281755"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281756"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281757"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281758"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281759"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281760"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281761"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281762"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281763"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281764"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281765"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2D9C7FDF-504B-4093-8DB2-B81AD953E986}">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A131082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A196618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A262154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A327690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A393226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A458762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A524298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A589834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A655370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A720906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A786442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A851978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A917514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A983050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A131084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A196620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A262156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A327692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A393228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A458764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A524300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A589836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A655372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A720908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A786444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A851980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A917516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A983052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A131102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A196638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A262174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A327710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A393246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A458782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A524318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A589854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A655390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A720926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A786462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A851998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A917534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A983070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A131106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A196642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A262178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A327714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A393250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A458786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A524322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A589858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A655394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A720930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A786466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A852002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A917538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A983074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A131108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A196644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A262180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A327716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A393252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A458788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A524324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A589860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A655396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A720932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A786468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A852004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A917540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A983076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WVJ983076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A131098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A196634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A262170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A327706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A393242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A458778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A524314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A589850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A655386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A720922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A786458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A851994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A917530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A983066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A131088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A196624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A262160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A327696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A393232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A458768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A524304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A589840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A655376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A720912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A786448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A851984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A917520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A983056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A131090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A196626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A262162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A327698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A393234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A458770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A524306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A589842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A655378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A720914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A786450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A851986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A917522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A983058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A131094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A196630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A262166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A327702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A393238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A458774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A524310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A589846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A655382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A720918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A786454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A851990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A917526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A983062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A131096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A196632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A262168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A327704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A393240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A458776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A524312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A589848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A655384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A720920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A786456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A851992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A917528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A983064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A131100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A196636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A262172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A327708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A393244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A458780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A524316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A589852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A655388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A720924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A786460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A851996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A917532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A983068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xm:sqref>
        </x14:dataValidation>
        <x14:dataValidation type="list" allowBlank="1" xr:uid="{B5F9904C-B5B4-4E05-A9B4-76FC0DE4B461}">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A171-86C0-4562-A42E-A7EC6F11A0AA}">
  <sheetPr>
    <tabColor theme="9" tint="0.79998168889431442"/>
    <pageSetUpPr fitToPage="1"/>
  </sheetPr>
  <dimension ref="A1:BG69"/>
  <sheetViews>
    <sheetView view="pageBreakPreview" zoomScale="61" zoomScaleNormal="70" zoomScaleSheetLayoutView="61" workbookViewId="0">
      <selection activeCell="AX3" sqref="AX3"/>
    </sheetView>
  </sheetViews>
  <sheetFormatPr defaultRowHeight="16.5" x14ac:dyDescent="0.3"/>
  <cols>
    <col min="1" max="52" width="4.5" style="190" customWidth="1"/>
    <col min="53" max="59" width="9" style="190"/>
    <col min="60" max="257" width="9" style="203"/>
    <col min="258" max="308" width="4.5" style="203" customWidth="1"/>
    <col min="309" max="513" width="9" style="203"/>
    <col min="514" max="564" width="4.5" style="203" customWidth="1"/>
    <col min="565" max="769" width="9" style="203"/>
    <col min="770" max="820" width="4.5" style="203" customWidth="1"/>
    <col min="821" max="1025" width="9" style="203"/>
    <col min="1026" max="1076" width="4.5" style="203" customWidth="1"/>
    <col min="1077" max="1281" width="9" style="203"/>
    <col min="1282" max="1332" width="4.5" style="203" customWidth="1"/>
    <col min="1333" max="1537" width="9" style="203"/>
    <col min="1538" max="1588" width="4.5" style="203" customWidth="1"/>
    <col min="1589" max="1793" width="9" style="203"/>
    <col min="1794" max="1844" width="4.5" style="203" customWidth="1"/>
    <col min="1845" max="2049" width="9" style="203"/>
    <col min="2050" max="2100" width="4.5" style="203" customWidth="1"/>
    <col min="2101" max="2305" width="9" style="203"/>
    <col min="2306" max="2356" width="4.5" style="203" customWidth="1"/>
    <col min="2357" max="2561" width="9" style="203"/>
    <col min="2562" max="2612" width="4.5" style="203" customWidth="1"/>
    <col min="2613" max="2817" width="9" style="203"/>
    <col min="2818" max="2868" width="4.5" style="203" customWidth="1"/>
    <col min="2869" max="3073" width="9" style="203"/>
    <col min="3074" max="3124" width="4.5" style="203" customWidth="1"/>
    <col min="3125" max="3329" width="9" style="203"/>
    <col min="3330" max="3380" width="4.5" style="203" customWidth="1"/>
    <col min="3381" max="3585" width="9" style="203"/>
    <col min="3586" max="3636" width="4.5" style="203" customWidth="1"/>
    <col min="3637" max="3841" width="9" style="203"/>
    <col min="3842" max="3892" width="4.5" style="203" customWidth="1"/>
    <col min="3893" max="4097" width="9" style="203"/>
    <col min="4098" max="4148" width="4.5" style="203" customWidth="1"/>
    <col min="4149" max="4353" width="9" style="203"/>
    <col min="4354" max="4404" width="4.5" style="203" customWidth="1"/>
    <col min="4405" max="4609" width="9" style="203"/>
    <col min="4610" max="4660" width="4.5" style="203" customWidth="1"/>
    <col min="4661" max="4865" width="9" style="203"/>
    <col min="4866" max="4916" width="4.5" style="203" customWidth="1"/>
    <col min="4917" max="5121" width="9" style="203"/>
    <col min="5122" max="5172" width="4.5" style="203" customWidth="1"/>
    <col min="5173" max="5377" width="9" style="203"/>
    <col min="5378" max="5428" width="4.5" style="203" customWidth="1"/>
    <col min="5429" max="5633" width="9" style="203"/>
    <col min="5634" max="5684" width="4.5" style="203" customWidth="1"/>
    <col min="5685" max="5889" width="9" style="203"/>
    <col min="5890" max="5940" width="4.5" style="203" customWidth="1"/>
    <col min="5941" max="6145" width="9" style="203"/>
    <col min="6146" max="6196" width="4.5" style="203" customWidth="1"/>
    <col min="6197" max="6401" width="9" style="203"/>
    <col min="6402" max="6452" width="4.5" style="203" customWidth="1"/>
    <col min="6453" max="6657" width="9" style="203"/>
    <col min="6658" max="6708" width="4.5" style="203" customWidth="1"/>
    <col min="6709" max="6913" width="9" style="203"/>
    <col min="6914" max="6964" width="4.5" style="203" customWidth="1"/>
    <col min="6965" max="7169" width="9" style="203"/>
    <col min="7170" max="7220" width="4.5" style="203" customWidth="1"/>
    <col min="7221" max="7425" width="9" style="203"/>
    <col min="7426" max="7476" width="4.5" style="203" customWidth="1"/>
    <col min="7477" max="7681" width="9" style="203"/>
    <col min="7682" max="7732" width="4.5" style="203" customWidth="1"/>
    <col min="7733" max="7937" width="9" style="203"/>
    <col min="7938" max="7988" width="4.5" style="203" customWidth="1"/>
    <col min="7989" max="8193" width="9" style="203"/>
    <col min="8194" max="8244" width="4.5" style="203" customWidth="1"/>
    <col min="8245" max="8449" width="9" style="203"/>
    <col min="8450" max="8500" width="4.5" style="203" customWidth="1"/>
    <col min="8501" max="8705" width="9" style="203"/>
    <col min="8706" max="8756" width="4.5" style="203" customWidth="1"/>
    <col min="8757" max="8961" width="9" style="203"/>
    <col min="8962" max="9012" width="4.5" style="203" customWidth="1"/>
    <col min="9013" max="9217" width="9" style="203"/>
    <col min="9218" max="9268" width="4.5" style="203" customWidth="1"/>
    <col min="9269" max="9473" width="9" style="203"/>
    <col min="9474" max="9524" width="4.5" style="203" customWidth="1"/>
    <col min="9525" max="9729" width="9" style="203"/>
    <col min="9730" max="9780" width="4.5" style="203" customWidth="1"/>
    <col min="9781" max="9985" width="9" style="203"/>
    <col min="9986" max="10036" width="4.5" style="203" customWidth="1"/>
    <col min="10037" max="10241" width="9" style="203"/>
    <col min="10242" max="10292" width="4.5" style="203" customWidth="1"/>
    <col min="10293" max="10497" width="9" style="203"/>
    <col min="10498" max="10548" width="4.5" style="203" customWidth="1"/>
    <col min="10549" max="10753" width="9" style="203"/>
    <col min="10754" max="10804" width="4.5" style="203" customWidth="1"/>
    <col min="10805" max="11009" width="9" style="203"/>
    <col min="11010" max="11060" width="4.5" style="203" customWidth="1"/>
    <col min="11061" max="11265" width="9" style="203"/>
    <col min="11266" max="11316" width="4.5" style="203" customWidth="1"/>
    <col min="11317" max="11521" width="9" style="203"/>
    <col min="11522" max="11572" width="4.5" style="203" customWidth="1"/>
    <col min="11573" max="11777" width="9" style="203"/>
    <col min="11778" max="11828" width="4.5" style="203" customWidth="1"/>
    <col min="11829" max="12033" width="9" style="203"/>
    <col min="12034" max="12084" width="4.5" style="203" customWidth="1"/>
    <col min="12085" max="12289" width="9" style="203"/>
    <col min="12290" max="12340" width="4.5" style="203" customWidth="1"/>
    <col min="12341" max="12545" width="9" style="203"/>
    <col min="12546" max="12596" width="4.5" style="203" customWidth="1"/>
    <col min="12597" max="12801" width="9" style="203"/>
    <col min="12802" max="12852" width="4.5" style="203" customWidth="1"/>
    <col min="12853" max="13057" width="9" style="203"/>
    <col min="13058" max="13108" width="4.5" style="203" customWidth="1"/>
    <col min="13109" max="13313" width="9" style="203"/>
    <col min="13314" max="13364" width="4.5" style="203" customWidth="1"/>
    <col min="13365" max="13569" width="9" style="203"/>
    <col min="13570" max="13620" width="4.5" style="203" customWidth="1"/>
    <col min="13621" max="13825" width="9" style="203"/>
    <col min="13826" max="13876" width="4.5" style="203" customWidth="1"/>
    <col min="13877" max="14081" width="9" style="203"/>
    <col min="14082" max="14132" width="4.5" style="203" customWidth="1"/>
    <col min="14133" max="14337" width="9" style="203"/>
    <col min="14338" max="14388" width="4.5" style="203" customWidth="1"/>
    <col min="14389" max="14593" width="9" style="203"/>
    <col min="14594" max="14644" width="4.5" style="203" customWidth="1"/>
    <col min="14645" max="14849" width="9" style="203"/>
    <col min="14850" max="14900" width="4.5" style="203" customWidth="1"/>
    <col min="14901" max="15105" width="9" style="203"/>
    <col min="15106" max="15156" width="4.5" style="203" customWidth="1"/>
    <col min="15157" max="15361" width="9" style="203"/>
    <col min="15362" max="15412" width="4.5" style="203" customWidth="1"/>
    <col min="15413" max="15617" width="9" style="203"/>
    <col min="15618" max="15668" width="4.5" style="203" customWidth="1"/>
    <col min="15669" max="15873" width="9" style="203"/>
    <col min="15874" max="15924" width="4.5" style="203" customWidth="1"/>
    <col min="15925" max="16129" width="9" style="203"/>
    <col min="16130" max="16180" width="4.5" style="203" customWidth="1"/>
    <col min="16181" max="16384" width="9" style="203"/>
  </cols>
  <sheetData>
    <row r="1" spans="1:59" s="192" customFormat="1" ht="18.75" customHeight="1" x14ac:dyDescent="0.35">
      <c r="A1" s="189" t="s">
        <v>278</v>
      </c>
      <c r="B1" s="190"/>
      <c r="C1" s="190"/>
      <c r="D1" s="190"/>
      <c r="E1" s="190"/>
      <c r="F1" s="190"/>
      <c r="G1" s="190"/>
      <c r="H1" s="190"/>
      <c r="I1" s="190"/>
      <c r="J1" s="190"/>
      <c r="K1" s="191"/>
      <c r="L1" s="190"/>
      <c r="M1" s="190"/>
      <c r="N1" s="190"/>
      <c r="O1" s="190"/>
      <c r="P1" s="191"/>
      <c r="Q1" s="191"/>
      <c r="R1" s="191"/>
      <c r="S1" s="191"/>
      <c r="T1" s="190"/>
      <c r="U1" s="190"/>
      <c r="V1" s="190"/>
      <c r="W1" s="190"/>
      <c r="X1" s="190"/>
      <c r="Y1" s="190"/>
      <c r="Z1" s="190"/>
      <c r="AA1" s="191"/>
      <c r="AB1" s="191"/>
      <c r="AC1" s="191"/>
      <c r="AD1" s="191"/>
      <c r="AE1" s="191"/>
      <c r="AF1" s="191"/>
      <c r="AG1" s="191"/>
      <c r="AH1" s="191"/>
      <c r="AI1" s="191"/>
      <c r="AJ1" s="640" t="s">
        <v>228</v>
      </c>
      <c r="AK1" s="1376"/>
      <c r="AL1" s="1376"/>
      <c r="AM1" s="1376"/>
      <c r="AN1" s="639" t="s">
        <v>166</v>
      </c>
      <c r="AO1" s="1376"/>
      <c r="AP1" s="1376"/>
      <c r="AQ1" s="639" t="s">
        <v>168</v>
      </c>
      <c r="AR1" s="1378"/>
      <c r="AS1" s="1378"/>
      <c r="AT1" s="1162" t="s">
        <v>201</v>
      </c>
      <c r="AU1" s="1162"/>
      <c r="AV1" s="191"/>
      <c r="AW1" s="191"/>
      <c r="AX1" s="191"/>
      <c r="AY1" s="191"/>
      <c r="AZ1" s="191"/>
      <c r="BA1" s="191"/>
      <c r="BB1" s="191"/>
      <c r="BC1" s="191"/>
      <c r="BD1" s="191"/>
      <c r="BE1" s="191"/>
      <c r="BF1" s="191"/>
      <c r="BG1" s="191"/>
    </row>
    <row r="2" spans="1:59" s="192" customFormat="1" ht="18.75" customHeight="1" thickBot="1" x14ac:dyDescent="0.35">
      <c r="A2" s="193" t="s">
        <v>1103</v>
      </c>
      <c r="B2" s="190"/>
      <c r="C2" s="190"/>
      <c r="D2" s="190"/>
      <c r="E2" s="190"/>
      <c r="F2" s="190"/>
      <c r="G2" s="190"/>
      <c r="H2" s="643"/>
      <c r="I2" s="1330"/>
      <c r="J2" s="1330"/>
      <c r="K2" s="190"/>
      <c r="L2" s="190"/>
      <c r="M2" s="643"/>
      <c r="N2" s="1330"/>
      <c r="O2" s="1330"/>
      <c r="P2" s="1162"/>
      <c r="Q2" s="1162"/>
      <c r="R2" s="191"/>
      <c r="S2" s="191"/>
      <c r="T2" s="190"/>
      <c r="U2" s="190"/>
      <c r="V2" s="190"/>
      <c r="W2" s="190"/>
      <c r="X2" s="190"/>
      <c r="Y2" s="190"/>
      <c r="Z2" s="190"/>
      <c r="AA2" s="1330"/>
      <c r="AB2" s="1330"/>
      <c r="AC2" s="191"/>
      <c r="AD2" s="191"/>
      <c r="AE2" s="191"/>
      <c r="AF2" s="191"/>
      <c r="AG2" s="191"/>
      <c r="AH2" s="191"/>
      <c r="AI2" s="191"/>
      <c r="AJ2" s="191"/>
      <c r="AK2" s="191"/>
      <c r="AL2" s="191"/>
      <c r="AM2" s="191"/>
      <c r="AN2" s="191"/>
      <c r="AO2" s="191"/>
      <c r="AP2" s="191"/>
      <c r="AQ2" s="191"/>
      <c r="AR2" s="1331" t="s">
        <v>524</v>
      </c>
      <c r="AS2" s="1331"/>
      <c r="AT2" s="1331"/>
      <c r="AU2" s="1331"/>
      <c r="AV2" s="191"/>
      <c r="AW2" s="191"/>
      <c r="AX2" s="191"/>
      <c r="AY2" s="191"/>
      <c r="AZ2" s="191"/>
      <c r="BA2" s="191"/>
      <c r="BB2" s="191"/>
      <c r="BC2" s="191"/>
      <c r="BD2" s="191"/>
      <c r="BE2" s="191"/>
      <c r="BF2" s="191"/>
      <c r="BG2" s="191"/>
    </row>
    <row r="3" spans="1:59" s="192" customFormat="1" ht="18.75" customHeight="1" thickTop="1" x14ac:dyDescent="0.15">
      <c r="A3" s="1359" t="s">
        <v>937</v>
      </c>
      <c r="B3" s="1359"/>
      <c r="C3" s="1359"/>
      <c r="D3" s="1359"/>
      <c r="E3" s="1368" t="s">
        <v>412</v>
      </c>
      <c r="F3" s="1369"/>
      <c r="G3" s="1368" t="s">
        <v>1095</v>
      </c>
      <c r="H3" s="1411"/>
      <c r="I3" s="1411"/>
      <c r="J3" s="1411"/>
      <c r="K3" s="1369"/>
      <c r="L3" s="1374" t="s">
        <v>79</v>
      </c>
      <c r="M3" s="1374"/>
      <c r="N3" s="1374"/>
      <c r="O3" s="1375" t="s">
        <v>254</v>
      </c>
      <c r="P3" s="1359" t="s">
        <v>938</v>
      </c>
      <c r="Q3" s="1359"/>
      <c r="R3" s="1359"/>
      <c r="S3" s="1359" t="s">
        <v>939</v>
      </c>
      <c r="T3" s="1359"/>
      <c r="U3" s="1359" t="s">
        <v>940</v>
      </c>
      <c r="V3" s="1359"/>
      <c r="W3" s="1359"/>
      <c r="X3" s="1359"/>
      <c r="Y3" s="1359" t="s">
        <v>122</v>
      </c>
      <c r="Z3" s="1359"/>
      <c r="AA3" s="1362" t="s">
        <v>255</v>
      </c>
      <c r="AB3" s="1363"/>
      <c r="AC3" s="194"/>
      <c r="AD3" s="195"/>
      <c r="AE3" s="195"/>
      <c r="AF3" s="196" t="s">
        <v>228</v>
      </c>
      <c r="AG3" s="1360"/>
      <c r="AH3" s="1360"/>
      <c r="AI3" s="638" t="s">
        <v>166</v>
      </c>
      <c r="AJ3" s="197"/>
      <c r="AK3" s="1361" t="s">
        <v>525</v>
      </c>
      <c r="AL3" s="1361"/>
      <c r="AM3" s="638" t="s">
        <v>526</v>
      </c>
      <c r="AN3" s="638" t="s">
        <v>527</v>
      </c>
      <c r="AO3" s="638" t="s">
        <v>528</v>
      </c>
      <c r="AP3" s="638" t="s">
        <v>526</v>
      </c>
      <c r="AQ3" s="198" t="s">
        <v>529</v>
      </c>
      <c r="AR3" s="638" t="s">
        <v>941</v>
      </c>
      <c r="AS3" s="195"/>
      <c r="AT3" s="195"/>
      <c r="AU3" s="199"/>
      <c r="AV3" s="191"/>
      <c r="AW3" s="191"/>
      <c r="AX3" s="191"/>
      <c r="AY3" s="191"/>
      <c r="AZ3" s="191"/>
      <c r="BA3" s="191"/>
      <c r="BB3" s="191"/>
      <c r="BC3" s="191"/>
      <c r="BD3" s="191"/>
      <c r="BE3" s="191"/>
      <c r="BF3" s="191"/>
      <c r="BG3" s="191"/>
    </row>
    <row r="4" spans="1:59" s="192" customFormat="1" ht="18.75" customHeight="1" x14ac:dyDescent="0.15">
      <c r="A4" s="1359"/>
      <c r="B4" s="1359"/>
      <c r="C4" s="1359"/>
      <c r="D4" s="1359"/>
      <c r="E4" s="1370"/>
      <c r="F4" s="1371"/>
      <c r="G4" s="1370"/>
      <c r="H4" s="1412"/>
      <c r="I4" s="1412"/>
      <c r="J4" s="1412"/>
      <c r="K4" s="1371"/>
      <c r="L4" s="1374"/>
      <c r="M4" s="1374"/>
      <c r="N4" s="1374"/>
      <c r="O4" s="1375"/>
      <c r="P4" s="1359"/>
      <c r="Q4" s="1359"/>
      <c r="R4" s="1359"/>
      <c r="S4" s="1359"/>
      <c r="T4" s="1359"/>
      <c r="U4" s="1359"/>
      <c r="V4" s="1359"/>
      <c r="W4" s="1359"/>
      <c r="X4" s="1359"/>
      <c r="Y4" s="1359"/>
      <c r="Z4" s="1359"/>
      <c r="AA4" s="1364"/>
      <c r="AB4" s="1365"/>
      <c r="AC4" s="1332" t="s">
        <v>413</v>
      </c>
      <c r="AD4" s="1333"/>
      <c r="AE4" s="1333"/>
      <c r="AF4" s="1333" t="s">
        <v>414</v>
      </c>
      <c r="AG4" s="1333"/>
      <c r="AH4" s="1333"/>
      <c r="AI4" s="1333"/>
      <c r="AJ4" s="1333"/>
      <c r="AK4" s="1333"/>
      <c r="AL4" s="1333"/>
      <c r="AM4" s="1333"/>
      <c r="AN4" s="1333"/>
      <c r="AO4" s="1333"/>
      <c r="AP4" s="1333"/>
      <c r="AQ4" s="1333"/>
      <c r="AR4" s="1333"/>
      <c r="AS4" s="1333"/>
      <c r="AT4" s="1333" t="s">
        <v>81</v>
      </c>
      <c r="AU4" s="1334"/>
      <c r="AV4" s="191"/>
      <c r="AW4" s="191"/>
      <c r="AX4" s="191"/>
      <c r="AY4" s="191"/>
      <c r="AZ4" s="191"/>
      <c r="BA4" s="191"/>
      <c r="BB4" s="191"/>
      <c r="BC4" s="191"/>
      <c r="BD4" s="191"/>
      <c r="BE4" s="191"/>
      <c r="BF4" s="191"/>
      <c r="BG4" s="191"/>
    </row>
    <row r="5" spans="1:59" s="192" customFormat="1" ht="18.75" customHeight="1" x14ac:dyDescent="0.15">
      <c r="A5" s="1359"/>
      <c r="B5" s="1359"/>
      <c r="C5" s="1359"/>
      <c r="D5" s="1359"/>
      <c r="E5" s="1370"/>
      <c r="F5" s="1371"/>
      <c r="G5" s="1370"/>
      <c r="H5" s="1412"/>
      <c r="I5" s="1412"/>
      <c r="J5" s="1412"/>
      <c r="K5" s="1371"/>
      <c r="L5" s="1374"/>
      <c r="M5" s="1374"/>
      <c r="N5" s="1374"/>
      <c r="O5" s="1375"/>
      <c r="P5" s="1359"/>
      <c r="Q5" s="1359"/>
      <c r="R5" s="1359"/>
      <c r="S5" s="1359"/>
      <c r="T5" s="1359"/>
      <c r="U5" s="1359"/>
      <c r="V5" s="1359"/>
      <c r="W5" s="1359"/>
      <c r="X5" s="1359"/>
      <c r="Y5" s="1359"/>
      <c r="Z5" s="1359"/>
      <c r="AA5" s="1364"/>
      <c r="AB5" s="1365"/>
      <c r="AC5" s="1335" t="s">
        <v>415</v>
      </c>
      <c r="AD5" s="1337" t="s">
        <v>82</v>
      </c>
      <c r="AE5" s="1337"/>
      <c r="AF5" s="1338"/>
      <c r="AG5" s="1339"/>
      <c r="AH5" s="1344"/>
      <c r="AI5" s="1345"/>
      <c r="AJ5" s="1344"/>
      <c r="AK5" s="1345"/>
      <c r="AL5" s="1350" t="str">
        <f>IF(SUM(AD6:AK6)=0,"",SUM(AD6:AK6))</f>
        <v/>
      </c>
      <c r="AM5" s="1351"/>
      <c r="AN5" s="1350"/>
      <c r="AO5" s="1351"/>
      <c r="AP5" s="1350"/>
      <c r="AQ5" s="1351"/>
      <c r="AR5" s="1350"/>
      <c r="AS5" s="1356"/>
      <c r="AT5" s="1333"/>
      <c r="AU5" s="1334"/>
      <c r="AV5" s="191"/>
      <c r="AW5" s="191"/>
      <c r="AX5" s="191"/>
      <c r="AY5" s="191"/>
      <c r="AZ5" s="191"/>
      <c r="BA5" s="191"/>
      <c r="BB5" s="191"/>
      <c r="BC5" s="191"/>
      <c r="BD5" s="191"/>
      <c r="BE5" s="191"/>
      <c r="BF5" s="191"/>
      <c r="BG5" s="191"/>
    </row>
    <row r="6" spans="1:59" s="192" customFormat="1" ht="18.75" customHeight="1" x14ac:dyDescent="0.15">
      <c r="A6" s="1359"/>
      <c r="B6" s="1359"/>
      <c r="C6" s="1359"/>
      <c r="D6" s="1359"/>
      <c r="E6" s="1370"/>
      <c r="F6" s="1371"/>
      <c r="G6" s="1370"/>
      <c r="H6" s="1412"/>
      <c r="I6" s="1412"/>
      <c r="J6" s="1412"/>
      <c r="K6" s="1371"/>
      <c r="L6" s="1374"/>
      <c r="M6" s="1374"/>
      <c r="N6" s="1374"/>
      <c r="O6" s="1375"/>
      <c r="P6" s="1359"/>
      <c r="Q6" s="1359"/>
      <c r="R6" s="1359"/>
      <c r="S6" s="1359"/>
      <c r="T6" s="1359"/>
      <c r="U6" s="1359"/>
      <c r="V6" s="1359"/>
      <c r="W6" s="1359"/>
      <c r="X6" s="1359"/>
      <c r="Y6" s="1359"/>
      <c r="Z6" s="1359"/>
      <c r="AA6" s="1364"/>
      <c r="AB6" s="1365"/>
      <c r="AC6" s="1335"/>
      <c r="AD6" s="1337"/>
      <c r="AE6" s="1337"/>
      <c r="AF6" s="1340"/>
      <c r="AG6" s="1341"/>
      <c r="AH6" s="1346"/>
      <c r="AI6" s="1347"/>
      <c r="AJ6" s="1346"/>
      <c r="AK6" s="1347"/>
      <c r="AL6" s="1352"/>
      <c r="AM6" s="1353"/>
      <c r="AN6" s="1352"/>
      <c r="AO6" s="1353"/>
      <c r="AP6" s="1352"/>
      <c r="AQ6" s="1353"/>
      <c r="AR6" s="1352"/>
      <c r="AS6" s="1357"/>
      <c r="AT6" s="1333"/>
      <c r="AU6" s="1334"/>
      <c r="AV6" s="191"/>
      <c r="AW6" s="191"/>
      <c r="AX6" s="191"/>
      <c r="AY6" s="191"/>
      <c r="AZ6" s="191"/>
      <c r="BA6" s="191"/>
      <c r="BB6" s="191"/>
      <c r="BC6" s="191"/>
      <c r="BD6" s="191"/>
      <c r="BE6" s="191"/>
      <c r="BF6" s="191"/>
      <c r="BG6" s="191"/>
    </row>
    <row r="7" spans="1:59" s="192" customFormat="1" ht="18.75" customHeight="1" x14ac:dyDescent="0.15">
      <c r="A7" s="1359"/>
      <c r="B7" s="1359"/>
      <c r="C7" s="1359"/>
      <c r="D7" s="1359"/>
      <c r="E7" s="1372"/>
      <c r="F7" s="1373"/>
      <c r="G7" s="1372"/>
      <c r="H7" s="1413"/>
      <c r="I7" s="1413"/>
      <c r="J7" s="1413"/>
      <c r="K7" s="1373"/>
      <c r="L7" s="1374"/>
      <c r="M7" s="1374"/>
      <c r="N7" s="1374"/>
      <c r="O7" s="1375"/>
      <c r="P7" s="1359"/>
      <c r="Q7" s="1359"/>
      <c r="R7" s="1359"/>
      <c r="S7" s="1359"/>
      <c r="T7" s="1359"/>
      <c r="U7" s="1359"/>
      <c r="V7" s="1359"/>
      <c r="W7" s="1359"/>
      <c r="X7" s="1359"/>
      <c r="Y7" s="1359"/>
      <c r="Z7" s="1359"/>
      <c r="AA7" s="1366"/>
      <c r="AB7" s="1367"/>
      <c r="AC7" s="1336"/>
      <c r="AD7" s="1337"/>
      <c r="AE7" s="1337"/>
      <c r="AF7" s="1342"/>
      <c r="AG7" s="1343"/>
      <c r="AH7" s="1348"/>
      <c r="AI7" s="1349"/>
      <c r="AJ7" s="1348"/>
      <c r="AK7" s="1349"/>
      <c r="AL7" s="1354"/>
      <c r="AM7" s="1355"/>
      <c r="AN7" s="1354"/>
      <c r="AO7" s="1355"/>
      <c r="AP7" s="1354"/>
      <c r="AQ7" s="1355"/>
      <c r="AR7" s="1354"/>
      <c r="AS7" s="1358"/>
      <c r="AT7" s="1333"/>
      <c r="AU7" s="1334"/>
      <c r="AV7" s="191"/>
      <c r="AW7" s="191"/>
      <c r="AX7" s="191"/>
      <c r="AY7" s="191"/>
      <c r="AZ7" s="191"/>
      <c r="BA7" s="191"/>
      <c r="BB7" s="191"/>
      <c r="BC7" s="191"/>
      <c r="BD7" s="191"/>
      <c r="BE7" s="191"/>
      <c r="BF7" s="191"/>
      <c r="BG7" s="191"/>
    </row>
    <row r="8" spans="1:59" s="192" customFormat="1" ht="18.75" customHeight="1" x14ac:dyDescent="0.15">
      <c r="A8" s="1400"/>
      <c r="B8" s="1400"/>
      <c r="C8" s="1400"/>
      <c r="D8" s="1400"/>
      <c r="E8" s="1395"/>
      <c r="F8" s="1396"/>
      <c r="G8" s="636"/>
      <c r="H8" s="633"/>
      <c r="I8" s="633"/>
      <c r="J8" s="633"/>
      <c r="K8" s="634"/>
      <c r="L8" s="1399"/>
      <c r="M8" s="1399"/>
      <c r="N8" s="1399"/>
      <c r="O8" s="1399"/>
      <c r="P8" s="1399"/>
      <c r="Q8" s="1399"/>
      <c r="R8" s="1399"/>
      <c r="S8" s="1395"/>
      <c r="T8" s="1396"/>
      <c r="U8" s="1389"/>
      <c r="V8" s="1390"/>
      <c r="W8" s="1390"/>
      <c r="X8" s="1391"/>
      <c r="Y8" s="1395"/>
      <c r="Z8" s="1396"/>
      <c r="AA8" s="1383"/>
      <c r="AB8" s="1384"/>
      <c r="AC8" s="1387"/>
      <c r="AD8" s="1388"/>
      <c r="AE8" s="1388"/>
      <c r="AF8" s="1388"/>
      <c r="AG8" s="1388"/>
      <c r="AH8" s="1388"/>
      <c r="AI8" s="1388"/>
      <c r="AJ8" s="1388"/>
      <c r="AK8" s="1388"/>
      <c r="AL8" s="1388"/>
      <c r="AM8" s="1388"/>
      <c r="AN8" s="1377"/>
      <c r="AO8" s="1377"/>
      <c r="AP8" s="1377"/>
      <c r="AQ8" s="1377"/>
      <c r="AR8" s="1377"/>
      <c r="AS8" s="1377"/>
      <c r="AT8" s="1379" t="str">
        <f>IF(SUM(AD8:AS9)=0,"",SUM(AD8:AS9))</f>
        <v/>
      </c>
      <c r="AU8" s="1380"/>
      <c r="AV8" s="191"/>
      <c r="AW8" s="191"/>
      <c r="AX8" s="191"/>
      <c r="AY8" s="191"/>
      <c r="AZ8" s="191"/>
      <c r="BA8" s="191"/>
      <c r="BB8" s="191"/>
      <c r="BC8" s="191"/>
      <c r="BD8" s="191"/>
      <c r="BE8" s="191"/>
      <c r="BF8" s="191"/>
      <c r="BG8" s="191"/>
    </row>
    <row r="9" spans="1:59" s="192" customFormat="1" ht="18.75" customHeight="1" x14ac:dyDescent="0.15">
      <c r="A9" s="1398"/>
      <c r="B9" s="1398"/>
      <c r="C9" s="1398"/>
      <c r="D9" s="1398"/>
      <c r="E9" s="1378"/>
      <c r="F9" s="1397"/>
      <c r="G9" s="637"/>
      <c r="H9" s="641"/>
      <c r="I9" s="641"/>
      <c r="J9" s="641"/>
      <c r="K9" s="635"/>
      <c r="L9" s="1399"/>
      <c r="M9" s="1399"/>
      <c r="N9" s="1399"/>
      <c r="O9" s="1399"/>
      <c r="P9" s="1399"/>
      <c r="Q9" s="1399"/>
      <c r="R9" s="1399"/>
      <c r="S9" s="1378"/>
      <c r="T9" s="1397"/>
      <c r="U9" s="1392"/>
      <c r="V9" s="1393"/>
      <c r="W9" s="1393"/>
      <c r="X9" s="1394"/>
      <c r="Y9" s="1378"/>
      <c r="Z9" s="1397"/>
      <c r="AA9" s="1385"/>
      <c r="AB9" s="1386"/>
      <c r="AC9" s="1387"/>
      <c r="AD9" s="1388"/>
      <c r="AE9" s="1388"/>
      <c r="AF9" s="1388"/>
      <c r="AG9" s="1388"/>
      <c r="AH9" s="1388"/>
      <c r="AI9" s="1388"/>
      <c r="AJ9" s="1388"/>
      <c r="AK9" s="1388"/>
      <c r="AL9" s="1388"/>
      <c r="AM9" s="1388"/>
      <c r="AN9" s="1377"/>
      <c r="AO9" s="1377"/>
      <c r="AP9" s="1377"/>
      <c r="AQ9" s="1377"/>
      <c r="AR9" s="1377"/>
      <c r="AS9" s="1377"/>
      <c r="AT9" s="1381"/>
      <c r="AU9" s="1382"/>
      <c r="AV9" s="191"/>
      <c r="AW9" s="191"/>
      <c r="AX9" s="191"/>
      <c r="AY9" s="191"/>
      <c r="AZ9" s="191"/>
      <c r="BA9" s="191"/>
      <c r="BB9" s="191"/>
      <c r="BC9" s="191"/>
      <c r="BD9" s="191"/>
      <c r="BE9" s="191"/>
      <c r="BF9" s="191"/>
      <c r="BG9" s="191"/>
    </row>
    <row r="10" spans="1:59" s="192" customFormat="1" ht="18.75" customHeight="1" x14ac:dyDescent="0.15">
      <c r="A10" s="1398"/>
      <c r="B10" s="1398"/>
      <c r="C10" s="1398"/>
      <c r="D10" s="1398"/>
      <c r="E10" s="1395"/>
      <c r="F10" s="1396"/>
      <c r="G10" s="636"/>
      <c r="H10" s="633"/>
      <c r="I10" s="633"/>
      <c r="J10" s="633"/>
      <c r="K10" s="634"/>
      <c r="L10" s="1399"/>
      <c r="M10" s="1399"/>
      <c r="N10" s="1399"/>
      <c r="O10" s="1399"/>
      <c r="P10" s="1399"/>
      <c r="Q10" s="1399"/>
      <c r="R10" s="1399"/>
      <c r="S10" s="1395"/>
      <c r="T10" s="1396"/>
      <c r="U10" s="1389"/>
      <c r="V10" s="1390"/>
      <c r="W10" s="1390"/>
      <c r="X10" s="1391"/>
      <c r="Y10" s="1395"/>
      <c r="Z10" s="1396"/>
      <c r="AA10" s="1383"/>
      <c r="AB10" s="1384"/>
      <c r="AC10" s="1387"/>
      <c r="AD10" s="1388"/>
      <c r="AE10" s="1388"/>
      <c r="AF10" s="1388"/>
      <c r="AG10" s="1388"/>
      <c r="AH10" s="1388"/>
      <c r="AI10" s="1388"/>
      <c r="AJ10" s="1388"/>
      <c r="AK10" s="1388"/>
      <c r="AL10" s="1388"/>
      <c r="AM10" s="1388"/>
      <c r="AN10" s="1377"/>
      <c r="AO10" s="1377"/>
      <c r="AP10" s="1377"/>
      <c r="AQ10" s="1377"/>
      <c r="AR10" s="1377"/>
      <c r="AS10" s="1377"/>
      <c r="AT10" s="1379" t="str">
        <f t="shared" ref="AT10" si="0">IF(SUM(AD10:AS11)=0,"",SUM(AD10:AS11))</f>
        <v/>
      </c>
      <c r="AU10" s="1380"/>
      <c r="AV10" s="191"/>
      <c r="AW10" s="191"/>
      <c r="AX10" s="191"/>
      <c r="AY10" s="191"/>
      <c r="AZ10" s="191"/>
      <c r="BA10" s="191"/>
      <c r="BB10" s="191"/>
      <c r="BC10" s="191"/>
      <c r="BD10" s="191"/>
      <c r="BE10" s="191"/>
      <c r="BF10" s="191"/>
      <c r="BG10" s="191"/>
    </row>
    <row r="11" spans="1:59" s="192" customFormat="1" ht="18.75" customHeight="1" x14ac:dyDescent="0.15">
      <c r="A11" s="1398"/>
      <c r="B11" s="1398"/>
      <c r="C11" s="1398"/>
      <c r="D11" s="1398"/>
      <c r="E11" s="1378"/>
      <c r="F11" s="1397"/>
      <c r="G11" s="637"/>
      <c r="H11" s="641"/>
      <c r="I11" s="641"/>
      <c r="J11" s="641"/>
      <c r="K11" s="635"/>
      <c r="L11" s="1399"/>
      <c r="M11" s="1399"/>
      <c r="N11" s="1399"/>
      <c r="O11" s="1399"/>
      <c r="P11" s="1399"/>
      <c r="Q11" s="1399"/>
      <c r="R11" s="1399"/>
      <c r="S11" s="1378"/>
      <c r="T11" s="1397"/>
      <c r="U11" s="1392"/>
      <c r="V11" s="1393"/>
      <c r="W11" s="1393"/>
      <c r="X11" s="1394"/>
      <c r="Y11" s="1378"/>
      <c r="Z11" s="1397"/>
      <c r="AA11" s="1385"/>
      <c r="AB11" s="1386"/>
      <c r="AC11" s="1387"/>
      <c r="AD11" s="1388"/>
      <c r="AE11" s="1388"/>
      <c r="AF11" s="1388"/>
      <c r="AG11" s="1388"/>
      <c r="AH11" s="1388"/>
      <c r="AI11" s="1388"/>
      <c r="AJ11" s="1388"/>
      <c r="AK11" s="1388"/>
      <c r="AL11" s="1388"/>
      <c r="AM11" s="1388"/>
      <c r="AN11" s="1377"/>
      <c r="AO11" s="1377"/>
      <c r="AP11" s="1377"/>
      <c r="AQ11" s="1377"/>
      <c r="AR11" s="1377"/>
      <c r="AS11" s="1377"/>
      <c r="AT11" s="1381"/>
      <c r="AU11" s="1382"/>
      <c r="AV11" s="191"/>
      <c r="AW11" s="191"/>
      <c r="AX11" s="191"/>
      <c r="AY11" s="191"/>
      <c r="AZ11" s="191"/>
      <c r="BA11" s="191"/>
      <c r="BB11" s="191"/>
      <c r="BC11" s="191"/>
      <c r="BD11" s="191"/>
      <c r="BE11" s="191"/>
      <c r="BF11" s="191"/>
      <c r="BG11" s="191"/>
    </row>
    <row r="12" spans="1:59" s="192" customFormat="1" ht="18.75" customHeight="1" x14ac:dyDescent="0.15">
      <c r="A12" s="1398"/>
      <c r="B12" s="1398"/>
      <c r="C12" s="1398"/>
      <c r="D12" s="1398"/>
      <c r="E12" s="1395"/>
      <c r="F12" s="1396"/>
      <c r="G12" s="636"/>
      <c r="H12" s="633"/>
      <c r="I12" s="633"/>
      <c r="J12" s="633"/>
      <c r="K12" s="634"/>
      <c r="L12" s="1399"/>
      <c r="M12" s="1399"/>
      <c r="N12" s="1399"/>
      <c r="O12" s="1399"/>
      <c r="P12" s="1399"/>
      <c r="Q12" s="1399"/>
      <c r="R12" s="1399"/>
      <c r="S12" s="1395"/>
      <c r="T12" s="1396"/>
      <c r="U12" s="1389"/>
      <c r="V12" s="1390"/>
      <c r="W12" s="1390"/>
      <c r="X12" s="1391"/>
      <c r="Y12" s="1395"/>
      <c r="Z12" s="1396"/>
      <c r="AA12" s="1383"/>
      <c r="AB12" s="1384"/>
      <c r="AC12" s="1387"/>
      <c r="AD12" s="1388"/>
      <c r="AE12" s="1388"/>
      <c r="AF12" s="1388"/>
      <c r="AG12" s="1388"/>
      <c r="AH12" s="1388"/>
      <c r="AI12" s="1388"/>
      <c r="AJ12" s="1388"/>
      <c r="AK12" s="1388"/>
      <c r="AL12" s="1388"/>
      <c r="AM12" s="1388"/>
      <c r="AN12" s="1377"/>
      <c r="AO12" s="1377"/>
      <c r="AP12" s="1377"/>
      <c r="AQ12" s="1377"/>
      <c r="AR12" s="1377"/>
      <c r="AS12" s="1377"/>
      <c r="AT12" s="1379" t="str">
        <f t="shared" ref="AT12" si="1">IF(SUM(AD12:AS13)=0,"",SUM(AD12:AS13))</f>
        <v/>
      </c>
      <c r="AU12" s="1380"/>
      <c r="AV12" s="191"/>
      <c r="AW12" s="191"/>
      <c r="AX12" s="191"/>
      <c r="AY12" s="191"/>
      <c r="AZ12" s="191"/>
      <c r="BA12" s="191"/>
      <c r="BB12" s="191"/>
      <c r="BC12" s="191"/>
      <c r="BD12" s="191"/>
      <c r="BE12" s="191"/>
      <c r="BF12" s="191"/>
      <c r="BG12" s="191"/>
    </row>
    <row r="13" spans="1:59" s="192" customFormat="1" ht="18.75" customHeight="1" x14ac:dyDescent="0.15">
      <c r="A13" s="1398"/>
      <c r="B13" s="1398"/>
      <c r="C13" s="1398"/>
      <c r="D13" s="1398"/>
      <c r="E13" s="1378"/>
      <c r="F13" s="1397"/>
      <c r="G13" s="637"/>
      <c r="H13" s="641"/>
      <c r="I13" s="641"/>
      <c r="J13" s="641"/>
      <c r="K13" s="635"/>
      <c r="L13" s="1399"/>
      <c r="M13" s="1399"/>
      <c r="N13" s="1399"/>
      <c r="O13" s="1399"/>
      <c r="P13" s="1399"/>
      <c r="Q13" s="1399"/>
      <c r="R13" s="1399"/>
      <c r="S13" s="1378"/>
      <c r="T13" s="1397"/>
      <c r="U13" s="1392"/>
      <c r="V13" s="1393"/>
      <c r="W13" s="1393"/>
      <c r="X13" s="1394"/>
      <c r="Y13" s="1378"/>
      <c r="Z13" s="1397"/>
      <c r="AA13" s="1385"/>
      <c r="AB13" s="1386"/>
      <c r="AC13" s="1387"/>
      <c r="AD13" s="1388"/>
      <c r="AE13" s="1388"/>
      <c r="AF13" s="1388"/>
      <c r="AG13" s="1388"/>
      <c r="AH13" s="1388"/>
      <c r="AI13" s="1388"/>
      <c r="AJ13" s="1388"/>
      <c r="AK13" s="1388"/>
      <c r="AL13" s="1388"/>
      <c r="AM13" s="1388"/>
      <c r="AN13" s="1377"/>
      <c r="AO13" s="1377"/>
      <c r="AP13" s="1377"/>
      <c r="AQ13" s="1377"/>
      <c r="AR13" s="1377"/>
      <c r="AS13" s="1377"/>
      <c r="AT13" s="1381"/>
      <c r="AU13" s="1382"/>
      <c r="AV13" s="191"/>
      <c r="AW13" s="191"/>
      <c r="AX13" s="191"/>
      <c r="AY13" s="191"/>
      <c r="AZ13" s="191"/>
      <c r="BA13" s="191"/>
      <c r="BB13" s="191"/>
      <c r="BC13" s="191"/>
      <c r="BD13" s="191"/>
      <c r="BE13" s="191"/>
      <c r="BF13" s="191"/>
      <c r="BG13" s="191"/>
    </row>
    <row r="14" spans="1:59" s="192" customFormat="1" ht="18.75" customHeight="1" x14ac:dyDescent="0.15">
      <c r="A14" s="1398"/>
      <c r="B14" s="1398"/>
      <c r="C14" s="1398"/>
      <c r="D14" s="1398"/>
      <c r="E14" s="1395"/>
      <c r="F14" s="1396"/>
      <c r="G14" s="636"/>
      <c r="H14" s="633"/>
      <c r="I14" s="633"/>
      <c r="J14" s="633"/>
      <c r="K14" s="634"/>
      <c r="L14" s="1399"/>
      <c r="M14" s="1399"/>
      <c r="N14" s="1399"/>
      <c r="O14" s="1399"/>
      <c r="P14" s="1399"/>
      <c r="Q14" s="1399"/>
      <c r="R14" s="1399"/>
      <c r="S14" s="1395"/>
      <c r="T14" s="1396"/>
      <c r="U14" s="1389"/>
      <c r="V14" s="1390"/>
      <c r="W14" s="1390"/>
      <c r="X14" s="1391"/>
      <c r="Y14" s="1395"/>
      <c r="Z14" s="1396"/>
      <c r="AA14" s="1383"/>
      <c r="AB14" s="1384"/>
      <c r="AC14" s="1387"/>
      <c r="AD14" s="1388"/>
      <c r="AE14" s="1388"/>
      <c r="AF14" s="1388"/>
      <c r="AG14" s="1388"/>
      <c r="AH14" s="1388"/>
      <c r="AI14" s="1388"/>
      <c r="AJ14" s="1388"/>
      <c r="AK14" s="1388"/>
      <c r="AL14" s="1388"/>
      <c r="AM14" s="1388"/>
      <c r="AN14" s="1377"/>
      <c r="AO14" s="1377"/>
      <c r="AP14" s="1377"/>
      <c r="AQ14" s="1377"/>
      <c r="AR14" s="1377"/>
      <c r="AS14" s="1377"/>
      <c r="AT14" s="1379" t="str">
        <f t="shared" ref="AT14" si="2">IF(SUM(AD14:AS15)=0,"",SUM(AD14:AS15))</f>
        <v/>
      </c>
      <c r="AU14" s="1380"/>
      <c r="AV14" s="191"/>
      <c r="AW14" s="191"/>
      <c r="AX14" s="191"/>
      <c r="AY14" s="191"/>
      <c r="AZ14" s="191"/>
      <c r="BA14" s="191"/>
      <c r="BB14" s="191"/>
      <c r="BC14" s="191"/>
      <c r="BD14" s="191"/>
      <c r="BE14" s="191"/>
      <c r="BF14" s="191"/>
      <c r="BG14" s="191"/>
    </row>
    <row r="15" spans="1:59" s="192" customFormat="1" ht="18.75" customHeight="1" x14ac:dyDescent="0.15">
      <c r="A15" s="1398"/>
      <c r="B15" s="1398"/>
      <c r="C15" s="1398"/>
      <c r="D15" s="1398"/>
      <c r="E15" s="1378"/>
      <c r="F15" s="1397"/>
      <c r="G15" s="637"/>
      <c r="H15" s="641"/>
      <c r="I15" s="641"/>
      <c r="J15" s="641"/>
      <c r="K15" s="635"/>
      <c r="L15" s="1399"/>
      <c r="M15" s="1399"/>
      <c r="N15" s="1399"/>
      <c r="O15" s="1399"/>
      <c r="P15" s="1399"/>
      <c r="Q15" s="1399"/>
      <c r="R15" s="1399"/>
      <c r="S15" s="1378"/>
      <c r="T15" s="1397"/>
      <c r="U15" s="1392"/>
      <c r="V15" s="1393"/>
      <c r="W15" s="1393"/>
      <c r="X15" s="1394"/>
      <c r="Y15" s="1378"/>
      <c r="Z15" s="1397"/>
      <c r="AA15" s="1385"/>
      <c r="AB15" s="1386"/>
      <c r="AC15" s="1387"/>
      <c r="AD15" s="1388"/>
      <c r="AE15" s="1388"/>
      <c r="AF15" s="1388"/>
      <c r="AG15" s="1388"/>
      <c r="AH15" s="1388"/>
      <c r="AI15" s="1388"/>
      <c r="AJ15" s="1388"/>
      <c r="AK15" s="1388"/>
      <c r="AL15" s="1388"/>
      <c r="AM15" s="1388"/>
      <c r="AN15" s="1377"/>
      <c r="AO15" s="1377"/>
      <c r="AP15" s="1377"/>
      <c r="AQ15" s="1377"/>
      <c r="AR15" s="1377"/>
      <c r="AS15" s="1377"/>
      <c r="AT15" s="1381"/>
      <c r="AU15" s="1382"/>
      <c r="AV15" s="191"/>
      <c r="AW15" s="191"/>
      <c r="AX15" s="191"/>
      <c r="AY15" s="191"/>
      <c r="AZ15" s="191"/>
      <c r="BA15" s="191"/>
      <c r="BB15" s="191"/>
      <c r="BC15" s="191"/>
      <c r="BD15" s="191"/>
      <c r="BE15" s="191"/>
      <c r="BF15" s="191"/>
      <c r="BG15" s="191"/>
    </row>
    <row r="16" spans="1:59" s="192" customFormat="1" ht="18.75" customHeight="1" x14ac:dyDescent="0.15">
      <c r="A16" s="1398"/>
      <c r="B16" s="1398"/>
      <c r="C16" s="1398"/>
      <c r="D16" s="1398"/>
      <c r="E16" s="1395"/>
      <c r="F16" s="1396"/>
      <c r="G16" s="636"/>
      <c r="H16" s="633"/>
      <c r="I16" s="633"/>
      <c r="J16" s="633"/>
      <c r="K16" s="634"/>
      <c r="L16" s="1399"/>
      <c r="M16" s="1399"/>
      <c r="N16" s="1399"/>
      <c r="O16" s="1399"/>
      <c r="P16" s="1399"/>
      <c r="Q16" s="1399"/>
      <c r="R16" s="1399"/>
      <c r="S16" s="1395"/>
      <c r="T16" s="1396"/>
      <c r="U16" s="1389"/>
      <c r="V16" s="1390"/>
      <c r="W16" s="1390"/>
      <c r="X16" s="1391"/>
      <c r="Y16" s="1395"/>
      <c r="Z16" s="1396"/>
      <c r="AA16" s="1383"/>
      <c r="AB16" s="1384"/>
      <c r="AC16" s="1387"/>
      <c r="AD16" s="1388"/>
      <c r="AE16" s="1388"/>
      <c r="AF16" s="1388"/>
      <c r="AG16" s="1388"/>
      <c r="AH16" s="1388"/>
      <c r="AI16" s="1388"/>
      <c r="AJ16" s="1388"/>
      <c r="AK16" s="1388"/>
      <c r="AL16" s="1388"/>
      <c r="AM16" s="1388"/>
      <c r="AN16" s="1377"/>
      <c r="AO16" s="1377"/>
      <c r="AP16" s="1377"/>
      <c r="AQ16" s="1377"/>
      <c r="AR16" s="1377"/>
      <c r="AS16" s="1377"/>
      <c r="AT16" s="1379" t="str">
        <f t="shared" ref="AT16" si="3">IF(SUM(AD16:AS17)=0,"",SUM(AD16:AS17))</f>
        <v/>
      </c>
      <c r="AU16" s="1380"/>
      <c r="AV16" s="191"/>
      <c r="AW16" s="191"/>
      <c r="AX16" s="191"/>
      <c r="AY16" s="191"/>
      <c r="AZ16" s="191"/>
      <c r="BA16" s="191"/>
      <c r="BB16" s="191"/>
      <c r="BC16" s="191"/>
      <c r="BD16" s="191"/>
      <c r="BE16" s="191"/>
      <c r="BF16" s="191"/>
      <c r="BG16" s="191"/>
    </row>
    <row r="17" spans="1:59" s="192" customFormat="1" ht="18.75" customHeight="1" x14ac:dyDescent="0.15">
      <c r="A17" s="1398"/>
      <c r="B17" s="1398"/>
      <c r="C17" s="1398"/>
      <c r="D17" s="1398"/>
      <c r="E17" s="1378"/>
      <c r="F17" s="1397"/>
      <c r="G17" s="637"/>
      <c r="H17" s="641"/>
      <c r="I17" s="641"/>
      <c r="J17" s="641"/>
      <c r="K17" s="635"/>
      <c r="L17" s="1399"/>
      <c r="M17" s="1399"/>
      <c r="N17" s="1399"/>
      <c r="O17" s="1399"/>
      <c r="P17" s="1399"/>
      <c r="Q17" s="1399"/>
      <c r="R17" s="1399"/>
      <c r="S17" s="1378"/>
      <c r="T17" s="1397"/>
      <c r="U17" s="1392"/>
      <c r="V17" s="1393"/>
      <c r="W17" s="1393"/>
      <c r="X17" s="1394"/>
      <c r="Y17" s="1378"/>
      <c r="Z17" s="1397"/>
      <c r="AA17" s="1385"/>
      <c r="AB17" s="1386"/>
      <c r="AC17" s="1387"/>
      <c r="AD17" s="1388"/>
      <c r="AE17" s="1388"/>
      <c r="AF17" s="1388"/>
      <c r="AG17" s="1388"/>
      <c r="AH17" s="1388"/>
      <c r="AI17" s="1388"/>
      <c r="AJ17" s="1388"/>
      <c r="AK17" s="1388"/>
      <c r="AL17" s="1388"/>
      <c r="AM17" s="1388"/>
      <c r="AN17" s="1377"/>
      <c r="AO17" s="1377"/>
      <c r="AP17" s="1377"/>
      <c r="AQ17" s="1377"/>
      <c r="AR17" s="1377"/>
      <c r="AS17" s="1377"/>
      <c r="AT17" s="1381"/>
      <c r="AU17" s="1382"/>
      <c r="AV17" s="191"/>
      <c r="AW17" s="191"/>
      <c r="AX17" s="191"/>
      <c r="AY17" s="191"/>
      <c r="AZ17" s="191"/>
      <c r="BA17" s="191"/>
      <c r="BB17" s="191"/>
      <c r="BC17" s="191"/>
      <c r="BD17" s="191"/>
      <c r="BE17" s="191"/>
      <c r="BF17" s="191"/>
      <c r="BG17" s="191"/>
    </row>
    <row r="18" spans="1:59" s="192" customFormat="1" ht="18.75" customHeight="1" x14ac:dyDescent="0.15">
      <c r="A18" s="1398"/>
      <c r="B18" s="1398"/>
      <c r="C18" s="1398"/>
      <c r="D18" s="1398"/>
      <c r="E18" s="1395"/>
      <c r="F18" s="1396"/>
      <c r="G18" s="636"/>
      <c r="H18" s="633"/>
      <c r="I18" s="633"/>
      <c r="J18" s="633"/>
      <c r="K18" s="634"/>
      <c r="L18" s="1399"/>
      <c r="M18" s="1399"/>
      <c r="N18" s="1399"/>
      <c r="O18" s="1399"/>
      <c r="P18" s="1399"/>
      <c r="Q18" s="1399"/>
      <c r="R18" s="1399"/>
      <c r="S18" s="1395"/>
      <c r="T18" s="1396"/>
      <c r="U18" s="1389"/>
      <c r="V18" s="1390"/>
      <c r="W18" s="1390"/>
      <c r="X18" s="1391"/>
      <c r="Y18" s="1395"/>
      <c r="Z18" s="1396"/>
      <c r="AA18" s="1383"/>
      <c r="AB18" s="1384"/>
      <c r="AC18" s="1387"/>
      <c r="AD18" s="1388"/>
      <c r="AE18" s="1388"/>
      <c r="AF18" s="1388"/>
      <c r="AG18" s="1388"/>
      <c r="AH18" s="1388"/>
      <c r="AI18" s="1388"/>
      <c r="AJ18" s="1388"/>
      <c r="AK18" s="1388"/>
      <c r="AL18" s="1388"/>
      <c r="AM18" s="1388"/>
      <c r="AN18" s="1377"/>
      <c r="AO18" s="1377"/>
      <c r="AP18" s="1377"/>
      <c r="AQ18" s="1377"/>
      <c r="AR18" s="1377"/>
      <c r="AS18" s="1377"/>
      <c r="AT18" s="1379" t="str">
        <f t="shared" ref="AT18" si="4">IF(SUM(AD18:AS19)=0,"",SUM(AD18:AS19))</f>
        <v/>
      </c>
      <c r="AU18" s="1380"/>
      <c r="AV18" s="191"/>
      <c r="AW18" s="191"/>
      <c r="AX18" s="191"/>
      <c r="AY18" s="191"/>
      <c r="AZ18" s="191"/>
      <c r="BA18" s="191"/>
      <c r="BB18" s="191"/>
      <c r="BC18" s="191"/>
      <c r="BD18" s="191"/>
      <c r="BE18" s="191"/>
      <c r="BF18" s="191"/>
      <c r="BG18" s="191"/>
    </row>
    <row r="19" spans="1:59" s="192" customFormat="1" ht="18.75" customHeight="1" x14ac:dyDescent="0.15">
      <c r="A19" s="1398"/>
      <c r="B19" s="1398"/>
      <c r="C19" s="1398"/>
      <c r="D19" s="1398"/>
      <c r="E19" s="1378"/>
      <c r="F19" s="1397"/>
      <c r="G19" s="637"/>
      <c r="H19" s="641"/>
      <c r="I19" s="641"/>
      <c r="J19" s="641"/>
      <c r="K19" s="635"/>
      <c r="L19" s="1399"/>
      <c r="M19" s="1399"/>
      <c r="N19" s="1399"/>
      <c r="O19" s="1399"/>
      <c r="P19" s="1399"/>
      <c r="Q19" s="1399"/>
      <c r="R19" s="1399"/>
      <c r="S19" s="1378"/>
      <c r="T19" s="1397"/>
      <c r="U19" s="1392"/>
      <c r="V19" s="1393"/>
      <c r="W19" s="1393"/>
      <c r="X19" s="1394"/>
      <c r="Y19" s="1378"/>
      <c r="Z19" s="1397"/>
      <c r="AA19" s="1385"/>
      <c r="AB19" s="1386"/>
      <c r="AC19" s="1387"/>
      <c r="AD19" s="1388"/>
      <c r="AE19" s="1388"/>
      <c r="AF19" s="1388"/>
      <c r="AG19" s="1388"/>
      <c r="AH19" s="1388"/>
      <c r="AI19" s="1388"/>
      <c r="AJ19" s="1388"/>
      <c r="AK19" s="1388"/>
      <c r="AL19" s="1388"/>
      <c r="AM19" s="1388"/>
      <c r="AN19" s="1377"/>
      <c r="AO19" s="1377"/>
      <c r="AP19" s="1377"/>
      <c r="AQ19" s="1377"/>
      <c r="AR19" s="1377"/>
      <c r="AS19" s="1377"/>
      <c r="AT19" s="1381"/>
      <c r="AU19" s="1382"/>
      <c r="AV19" s="191"/>
      <c r="AW19" s="191"/>
      <c r="AX19" s="191"/>
      <c r="AY19" s="191"/>
      <c r="AZ19" s="191"/>
      <c r="BA19" s="191"/>
      <c r="BB19" s="191"/>
      <c r="BC19" s="191"/>
      <c r="BD19" s="191"/>
      <c r="BE19" s="191"/>
      <c r="BF19" s="191"/>
      <c r="BG19" s="191"/>
    </row>
    <row r="20" spans="1:59" s="192" customFormat="1" ht="18.75" customHeight="1" x14ac:dyDescent="0.15">
      <c r="A20" s="1398"/>
      <c r="B20" s="1398"/>
      <c r="C20" s="1398"/>
      <c r="D20" s="1398"/>
      <c r="E20" s="1395"/>
      <c r="F20" s="1396"/>
      <c r="G20" s="636"/>
      <c r="H20" s="633"/>
      <c r="I20" s="633"/>
      <c r="J20" s="633"/>
      <c r="K20" s="634"/>
      <c r="L20" s="1399"/>
      <c r="M20" s="1399"/>
      <c r="N20" s="1399"/>
      <c r="O20" s="1399"/>
      <c r="P20" s="1399"/>
      <c r="Q20" s="1399"/>
      <c r="R20" s="1399"/>
      <c r="S20" s="1401"/>
      <c r="T20" s="1396"/>
      <c r="U20" s="1389"/>
      <c r="V20" s="1390"/>
      <c r="W20" s="1390"/>
      <c r="X20" s="1391"/>
      <c r="Y20" s="1401"/>
      <c r="Z20" s="1396"/>
      <c r="AA20" s="1383"/>
      <c r="AB20" s="1384"/>
      <c r="AC20" s="1387"/>
      <c r="AD20" s="1388"/>
      <c r="AE20" s="1388"/>
      <c r="AF20" s="1388"/>
      <c r="AG20" s="1388"/>
      <c r="AH20" s="1388"/>
      <c r="AI20" s="1388"/>
      <c r="AJ20" s="1388"/>
      <c r="AK20" s="1388"/>
      <c r="AL20" s="1388"/>
      <c r="AM20" s="1388"/>
      <c r="AN20" s="1377"/>
      <c r="AO20" s="1377"/>
      <c r="AP20" s="1377"/>
      <c r="AQ20" s="1377"/>
      <c r="AR20" s="1377"/>
      <c r="AS20" s="1377"/>
      <c r="AT20" s="1379" t="str">
        <f t="shared" ref="AT20" si="5">IF(SUM(AD20:AS21)=0,"",SUM(AD20:AS21))</f>
        <v/>
      </c>
      <c r="AU20" s="1380"/>
      <c r="AV20" s="191"/>
      <c r="AW20" s="191"/>
      <c r="AX20" s="191"/>
      <c r="AY20" s="191"/>
      <c r="AZ20" s="191"/>
      <c r="BA20" s="191"/>
      <c r="BB20" s="191"/>
      <c r="BC20" s="191"/>
      <c r="BD20" s="191"/>
      <c r="BE20" s="191"/>
      <c r="BF20" s="191"/>
      <c r="BG20" s="191"/>
    </row>
    <row r="21" spans="1:59" s="192" customFormat="1" ht="18.75" customHeight="1" x14ac:dyDescent="0.15">
      <c r="A21" s="1398"/>
      <c r="B21" s="1398"/>
      <c r="C21" s="1398"/>
      <c r="D21" s="1398"/>
      <c r="E21" s="1378"/>
      <c r="F21" s="1397"/>
      <c r="G21" s="637"/>
      <c r="H21" s="641"/>
      <c r="I21" s="641"/>
      <c r="J21" s="641"/>
      <c r="K21" s="635"/>
      <c r="L21" s="1399"/>
      <c r="M21" s="1399"/>
      <c r="N21" s="1399"/>
      <c r="O21" s="1399"/>
      <c r="P21" s="1399"/>
      <c r="Q21" s="1399"/>
      <c r="R21" s="1399"/>
      <c r="S21" s="1402"/>
      <c r="T21" s="1397"/>
      <c r="U21" s="1392"/>
      <c r="V21" s="1393"/>
      <c r="W21" s="1393"/>
      <c r="X21" s="1394"/>
      <c r="Y21" s="1402"/>
      <c r="Z21" s="1397"/>
      <c r="AA21" s="1385"/>
      <c r="AB21" s="1386"/>
      <c r="AC21" s="1387"/>
      <c r="AD21" s="1388"/>
      <c r="AE21" s="1388"/>
      <c r="AF21" s="1388"/>
      <c r="AG21" s="1388"/>
      <c r="AH21" s="1388"/>
      <c r="AI21" s="1388"/>
      <c r="AJ21" s="1388"/>
      <c r="AK21" s="1388"/>
      <c r="AL21" s="1388"/>
      <c r="AM21" s="1388"/>
      <c r="AN21" s="1377"/>
      <c r="AO21" s="1377"/>
      <c r="AP21" s="1377"/>
      <c r="AQ21" s="1377"/>
      <c r="AR21" s="1377"/>
      <c r="AS21" s="1377"/>
      <c r="AT21" s="1381"/>
      <c r="AU21" s="1382"/>
      <c r="AV21" s="191"/>
      <c r="AW21" s="191"/>
      <c r="AX21" s="191"/>
      <c r="AY21" s="191"/>
      <c r="AZ21" s="191"/>
      <c r="BA21" s="191"/>
      <c r="BB21" s="191"/>
      <c r="BC21" s="191"/>
      <c r="BD21" s="191"/>
      <c r="BE21" s="191"/>
      <c r="BF21" s="191"/>
      <c r="BG21" s="191"/>
    </row>
    <row r="22" spans="1:59" s="192" customFormat="1" ht="18.75" customHeight="1" x14ac:dyDescent="0.15">
      <c r="A22" s="1398"/>
      <c r="B22" s="1398"/>
      <c r="C22" s="1398"/>
      <c r="D22" s="1398"/>
      <c r="E22" s="1395"/>
      <c r="F22" s="1396"/>
      <c r="G22" s="636"/>
      <c r="H22" s="633"/>
      <c r="I22" s="633"/>
      <c r="J22" s="633"/>
      <c r="K22" s="634"/>
      <c r="L22" s="1399"/>
      <c r="M22" s="1399"/>
      <c r="N22" s="1399"/>
      <c r="O22" s="1399"/>
      <c r="P22" s="1399"/>
      <c r="Q22" s="1399"/>
      <c r="R22" s="1399"/>
      <c r="S22" s="1401"/>
      <c r="T22" s="1396"/>
      <c r="U22" s="1389"/>
      <c r="V22" s="1390"/>
      <c r="W22" s="1390"/>
      <c r="X22" s="1391"/>
      <c r="Y22" s="1401"/>
      <c r="Z22" s="1396"/>
      <c r="AA22" s="1383"/>
      <c r="AB22" s="1384"/>
      <c r="AC22" s="1387"/>
      <c r="AD22" s="1388"/>
      <c r="AE22" s="1388"/>
      <c r="AF22" s="1388"/>
      <c r="AG22" s="1388"/>
      <c r="AH22" s="1388"/>
      <c r="AI22" s="1388"/>
      <c r="AJ22" s="1388"/>
      <c r="AK22" s="1388"/>
      <c r="AL22" s="1388"/>
      <c r="AM22" s="1388"/>
      <c r="AN22" s="1377"/>
      <c r="AO22" s="1377"/>
      <c r="AP22" s="1377"/>
      <c r="AQ22" s="1377"/>
      <c r="AR22" s="1377"/>
      <c r="AS22" s="1377"/>
      <c r="AT22" s="1379" t="str">
        <f t="shared" ref="AT22" si="6">IF(SUM(AD22:AS23)=0,"",SUM(AD22:AS23))</f>
        <v/>
      </c>
      <c r="AU22" s="1380"/>
      <c r="AV22" s="191"/>
      <c r="AW22" s="191"/>
      <c r="AX22" s="191"/>
      <c r="AY22" s="191"/>
      <c r="AZ22" s="191"/>
      <c r="BA22" s="191"/>
      <c r="BB22" s="191"/>
      <c r="BC22" s="191"/>
      <c r="BD22" s="191"/>
      <c r="BE22" s="191"/>
      <c r="BF22" s="191"/>
      <c r="BG22" s="191"/>
    </row>
    <row r="23" spans="1:59" s="192" customFormat="1" ht="18.75" customHeight="1" x14ac:dyDescent="0.15">
      <c r="A23" s="1398"/>
      <c r="B23" s="1398"/>
      <c r="C23" s="1398"/>
      <c r="D23" s="1398"/>
      <c r="E23" s="1378"/>
      <c r="F23" s="1397"/>
      <c r="G23" s="637"/>
      <c r="H23" s="641"/>
      <c r="I23" s="641"/>
      <c r="J23" s="641"/>
      <c r="K23" s="635"/>
      <c r="L23" s="1399"/>
      <c r="M23" s="1399"/>
      <c r="N23" s="1399"/>
      <c r="O23" s="1399"/>
      <c r="P23" s="1399"/>
      <c r="Q23" s="1399"/>
      <c r="R23" s="1399"/>
      <c r="S23" s="1402"/>
      <c r="T23" s="1397"/>
      <c r="U23" s="1392"/>
      <c r="V23" s="1393"/>
      <c r="W23" s="1393"/>
      <c r="X23" s="1394"/>
      <c r="Y23" s="1402"/>
      <c r="Z23" s="1397"/>
      <c r="AA23" s="1385"/>
      <c r="AB23" s="1386"/>
      <c r="AC23" s="1387"/>
      <c r="AD23" s="1388"/>
      <c r="AE23" s="1388"/>
      <c r="AF23" s="1388"/>
      <c r="AG23" s="1388"/>
      <c r="AH23" s="1388"/>
      <c r="AI23" s="1388"/>
      <c r="AJ23" s="1388"/>
      <c r="AK23" s="1388"/>
      <c r="AL23" s="1388"/>
      <c r="AM23" s="1388"/>
      <c r="AN23" s="1377"/>
      <c r="AO23" s="1377"/>
      <c r="AP23" s="1377"/>
      <c r="AQ23" s="1377"/>
      <c r="AR23" s="1377"/>
      <c r="AS23" s="1377"/>
      <c r="AT23" s="1381"/>
      <c r="AU23" s="1382"/>
      <c r="AV23" s="191"/>
      <c r="AW23" s="191"/>
      <c r="AX23" s="191"/>
      <c r="AY23" s="191"/>
      <c r="AZ23" s="191"/>
      <c r="BA23" s="191"/>
      <c r="BB23" s="191"/>
      <c r="BC23" s="191"/>
      <c r="BD23" s="191"/>
      <c r="BE23" s="191"/>
      <c r="BF23" s="191"/>
      <c r="BG23" s="191"/>
    </row>
    <row r="24" spans="1:59" s="192" customFormat="1" ht="18.75" customHeight="1" x14ac:dyDescent="0.15">
      <c r="A24" s="1398"/>
      <c r="B24" s="1398"/>
      <c r="C24" s="1398"/>
      <c r="D24" s="1398"/>
      <c r="E24" s="1395"/>
      <c r="F24" s="1396"/>
      <c r="G24" s="636"/>
      <c r="H24" s="633"/>
      <c r="I24" s="633"/>
      <c r="J24" s="633"/>
      <c r="K24" s="634"/>
      <c r="L24" s="1399"/>
      <c r="M24" s="1399"/>
      <c r="N24" s="1399"/>
      <c r="O24" s="1399"/>
      <c r="P24" s="1399"/>
      <c r="Q24" s="1399"/>
      <c r="R24" s="1399"/>
      <c r="S24" s="1401"/>
      <c r="T24" s="1396"/>
      <c r="U24" s="1389"/>
      <c r="V24" s="1390"/>
      <c r="W24" s="1390"/>
      <c r="X24" s="1391"/>
      <c r="Y24" s="1401"/>
      <c r="Z24" s="1396"/>
      <c r="AA24" s="1383"/>
      <c r="AB24" s="1384"/>
      <c r="AC24" s="1387"/>
      <c r="AD24" s="1388"/>
      <c r="AE24" s="1388"/>
      <c r="AF24" s="1388"/>
      <c r="AG24" s="1388"/>
      <c r="AH24" s="1388"/>
      <c r="AI24" s="1388"/>
      <c r="AJ24" s="1388"/>
      <c r="AK24" s="1388"/>
      <c r="AL24" s="1388"/>
      <c r="AM24" s="1388"/>
      <c r="AN24" s="1377"/>
      <c r="AO24" s="1377"/>
      <c r="AP24" s="1377"/>
      <c r="AQ24" s="1377"/>
      <c r="AR24" s="1377"/>
      <c r="AS24" s="1377"/>
      <c r="AT24" s="1379" t="str">
        <f t="shared" ref="AT24" si="7">IF(SUM(AD24:AS25)=0,"",SUM(AD24:AS25))</f>
        <v/>
      </c>
      <c r="AU24" s="1380"/>
      <c r="AV24" s="191"/>
      <c r="AW24" s="191"/>
      <c r="AX24" s="191"/>
      <c r="AY24" s="191"/>
      <c r="AZ24" s="191"/>
      <c r="BA24" s="191"/>
      <c r="BB24" s="191"/>
      <c r="BC24" s="191"/>
      <c r="BD24" s="191"/>
      <c r="BE24" s="191"/>
      <c r="BF24" s="191"/>
      <c r="BG24" s="191"/>
    </row>
    <row r="25" spans="1:59" s="192" customFormat="1" ht="18.75" customHeight="1" x14ac:dyDescent="0.15">
      <c r="A25" s="1398"/>
      <c r="B25" s="1398"/>
      <c r="C25" s="1398"/>
      <c r="D25" s="1398"/>
      <c r="E25" s="1378"/>
      <c r="F25" s="1397"/>
      <c r="G25" s="637"/>
      <c r="H25" s="641"/>
      <c r="I25" s="641"/>
      <c r="J25" s="641"/>
      <c r="K25" s="635"/>
      <c r="L25" s="1399"/>
      <c r="M25" s="1399"/>
      <c r="N25" s="1399"/>
      <c r="O25" s="1399"/>
      <c r="P25" s="1399"/>
      <c r="Q25" s="1399"/>
      <c r="R25" s="1399"/>
      <c r="S25" s="1402"/>
      <c r="T25" s="1397"/>
      <c r="U25" s="1392"/>
      <c r="V25" s="1393"/>
      <c r="W25" s="1393"/>
      <c r="X25" s="1394"/>
      <c r="Y25" s="1402"/>
      <c r="Z25" s="1397"/>
      <c r="AA25" s="1385"/>
      <c r="AB25" s="1386"/>
      <c r="AC25" s="1387"/>
      <c r="AD25" s="1388"/>
      <c r="AE25" s="1388"/>
      <c r="AF25" s="1388"/>
      <c r="AG25" s="1388"/>
      <c r="AH25" s="1388"/>
      <c r="AI25" s="1388"/>
      <c r="AJ25" s="1388"/>
      <c r="AK25" s="1388"/>
      <c r="AL25" s="1388"/>
      <c r="AM25" s="1388"/>
      <c r="AN25" s="1377"/>
      <c r="AO25" s="1377"/>
      <c r="AP25" s="1377"/>
      <c r="AQ25" s="1377"/>
      <c r="AR25" s="1377"/>
      <c r="AS25" s="1377"/>
      <c r="AT25" s="1381"/>
      <c r="AU25" s="1382"/>
      <c r="AV25" s="191"/>
      <c r="AW25" s="191"/>
      <c r="AX25" s="191"/>
      <c r="AY25" s="191"/>
      <c r="AZ25" s="191"/>
      <c r="BA25" s="191"/>
      <c r="BB25" s="191"/>
      <c r="BC25" s="191"/>
      <c r="BD25" s="191"/>
      <c r="BE25" s="191"/>
      <c r="BF25" s="191"/>
      <c r="BG25" s="191"/>
    </row>
    <row r="26" spans="1:59" s="192" customFormat="1" ht="18.75" customHeight="1" x14ac:dyDescent="0.15">
      <c r="A26" s="1398"/>
      <c r="B26" s="1398"/>
      <c r="C26" s="1398"/>
      <c r="D26" s="1398"/>
      <c r="E26" s="1395"/>
      <c r="F26" s="1396"/>
      <c r="G26" s="636"/>
      <c r="H26" s="633"/>
      <c r="I26" s="633"/>
      <c r="J26" s="633"/>
      <c r="K26" s="634"/>
      <c r="L26" s="1399"/>
      <c r="M26" s="1399"/>
      <c r="N26" s="1399"/>
      <c r="O26" s="1399"/>
      <c r="P26" s="1399"/>
      <c r="Q26" s="1399"/>
      <c r="R26" s="1399"/>
      <c r="S26" s="1401"/>
      <c r="T26" s="1396"/>
      <c r="U26" s="1389"/>
      <c r="V26" s="1390"/>
      <c r="W26" s="1390"/>
      <c r="X26" s="1391"/>
      <c r="Y26" s="1401"/>
      <c r="Z26" s="1396"/>
      <c r="AA26" s="1383"/>
      <c r="AB26" s="1384"/>
      <c r="AC26" s="1387"/>
      <c r="AD26" s="1388"/>
      <c r="AE26" s="1388"/>
      <c r="AF26" s="1388"/>
      <c r="AG26" s="1388"/>
      <c r="AH26" s="1388"/>
      <c r="AI26" s="1388"/>
      <c r="AJ26" s="1388"/>
      <c r="AK26" s="1388"/>
      <c r="AL26" s="1388"/>
      <c r="AM26" s="1388"/>
      <c r="AN26" s="1377"/>
      <c r="AO26" s="1377"/>
      <c r="AP26" s="1377"/>
      <c r="AQ26" s="1377"/>
      <c r="AR26" s="1377"/>
      <c r="AS26" s="1377"/>
      <c r="AT26" s="1379" t="str">
        <f t="shared" ref="AT26" si="8">IF(SUM(AD26:AS27)=0,"",SUM(AD26:AS27))</f>
        <v/>
      </c>
      <c r="AU26" s="1380"/>
      <c r="AV26" s="191"/>
      <c r="AW26" s="191"/>
      <c r="AX26" s="191"/>
      <c r="AY26" s="191"/>
      <c r="AZ26" s="191"/>
      <c r="BA26" s="191"/>
      <c r="BB26" s="191"/>
      <c r="BC26" s="191"/>
      <c r="BD26" s="191"/>
      <c r="BE26" s="191"/>
      <c r="BF26" s="191"/>
      <c r="BG26" s="191"/>
    </row>
    <row r="27" spans="1:59" s="192" customFormat="1" ht="18.75" customHeight="1" x14ac:dyDescent="0.15">
      <c r="A27" s="1398"/>
      <c r="B27" s="1398"/>
      <c r="C27" s="1398"/>
      <c r="D27" s="1398"/>
      <c r="E27" s="1378"/>
      <c r="F27" s="1397"/>
      <c r="G27" s="637"/>
      <c r="H27" s="641"/>
      <c r="I27" s="641"/>
      <c r="J27" s="641"/>
      <c r="K27" s="635"/>
      <c r="L27" s="1399"/>
      <c r="M27" s="1399"/>
      <c r="N27" s="1399"/>
      <c r="O27" s="1399"/>
      <c r="P27" s="1399"/>
      <c r="Q27" s="1399"/>
      <c r="R27" s="1399"/>
      <c r="S27" s="1402"/>
      <c r="T27" s="1397"/>
      <c r="U27" s="1392"/>
      <c r="V27" s="1393"/>
      <c r="W27" s="1393"/>
      <c r="X27" s="1394"/>
      <c r="Y27" s="1402"/>
      <c r="Z27" s="1397"/>
      <c r="AA27" s="1385"/>
      <c r="AB27" s="1386"/>
      <c r="AC27" s="1387"/>
      <c r="AD27" s="1388"/>
      <c r="AE27" s="1388"/>
      <c r="AF27" s="1388"/>
      <c r="AG27" s="1388"/>
      <c r="AH27" s="1388"/>
      <c r="AI27" s="1388"/>
      <c r="AJ27" s="1388"/>
      <c r="AK27" s="1388"/>
      <c r="AL27" s="1388"/>
      <c r="AM27" s="1388"/>
      <c r="AN27" s="1377"/>
      <c r="AO27" s="1377"/>
      <c r="AP27" s="1377"/>
      <c r="AQ27" s="1377"/>
      <c r="AR27" s="1377"/>
      <c r="AS27" s="1377"/>
      <c r="AT27" s="1381"/>
      <c r="AU27" s="1382"/>
      <c r="AV27" s="191"/>
      <c r="AW27" s="191"/>
      <c r="AX27" s="191"/>
      <c r="AY27" s="191"/>
      <c r="AZ27" s="191"/>
      <c r="BA27" s="191"/>
      <c r="BB27" s="191"/>
      <c r="BC27" s="191"/>
      <c r="BD27" s="191"/>
      <c r="BE27" s="191"/>
      <c r="BF27" s="191"/>
      <c r="BG27" s="191"/>
    </row>
    <row r="28" spans="1:59" s="192" customFormat="1" ht="18.75" customHeight="1" x14ac:dyDescent="0.15">
      <c r="A28" s="1398"/>
      <c r="B28" s="1398"/>
      <c r="C28" s="1398"/>
      <c r="D28" s="1398"/>
      <c r="E28" s="1395"/>
      <c r="F28" s="1396"/>
      <c r="G28" s="636"/>
      <c r="H28" s="633"/>
      <c r="I28" s="633"/>
      <c r="J28" s="633"/>
      <c r="K28" s="634"/>
      <c r="L28" s="1399"/>
      <c r="M28" s="1399"/>
      <c r="N28" s="1399"/>
      <c r="O28" s="1399"/>
      <c r="P28" s="1399"/>
      <c r="Q28" s="1399"/>
      <c r="R28" s="1399"/>
      <c r="S28" s="1401"/>
      <c r="T28" s="1396"/>
      <c r="U28" s="1389"/>
      <c r="V28" s="1390"/>
      <c r="W28" s="1390"/>
      <c r="X28" s="1391"/>
      <c r="Y28" s="1401"/>
      <c r="Z28" s="1396"/>
      <c r="AA28" s="1383"/>
      <c r="AB28" s="1384"/>
      <c r="AC28" s="1387"/>
      <c r="AD28" s="1388"/>
      <c r="AE28" s="1388"/>
      <c r="AF28" s="1388"/>
      <c r="AG28" s="1388"/>
      <c r="AH28" s="1388"/>
      <c r="AI28" s="1388"/>
      <c r="AJ28" s="1388"/>
      <c r="AK28" s="1388"/>
      <c r="AL28" s="1388"/>
      <c r="AM28" s="1388"/>
      <c r="AN28" s="1377"/>
      <c r="AO28" s="1377"/>
      <c r="AP28" s="1377"/>
      <c r="AQ28" s="1377"/>
      <c r="AR28" s="1377"/>
      <c r="AS28" s="1377"/>
      <c r="AT28" s="1379" t="str">
        <f t="shared" ref="AT28" si="9">IF(SUM(AD28:AS29)=0,"",SUM(AD28:AS29))</f>
        <v/>
      </c>
      <c r="AU28" s="1380"/>
      <c r="AV28" s="191"/>
      <c r="AW28" s="191"/>
      <c r="AX28" s="191"/>
      <c r="AY28" s="191"/>
      <c r="AZ28" s="191"/>
      <c r="BA28" s="191"/>
      <c r="BB28" s="191"/>
      <c r="BC28" s="191"/>
      <c r="BD28" s="191"/>
      <c r="BE28" s="191"/>
      <c r="BF28" s="191"/>
      <c r="BG28" s="191"/>
    </row>
    <row r="29" spans="1:59" s="192" customFormat="1" ht="18.75" customHeight="1" x14ac:dyDescent="0.15">
      <c r="A29" s="1398"/>
      <c r="B29" s="1398"/>
      <c r="C29" s="1398"/>
      <c r="D29" s="1398"/>
      <c r="E29" s="1378"/>
      <c r="F29" s="1397"/>
      <c r="G29" s="637"/>
      <c r="H29" s="641"/>
      <c r="I29" s="641"/>
      <c r="J29" s="641"/>
      <c r="K29" s="635"/>
      <c r="L29" s="1399"/>
      <c r="M29" s="1399"/>
      <c r="N29" s="1399"/>
      <c r="O29" s="1399"/>
      <c r="P29" s="1399"/>
      <c r="Q29" s="1399"/>
      <c r="R29" s="1399"/>
      <c r="S29" s="1402"/>
      <c r="T29" s="1397"/>
      <c r="U29" s="1392"/>
      <c r="V29" s="1393"/>
      <c r="W29" s="1393"/>
      <c r="X29" s="1394"/>
      <c r="Y29" s="1402"/>
      <c r="Z29" s="1397"/>
      <c r="AA29" s="1385"/>
      <c r="AB29" s="1386"/>
      <c r="AC29" s="1387"/>
      <c r="AD29" s="1388"/>
      <c r="AE29" s="1388"/>
      <c r="AF29" s="1388"/>
      <c r="AG29" s="1388"/>
      <c r="AH29" s="1388"/>
      <c r="AI29" s="1388"/>
      <c r="AJ29" s="1388"/>
      <c r="AK29" s="1388"/>
      <c r="AL29" s="1388"/>
      <c r="AM29" s="1388"/>
      <c r="AN29" s="1377"/>
      <c r="AO29" s="1377"/>
      <c r="AP29" s="1377"/>
      <c r="AQ29" s="1377"/>
      <c r="AR29" s="1377"/>
      <c r="AS29" s="1377"/>
      <c r="AT29" s="1381"/>
      <c r="AU29" s="1382"/>
      <c r="AV29" s="191"/>
      <c r="AW29" s="191"/>
      <c r="AX29" s="191"/>
      <c r="AY29" s="191"/>
      <c r="AZ29" s="191"/>
      <c r="BA29" s="191"/>
      <c r="BB29" s="191"/>
      <c r="BC29" s="191"/>
      <c r="BD29" s="191"/>
      <c r="BE29" s="191"/>
      <c r="BF29" s="191"/>
      <c r="BG29" s="191"/>
    </row>
    <row r="30" spans="1:59" s="192" customFormat="1" ht="18.75" customHeight="1" x14ac:dyDescent="0.15">
      <c r="A30" s="1398"/>
      <c r="B30" s="1398"/>
      <c r="C30" s="1398"/>
      <c r="D30" s="1398"/>
      <c r="E30" s="1395"/>
      <c r="F30" s="1396"/>
      <c r="G30" s="636"/>
      <c r="H30" s="633"/>
      <c r="I30" s="633"/>
      <c r="J30" s="633"/>
      <c r="K30" s="634"/>
      <c r="L30" s="1399"/>
      <c r="M30" s="1399"/>
      <c r="N30" s="1399"/>
      <c r="O30" s="1399"/>
      <c r="P30" s="1399"/>
      <c r="Q30" s="1399"/>
      <c r="R30" s="1399"/>
      <c r="S30" s="1401"/>
      <c r="T30" s="1396"/>
      <c r="U30" s="1389"/>
      <c r="V30" s="1390"/>
      <c r="W30" s="1390"/>
      <c r="X30" s="1391"/>
      <c r="Y30" s="1401"/>
      <c r="Z30" s="1396"/>
      <c r="AA30" s="1383"/>
      <c r="AB30" s="1384"/>
      <c r="AC30" s="1387"/>
      <c r="AD30" s="1388"/>
      <c r="AE30" s="1388"/>
      <c r="AF30" s="1388"/>
      <c r="AG30" s="1388"/>
      <c r="AH30" s="1388"/>
      <c r="AI30" s="1388"/>
      <c r="AJ30" s="1388"/>
      <c r="AK30" s="1388"/>
      <c r="AL30" s="1388"/>
      <c r="AM30" s="1388"/>
      <c r="AN30" s="1377"/>
      <c r="AO30" s="1377"/>
      <c r="AP30" s="1377"/>
      <c r="AQ30" s="1377"/>
      <c r="AR30" s="1377"/>
      <c r="AS30" s="1377"/>
      <c r="AT30" s="1379" t="str">
        <f t="shared" ref="AT30" si="10">IF(SUM(AD30:AS31)=0,"",SUM(AD30:AS31))</f>
        <v/>
      </c>
      <c r="AU30" s="1380"/>
      <c r="AV30" s="191"/>
      <c r="AW30" s="191"/>
      <c r="AX30" s="191"/>
      <c r="AY30" s="191"/>
      <c r="AZ30" s="191"/>
      <c r="BA30" s="191"/>
      <c r="BB30" s="191"/>
      <c r="BC30" s="191"/>
      <c r="BD30" s="191"/>
      <c r="BE30" s="191"/>
      <c r="BF30" s="191"/>
      <c r="BG30" s="191"/>
    </row>
    <row r="31" spans="1:59" s="192" customFormat="1" ht="18.75" customHeight="1" x14ac:dyDescent="0.15">
      <c r="A31" s="1398"/>
      <c r="B31" s="1398"/>
      <c r="C31" s="1398"/>
      <c r="D31" s="1398"/>
      <c r="E31" s="1378"/>
      <c r="F31" s="1397"/>
      <c r="G31" s="637"/>
      <c r="H31" s="641"/>
      <c r="I31" s="641"/>
      <c r="J31" s="641"/>
      <c r="K31" s="635"/>
      <c r="L31" s="1399"/>
      <c r="M31" s="1399"/>
      <c r="N31" s="1399"/>
      <c r="O31" s="1399"/>
      <c r="P31" s="1399"/>
      <c r="Q31" s="1399"/>
      <c r="R31" s="1399"/>
      <c r="S31" s="1402"/>
      <c r="T31" s="1397"/>
      <c r="U31" s="1392"/>
      <c r="V31" s="1393"/>
      <c r="W31" s="1393"/>
      <c r="X31" s="1394"/>
      <c r="Y31" s="1402"/>
      <c r="Z31" s="1397"/>
      <c r="AA31" s="1385"/>
      <c r="AB31" s="1386"/>
      <c r="AC31" s="1387"/>
      <c r="AD31" s="1388"/>
      <c r="AE31" s="1388"/>
      <c r="AF31" s="1388"/>
      <c r="AG31" s="1388"/>
      <c r="AH31" s="1388"/>
      <c r="AI31" s="1388"/>
      <c r="AJ31" s="1388"/>
      <c r="AK31" s="1388"/>
      <c r="AL31" s="1388"/>
      <c r="AM31" s="1388"/>
      <c r="AN31" s="1377"/>
      <c r="AO31" s="1377"/>
      <c r="AP31" s="1377"/>
      <c r="AQ31" s="1377"/>
      <c r="AR31" s="1377"/>
      <c r="AS31" s="1377"/>
      <c r="AT31" s="1381"/>
      <c r="AU31" s="1382"/>
      <c r="AV31" s="191"/>
      <c r="AW31" s="191"/>
      <c r="AX31" s="191"/>
      <c r="AY31" s="191"/>
      <c r="AZ31" s="191"/>
      <c r="BA31" s="191"/>
      <c r="BB31" s="191"/>
      <c r="BC31" s="191"/>
      <c r="BD31" s="191"/>
      <c r="BE31" s="191"/>
      <c r="BF31" s="191"/>
      <c r="BG31" s="191"/>
    </row>
    <row r="32" spans="1:59" s="192" customFormat="1" ht="18.75" customHeight="1" x14ac:dyDescent="0.15">
      <c r="A32" s="1398"/>
      <c r="B32" s="1398"/>
      <c r="C32" s="1398"/>
      <c r="D32" s="1398"/>
      <c r="E32" s="1395"/>
      <c r="F32" s="1396"/>
      <c r="G32" s="636"/>
      <c r="H32" s="633"/>
      <c r="I32" s="633"/>
      <c r="J32" s="633"/>
      <c r="K32" s="634"/>
      <c r="L32" s="1399"/>
      <c r="M32" s="1399"/>
      <c r="N32" s="1399"/>
      <c r="O32" s="1399"/>
      <c r="P32" s="1399"/>
      <c r="Q32" s="1399"/>
      <c r="R32" s="1399"/>
      <c r="S32" s="1401"/>
      <c r="T32" s="1396"/>
      <c r="U32" s="1389"/>
      <c r="V32" s="1390"/>
      <c r="W32" s="1390"/>
      <c r="X32" s="1391"/>
      <c r="Y32" s="1401"/>
      <c r="Z32" s="1396"/>
      <c r="AA32" s="1383"/>
      <c r="AB32" s="1384"/>
      <c r="AC32" s="1387"/>
      <c r="AD32" s="1388"/>
      <c r="AE32" s="1388"/>
      <c r="AF32" s="1388"/>
      <c r="AG32" s="1388"/>
      <c r="AH32" s="1388"/>
      <c r="AI32" s="1388"/>
      <c r="AJ32" s="1388"/>
      <c r="AK32" s="1388"/>
      <c r="AL32" s="1388"/>
      <c r="AM32" s="1388"/>
      <c r="AN32" s="1377"/>
      <c r="AO32" s="1377"/>
      <c r="AP32" s="1377"/>
      <c r="AQ32" s="1377"/>
      <c r="AR32" s="1377"/>
      <c r="AS32" s="1377"/>
      <c r="AT32" s="1379" t="str">
        <f t="shared" ref="AT32" si="11">IF(SUM(AD32:AS33)=0,"",SUM(AD32:AS33))</f>
        <v/>
      </c>
      <c r="AU32" s="1380"/>
      <c r="AV32" s="191"/>
      <c r="AW32" s="191"/>
      <c r="AX32" s="191"/>
      <c r="AY32" s="191"/>
      <c r="AZ32" s="191"/>
      <c r="BA32" s="191"/>
      <c r="BB32" s="191"/>
      <c r="BC32" s="191"/>
      <c r="BD32" s="191"/>
      <c r="BE32" s="191"/>
      <c r="BF32" s="191"/>
      <c r="BG32" s="191"/>
    </row>
    <row r="33" spans="1:59" s="192" customFormat="1" ht="18.75" customHeight="1" x14ac:dyDescent="0.15">
      <c r="A33" s="1398"/>
      <c r="B33" s="1398"/>
      <c r="C33" s="1398"/>
      <c r="D33" s="1398"/>
      <c r="E33" s="1378"/>
      <c r="F33" s="1397"/>
      <c r="G33" s="637"/>
      <c r="H33" s="641"/>
      <c r="I33" s="641"/>
      <c r="J33" s="641"/>
      <c r="K33" s="635"/>
      <c r="L33" s="1399"/>
      <c r="M33" s="1399"/>
      <c r="N33" s="1399"/>
      <c r="O33" s="1399"/>
      <c r="P33" s="1399"/>
      <c r="Q33" s="1399"/>
      <c r="R33" s="1399"/>
      <c r="S33" s="1402"/>
      <c r="T33" s="1397"/>
      <c r="U33" s="1392"/>
      <c r="V33" s="1393"/>
      <c r="W33" s="1393"/>
      <c r="X33" s="1394"/>
      <c r="Y33" s="1402"/>
      <c r="Z33" s="1397"/>
      <c r="AA33" s="1385"/>
      <c r="AB33" s="1386"/>
      <c r="AC33" s="1387"/>
      <c r="AD33" s="1388"/>
      <c r="AE33" s="1388"/>
      <c r="AF33" s="1388"/>
      <c r="AG33" s="1388"/>
      <c r="AH33" s="1388"/>
      <c r="AI33" s="1388"/>
      <c r="AJ33" s="1388"/>
      <c r="AK33" s="1388"/>
      <c r="AL33" s="1388"/>
      <c r="AM33" s="1388"/>
      <c r="AN33" s="1377"/>
      <c r="AO33" s="1377"/>
      <c r="AP33" s="1377"/>
      <c r="AQ33" s="1377"/>
      <c r="AR33" s="1377"/>
      <c r="AS33" s="1377"/>
      <c r="AT33" s="1381"/>
      <c r="AU33" s="1382"/>
      <c r="AV33" s="191"/>
      <c r="AW33" s="191"/>
      <c r="AX33" s="191"/>
      <c r="AY33" s="191"/>
      <c r="AZ33" s="191"/>
      <c r="BA33" s="191"/>
      <c r="BB33" s="191"/>
      <c r="BC33" s="191"/>
      <c r="BD33" s="191"/>
      <c r="BE33" s="191"/>
      <c r="BF33" s="191"/>
      <c r="BG33" s="191"/>
    </row>
    <row r="34" spans="1:59" s="192" customFormat="1" ht="18.75" customHeight="1" x14ac:dyDescent="0.15">
      <c r="A34" s="1398"/>
      <c r="B34" s="1398"/>
      <c r="C34" s="1398"/>
      <c r="D34" s="1398"/>
      <c r="E34" s="1395"/>
      <c r="F34" s="1396"/>
      <c r="G34" s="636"/>
      <c r="H34" s="633"/>
      <c r="I34" s="633"/>
      <c r="J34" s="633"/>
      <c r="K34" s="634"/>
      <c r="L34" s="1399"/>
      <c r="M34" s="1399"/>
      <c r="N34" s="1399"/>
      <c r="O34" s="1399"/>
      <c r="P34" s="1399"/>
      <c r="Q34" s="1399"/>
      <c r="R34" s="1399"/>
      <c r="S34" s="1401"/>
      <c r="T34" s="1396"/>
      <c r="U34" s="1389"/>
      <c r="V34" s="1390"/>
      <c r="W34" s="1390"/>
      <c r="X34" s="1391"/>
      <c r="Y34" s="1401"/>
      <c r="Z34" s="1396"/>
      <c r="AA34" s="1383"/>
      <c r="AB34" s="1384"/>
      <c r="AC34" s="1387"/>
      <c r="AD34" s="1388"/>
      <c r="AE34" s="1388"/>
      <c r="AF34" s="1388"/>
      <c r="AG34" s="1388"/>
      <c r="AH34" s="1388"/>
      <c r="AI34" s="1388"/>
      <c r="AJ34" s="1388"/>
      <c r="AK34" s="1388"/>
      <c r="AL34" s="1388"/>
      <c r="AM34" s="1388"/>
      <c r="AN34" s="1377"/>
      <c r="AO34" s="1377"/>
      <c r="AP34" s="1377"/>
      <c r="AQ34" s="1377"/>
      <c r="AR34" s="1377"/>
      <c r="AS34" s="1377"/>
      <c r="AT34" s="1379" t="str">
        <f t="shared" ref="AT34" si="12">IF(SUM(AD34:AS35)=0,"",SUM(AD34:AS35))</f>
        <v/>
      </c>
      <c r="AU34" s="1380"/>
      <c r="AV34" s="191"/>
      <c r="AW34" s="191"/>
      <c r="AX34" s="191"/>
      <c r="AY34" s="191"/>
      <c r="AZ34" s="191"/>
      <c r="BA34" s="191"/>
      <c r="BB34" s="191"/>
      <c r="BC34" s="191"/>
      <c r="BD34" s="191"/>
      <c r="BE34" s="191"/>
      <c r="BF34" s="191"/>
      <c r="BG34" s="191"/>
    </row>
    <row r="35" spans="1:59" s="192" customFormat="1" ht="18.75" customHeight="1" x14ac:dyDescent="0.15">
      <c r="A35" s="1398"/>
      <c r="B35" s="1398"/>
      <c r="C35" s="1398"/>
      <c r="D35" s="1398"/>
      <c r="E35" s="1378"/>
      <c r="F35" s="1397"/>
      <c r="G35" s="637"/>
      <c r="H35" s="641"/>
      <c r="I35" s="641"/>
      <c r="J35" s="641"/>
      <c r="K35" s="635"/>
      <c r="L35" s="1399"/>
      <c r="M35" s="1399"/>
      <c r="N35" s="1399"/>
      <c r="O35" s="1399"/>
      <c r="P35" s="1399"/>
      <c r="Q35" s="1399"/>
      <c r="R35" s="1399"/>
      <c r="S35" s="1402"/>
      <c r="T35" s="1397"/>
      <c r="U35" s="1392"/>
      <c r="V35" s="1393"/>
      <c r="W35" s="1393"/>
      <c r="X35" s="1394"/>
      <c r="Y35" s="1402"/>
      <c r="Z35" s="1397"/>
      <c r="AA35" s="1385"/>
      <c r="AB35" s="1386"/>
      <c r="AC35" s="1387"/>
      <c r="AD35" s="1388"/>
      <c r="AE35" s="1388"/>
      <c r="AF35" s="1388"/>
      <c r="AG35" s="1388"/>
      <c r="AH35" s="1388"/>
      <c r="AI35" s="1388"/>
      <c r="AJ35" s="1388"/>
      <c r="AK35" s="1388"/>
      <c r="AL35" s="1388"/>
      <c r="AM35" s="1388"/>
      <c r="AN35" s="1377"/>
      <c r="AO35" s="1377"/>
      <c r="AP35" s="1377"/>
      <c r="AQ35" s="1377"/>
      <c r="AR35" s="1377"/>
      <c r="AS35" s="1377"/>
      <c r="AT35" s="1381"/>
      <c r="AU35" s="1382"/>
      <c r="AV35" s="191"/>
      <c r="AW35" s="191"/>
      <c r="AX35" s="191"/>
      <c r="AY35" s="191"/>
      <c r="AZ35" s="191"/>
      <c r="BA35" s="191"/>
      <c r="BB35" s="191"/>
      <c r="BC35" s="191"/>
      <c r="BD35" s="191"/>
      <c r="BE35" s="191"/>
      <c r="BF35" s="191"/>
      <c r="BG35" s="191"/>
    </row>
    <row r="36" spans="1:59" s="192" customFormat="1" ht="18.75" customHeight="1" x14ac:dyDescent="0.15">
      <c r="A36" s="1398"/>
      <c r="B36" s="1398"/>
      <c r="C36" s="1398"/>
      <c r="D36" s="1398"/>
      <c r="E36" s="1395"/>
      <c r="F36" s="1396"/>
      <c r="G36" s="636"/>
      <c r="H36" s="633"/>
      <c r="I36" s="633"/>
      <c r="J36" s="633"/>
      <c r="K36" s="634"/>
      <c r="L36" s="1399"/>
      <c r="M36" s="1399"/>
      <c r="N36" s="1399"/>
      <c r="O36" s="1399"/>
      <c r="P36" s="1399"/>
      <c r="Q36" s="1399"/>
      <c r="R36" s="1399"/>
      <c r="S36" s="1401"/>
      <c r="T36" s="1396"/>
      <c r="U36" s="1389"/>
      <c r="V36" s="1390"/>
      <c r="W36" s="1390"/>
      <c r="X36" s="1391"/>
      <c r="Y36" s="1401"/>
      <c r="Z36" s="1396"/>
      <c r="AA36" s="1383"/>
      <c r="AB36" s="1384"/>
      <c r="AC36" s="1387"/>
      <c r="AD36" s="1388"/>
      <c r="AE36" s="1388"/>
      <c r="AF36" s="1388"/>
      <c r="AG36" s="1388"/>
      <c r="AH36" s="1388"/>
      <c r="AI36" s="1388"/>
      <c r="AJ36" s="1388"/>
      <c r="AK36" s="1388"/>
      <c r="AL36" s="1388"/>
      <c r="AM36" s="1388"/>
      <c r="AN36" s="1377"/>
      <c r="AO36" s="1377"/>
      <c r="AP36" s="1377"/>
      <c r="AQ36" s="1377"/>
      <c r="AR36" s="1377"/>
      <c r="AS36" s="1377"/>
      <c r="AT36" s="1379" t="str">
        <f t="shared" ref="AT36" si="13">IF(SUM(AD36:AS37)=0,"",SUM(AD36:AS37))</f>
        <v/>
      </c>
      <c r="AU36" s="1380"/>
      <c r="AV36" s="191"/>
      <c r="AW36" s="191"/>
      <c r="AX36" s="191"/>
      <c r="AY36" s="191"/>
      <c r="AZ36" s="191"/>
      <c r="BA36" s="191"/>
      <c r="BB36" s="191"/>
      <c r="BC36" s="191"/>
      <c r="BD36" s="191"/>
      <c r="BE36" s="191"/>
      <c r="BF36" s="191"/>
      <c r="BG36" s="191"/>
    </row>
    <row r="37" spans="1:59" s="192" customFormat="1" ht="18.75" customHeight="1" x14ac:dyDescent="0.15">
      <c r="A37" s="1398"/>
      <c r="B37" s="1398"/>
      <c r="C37" s="1398"/>
      <c r="D37" s="1398"/>
      <c r="E37" s="1378"/>
      <c r="F37" s="1397"/>
      <c r="G37" s="637"/>
      <c r="H37" s="641"/>
      <c r="I37" s="641"/>
      <c r="J37" s="641"/>
      <c r="K37" s="635"/>
      <c r="L37" s="1399"/>
      <c r="M37" s="1399"/>
      <c r="N37" s="1399"/>
      <c r="O37" s="1399"/>
      <c r="P37" s="1399"/>
      <c r="Q37" s="1399"/>
      <c r="R37" s="1399"/>
      <c r="S37" s="1402"/>
      <c r="T37" s="1397"/>
      <c r="U37" s="1392"/>
      <c r="V37" s="1393"/>
      <c r="W37" s="1393"/>
      <c r="X37" s="1394"/>
      <c r="Y37" s="1402"/>
      <c r="Z37" s="1397"/>
      <c r="AA37" s="1385"/>
      <c r="AB37" s="1386"/>
      <c r="AC37" s="1387"/>
      <c r="AD37" s="1388"/>
      <c r="AE37" s="1388"/>
      <c r="AF37" s="1388"/>
      <c r="AG37" s="1388"/>
      <c r="AH37" s="1388"/>
      <c r="AI37" s="1388"/>
      <c r="AJ37" s="1388"/>
      <c r="AK37" s="1388"/>
      <c r="AL37" s="1388"/>
      <c r="AM37" s="1388"/>
      <c r="AN37" s="1377"/>
      <c r="AO37" s="1377"/>
      <c r="AP37" s="1377"/>
      <c r="AQ37" s="1377"/>
      <c r="AR37" s="1377"/>
      <c r="AS37" s="1377"/>
      <c r="AT37" s="1381"/>
      <c r="AU37" s="1382"/>
      <c r="AV37" s="191"/>
      <c r="AW37" s="191"/>
      <c r="AX37" s="191"/>
      <c r="AY37" s="191"/>
      <c r="AZ37" s="191"/>
      <c r="BA37" s="191"/>
      <c r="BB37" s="191"/>
      <c r="BC37" s="191"/>
      <c r="BD37" s="191"/>
      <c r="BE37" s="191"/>
      <c r="BF37" s="191"/>
      <c r="BG37" s="191"/>
    </row>
    <row r="38" spans="1:59" s="192" customFormat="1" ht="18.75" customHeight="1" x14ac:dyDescent="0.15">
      <c r="A38" s="1398"/>
      <c r="B38" s="1398"/>
      <c r="C38" s="1398"/>
      <c r="D38" s="1398"/>
      <c r="E38" s="1395"/>
      <c r="F38" s="1396"/>
      <c r="G38" s="636"/>
      <c r="H38" s="633"/>
      <c r="I38" s="633"/>
      <c r="J38" s="633"/>
      <c r="K38" s="634"/>
      <c r="L38" s="1399"/>
      <c r="M38" s="1399"/>
      <c r="N38" s="1399"/>
      <c r="O38" s="1399"/>
      <c r="P38" s="1399"/>
      <c r="Q38" s="1399"/>
      <c r="R38" s="1399"/>
      <c r="S38" s="1401"/>
      <c r="T38" s="1396"/>
      <c r="U38" s="1389"/>
      <c r="V38" s="1390"/>
      <c r="W38" s="1390"/>
      <c r="X38" s="1391"/>
      <c r="Y38" s="1401"/>
      <c r="Z38" s="1396"/>
      <c r="AA38" s="1383"/>
      <c r="AB38" s="1384"/>
      <c r="AC38" s="1387"/>
      <c r="AD38" s="1388"/>
      <c r="AE38" s="1388"/>
      <c r="AF38" s="1388"/>
      <c r="AG38" s="1388"/>
      <c r="AH38" s="1388"/>
      <c r="AI38" s="1388"/>
      <c r="AJ38" s="1388"/>
      <c r="AK38" s="1388"/>
      <c r="AL38" s="1388"/>
      <c r="AM38" s="1388"/>
      <c r="AN38" s="1377"/>
      <c r="AO38" s="1377"/>
      <c r="AP38" s="1377"/>
      <c r="AQ38" s="1377"/>
      <c r="AR38" s="1377"/>
      <c r="AS38" s="1377"/>
      <c r="AT38" s="1379" t="str">
        <f t="shared" ref="AT38" si="14">IF(SUM(AD38:AS39)=0,"",SUM(AD38:AS39))</f>
        <v/>
      </c>
      <c r="AU38" s="1380"/>
      <c r="AV38" s="191"/>
      <c r="AW38" s="191"/>
      <c r="AX38" s="191"/>
      <c r="AY38" s="191"/>
      <c r="AZ38" s="191"/>
      <c r="BA38" s="191"/>
      <c r="BB38" s="191"/>
      <c r="BC38" s="191"/>
      <c r="BD38" s="191"/>
      <c r="BE38" s="191"/>
      <c r="BF38" s="191"/>
      <c r="BG38" s="191"/>
    </row>
    <row r="39" spans="1:59" s="192" customFormat="1" ht="18.75" customHeight="1" x14ac:dyDescent="0.15">
      <c r="A39" s="1398"/>
      <c r="B39" s="1398"/>
      <c r="C39" s="1398"/>
      <c r="D39" s="1398"/>
      <c r="E39" s="1378"/>
      <c r="F39" s="1397"/>
      <c r="G39" s="637"/>
      <c r="H39" s="641"/>
      <c r="I39" s="641"/>
      <c r="J39" s="641"/>
      <c r="K39" s="635"/>
      <c r="L39" s="1399"/>
      <c r="M39" s="1399"/>
      <c r="N39" s="1399"/>
      <c r="O39" s="1399"/>
      <c r="P39" s="1399"/>
      <c r="Q39" s="1399"/>
      <c r="R39" s="1399"/>
      <c r="S39" s="1402"/>
      <c r="T39" s="1397"/>
      <c r="U39" s="1392"/>
      <c r="V39" s="1393"/>
      <c r="W39" s="1393"/>
      <c r="X39" s="1394"/>
      <c r="Y39" s="1402"/>
      <c r="Z39" s="1397"/>
      <c r="AA39" s="1385"/>
      <c r="AB39" s="1386"/>
      <c r="AC39" s="1387"/>
      <c r="AD39" s="1388"/>
      <c r="AE39" s="1388"/>
      <c r="AF39" s="1388"/>
      <c r="AG39" s="1388"/>
      <c r="AH39" s="1388"/>
      <c r="AI39" s="1388"/>
      <c r="AJ39" s="1388"/>
      <c r="AK39" s="1388"/>
      <c r="AL39" s="1388"/>
      <c r="AM39" s="1388"/>
      <c r="AN39" s="1377"/>
      <c r="AO39" s="1377"/>
      <c r="AP39" s="1377"/>
      <c r="AQ39" s="1377"/>
      <c r="AR39" s="1377"/>
      <c r="AS39" s="1377"/>
      <c r="AT39" s="1381"/>
      <c r="AU39" s="1382"/>
      <c r="AV39" s="191"/>
      <c r="AW39" s="191"/>
      <c r="AX39" s="191"/>
      <c r="AY39" s="191"/>
      <c r="AZ39" s="191"/>
      <c r="BA39" s="191"/>
      <c r="BB39" s="191"/>
      <c r="BC39" s="191"/>
      <c r="BD39" s="191"/>
      <c r="BE39" s="191"/>
      <c r="BF39" s="191"/>
      <c r="BG39" s="191"/>
    </row>
    <row r="40" spans="1:59" s="192" customFormat="1" ht="18.75" customHeight="1" x14ac:dyDescent="0.15">
      <c r="A40" s="1398"/>
      <c r="B40" s="1398"/>
      <c r="C40" s="1398"/>
      <c r="D40" s="1398"/>
      <c r="E40" s="1395"/>
      <c r="F40" s="1396"/>
      <c r="G40" s="636"/>
      <c r="H40" s="633"/>
      <c r="I40" s="633"/>
      <c r="J40" s="633"/>
      <c r="K40" s="634"/>
      <c r="L40" s="1399"/>
      <c r="M40" s="1399"/>
      <c r="N40" s="1399"/>
      <c r="O40" s="1399"/>
      <c r="P40" s="1399"/>
      <c r="Q40" s="1399"/>
      <c r="R40" s="1399"/>
      <c r="S40" s="1401"/>
      <c r="T40" s="1396"/>
      <c r="U40" s="1389"/>
      <c r="V40" s="1390"/>
      <c r="W40" s="1390"/>
      <c r="X40" s="1391"/>
      <c r="Y40" s="1401"/>
      <c r="Z40" s="1396"/>
      <c r="AA40" s="1383"/>
      <c r="AB40" s="1384"/>
      <c r="AC40" s="1387"/>
      <c r="AD40" s="1388"/>
      <c r="AE40" s="1388"/>
      <c r="AF40" s="1388"/>
      <c r="AG40" s="1388"/>
      <c r="AH40" s="1388"/>
      <c r="AI40" s="1388"/>
      <c r="AJ40" s="1388"/>
      <c r="AK40" s="1388"/>
      <c r="AL40" s="1388"/>
      <c r="AM40" s="1388"/>
      <c r="AN40" s="1377"/>
      <c r="AO40" s="1377"/>
      <c r="AP40" s="1377"/>
      <c r="AQ40" s="1377"/>
      <c r="AR40" s="1377"/>
      <c r="AS40" s="1377"/>
      <c r="AT40" s="1379" t="str">
        <f t="shared" ref="AT40" si="15">IF(SUM(AD40:AS41)=0,"",SUM(AD40:AS41))</f>
        <v/>
      </c>
      <c r="AU40" s="1380"/>
      <c r="AV40" s="191"/>
      <c r="AW40" s="191"/>
      <c r="AX40" s="191"/>
      <c r="AY40" s="191"/>
      <c r="AZ40" s="191"/>
      <c r="BA40" s="191"/>
      <c r="BB40" s="191"/>
      <c r="BC40" s="191"/>
      <c r="BD40" s="191"/>
      <c r="BE40" s="191"/>
      <c r="BF40" s="191"/>
      <c r="BG40" s="191"/>
    </row>
    <row r="41" spans="1:59" s="192" customFormat="1" ht="18.75" customHeight="1" x14ac:dyDescent="0.15">
      <c r="A41" s="1398"/>
      <c r="B41" s="1398"/>
      <c r="C41" s="1398"/>
      <c r="D41" s="1398"/>
      <c r="E41" s="1378"/>
      <c r="F41" s="1397"/>
      <c r="G41" s="637"/>
      <c r="H41" s="641"/>
      <c r="I41" s="641"/>
      <c r="J41" s="641"/>
      <c r="K41" s="635"/>
      <c r="L41" s="1399"/>
      <c r="M41" s="1399"/>
      <c r="N41" s="1399"/>
      <c r="O41" s="1399"/>
      <c r="P41" s="1399"/>
      <c r="Q41" s="1399"/>
      <c r="R41" s="1399"/>
      <c r="S41" s="1402"/>
      <c r="T41" s="1397"/>
      <c r="U41" s="1392"/>
      <c r="V41" s="1393"/>
      <c r="W41" s="1393"/>
      <c r="X41" s="1394"/>
      <c r="Y41" s="1402"/>
      <c r="Z41" s="1397"/>
      <c r="AA41" s="1385"/>
      <c r="AB41" s="1386"/>
      <c r="AC41" s="1387"/>
      <c r="AD41" s="1388"/>
      <c r="AE41" s="1388"/>
      <c r="AF41" s="1388"/>
      <c r="AG41" s="1388"/>
      <c r="AH41" s="1388"/>
      <c r="AI41" s="1388"/>
      <c r="AJ41" s="1388"/>
      <c r="AK41" s="1388"/>
      <c r="AL41" s="1388"/>
      <c r="AM41" s="1388"/>
      <c r="AN41" s="1377"/>
      <c r="AO41" s="1377"/>
      <c r="AP41" s="1377"/>
      <c r="AQ41" s="1377"/>
      <c r="AR41" s="1377"/>
      <c r="AS41" s="1377"/>
      <c r="AT41" s="1381"/>
      <c r="AU41" s="1382"/>
      <c r="AV41" s="191"/>
      <c r="AW41" s="191"/>
      <c r="AX41" s="191"/>
      <c r="AY41" s="191"/>
      <c r="AZ41" s="191"/>
      <c r="BA41" s="191"/>
      <c r="BB41" s="191"/>
      <c r="BC41" s="191"/>
      <c r="BD41" s="191"/>
      <c r="BE41" s="191"/>
      <c r="BF41" s="191"/>
      <c r="BG41" s="191"/>
    </row>
    <row r="42" spans="1:59" s="192" customFormat="1" ht="18.75" customHeight="1" x14ac:dyDescent="0.15">
      <c r="A42" s="1398"/>
      <c r="B42" s="1398"/>
      <c r="C42" s="1398"/>
      <c r="D42" s="1398"/>
      <c r="E42" s="1395"/>
      <c r="F42" s="1396"/>
      <c r="G42" s="636"/>
      <c r="H42" s="633"/>
      <c r="I42" s="633"/>
      <c r="J42" s="633"/>
      <c r="K42" s="634"/>
      <c r="L42" s="1399"/>
      <c r="M42" s="1399"/>
      <c r="N42" s="1399"/>
      <c r="O42" s="1399"/>
      <c r="P42" s="1399"/>
      <c r="Q42" s="1399"/>
      <c r="R42" s="1399"/>
      <c r="S42" s="1401"/>
      <c r="T42" s="1396"/>
      <c r="U42" s="1389"/>
      <c r="V42" s="1390"/>
      <c r="W42" s="1390"/>
      <c r="X42" s="1391"/>
      <c r="Y42" s="1401"/>
      <c r="Z42" s="1396"/>
      <c r="AA42" s="1383"/>
      <c r="AB42" s="1384"/>
      <c r="AC42" s="1387"/>
      <c r="AD42" s="1388"/>
      <c r="AE42" s="1388"/>
      <c r="AF42" s="1388"/>
      <c r="AG42" s="1388"/>
      <c r="AH42" s="1388"/>
      <c r="AI42" s="1388"/>
      <c r="AJ42" s="1388"/>
      <c r="AK42" s="1388"/>
      <c r="AL42" s="1388"/>
      <c r="AM42" s="1388"/>
      <c r="AN42" s="1377"/>
      <c r="AO42" s="1377"/>
      <c r="AP42" s="1377"/>
      <c r="AQ42" s="1377"/>
      <c r="AR42" s="1377"/>
      <c r="AS42" s="1377"/>
      <c r="AT42" s="1379" t="str">
        <f t="shared" ref="AT42" si="16">IF(SUM(AD42:AS43)=0,"",SUM(AD42:AS43))</f>
        <v/>
      </c>
      <c r="AU42" s="1380"/>
      <c r="AV42" s="191"/>
      <c r="AW42" s="191"/>
      <c r="AX42" s="191"/>
      <c r="AY42" s="191"/>
      <c r="AZ42" s="191"/>
      <c r="BA42" s="191"/>
      <c r="BB42" s="191"/>
      <c r="BC42" s="191"/>
      <c r="BD42" s="191"/>
      <c r="BE42" s="191"/>
      <c r="BF42" s="191"/>
      <c r="BG42" s="191"/>
    </row>
    <row r="43" spans="1:59" s="192" customFormat="1" ht="18.75" customHeight="1" thickBot="1" x14ac:dyDescent="0.2">
      <c r="A43" s="1406"/>
      <c r="B43" s="1406"/>
      <c r="C43" s="1406"/>
      <c r="D43" s="1406"/>
      <c r="E43" s="1378"/>
      <c r="F43" s="1397"/>
      <c r="G43" s="637"/>
      <c r="H43" s="641"/>
      <c r="I43" s="641"/>
      <c r="J43" s="641"/>
      <c r="K43" s="635"/>
      <c r="L43" s="1407"/>
      <c r="M43" s="1407"/>
      <c r="N43" s="1407"/>
      <c r="O43" s="1407"/>
      <c r="P43" s="1407"/>
      <c r="Q43" s="1407"/>
      <c r="R43" s="1407"/>
      <c r="S43" s="1402"/>
      <c r="T43" s="1397"/>
      <c r="U43" s="1392"/>
      <c r="V43" s="1393"/>
      <c r="W43" s="1393"/>
      <c r="X43" s="1394"/>
      <c r="Y43" s="1402"/>
      <c r="Z43" s="1397"/>
      <c r="AA43" s="1385"/>
      <c r="AB43" s="1386"/>
      <c r="AC43" s="1405"/>
      <c r="AD43" s="1404"/>
      <c r="AE43" s="1404"/>
      <c r="AF43" s="1404"/>
      <c r="AG43" s="1404"/>
      <c r="AH43" s="1404"/>
      <c r="AI43" s="1404"/>
      <c r="AJ43" s="1404"/>
      <c r="AK43" s="1404"/>
      <c r="AL43" s="1404"/>
      <c r="AM43" s="1404"/>
      <c r="AN43" s="1422"/>
      <c r="AO43" s="1422"/>
      <c r="AP43" s="1422"/>
      <c r="AQ43" s="1422"/>
      <c r="AR43" s="1422"/>
      <c r="AS43" s="1422"/>
      <c r="AT43" s="1420"/>
      <c r="AU43" s="1421"/>
      <c r="AV43" s="191"/>
      <c r="AW43" s="191"/>
      <c r="AX43" s="191"/>
      <c r="AY43" s="191"/>
      <c r="AZ43" s="191"/>
      <c r="BA43" s="191"/>
      <c r="BB43" s="191"/>
      <c r="BC43" s="191"/>
      <c r="BD43" s="191"/>
      <c r="BE43" s="191"/>
      <c r="BF43" s="191"/>
      <c r="BG43" s="191"/>
    </row>
    <row r="44" spans="1:59" s="192" customFormat="1" ht="18.75" customHeight="1" thickTop="1" x14ac:dyDescent="0.15">
      <c r="A44" s="1374" t="s">
        <v>81</v>
      </c>
      <c r="B44" s="1374"/>
      <c r="C44" s="1374"/>
      <c r="D44" s="1374"/>
      <c r="E44" s="1403"/>
      <c r="F44" s="1403"/>
      <c r="G44" s="1414"/>
      <c r="H44" s="1415"/>
      <c r="I44" s="1415"/>
      <c r="J44" s="1415"/>
      <c r="K44" s="1416"/>
      <c r="L44" s="1403"/>
      <c r="M44" s="1403"/>
      <c r="N44" s="1403"/>
      <c r="O44" s="1403"/>
      <c r="P44" s="1403"/>
      <c r="Q44" s="1403"/>
      <c r="R44" s="1403"/>
      <c r="S44" s="1403"/>
      <c r="T44" s="1403"/>
      <c r="U44" s="1403"/>
      <c r="V44" s="1403"/>
      <c r="W44" s="1403"/>
      <c r="X44" s="1403"/>
      <c r="Y44" s="1403" t="str">
        <f>IF(SUM(Y6:Y43)=0,"",SUM(Y6:Y43))</f>
        <v/>
      </c>
      <c r="Z44" s="1403"/>
      <c r="AA44" s="1403"/>
      <c r="AB44" s="1403"/>
      <c r="AC44" s="1408"/>
      <c r="AD44" s="1408"/>
      <c r="AE44" s="1408"/>
      <c r="AF44" s="1408"/>
      <c r="AG44" s="1408"/>
      <c r="AH44" s="1408"/>
      <c r="AI44" s="1408"/>
      <c r="AJ44" s="1408"/>
      <c r="AK44" s="1408"/>
      <c r="AL44" s="1408"/>
      <c r="AM44" s="1408"/>
      <c r="AN44" s="1408"/>
      <c r="AO44" s="1408"/>
      <c r="AP44" s="1408"/>
      <c r="AQ44" s="1408"/>
      <c r="AR44" s="1408"/>
      <c r="AS44" s="1408"/>
      <c r="AT44" s="1410" t="str">
        <f>IF(SUM(AT8:AU43)=0,"",SUM(AT8:AU43))</f>
        <v/>
      </c>
      <c r="AU44" s="1410"/>
      <c r="AV44" s="191"/>
      <c r="AW44" s="191"/>
      <c r="AX44" s="191"/>
      <c r="AY44" s="191"/>
      <c r="AZ44" s="191"/>
      <c r="BA44" s="191"/>
      <c r="BB44" s="191"/>
      <c r="BC44" s="191"/>
      <c r="BD44" s="191"/>
      <c r="BE44" s="191"/>
      <c r="BF44" s="191"/>
      <c r="BG44" s="191"/>
    </row>
    <row r="45" spans="1:59" s="192" customFormat="1" ht="18.75" customHeight="1" x14ac:dyDescent="0.15">
      <c r="A45" s="1374"/>
      <c r="B45" s="1374"/>
      <c r="C45" s="1374"/>
      <c r="D45" s="1374"/>
      <c r="E45" s="1403"/>
      <c r="F45" s="1403"/>
      <c r="G45" s="1417"/>
      <c r="H45" s="1418"/>
      <c r="I45" s="1418"/>
      <c r="J45" s="1418"/>
      <c r="K45" s="1419"/>
      <c r="L45" s="1403"/>
      <c r="M45" s="1403"/>
      <c r="N45" s="1403"/>
      <c r="O45" s="1403"/>
      <c r="P45" s="1403"/>
      <c r="Q45" s="1403"/>
      <c r="R45" s="1403"/>
      <c r="S45" s="1403"/>
      <c r="T45" s="1403"/>
      <c r="U45" s="1403"/>
      <c r="V45" s="1403"/>
      <c r="W45" s="1403"/>
      <c r="X45" s="1403"/>
      <c r="Y45" s="1403"/>
      <c r="Z45" s="1403"/>
      <c r="AA45" s="1403"/>
      <c r="AB45" s="1403"/>
      <c r="AC45" s="1409"/>
      <c r="AD45" s="1409"/>
      <c r="AE45" s="1409"/>
      <c r="AF45" s="1409"/>
      <c r="AG45" s="1409"/>
      <c r="AH45" s="1409"/>
      <c r="AI45" s="1409"/>
      <c r="AJ45" s="1409"/>
      <c r="AK45" s="1409"/>
      <c r="AL45" s="1409"/>
      <c r="AM45" s="1409"/>
      <c r="AN45" s="1409"/>
      <c r="AO45" s="1409"/>
      <c r="AP45" s="1409"/>
      <c r="AQ45" s="1409"/>
      <c r="AR45" s="1409"/>
      <c r="AS45" s="1409"/>
      <c r="AT45" s="1333"/>
      <c r="AU45" s="1333"/>
      <c r="AV45" s="191"/>
      <c r="AW45" s="191"/>
      <c r="AX45" s="191"/>
      <c r="AY45" s="191"/>
      <c r="AZ45" s="191"/>
      <c r="BA45" s="191"/>
      <c r="BB45" s="191"/>
      <c r="BC45" s="191"/>
      <c r="BD45" s="191"/>
      <c r="BE45" s="191"/>
      <c r="BF45" s="191"/>
      <c r="BG45" s="191"/>
    </row>
    <row r="46" spans="1:59" s="192" customFormat="1" ht="18.75" customHeight="1" x14ac:dyDescent="0.3">
      <c r="A46" s="200" t="s">
        <v>202</v>
      </c>
      <c r="B46" s="193" t="s">
        <v>947</v>
      </c>
      <c r="C46" s="193"/>
      <c r="D46" s="193"/>
      <c r="E46" s="191"/>
      <c r="F46" s="190"/>
      <c r="G46" s="190"/>
      <c r="H46" s="190"/>
      <c r="I46" s="190"/>
      <c r="J46" s="190"/>
      <c r="K46" s="191"/>
      <c r="L46" s="190"/>
      <c r="M46" s="190"/>
      <c r="N46" s="190"/>
      <c r="O46" s="190"/>
      <c r="P46" s="191"/>
      <c r="Q46" s="191"/>
      <c r="R46" s="191"/>
      <c r="S46" s="191"/>
      <c r="T46" s="202"/>
      <c r="U46" s="202"/>
      <c r="V46" s="202"/>
      <c r="W46" s="202"/>
      <c r="X46" s="202"/>
      <c r="Y46" s="202"/>
      <c r="Z46" s="202"/>
      <c r="AA46" s="190"/>
      <c r="AB46" s="190"/>
      <c r="AC46" s="190"/>
      <c r="AD46" s="190"/>
      <c r="AE46" s="190"/>
      <c r="AF46" s="190"/>
      <c r="AG46" s="190"/>
      <c r="AH46" s="190"/>
      <c r="AI46" s="190"/>
      <c r="AJ46" s="190"/>
      <c r="AK46" s="190"/>
      <c r="AL46" s="190"/>
      <c r="AM46" s="190"/>
      <c r="AN46" s="190"/>
      <c r="AO46" s="190"/>
      <c r="AP46" s="191"/>
      <c r="AQ46" s="191"/>
      <c r="AR46" s="191"/>
      <c r="AS46" s="191"/>
      <c r="AT46" s="191"/>
      <c r="AU46" s="191"/>
      <c r="AV46" s="191"/>
      <c r="AW46" s="191"/>
      <c r="AX46" s="191"/>
      <c r="AY46" s="191"/>
      <c r="AZ46" s="191"/>
      <c r="BA46" s="191"/>
      <c r="BB46" s="191"/>
      <c r="BC46" s="191"/>
      <c r="BD46" s="191"/>
      <c r="BE46" s="191"/>
      <c r="BF46" s="191"/>
      <c r="BG46" s="191"/>
    </row>
    <row r="47" spans="1:59" s="192" customFormat="1" ht="18.75" customHeight="1" x14ac:dyDescent="0.3">
      <c r="A47" s="193"/>
      <c r="B47" s="193" t="s">
        <v>948</v>
      </c>
      <c r="C47" s="193"/>
      <c r="D47" s="193"/>
      <c r="E47" s="191"/>
      <c r="F47" s="190"/>
      <c r="G47" s="190"/>
      <c r="H47" s="190"/>
      <c r="I47" s="190"/>
      <c r="J47" s="190"/>
      <c r="K47" s="191"/>
      <c r="L47" s="190"/>
      <c r="M47" s="190"/>
      <c r="N47" s="190"/>
      <c r="O47" s="190"/>
      <c r="P47" s="191"/>
      <c r="Q47" s="191"/>
      <c r="R47" s="191"/>
      <c r="S47" s="191"/>
      <c r="T47" s="202"/>
      <c r="U47" s="202"/>
      <c r="V47" s="202"/>
      <c r="W47" s="202"/>
      <c r="X47" s="202"/>
      <c r="Y47" s="202"/>
      <c r="Z47" s="202"/>
      <c r="AA47" s="190"/>
      <c r="AB47" s="190"/>
      <c r="AC47" s="190"/>
      <c r="AD47" s="190"/>
      <c r="AE47" s="190"/>
      <c r="AF47" s="190"/>
      <c r="AG47" s="190"/>
      <c r="AH47" s="190"/>
      <c r="AI47" s="190"/>
      <c r="AJ47" s="190"/>
      <c r="AK47" s="190"/>
      <c r="AL47" s="190"/>
      <c r="AM47" s="190"/>
      <c r="AN47" s="190"/>
      <c r="AO47" s="190"/>
      <c r="AP47" s="191"/>
      <c r="AQ47" s="191"/>
      <c r="AR47" s="191"/>
      <c r="AS47" s="191"/>
      <c r="AT47" s="191"/>
      <c r="AU47" s="191"/>
      <c r="AV47" s="191"/>
      <c r="AW47" s="191"/>
      <c r="AX47" s="191"/>
      <c r="AY47" s="191"/>
      <c r="AZ47" s="191"/>
      <c r="BA47" s="191"/>
      <c r="BB47" s="191"/>
      <c r="BC47" s="191"/>
      <c r="BD47" s="191"/>
      <c r="BE47" s="191"/>
      <c r="BF47" s="191"/>
      <c r="BG47" s="191"/>
    </row>
    <row r="48" spans="1:59" ht="18.75" customHeight="1" x14ac:dyDescent="0.3">
      <c r="A48" s="193"/>
      <c r="B48" s="193" t="s">
        <v>530</v>
      </c>
      <c r="C48" s="193"/>
      <c r="D48" s="590"/>
      <c r="E48" s="320"/>
      <c r="F48" s="202"/>
      <c r="G48" s="202"/>
      <c r="H48" s="202"/>
      <c r="I48" s="202"/>
      <c r="J48" s="202"/>
      <c r="K48" s="202"/>
      <c r="L48" s="202"/>
      <c r="M48" s="202"/>
      <c r="N48" s="202"/>
      <c r="O48" s="202"/>
      <c r="P48" s="202"/>
      <c r="Q48" s="202"/>
      <c r="R48" s="202"/>
      <c r="S48" s="202"/>
    </row>
    <row r="49" spans="1:5" ht="18.75" customHeight="1" x14ac:dyDescent="0.3">
      <c r="A49" s="193"/>
      <c r="B49" s="193" t="s">
        <v>531</v>
      </c>
      <c r="C49" s="193"/>
      <c r="D49" s="193"/>
      <c r="E49" s="191"/>
    </row>
    <row r="50" spans="1:5" ht="18.75" customHeight="1" x14ac:dyDescent="0.3">
      <c r="A50" s="193"/>
      <c r="B50" s="193" t="s">
        <v>1096</v>
      </c>
      <c r="C50" s="193"/>
      <c r="D50" s="193"/>
      <c r="E50" s="191"/>
    </row>
    <row r="51" spans="1:5" ht="18.75" customHeight="1" x14ac:dyDescent="0.3"/>
    <row r="52" spans="1:5" ht="18.75" customHeight="1" x14ac:dyDescent="0.3"/>
    <row r="55" spans="1:5" x14ac:dyDescent="0.3">
      <c r="A55" s="190" t="s">
        <v>105</v>
      </c>
    </row>
    <row r="56" spans="1:5" x14ac:dyDescent="0.3">
      <c r="A56" s="190" t="s">
        <v>416</v>
      </c>
    </row>
    <row r="57" spans="1:5" x14ac:dyDescent="0.3">
      <c r="A57" s="190" t="s">
        <v>417</v>
      </c>
    </row>
    <row r="58" spans="1:5" x14ac:dyDescent="0.3">
      <c r="A58" s="190" t="s">
        <v>942</v>
      </c>
    </row>
    <row r="59" spans="1:5" x14ac:dyDescent="0.3">
      <c r="A59" s="190" t="s">
        <v>288</v>
      </c>
    </row>
    <row r="60" spans="1:5" x14ac:dyDescent="0.3">
      <c r="A60" s="190" t="s">
        <v>943</v>
      </c>
    </row>
    <row r="61" spans="1:5" x14ac:dyDescent="0.3">
      <c r="A61" s="190" t="s">
        <v>289</v>
      </c>
    </row>
    <row r="62" spans="1:5" x14ac:dyDescent="0.3">
      <c r="A62" s="190" t="s">
        <v>421</v>
      </c>
    </row>
    <row r="63" spans="1:5" x14ac:dyDescent="0.3">
      <c r="A63" s="190" t="s">
        <v>944</v>
      </c>
    </row>
    <row r="64" spans="1:5" x14ac:dyDescent="0.3">
      <c r="A64" s="190" t="s">
        <v>945</v>
      </c>
    </row>
    <row r="65" spans="1:1" x14ac:dyDescent="0.3">
      <c r="A65" s="190" t="s">
        <v>946</v>
      </c>
    </row>
    <row r="66" spans="1:1" x14ac:dyDescent="0.3">
      <c r="A66" s="190" t="s">
        <v>418</v>
      </c>
    </row>
    <row r="67" spans="1:1" x14ac:dyDescent="0.3">
      <c r="A67" s="190" t="s">
        <v>419</v>
      </c>
    </row>
    <row r="68" spans="1:1" x14ac:dyDescent="0.3">
      <c r="A68" s="190" t="s">
        <v>298</v>
      </c>
    </row>
    <row r="69" spans="1:1" x14ac:dyDescent="0.3">
      <c r="A69" s="190" t="s">
        <v>420</v>
      </c>
    </row>
  </sheetData>
  <sheetProtection selectLockedCells="1"/>
  <mergeCells count="449">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0:AS41"/>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3"/>
  <dataValidations count="1">
    <dataValidation type="list" allowBlank="1" showInputMessage="1" sqref="AA8:AB43" xr:uid="{28211BBF-31CA-4EFF-A1FE-5BEBA1A844F7}">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&amp;C&amp;"游ゴシック,標準"7/25&amp;R&amp;"游ゴシック,標準"&amp;F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2625"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282626"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82627"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282628"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8262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8263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82631"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282632"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82633"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282634"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82635"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282636"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82637"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282638"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82639"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282640"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82641"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282642"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82643"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282644"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82645"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282646"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82647"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282648"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82649"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282650"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82651"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282652"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82653"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282654"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82655"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282656"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82657"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282658"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82659"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282660"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82661"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282662"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82663"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282664"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282665"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282666"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282667"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282668"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282669"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282670"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282671"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282672"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282673"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282674"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282675"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282676"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282677"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282678"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282679"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282680"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282681"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282682"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282683"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282684"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282685"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282686"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282687"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282688"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282689"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282690"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282691"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282692"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282693"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282694"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282695"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282696"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282697"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282698"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28269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8270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8270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8270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8270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8270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8270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8270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8270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8270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8270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8271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8271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8271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8271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8271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8271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8271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8271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8271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8271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8272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8272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8272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8272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8272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8272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8272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8272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8272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8272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8273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8273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8273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282737" r:id="rId112" name="Check Box 113">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282738" r:id="rId113" name="Check Box 114">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282739" r:id="rId114" name="Check Box 115">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282740" r:id="rId115" name="Check Box 116">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282741" r:id="rId116" name="Check Box 117">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282742" r:id="rId117" name="Check Box 118">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282743" r:id="rId118" name="Check Box 119">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282744" r:id="rId119" name="Check Box 120">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282745" r:id="rId120" name="Check Box 121">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282746" r:id="rId121" name="Check Box 122">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282747" r:id="rId122" name="Check Box 123">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282748" r:id="rId123" name="Check Box 124">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282749" r:id="rId124" name="Check Box 125">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282750" r:id="rId125" name="Check Box 126">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282751" r:id="rId126" name="Check Box 127">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282752" r:id="rId127" name="Check Box 128">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282753" r:id="rId128" name="Check Box 129">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282754" r:id="rId129" name="Check Box 130">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282755" r:id="rId130" name="Check Box 131">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282756" r:id="rId131" name="Check Box 132">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282757" r:id="rId132" name="Check Box 133">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282758" r:id="rId133" name="Check Box 134">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282759" r:id="rId134" name="Check Box 135">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282760" r:id="rId135" name="Check Box 136">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282761" r:id="rId136" name="Check Box 137">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282762" r:id="rId137" name="Check Box 138">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282763" r:id="rId138" name="Check Box 139">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282764" r:id="rId139" name="Check Box 140">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282765" r:id="rId140" name="Check Box 141">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282766" r:id="rId141" name="Check Box 142">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282767" r:id="rId142" name="Check Box 143">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282768" r:id="rId143" name="Check Box 144">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282769" r:id="rId144" name="Check Box 145">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282770" r:id="rId145" name="Check Box 146">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282771" r:id="rId146" name="Check Box 147">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282772" r:id="rId147" name="Check Box 148">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282773" r:id="rId148" name="Check Box 149">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282774" r:id="rId149" name="Check Box 150">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282775" r:id="rId150" name="Check Box 151">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282776" r:id="rId151" name="Check Box 152">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282777" r:id="rId152" name="Check Box 153">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282778" r:id="rId153" name="Check Box 154">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282779" r:id="rId154" name="Check Box 155">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282780" r:id="rId155" name="Check Box 156">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282781" r:id="rId156" name="Check Box 157">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282782" r:id="rId157" name="Check Box 158">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282783" r:id="rId158" name="Check Box 159">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282784" r:id="rId159" name="Check Box 160">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282785" r:id="rId160" name="Check Box 161">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282786" r:id="rId161" name="Check Box 162">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282787" r:id="rId162" name="Check Box 163">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282788" r:id="rId163" name="Check Box 164">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282789" r:id="rId164" name="Check Box 165">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282790" r:id="rId165" name="Check Box 166">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D014FF6A-B93C-441A-B61E-5380161A8DBF}">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C3E4A0FB-AAAF-4033-99C7-C87515CCEFB5}">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設定</vt:lpstr>
      <vt:lpstr>表紙・鑑</vt:lpstr>
      <vt:lpstr>1施設の概況</vt:lpstr>
      <vt:lpstr>1(3)面積配置人員(4)担当保育士</vt:lpstr>
      <vt:lpstr>1(3)面積配置人員(続き) </vt:lpstr>
      <vt:lpstr>2職員配置状況</vt:lpstr>
      <vt:lpstr>3採用・退職状況</vt:lpstr>
      <vt:lpstr>4(1)職員の給与等(常勤職員用)</vt:lpstr>
      <vt:lpstr>4(2)職員の給与等(非常勤職員用)</vt:lpstr>
      <vt:lpstr>4(3)勤務状況</vt:lpstr>
      <vt:lpstr>4(4)１ヶ月の勤務割</vt:lpstr>
      <vt:lpstr>4(4)記入例</vt:lpstr>
      <vt:lpstr>5労働安全衛生</vt:lpstr>
      <vt:lpstr>6(1)施設職員の研修実施状況</vt:lpstr>
      <vt:lpstr>6(2)新規採用職員の研修実施状況</vt:lpstr>
      <vt:lpstr>7児童の支援</vt:lpstr>
      <vt:lpstr>7(9)支援配慮(10)苦情</vt:lpstr>
      <vt:lpstr>7(11)規程(12)業務継続計画</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'1(3)面積配置人員(続き) '!Print_Area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'4(1)職員の給与等(常勤職員用)'!Print_Area</vt:lpstr>
      <vt:lpstr>'4(2)職員の給与等(非常勤職員用)'!Print_Area</vt:lpstr>
      <vt:lpstr>'4(3)勤務状況'!Print_Area</vt:lpstr>
      <vt:lpstr>'4(4)１ヶ月の勤務割'!Print_Area</vt:lpstr>
      <vt:lpstr>'4(4)記入例'!Print_Area</vt:lpstr>
      <vt:lpstr>'6(1)施設職員の研修実施状況'!Print_Area</vt:lpstr>
      <vt:lpstr>'6(2)新規採用職員の研修実施状況'!Print_Area</vt:lpstr>
      <vt:lpstr>'7(11)規程(12)業務継続計画'!Print_Area</vt:lpstr>
      <vt:lpstr>'7(9)支援配慮(10)苦情'!Print_Area</vt:lpstr>
      <vt:lpstr>'7児童の支援'!Print_Area</vt:lpstr>
      <vt:lpstr>'9保護者負担の状況'!Print_Area</vt:lpstr>
      <vt:lpstr>表紙・鑑!Print_Area</vt:lpstr>
      <vt:lpstr>設定!施設種別一覧</vt:lpstr>
      <vt:lpstr>設定!所在地コード一覧</vt:lpstr>
      <vt:lpstr>設定!所在地一覧</vt:lpstr>
      <vt:lpstr>設定!所在地対応表</vt:lpstr>
      <vt:lpstr>設定!非必須項目</vt:lpstr>
      <vt:lpstr>設定!必須項目入力済</vt:lpstr>
      <vt:lpstr>設定!必須項目未入力</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福祉政策課</dc:creator>
  <cp:lastModifiedBy>井ノ上 雅光</cp:lastModifiedBy>
  <cp:lastPrinted>2025-05-08T05:26:01Z</cp:lastPrinted>
  <dcterms:created xsi:type="dcterms:W3CDTF">2000-11-01T07:39:00Z</dcterms:created>
  <dcterms:modified xsi:type="dcterms:W3CDTF">2025-05-21T04:10:31Z</dcterms:modified>
</cp:coreProperties>
</file>