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地域医療連携課\01医療企画係\18 病床機能報告制度\R06年度\CD-Rデータ\29奈良県\★ローデータ（病床機能報告）\"/>
    </mc:Choice>
  </mc:AlternateContent>
  <xr:revisionPtr revIDLastSave="0" documentId="8_{40998181-EEA5-4387-A944-FCFAED640298}" xr6:coauthVersionLast="47" xr6:coauthVersionMax="47" xr10:uidLastSave="{00000000-0000-0000-0000-000000000000}"/>
  <bookViews>
    <workbookView xWindow="-120" yWindow="-120" windowWidth="29040" windowHeight="15840" xr2:uid="{45681E1C-72C5-4907-A79C-5CAB92BA3342}"/>
  </bookViews>
  <sheets>
    <sheet name="リンク先エクセル" sheetId="1" r:id="rId1"/>
  </sheets>
  <definedNames>
    <definedName name="_xlnm.Print_Area" localSheetId="0">リンク先エクセル!$B$1:$R$119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1" l="1"/>
  <c r="N56" i="1"/>
  <c r="O56" i="1"/>
  <c r="P56" i="1"/>
  <c r="Q56" i="1"/>
  <c r="L56" i="1"/>
  <c r="J56" i="1"/>
  <c r="E56" i="1"/>
  <c r="F56" i="1"/>
  <c r="G56" i="1"/>
  <c r="H56" i="1"/>
  <c r="I56" i="1"/>
  <c r="R55" i="1"/>
  <c r="K55" i="1"/>
  <c r="R52" i="1"/>
  <c r="K52" i="1"/>
  <c r="Q117" i="1" l="1"/>
  <c r="Q113" i="1"/>
  <c r="Q107" i="1"/>
  <c r="P101" i="1"/>
  <c r="Q101" i="1"/>
  <c r="Q108" i="1" s="1"/>
  <c r="Q83" i="1"/>
  <c r="Q76" i="1"/>
  <c r="M76" i="1"/>
  <c r="L76" i="1"/>
  <c r="M51" i="1"/>
  <c r="L51" i="1"/>
  <c r="M37" i="1"/>
  <c r="Q37" i="1"/>
  <c r="P30" i="1"/>
  <c r="Q30" i="1"/>
  <c r="J113" i="1"/>
  <c r="I113" i="1"/>
  <c r="H113" i="1"/>
  <c r="G113" i="1"/>
  <c r="F113" i="1"/>
  <c r="E113" i="1"/>
  <c r="K49" i="1"/>
  <c r="K50" i="1"/>
  <c r="E51" i="1"/>
  <c r="F51" i="1"/>
  <c r="G51" i="1"/>
  <c r="H51" i="1"/>
  <c r="I51" i="1"/>
  <c r="J51" i="1"/>
  <c r="E30" i="1"/>
  <c r="K9" i="1"/>
  <c r="P117" i="1"/>
  <c r="O117" i="1"/>
  <c r="N117" i="1"/>
  <c r="M117" i="1"/>
  <c r="L117" i="1"/>
  <c r="J117" i="1"/>
  <c r="I117" i="1"/>
  <c r="H117" i="1"/>
  <c r="G117" i="1"/>
  <c r="F117" i="1"/>
  <c r="E117" i="1"/>
  <c r="R116" i="1"/>
  <c r="K116" i="1"/>
  <c r="R115" i="1"/>
  <c r="K115" i="1"/>
  <c r="R114" i="1"/>
  <c r="K114" i="1"/>
  <c r="P113" i="1"/>
  <c r="O113" i="1"/>
  <c r="N113" i="1"/>
  <c r="M113" i="1"/>
  <c r="L113" i="1"/>
  <c r="R112" i="1"/>
  <c r="K112" i="1"/>
  <c r="R111" i="1"/>
  <c r="K111" i="1"/>
  <c r="R110" i="1"/>
  <c r="K110" i="1"/>
  <c r="R109" i="1"/>
  <c r="K109" i="1"/>
  <c r="P107" i="1"/>
  <c r="O107" i="1"/>
  <c r="N107" i="1"/>
  <c r="M107" i="1"/>
  <c r="L107" i="1"/>
  <c r="J107" i="1"/>
  <c r="I107" i="1"/>
  <c r="H107" i="1"/>
  <c r="G107" i="1"/>
  <c r="F107" i="1"/>
  <c r="E107" i="1"/>
  <c r="R106" i="1"/>
  <c r="K106" i="1"/>
  <c r="R105" i="1"/>
  <c r="K105" i="1"/>
  <c r="R104" i="1"/>
  <c r="K104" i="1"/>
  <c r="R103" i="1"/>
  <c r="K103" i="1"/>
  <c r="R102" i="1"/>
  <c r="K102" i="1"/>
  <c r="O101" i="1"/>
  <c r="N101" i="1"/>
  <c r="M101" i="1"/>
  <c r="L101" i="1"/>
  <c r="J101" i="1"/>
  <c r="I101" i="1"/>
  <c r="H101" i="1"/>
  <c r="G101" i="1"/>
  <c r="F101" i="1"/>
  <c r="E101" i="1"/>
  <c r="R100" i="1"/>
  <c r="K100" i="1"/>
  <c r="R99" i="1"/>
  <c r="K99" i="1"/>
  <c r="R98" i="1"/>
  <c r="K98" i="1"/>
  <c r="R97" i="1"/>
  <c r="K97" i="1"/>
  <c r="R96" i="1"/>
  <c r="K96" i="1"/>
  <c r="R95" i="1"/>
  <c r="K95" i="1"/>
  <c r="R94" i="1"/>
  <c r="K94" i="1"/>
  <c r="R93" i="1"/>
  <c r="K93" i="1"/>
  <c r="R92" i="1"/>
  <c r="K92" i="1"/>
  <c r="R91" i="1"/>
  <c r="K91" i="1"/>
  <c r="R90" i="1"/>
  <c r="K90" i="1"/>
  <c r="R89" i="1"/>
  <c r="K89" i="1"/>
  <c r="R88" i="1"/>
  <c r="K88" i="1"/>
  <c r="R87" i="1"/>
  <c r="K87" i="1"/>
  <c r="R86" i="1"/>
  <c r="K86" i="1"/>
  <c r="R85" i="1"/>
  <c r="K85" i="1"/>
  <c r="P83" i="1"/>
  <c r="O83" i="1"/>
  <c r="N83" i="1"/>
  <c r="M83" i="1"/>
  <c r="L83" i="1"/>
  <c r="J83" i="1"/>
  <c r="I83" i="1"/>
  <c r="H83" i="1"/>
  <c r="G83" i="1"/>
  <c r="F83" i="1"/>
  <c r="E83" i="1"/>
  <c r="R82" i="1"/>
  <c r="K82" i="1"/>
  <c r="R81" i="1"/>
  <c r="K81" i="1"/>
  <c r="R80" i="1"/>
  <c r="K80" i="1"/>
  <c r="R79" i="1"/>
  <c r="K79" i="1"/>
  <c r="R78" i="1"/>
  <c r="K78" i="1"/>
  <c r="R77" i="1"/>
  <c r="K77" i="1"/>
  <c r="P76" i="1"/>
  <c r="O76" i="1"/>
  <c r="N76" i="1"/>
  <c r="J76" i="1"/>
  <c r="I76" i="1"/>
  <c r="H76" i="1"/>
  <c r="G76" i="1"/>
  <c r="F76" i="1"/>
  <c r="E76" i="1"/>
  <c r="R75" i="1"/>
  <c r="K75" i="1"/>
  <c r="R74" i="1"/>
  <c r="K74" i="1"/>
  <c r="R73" i="1"/>
  <c r="K73" i="1"/>
  <c r="R72" i="1"/>
  <c r="K72" i="1"/>
  <c r="R71" i="1"/>
  <c r="K71" i="1"/>
  <c r="R70" i="1"/>
  <c r="K70" i="1"/>
  <c r="R69" i="1"/>
  <c r="K69" i="1"/>
  <c r="R68" i="1"/>
  <c r="K68" i="1"/>
  <c r="R67" i="1"/>
  <c r="K67" i="1"/>
  <c r="R66" i="1"/>
  <c r="K66" i="1"/>
  <c r="R65" i="1"/>
  <c r="K65" i="1"/>
  <c r="R64" i="1"/>
  <c r="K64" i="1"/>
  <c r="R63" i="1"/>
  <c r="K63" i="1"/>
  <c r="R62" i="1"/>
  <c r="K62" i="1"/>
  <c r="R61" i="1"/>
  <c r="K61" i="1"/>
  <c r="R60" i="1"/>
  <c r="K60" i="1"/>
  <c r="R59" i="1"/>
  <c r="K59" i="1"/>
  <c r="R58" i="1"/>
  <c r="K58" i="1"/>
  <c r="R54" i="1"/>
  <c r="K54" i="1"/>
  <c r="R53" i="1"/>
  <c r="K53" i="1"/>
  <c r="Q51" i="1"/>
  <c r="P51" i="1"/>
  <c r="O51" i="1"/>
  <c r="N51" i="1"/>
  <c r="R50" i="1"/>
  <c r="R49" i="1"/>
  <c r="R48" i="1"/>
  <c r="K48" i="1"/>
  <c r="R47" i="1"/>
  <c r="K47" i="1"/>
  <c r="R46" i="1"/>
  <c r="K46" i="1"/>
  <c r="R45" i="1"/>
  <c r="K45" i="1"/>
  <c r="R44" i="1"/>
  <c r="K44" i="1"/>
  <c r="R43" i="1"/>
  <c r="K43" i="1"/>
  <c r="R42" i="1"/>
  <c r="K42" i="1"/>
  <c r="R41" i="1"/>
  <c r="K41" i="1"/>
  <c r="R40" i="1"/>
  <c r="K40" i="1"/>
  <c r="R39" i="1"/>
  <c r="K39" i="1"/>
  <c r="P37" i="1"/>
  <c r="O37" i="1"/>
  <c r="N37" i="1"/>
  <c r="L37" i="1"/>
  <c r="J37" i="1"/>
  <c r="I37" i="1"/>
  <c r="H37" i="1"/>
  <c r="G37" i="1"/>
  <c r="F37" i="1"/>
  <c r="E37" i="1"/>
  <c r="R36" i="1"/>
  <c r="K36" i="1"/>
  <c r="R35" i="1"/>
  <c r="K35" i="1"/>
  <c r="R34" i="1"/>
  <c r="K34" i="1"/>
  <c r="R33" i="1"/>
  <c r="K33" i="1"/>
  <c r="R32" i="1"/>
  <c r="K32" i="1"/>
  <c r="R31" i="1"/>
  <c r="K31" i="1"/>
  <c r="O30" i="1"/>
  <c r="N30" i="1"/>
  <c r="M30" i="1"/>
  <c r="L30" i="1"/>
  <c r="J30" i="1"/>
  <c r="I30" i="1"/>
  <c r="H30" i="1"/>
  <c r="G30" i="1"/>
  <c r="F30" i="1"/>
  <c r="R29" i="1"/>
  <c r="K29" i="1"/>
  <c r="R28" i="1"/>
  <c r="K28" i="1"/>
  <c r="R27" i="1"/>
  <c r="K27" i="1"/>
  <c r="R26" i="1"/>
  <c r="K26" i="1"/>
  <c r="R25" i="1"/>
  <c r="K25" i="1"/>
  <c r="R24" i="1"/>
  <c r="K24" i="1"/>
  <c r="R23" i="1"/>
  <c r="K23" i="1"/>
  <c r="R22" i="1"/>
  <c r="K22" i="1"/>
  <c r="R21" i="1"/>
  <c r="K21" i="1"/>
  <c r="R20" i="1"/>
  <c r="K20" i="1"/>
  <c r="R19" i="1"/>
  <c r="K19" i="1"/>
  <c r="R18" i="1"/>
  <c r="K18" i="1"/>
  <c r="R17" i="1"/>
  <c r="K17" i="1"/>
  <c r="R16" i="1"/>
  <c r="K16" i="1"/>
  <c r="R15" i="1"/>
  <c r="K15" i="1"/>
  <c r="R14" i="1"/>
  <c r="K14" i="1"/>
  <c r="R13" i="1"/>
  <c r="K13" i="1"/>
  <c r="R12" i="1"/>
  <c r="K12" i="1"/>
  <c r="R11" i="1"/>
  <c r="K11" i="1"/>
  <c r="R10" i="1"/>
  <c r="K10" i="1"/>
  <c r="R9" i="1"/>
  <c r="Q84" i="1" l="1"/>
  <c r="K101" i="1"/>
  <c r="O84" i="1"/>
  <c r="E84" i="1"/>
  <c r="F84" i="1"/>
  <c r="K56" i="1"/>
  <c r="G118" i="1"/>
  <c r="N84" i="1"/>
  <c r="P84" i="1"/>
  <c r="G84" i="1"/>
  <c r="P38" i="1"/>
  <c r="P57" i="1"/>
  <c r="H118" i="1"/>
  <c r="J84" i="1"/>
  <c r="I57" i="1"/>
  <c r="R101" i="1"/>
  <c r="G108" i="1"/>
  <c r="R117" i="1"/>
  <c r="R113" i="1"/>
  <c r="H84" i="1"/>
  <c r="R83" i="1"/>
  <c r="R51" i="1"/>
  <c r="P108" i="1"/>
  <c r="Q57" i="1"/>
  <c r="R56" i="1"/>
  <c r="R107" i="1"/>
  <c r="Q38" i="1"/>
  <c r="R76" i="1"/>
  <c r="Q118" i="1"/>
  <c r="O57" i="1"/>
  <c r="R37" i="1"/>
  <c r="R30" i="1"/>
  <c r="N57" i="1"/>
  <c r="P118" i="1"/>
  <c r="E38" i="1"/>
  <c r="N38" i="1"/>
  <c r="M84" i="1"/>
  <c r="M38" i="1"/>
  <c r="I84" i="1"/>
  <c r="N108" i="1"/>
  <c r="E118" i="1"/>
  <c r="N118" i="1"/>
  <c r="H57" i="1"/>
  <c r="M108" i="1"/>
  <c r="L38" i="1"/>
  <c r="M57" i="1"/>
  <c r="F108" i="1"/>
  <c r="O108" i="1"/>
  <c r="J38" i="1"/>
  <c r="K83" i="1"/>
  <c r="I108" i="1"/>
  <c r="J108" i="1"/>
  <c r="H38" i="1"/>
  <c r="F118" i="1"/>
  <c r="O118" i="1"/>
  <c r="I118" i="1"/>
  <c r="K117" i="1"/>
  <c r="L57" i="1"/>
  <c r="G57" i="1"/>
  <c r="E57" i="1"/>
  <c r="G38" i="1"/>
  <c r="E108" i="1"/>
  <c r="J57" i="1"/>
  <c r="K76" i="1"/>
  <c r="K107" i="1"/>
  <c r="L108" i="1"/>
  <c r="M118" i="1"/>
  <c r="K51" i="1"/>
  <c r="K113" i="1"/>
  <c r="O38" i="1"/>
  <c r="F57" i="1"/>
  <c r="H108" i="1"/>
  <c r="J118" i="1"/>
  <c r="L118" i="1"/>
  <c r="I38" i="1"/>
  <c r="K37" i="1"/>
  <c r="F38" i="1"/>
  <c r="K30" i="1"/>
  <c r="L84" i="1"/>
  <c r="Q119" i="1" l="1"/>
  <c r="R118" i="1"/>
  <c r="P119" i="1"/>
  <c r="G119" i="1"/>
  <c r="E119" i="1"/>
  <c r="F119" i="1"/>
  <c r="I119" i="1"/>
  <c r="H119" i="1"/>
  <c r="J119" i="1"/>
  <c r="R84" i="1"/>
  <c r="N119" i="1"/>
  <c r="M119" i="1"/>
  <c r="K118" i="1"/>
  <c r="R57" i="1"/>
  <c r="K57" i="1"/>
  <c r="K84" i="1"/>
  <c r="L119" i="1"/>
  <c r="R38" i="1"/>
  <c r="K108" i="1"/>
  <c r="O119" i="1"/>
  <c r="R108" i="1"/>
  <c r="K38" i="1"/>
  <c r="K119" i="1" l="1"/>
  <c r="R119" i="1"/>
</calcChain>
</file>

<file path=xl/sharedStrings.xml><?xml version="1.0" encoding="utf-8"?>
<sst xmlns="http://schemas.openxmlformats.org/spreadsheetml/2006/main" count="172" uniqueCount="156">
  <si>
    <t>機能毎の病床数等（医療機関別）</t>
    <rPh sb="0" eb="2">
      <t>キノウ</t>
    </rPh>
    <rPh sb="2" eb="3">
      <t>マイ</t>
    </rPh>
    <rPh sb="4" eb="7">
      <t>ビョウショウスウ</t>
    </rPh>
    <rPh sb="7" eb="8">
      <t>トウ</t>
    </rPh>
    <rPh sb="9" eb="11">
      <t>イリョウ</t>
    </rPh>
    <rPh sb="11" eb="14">
      <t>キカンベツ</t>
    </rPh>
    <phoneticPr fontId="6"/>
  </si>
  <si>
    <t>現在</t>
    <rPh sb="0" eb="2">
      <t>ゲンザイ</t>
    </rPh>
    <phoneticPr fontId="6"/>
  </si>
  <si>
    <t>将来</t>
    <rPh sb="0" eb="2">
      <t>ショウライ</t>
    </rPh>
    <phoneticPr fontId="6"/>
  </si>
  <si>
    <t>&lt;R7/2025年度&gt;</t>
    <rPh sb="8" eb="10">
      <t>ネンド</t>
    </rPh>
    <phoneticPr fontId="6"/>
  </si>
  <si>
    <t>医療圏</t>
    <rPh sb="0" eb="2">
      <t>イリョウ</t>
    </rPh>
    <rPh sb="2" eb="3">
      <t>ケン</t>
    </rPh>
    <phoneticPr fontId="6"/>
  </si>
  <si>
    <t>市町村</t>
    <rPh sb="0" eb="3">
      <t>シチョウソン</t>
    </rPh>
    <phoneticPr fontId="6"/>
  </si>
  <si>
    <t>病院名</t>
    <rPh sb="0" eb="2">
      <t>ビョウイン</t>
    </rPh>
    <rPh sb="2" eb="3">
      <t>メイ</t>
    </rPh>
    <phoneticPr fontId="6"/>
  </si>
  <si>
    <t>高度
急性期</t>
    <rPh sb="0" eb="2">
      <t>コウド</t>
    </rPh>
    <rPh sb="3" eb="6">
      <t>キュウセイキ</t>
    </rPh>
    <phoneticPr fontId="6"/>
  </si>
  <si>
    <t>急性期</t>
    <rPh sb="0" eb="3">
      <t>キュウセイキ</t>
    </rPh>
    <phoneticPr fontId="6"/>
  </si>
  <si>
    <t>回復期</t>
    <rPh sb="0" eb="3">
      <t>カイフクキ</t>
    </rPh>
    <phoneticPr fontId="6"/>
  </si>
  <si>
    <t>慢性期</t>
    <rPh sb="0" eb="3">
      <t>マンセイキ</t>
    </rPh>
    <phoneticPr fontId="6"/>
  </si>
  <si>
    <t>休棟中
今後再開予定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6"/>
  </si>
  <si>
    <t>休棟中
今後廃止予定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6"/>
  </si>
  <si>
    <t>一般病床・療養病床計</t>
    <rPh sb="0" eb="2">
      <t>イッパン</t>
    </rPh>
    <rPh sb="2" eb="4">
      <t>ビョウショウ</t>
    </rPh>
    <rPh sb="5" eb="7">
      <t>リョウヨウ</t>
    </rPh>
    <rPh sb="7" eb="9">
      <t>ビョウショウ</t>
    </rPh>
    <rPh sb="9" eb="10">
      <t>ケイ</t>
    </rPh>
    <phoneticPr fontId="6"/>
  </si>
  <si>
    <t>休棟予定</t>
    <rPh sb="0" eb="2">
      <t>キュウトウ</t>
    </rPh>
    <rPh sb="2" eb="4">
      <t>ヨテイ</t>
    </rPh>
    <phoneticPr fontId="6"/>
  </si>
  <si>
    <t>廃止予定</t>
    <rPh sb="0" eb="2">
      <t>ハイシ</t>
    </rPh>
    <rPh sb="2" eb="4">
      <t>ヨテイ</t>
    </rPh>
    <phoneticPr fontId="6"/>
  </si>
  <si>
    <t>奈良</t>
  </si>
  <si>
    <t>奈良市</t>
  </si>
  <si>
    <t>市立奈良病院</t>
  </si>
  <si>
    <t>奈良西部病院</t>
  </si>
  <si>
    <t>バルツァゴーデル</t>
  </si>
  <si>
    <t>奈良東九条病院</t>
  </si>
  <si>
    <t>病院計</t>
    <rPh sb="0" eb="2">
      <t>ビョウイン</t>
    </rPh>
    <rPh sb="2" eb="3">
      <t>ケイ</t>
    </rPh>
    <phoneticPr fontId="6"/>
  </si>
  <si>
    <t>奈良市</t>
    <phoneticPr fontId="3"/>
  </si>
  <si>
    <t>医療法人慈生会 岡村産婦人科</t>
  </si>
  <si>
    <t>医療法人社団誠明会 永田眼科</t>
  </si>
  <si>
    <t>医療法人双葉会 富雄産婦人科</t>
  </si>
  <si>
    <t>医療法人中野産婦人科</t>
  </si>
  <si>
    <t>医療法人平野医院</t>
  </si>
  <si>
    <t>西尾外科医院</t>
  </si>
  <si>
    <t>診療所計</t>
    <rPh sb="0" eb="3">
      <t>シンリョウジョ</t>
    </rPh>
    <rPh sb="3" eb="4">
      <t>ケイ</t>
    </rPh>
    <phoneticPr fontId="3"/>
  </si>
  <si>
    <t>奈良計</t>
    <rPh sb="0" eb="2">
      <t>ナラ</t>
    </rPh>
    <rPh sb="2" eb="3">
      <t>ケイ</t>
    </rPh>
    <phoneticPr fontId="3"/>
  </si>
  <si>
    <t>東和</t>
  </si>
  <si>
    <t>宇陀市</t>
  </si>
  <si>
    <t>宇陀市立病院</t>
  </si>
  <si>
    <t>桜井市</t>
  </si>
  <si>
    <t>天理市</t>
  </si>
  <si>
    <t>田原本町</t>
    <rPh sb="0" eb="4">
      <t>タワラモトチョウ</t>
    </rPh>
    <phoneticPr fontId="14"/>
  </si>
  <si>
    <t>国保中央病院</t>
  </si>
  <si>
    <t>桜井市</t>
    <phoneticPr fontId="3"/>
  </si>
  <si>
    <t>医療法人　赤崎クリニック</t>
  </si>
  <si>
    <t>東和計</t>
    <rPh sb="0" eb="2">
      <t>トウワ</t>
    </rPh>
    <rPh sb="2" eb="3">
      <t>ケイ</t>
    </rPh>
    <phoneticPr fontId="3"/>
  </si>
  <si>
    <t>西和</t>
  </si>
  <si>
    <t>大和郡山市</t>
    <rPh sb="0" eb="5">
      <t>ヤマトコオリヤマシ</t>
    </rPh>
    <phoneticPr fontId="14"/>
  </si>
  <si>
    <t>生駒市</t>
  </si>
  <si>
    <t>三郷町</t>
    <rPh sb="0" eb="3">
      <t>サンゴウチョウ</t>
    </rPh>
    <phoneticPr fontId="14"/>
  </si>
  <si>
    <t>上牧町</t>
    <rPh sb="0" eb="3">
      <t>カンマキチョウ</t>
    </rPh>
    <phoneticPr fontId="14"/>
  </si>
  <si>
    <t>奈良友紘会病院</t>
  </si>
  <si>
    <t>服部記念病院</t>
  </si>
  <si>
    <t>王寺町</t>
    <rPh sb="0" eb="3">
      <t>オウジチョウ</t>
    </rPh>
    <phoneticPr fontId="6"/>
  </si>
  <si>
    <t>大和郡山市</t>
    <rPh sb="0" eb="5">
      <t>ヤマトコオリヤマシ</t>
    </rPh>
    <phoneticPr fontId="3"/>
  </si>
  <si>
    <t>在宅支援いむらクリニック</t>
  </si>
  <si>
    <t>生駒市</t>
    <phoneticPr fontId="3"/>
  </si>
  <si>
    <t>医療法人白鳳会 林産婦人科登美ケ丘</t>
  </si>
  <si>
    <t>杉江産婦人科</t>
  </si>
  <si>
    <t>斑鳩町</t>
    <rPh sb="0" eb="3">
      <t>イカルガチョウ</t>
    </rPh>
    <phoneticPr fontId="3"/>
  </si>
  <si>
    <t>医療法人なんのレディースクリニック</t>
  </si>
  <si>
    <t>王寺町</t>
    <rPh sb="0" eb="2">
      <t>オウジ</t>
    </rPh>
    <rPh sb="2" eb="3">
      <t>チョウ</t>
    </rPh>
    <phoneticPr fontId="3"/>
  </si>
  <si>
    <t>医療法人白鳳会 林産婦人科</t>
  </si>
  <si>
    <t>河合町</t>
    <rPh sb="0" eb="3">
      <t>カワイチョウ</t>
    </rPh>
    <phoneticPr fontId="3"/>
  </si>
  <si>
    <t>公益財団法人ニッセイ聖隷健康福祉財団 ニッセイ聖隷クリニック</t>
  </si>
  <si>
    <t>西和計</t>
    <rPh sb="0" eb="2">
      <t>セイワ</t>
    </rPh>
    <rPh sb="2" eb="3">
      <t>ケイ</t>
    </rPh>
    <phoneticPr fontId="3"/>
  </si>
  <si>
    <t>中和</t>
    <rPh sb="0" eb="2">
      <t>チュウワ</t>
    </rPh>
    <phoneticPr fontId="3"/>
  </si>
  <si>
    <t>葛城市</t>
    <rPh sb="0" eb="3">
      <t>カツラギシ</t>
    </rPh>
    <phoneticPr fontId="3"/>
  </si>
  <si>
    <t>香芝市</t>
  </si>
  <si>
    <t>橿原市</t>
  </si>
  <si>
    <t>大和高田市</t>
    <rPh sb="0" eb="5">
      <t>ヤマトタカダシ</t>
    </rPh>
    <phoneticPr fontId="14"/>
  </si>
  <si>
    <t>御所市</t>
  </si>
  <si>
    <t>医療法人友愛会 かつらぎクリニック</t>
  </si>
  <si>
    <t>医療法人白鳳会 林産婦人科五位堂</t>
  </si>
  <si>
    <t>医療法人ますだ産婦人科明日香ウイメンズ・クリニック</t>
  </si>
  <si>
    <t>医療法人平治会 さくらレディースクリニック</t>
  </si>
  <si>
    <t>酒本産婦人科医院</t>
  </si>
  <si>
    <t>中和計</t>
    <rPh sb="0" eb="2">
      <t>チュウワ</t>
    </rPh>
    <rPh sb="2" eb="3">
      <t>ケイ</t>
    </rPh>
    <phoneticPr fontId="3"/>
  </si>
  <si>
    <t>南和</t>
    <rPh sb="0" eb="2">
      <t>ナンワ</t>
    </rPh>
    <phoneticPr fontId="6"/>
  </si>
  <si>
    <t>五條市</t>
  </si>
  <si>
    <t>吉野町</t>
    <rPh sb="0" eb="3">
      <t>ヨシノチョウ</t>
    </rPh>
    <phoneticPr fontId="14"/>
  </si>
  <si>
    <t>大淀町</t>
    <rPh sb="0" eb="3">
      <t>オオヨドチョウ</t>
    </rPh>
    <phoneticPr fontId="14"/>
  </si>
  <si>
    <t>五條市</t>
    <phoneticPr fontId="3"/>
  </si>
  <si>
    <t>医療法人社団恵生会後藤医院</t>
  </si>
  <si>
    <t>大淀町</t>
    <rPh sb="0" eb="3">
      <t>オオヨドチョウ</t>
    </rPh>
    <phoneticPr fontId="3"/>
  </si>
  <si>
    <t>医療法人豊生会 トミークリニック</t>
  </si>
  <si>
    <t>下市町</t>
    <rPh sb="0" eb="3">
      <t>シモイチチョウ</t>
    </rPh>
    <phoneticPr fontId="3"/>
  </si>
  <si>
    <t>山岸眼科医院</t>
  </si>
  <si>
    <t>南和計</t>
    <rPh sb="0" eb="2">
      <t>ナンワ</t>
    </rPh>
    <rPh sb="2" eb="3">
      <t>ケイ</t>
    </rPh>
    <phoneticPr fontId="3"/>
  </si>
  <si>
    <t>総計</t>
    <rPh sb="0" eb="2">
      <t>ソウケイ</t>
    </rPh>
    <phoneticPr fontId="3"/>
  </si>
  <si>
    <t>独立行政法人国立病院機構 奈良医療センター</t>
  </si>
  <si>
    <t>奈良県総合医療センター</t>
  </si>
  <si>
    <t>社会福祉法人恩賜財団済生会奈良病院</t>
  </si>
  <si>
    <t>医療法人新仁会 奈良春日病院</t>
  </si>
  <si>
    <t>社会医療法人平和会 吉田病院</t>
  </si>
  <si>
    <t>医療法人新生会総合病院 高の原中央病院</t>
  </si>
  <si>
    <t>医療法人康仁会 西の京病院</t>
  </si>
  <si>
    <t>医療法人宝山会 奈良小南病院</t>
  </si>
  <si>
    <t>社会医療法人松本快生会西奈良中央病院</t>
  </si>
  <si>
    <t>医療法人岡谷会 おかたに病院</t>
  </si>
  <si>
    <t>東大寺福祉療育病院</t>
  </si>
  <si>
    <t>一般財団法人沢井病院</t>
  </si>
  <si>
    <t>ならまちリハビリテーション病院</t>
  </si>
  <si>
    <t>医療法人社団石洲会 石洲会病院</t>
  </si>
  <si>
    <t>博愛会松倉病院</t>
  </si>
  <si>
    <t>医療法人せいわ会　登美ヶ丘リハビリテーション病院</t>
  </si>
  <si>
    <t>奈良セントラル病院</t>
  </si>
  <si>
    <t>医療法人拓誠会 辻村病院</t>
  </si>
  <si>
    <t>社会福祉法人恩賜財団済生会中和病院</t>
  </si>
  <si>
    <t>医療法人社團岡田会山の辺病院</t>
  </si>
  <si>
    <t>医療法人社団清心会桜井病院</t>
  </si>
  <si>
    <t>公益財団法人天理よろづ相談所病院</t>
  </si>
  <si>
    <t>社会医療法人高清会 高井病院</t>
  </si>
  <si>
    <t>医療法人健和会 奈良東病院</t>
  </si>
  <si>
    <t>公益財団法人天理よろづ相談所病院白川分院</t>
  </si>
  <si>
    <t>高宮病院</t>
  </si>
  <si>
    <t>奈良県総合リハビリテーションセンター</t>
  </si>
  <si>
    <t>独立行政法人国立病院機構やまと精神医療センター</t>
  </si>
  <si>
    <t>医療法人厚生会 奈良厚生会病院</t>
  </si>
  <si>
    <t>独立行政法人地域医療機能推進機構 大和郡山病院</t>
  </si>
  <si>
    <t>社会医療法人田北会田北病院</t>
  </si>
  <si>
    <t>医療法人青心会 郡山青藍病院</t>
  </si>
  <si>
    <t>医療法人藤和会 藤村病院</t>
  </si>
  <si>
    <t>近畿大学奈良病院</t>
  </si>
  <si>
    <t>医療法人和幸会阪奈中央病院</t>
  </si>
  <si>
    <t>医療法人社団松下会 白庭病院</t>
  </si>
  <si>
    <t>医療法人社団松下会 東生駒病院</t>
  </si>
  <si>
    <t>医療法人学芳会倉病院</t>
  </si>
  <si>
    <t>生駒市立病院</t>
  </si>
  <si>
    <t>奈良県西和医療センター</t>
  </si>
  <si>
    <t>一般財団法人 信貴山病院 ハートランドしぎさん</t>
  </si>
  <si>
    <t>医療法人友紘会 西大和リハビリテーション病院</t>
  </si>
  <si>
    <t>恵王病院</t>
  </si>
  <si>
    <t>医療法人興生会吉本整形外科・外科病院</t>
  </si>
  <si>
    <t>医療法人弘生会関屋病院</t>
  </si>
  <si>
    <t>社会医療法人高清会 香芝旭ケ丘病院</t>
  </si>
  <si>
    <t>医療法人藤井会香芝生喜病院</t>
  </si>
  <si>
    <t>奈良県立医科大学附属病院</t>
  </si>
  <si>
    <t>社会医療法人 平成記念会 平成記念病院</t>
  </si>
  <si>
    <t>平成まほろば病院</t>
  </si>
  <si>
    <t>橿原リハビリテーション病院</t>
  </si>
  <si>
    <t>医療法人橿原友紘会 大和橿原病院</t>
  </si>
  <si>
    <t>医療法人桂会 平尾病院</t>
  </si>
  <si>
    <t>医療法人一路会 錦織病院</t>
  </si>
  <si>
    <t>大和高田市立病院</t>
  </si>
  <si>
    <t>社会医療法人健生会土庫病院</t>
  </si>
  <si>
    <t>医療法人社団憲仁会中井記念病院</t>
  </si>
  <si>
    <t>社会福祉法人恩賜財団済生会御所病院</t>
  </si>
  <si>
    <t>医療法人鴻池会秋津鴻池病院</t>
  </si>
  <si>
    <t>南和広域医療企業団五條病院</t>
  </si>
  <si>
    <t>南和広域医療企業団吉野病院</t>
  </si>
  <si>
    <t>南和広域医療企業団南奈良総合医療センター</t>
  </si>
  <si>
    <t>医療法人弘仁会南和病院</t>
  </si>
  <si>
    <t>近藤眼科</t>
    <phoneticPr fontId="3"/>
  </si>
  <si>
    <t>グランソール奈良</t>
    <rPh sb="6" eb="8">
      <t>ナラ</t>
    </rPh>
    <phoneticPr fontId="3"/>
  </si>
  <si>
    <t>医療法人 母と子の城 久産婦人科</t>
    <phoneticPr fontId="3"/>
  </si>
  <si>
    <t>香芝市</t>
    <rPh sb="0" eb="3">
      <t>カシバシ</t>
    </rPh>
    <phoneticPr fontId="3"/>
  </si>
  <si>
    <t>令和６年７月１日時点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6"/>
  </si>
  <si>
    <t>&lt;R6年度&gt;許可病床数</t>
    <rPh sb="3" eb="5">
      <t>ネンド</t>
    </rPh>
    <rPh sb="6" eb="11">
      <t>キョカビョウショウスウ</t>
    </rPh>
    <phoneticPr fontId="6"/>
  </si>
  <si>
    <t>橿原市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</si>
</sst>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床&quot;"/>
  </numFmts>
  <fonts count="2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4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20"/>
      <name val="メイリオ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4"/>
      <name val="メイリオ"/>
      <family val="3"/>
      <charset val="128"/>
    </font>
    <font>
      <b/>
      <sz val="24"/>
      <name val="メイリオ"/>
      <family val="3"/>
      <charset val="128"/>
    </font>
    <font>
      <sz val="11"/>
      <color indexed="17"/>
      <name val="ＭＳ Ｐゴシック"/>
      <family val="3"/>
      <charset val="128"/>
    </font>
    <font>
      <sz val="24"/>
      <color theme="1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3" fillId="0" borderId="25" xfId="0" applyFont="1" applyBorder="1" applyAlignment="1">
      <alignment vertical="center" shrinkToFit="1"/>
    </xf>
    <xf numFmtId="38" fontId="12" fillId="0" borderId="26" xfId="1" applyFont="1" applyFill="1" applyBorder="1" applyAlignment="1">
      <alignment vertical="center" shrinkToFit="1"/>
    </xf>
    <xf numFmtId="38" fontId="12" fillId="0" borderId="27" xfId="1" applyFont="1" applyFill="1" applyBorder="1" applyAlignment="1">
      <alignment vertical="center" shrinkToFit="1"/>
    </xf>
    <xf numFmtId="38" fontId="13" fillId="0" borderId="25" xfId="1" applyFont="1" applyFill="1" applyBorder="1" applyAlignment="1">
      <alignment vertical="center" shrinkToFit="1"/>
    </xf>
    <xf numFmtId="38" fontId="12" fillId="0" borderId="28" xfId="1" applyFont="1" applyFill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38" fontId="12" fillId="0" borderId="30" xfId="1" applyFont="1" applyFill="1" applyBorder="1" applyAlignment="1">
      <alignment vertical="center" shrinkToFit="1"/>
    </xf>
    <xf numFmtId="38" fontId="12" fillId="0" borderId="31" xfId="1" applyFont="1" applyFill="1" applyBorder="1" applyAlignment="1">
      <alignment vertical="center" shrinkToFit="1"/>
    </xf>
    <xf numFmtId="38" fontId="13" fillId="0" borderId="29" xfId="1" applyFont="1" applyFill="1" applyBorder="1" applyAlignment="1">
      <alignment vertical="center" shrinkToFit="1"/>
    </xf>
    <xf numFmtId="38" fontId="12" fillId="0" borderId="32" xfId="1" applyFont="1" applyFill="1" applyBorder="1" applyAlignment="1">
      <alignment vertical="center" shrinkToFit="1"/>
    </xf>
    <xf numFmtId="38" fontId="12" fillId="0" borderId="31" xfId="1" applyFont="1" applyFill="1" applyBorder="1" applyAlignment="1">
      <alignment horizontal="right" vertical="center" shrinkToFit="1"/>
    </xf>
    <xf numFmtId="0" fontId="13" fillId="0" borderId="33" xfId="0" applyFont="1" applyBorder="1" applyAlignment="1">
      <alignment vertical="center" shrinkToFit="1"/>
    </xf>
    <xf numFmtId="38" fontId="12" fillId="0" borderId="34" xfId="1" applyFont="1" applyFill="1" applyBorder="1" applyAlignment="1">
      <alignment vertical="center" shrinkToFit="1"/>
    </xf>
    <xf numFmtId="38" fontId="12" fillId="0" borderId="35" xfId="1" applyFont="1" applyFill="1" applyBorder="1" applyAlignment="1">
      <alignment vertical="center" shrinkToFit="1"/>
    </xf>
    <xf numFmtId="38" fontId="13" fillId="0" borderId="33" xfId="1" applyFont="1" applyFill="1" applyBorder="1" applyAlignment="1">
      <alignment vertical="center" shrinkToFit="1"/>
    </xf>
    <xf numFmtId="38" fontId="12" fillId="0" borderId="36" xfId="1" applyFont="1" applyFill="1" applyBorder="1" applyAlignment="1">
      <alignment vertical="center" shrinkToFit="1"/>
    </xf>
    <xf numFmtId="0" fontId="13" fillId="3" borderId="24" xfId="0" applyFont="1" applyFill="1" applyBorder="1" applyAlignment="1">
      <alignment horizontal="centerContinuous" vertical="center" shrinkToFit="1"/>
    </xf>
    <xf numFmtId="0" fontId="13" fillId="3" borderId="37" xfId="0" applyFont="1" applyFill="1" applyBorder="1" applyAlignment="1">
      <alignment horizontal="centerContinuous" vertical="center" shrinkToFit="1"/>
    </xf>
    <xf numFmtId="38" fontId="12" fillId="3" borderId="38" xfId="1" applyFont="1" applyFill="1" applyBorder="1" applyAlignment="1">
      <alignment vertical="center" shrinkToFit="1"/>
    </xf>
    <xf numFmtId="38" fontId="12" fillId="3" borderId="24" xfId="1" applyFont="1" applyFill="1" applyBorder="1" applyAlignment="1">
      <alignment vertical="center" shrinkToFit="1"/>
    </xf>
    <xf numFmtId="38" fontId="13" fillId="3" borderId="25" xfId="1" applyFont="1" applyFill="1" applyBorder="1" applyAlignment="1">
      <alignment vertical="center" shrinkToFit="1"/>
    </xf>
    <xf numFmtId="38" fontId="12" fillId="3" borderId="27" xfId="1" applyFont="1" applyFill="1" applyBorder="1" applyAlignment="1">
      <alignment vertical="center" shrinkToFit="1"/>
    </xf>
    <xf numFmtId="38" fontId="12" fillId="3" borderId="39" xfId="1" applyFont="1" applyFill="1" applyBorder="1" applyAlignment="1">
      <alignment vertical="center" shrinkToFit="1"/>
    </xf>
    <xf numFmtId="38" fontId="13" fillId="3" borderId="33" xfId="1" applyFont="1" applyFill="1" applyBorder="1" applyAlignment="1">
      <alignment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38" fontId="12" fillId="3" borderId="12" xfId="1" applyFont="1" applyFill="1" applyBorder="1" applyAlignment="1">
      <alignment vertical="center" shrinkToFit="1"/>
    </xf>
    <xf numFmtId="38" fontId="12" fillId="3" borderId="13" xfId="1" applyFont="1" applyFill="1" applyBorder="1" applyAlignment="1">
      <alignment vertical="center" shrinkToFit="1"/>
    </xf>
    <xf numFmtId="38" fontId="12" fillId="3" borderId="19" xfId="1" applyFont="1" applyFill="1" applyBorder="1" applyAlignment="1">
      <alignment vertical="center" shrinkToFit="1"/>
    </xf>
    <xf numFmtId="38" fontId="12" fillId="4" borderId="12" xfId="1" applyFont="1" applyFill="1" applyBorder="1" applyAlignment="1">
      <alignment vertical="center" shrinkToFit="1"/>
    </xf>
    <xf numFmtId="38" fontId="12" fillId="4" borderId="13" xfId="1" applyFont="1" applyFill="1" applyBorder="1" applyAlignment="1">
      <alignment vertical="center" shrinkToFit="1"/>
    </xf>
    <xf numFmtId="38" fontId="13" fillId="4" borderId="25" xfId="1" applyFont="1" applyFill="1" applyBorder="1" applyAlignment="1">
      <alignment vertical="center" shrinkToFit="1"/>
    </xf>
    <xf numFmtId="38" fontId="12" fillId="4" borderId="19" xfId="1" applyFont="1" applyFill="1" applyBorder="1" applyAlignment="1">
      <alignment vertical="center" shrinkToFit="1"/>
    </xf>
    <xf numFmtId="38" fontId="13" fillId="4" borderId="33" xfId="1" applyFont="1" applyFill="1" applyBorder="1" applyAlignment="1">
      <alignment vertical="center" shrinkToFit="1"/>
    </xf>
    <xf numFmtId="0" fontId="13" fillId="0" borderId="41" xfId="0" applyFont="1" applyBorder="1" applyAlignment="1">
      <alignment vertical="center" shrinkToFit="1"/>
    </xf>
    <xf numFmtId="38" fontId="12" fillId="0" borderId="42" xfId="1" applyFont="1" applyFill="1" applyBorder="1" applyAlignment="1">
      <alignment vertical="center" shrinkToFit="1"/>
    </xf>
    <xf numFmtId="38" fontId="12" fillId="0" borderId="43" xfId="1" applyFont="1" applyFill="1" applyBorder="1" applyAlignment="1">
      <alignment vertical="center" shrinkToFit="1"/>
    </xf>
    <xf numFmtId="38" fontId="12" fillId="0" borderId="44" xfId="1" applyFont="1" applyFill="1" applyBorder="1" applyAlignment="1">
      <alignment vertical="center" shrinkToFit="1"/>
    </xf>
    <xf numFmtId="38" fontId="13" fillId="0" borderId="41" xfId="1" applyFont="1" applyFill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38" fontId="12" fillId="0" borderId="46" xfId="1" applyFont="1" applyFill="1" applyBorder="1" applyAlignment="1">
      <alignment vertical="center" shrinkToFit="1"/>
    </xf>
    <xf numFmtId="38" fontId="12" fillId="0" borderId="47" xfId="1" applyFont="1" applyFill="1" applyBorder="1" applyAlignment="1">
      <alignment vertical="center" shrinkToFit="1"/>
    </xf>
    <xf numFmtId="38" fontId="12" fillId="0" borderId="48" xfId="1" applyFont="1" applyFill="1" applyBorder="1" applyAlignment="1">
      <alignment vertical="center" shrinkToFit="1"/>
    </xf>
    <xf numFmtId="38" fontId="13" fillId="0" borderId="45" xfId="1" applyFont="1" applyFill="1" applyBorder="1" applyAlignment="1">
      <alignment vertical="center" shrinkToFit="1"/>
    </xf>
    <xf numFmtId="38" fontId="12" fillId="0" borderId="31" xfId="1" applyFont="1" applyFill="1" applyBorder="1">
      <alignment vertical="center"/>
    </xf>
    <xf numFmtId="38" fontId="12" fillId="0" borderId="34" xfId="1" applyFont="1" applyFill="1" applyBorder="1" applyAlignment="1">
      <alignment horizontal="right" vertical="center" shrinkToFit="1"/>
    </xf>
    <xf numFmtId="0" fontId="13" fillId="0" borderId="14" xfId="0" applyFont="1" applyBorder="1" applyAlignment="1">
      <alignment horizontal="left" vertical="center" shrinkToFit="1"/>
    </xf>
    <xf numFmtId="38" fontId="12" fillId="0" borderId="12" xfId="1" applyFont="1" applyFill="1" applyBorder="1" applyAlignment="1">
      <alignment vertical="center" shrinkToFit="1"/>
    </xf>
    <xf numFmtId="38" fontId="12" fillId="0" borderId="13" xfId="1" applyFont="1" applyFill="1" applyBorder="1" applyAlignment="1">
      <alignment vertical="center" shrinkToFit="1"/>
    </xf>
    <xf numFmtId="38" fontId="13" fillId="0" borderId="14" xfId="1" applyFont="1" applyFill="1" applyBorder="1" applyAlignment="1">
      <alignment vertical="center" shrinkToFit="1"/>
    </xf>
    <xf numFmtId="38" fontId="12" fillId="0" borderId="19" xfId="1" applyFont="1" applyFill="1" applyBorder="1" applyAlignment="1">
      <alignment vertical="center" shrinkToFit="1"/>
    </xf>
    <xf numFmtId="38" fontId="13" fillId="0" borderId="37" xfId="1" applyFont="1" applyFill="1" applyBorder="1" applyAlignment="1">
      <alignment vertical="center" shrinkToFit="1"/>
    </xf>
    <xf numFmtId="38" fontId="12" fillId="0" borderId="30" xfId="1" applyFont="1" applyFill="1" applyBorder="1" applyAlignment="1">
      <alignment horizontal="right" vertical="center" shrinkToFit="1"/>
    </xf>
    <xf numFmtId="0" fontId="12" fillId="0" borderId="24" xfId="0" applyFont="1" applyBorder="1" applyAlignment="1">
      <alignment horizontal="center" vertical="center" shrinkToFit="1"/>
    </xf>
    <xf numFmtId="0" fontId="13" fillId="0" borderId="37" xfId="0" applyFont="1" applyBorder="1" applyAlignment="1">
      <alignment vertical="center" shrinkToFit="1"/>
    </xf>
    <xf numFmtId="38" fontId="12" fillId="0" borderId="38" xfId="1" applyFont="1" applyFill="1" applyBorder="1" applyAlignment="1">
      <alignment vertical="center" shrinkToFit="1"/>
    </xf>
    <xf numFmtId="38" fontId="12" fillId="0" borderId="24" xfId="1" applyFont="1" applyFill="1" applyBorder="1" applyAlignment="1">
      <alignment vertical="center" shrinkToFit="1"/>
    </xf>
    <xf numFmtId="38" fontId="12" fillId="0" borderId="39" xfId="1" applyFont="1" applyFill="1" applyBorder="1" applyAlignment="1">
      <alignment vertical="center" shrinkToFit="1"/>
    </xf>
    <xf numFmtId="38" fontId="13" fillId="3" borderId="37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 shrinkToFit="1"/>
    </xf>
    <xf numFmtId="38" fontId="12" fillId="0" borderId="16" xfId="1" applyFont="1" applyFill="1" applyBorder="1" applyAlignment="1">
      <alignment vertical="center" shrinkToFit="1"/>
    </xf>
    <xf numFmtId="38" fontId="12" fillId="0" borderId="17" xfId="1" applyFont="1" applyFill="1" applyBorder="1" applyAlignment="1">
      <alignment vertical="center" shrinkToFit="1"/>
    </xf>
    <xf numFmtId="38" fontId="12" fillId="0" borderId="49" xfId="1" applyFont="1" applyFill="1" applyBorder="1" applyAlignment="1">
      <alignment vertical="center" shrinkToFit="1"/>
    </xf>
    <xf numFmtId="38" fontId="13" fillId="0" borderId="18" xfId="1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left" vertical="center" shrinkToFit="1"/>
    </xf>
    <xf numFmtId="38" fontId="12" fillId="4" borderId="38" xfId="1" applyFont="1" applyFill="1" applyBorder="1" applyAlignment="1">
      <alignment vertical="center" shrinkToFit="1"/>
    </xf>
    <xf numFmtId="38" fontId="12" fillId="4" borderId="24" xfId="1" applyFont="1" applyFill="1" applyBorder="1" applyAlignment="1">
      <alignment vertical="center" shrinkToFit="1"/>
    </xf>
    <xf numFmtId="38" fontId="13" fillId="4" borderId="37" xfId="1" applyFont="1" applyFill="1" applyBorder="1" applyAlignment="1">
      <alignment vertical="center" shrinkToFit="1"/>
    </xf>
    <xf numFmtId="38" fontId="12" fillId="4" borderId="39" xfId="1" applyFont="1" applyFill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vertical="center" shrinkToFit="1"/>
    </xf>
    <xf numFmtId="38" fontId="12" fillId="0" borderId="20" xfId="1" applyFont="1" applyFill="1" applyBorder="1" applyAlignment="1">
      <alignment vertical="center" shrinkToFit="1"/>
    </xf>
    <xf numFmtId="38" fontId="12" fillId="0" borderId="21" xfId="1" applyFont="1" applyFill="1" applyBorder="1" applyAlignment="1">
      <alignment vertical="center" shrinkToFit="1"/>
    </xf>
    <xf numFmtId="38" fontId="12" fillId="0" borderId="23" xfId="1" applyFont="1" applyFill="1" applyBorder="1" applyAlignment="1">
      <alignment vertical="center" shrinkToFit="1"/>
    </xf>
    <xf numFmtId="38" fontId="13" fillId="0" borderId="22" xfId="1" applyFont="1" applyFill="1" applyBorder="1" applyAlignment="1">
      <alignment vertical="center" shrinkToFit="1"/>
    </xf>
    <xf numFmtId="38" fontId="12" fillId="0" borderId="35" xfId="1" applyFont="1" applyFill="1" applyBorder="1" applyAlignment="1">
      <alignment horizontal="right" vertical="center" shrinkToFit="1"/>
    </xf>
    <xf numFmtId="38" fontId="15" fillId="3" borderId="38" xfId="1" applyFont="1" applyFill="1" applyBorder="1" applyAlignment="1">
      <alignment vertical="center" shrinkToFit="1"/>
    </xf>
    <xf numFmtId="38" fontId="15" fillId="3" borderId="24" xfId="1" applyFont="1" applyFill="1" applyBorder="1" applyAlignment="1">
      <alignment vertical="center" shrinkToFit="1"/>
    </xf>
    <xf numFmtId="38" fontId="15" fillId="3" borderId="39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Continuous" vertical="center" shrinkToFit="1"/>
    </xf>
    <xf numFmtId="38" fontId="12" fillId="0" borderId="27" xfId="1" applyFont="1" applyBorder="1" applyAlignment="1">
      <alignment vertical="center" shrinkToFit="1"/>
    </xf>
    <xf numFmtId="38" fontId="12" fillId="0" borderId="34" xfId="1" applyFont="1" applyBorder="1" applyAlignment="1">
      <alignment vertical="center" shrinkToFit="1"/>
    </xf>
    <xf numFmtId="38" fontId="12" fillId="0" borderId="35" xfId="1" applyFont="1" applyBorder="1" applyAlignment="1">
      <alignment vertical="center" shrinkToFit="1"/>
    </xf>
    <xf numFmtId="0" fontId="12" fillId="0" borderId="50" xfId="0" applyFont="1" applyBorder="1" applyAlignment="1">
      <alignment horizontal="center" vertical="center" textRotation="255" shrinkToFit="1"/>
    </xf>
    <xf numFmtId="38" fontId="12" fillId="5" borderId="53" xfId="1" applyFont="1" applyFill="1" applyBorder="1" applyAlignment="1">
      <alignment vertical="center" shrinkToFit="1"/>
    </xf>
    <xf numFmtId="38" fontId="12" fillId="5" borderId="54" xfId="1" applyFont="1" applyFill="1" applyBorder="1" applyAlignment="1">
      <alignment vertical="center" shrinkToFit="1"/>
    </xf>
    <xf numFmtId="38" fontId="13" fillId="5" borderId="55" xfId="1" applyFont="1" applyFill="1" applyBorder="1" applyAlignment="1">
      <alignment vertical="center" shrinkToFit="1"/>
    </xf>
    <xf numFmtId="38" fontId="12" fillId="5" borderId="51" xfId="1" applyFont="1" applyFill="1" applyBorder="1" applyAlignment="1">
      <alignment vertical="center" shrinkToFit="1"/>
    </xf>
    <xf numFmtId="38" fontId="13" fillId="5" borderId="56" xfId="1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176" fontId="18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20" fillId="0" borderId="0" xfId="0" applyFont="1">
      <alignment vertical="center"/>
    </xf>
    <xf numFmtId="176" fontId="4" fillId="0" borderId="0" xfId="0" applyNumberFormat="1" applyFont="1">
      <alignment vertical="center"/>
    </xf>
    <xf numFmtId="0" fontId="12" fillId="0" borderId="13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" fillId="6" borderId="0" xfId="0" applyFont="1" applyFill="1">
      <alignment vertical="center"/>
    </xf>
    <xf numFmtId="0" fontId="2" fillId="6" borderId="0" xfId="0" applyFont="1" applyFill="1" applyAlignment="1">
      <alignment vertical="center" shrinkToFit="1"/>
    </xf>
    <xf numFmtId="0" fontId="4" fillId="6" borderId="0" xfId="0" applyFont="1" applyFill="1">
      <alignment vertical="center"/>
    </xf>
    <xf numFmtId="0" fontId="4" fillId="6" borderId="0" xfId="0" applyFont="1" applyFill="1" applyAlignment="1"/>
    <xf numFmtId="0" fontId="5" fillId="6" borderId="0" xfId="0" applyFont="1" applyFill="1" applyAlignment="1">
      <alignment horizontal="right"/>
    </xf>
    <xf numFmtId="0" fontId="7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5" fillId="6" borderId="0" xfId="0" applyFont="1" applyFill="1" applyAlignment="1">
      <alignment vertical="center" shrinkToFit="1"/>
    </xf>
    <xf numFmtId="0" fontId="8" fillId="6" borderId="0" xfId="0" applyFont="1" applyFill="1" applyAlignment="1">
      <alignment horizontal="left" vertical="center"/>
    </xf>
    <xf numFmtId="0" fontId="12" fillId="0" borderId="24" xfId="0" applyFont="1" applyBorder="1" applyAlignment="1">
      <alignment horizontal="center" vertical="center" shrinkToFit="1"/>
    </xf>
    <xf numFmtId="0" fontId="13" fillId="0" borderId="41" xfId="0" applyFont="1" applyFill="1" applyBorder="1" applyAlignment="1">
      <alignment vertical="center" shrinkToFit="1"/>
    </xf>
    <xf numFmtId="0" fontId="13" fillId="5" borderId="51" xfId="0" applyFont="1" applyFill="1" applyBorder="1" applyAlignment="1">
      <alignment horizontal="center" vertical="center" shrinkToFit="1"/>
    </xf>
    <xf numFmtId="0" fontId="0" fillId="5" borderId="52" xfId="0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16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12" fillId="0" borderId="24" xfId="0" applyFont="1" applyBorder="1" applyAlignment="1">
      <alignment horizontal="center" vertical="center" shrinkToFit="1"/>
    </xf>
    <xf numFmtId="0" fontId="13" fillId="3" borderId="39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3" fillId="4" borderId="39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textRotation="255" wrapText="1" shrinkToFit="1"/>
    </xf>
    <xf numFmtId="0" fontId="10" fillId="0" borderId="16" xfId="0" applyFont="1" applyBorder="1" applyAlignment="1">
      <alignment horizontal="center" vertical="center" textRotation="255" wrapText="1" shrinkToFit="1"/>
    </xf>
    <xf numFmtId="0" fontId="10" fillId="0" borderId="20" xfId="0" applyFont="1" applyBorder="1" applyAlignment="1">
      <alignment horizontal="center" vertical="center" textRotation="255" wrapText="1" shrinkToFit="1"/>
    </xf>
    <xf numFmtId="0" fontId="10" fillId="0" borderId="13" xfId="0" applyFont="1" applyBorder="1" applyAlignment="1">
      <alignment horizontal="center" vertical="center" textRotation="255" shrinkToFit="1"/>
    </xf>
    <xf numFmtId="0" fontId="10" fillId="0" borderId="17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1FA5-C220-4084-9C01-0B3C4AF8D0FD}">
  <sheetPr>
    <pageSetUpPr fitToPage="1"/>
  </sheetPr>
  <dimension ref="B1:T125"/>
  <sheetViews>
    <sheetView showGridLines="0" tabSelected="1" topLeftCell="D4" zoomScale="70" zoomScaleNormal="70" zoomScaleSheetLayoutView="55" workbookViewId="0">
      <selection activeCell="T5" sqref="T5"/>
    </sheetView>
  </sheetViews>
  <sheetFormatPr defaultRowHeight="18.75" x14ac:dyDescent="0.4"/>
  <cols>
    <col min="2" max="2" width="9" style="1"/>
    <col min="3" max="3" width="15.875" style="2" customWidth="1"/>
    <col min="4" max="4" width="57.5" style="1" customWidth="1"/>
    <col min="5" max="10" width="14.875" style="1" customWidth="1"/>
    <col min="11" max="11" width="14.875" style="3" customWidth="1"/>
    <col min="12" max="17" width="14.5" style="1" customWidth="1"/>
    <col min="18" max="18" width="14.5" style="3" customWidth="1"/>
    <col min="19" max="20" width="10.75" style="3" customWidth="1"/>
  </cols>
  <sheetData>
    <row r="1" spans="2:20" ht="30" x14ac:dyDescent="0.6">
      <c r="B1" s="116"/>
      <c r="C1" s="117"/>
      <c r="D1" s="116"/>
      <c r="E1" s="116"/>
      <c r="F1" s="116"/>
      <c r="G1" s="116"/>
      <c r="H1" s="116"/>
      <c r="I1" s="116"/>
      <c r="J1" s="116"/>
      <c r="K1" s="118"/>
      <c r="L1" s="116"/>
      <c r="M1" s="116"/>
      <c r="N1" s="116"/>
      <c r="O1" s="119"/>
      <c r="P1" s="120"/>
      <c r="Q1" s="120"/>
      <c r="R1" s="120" t="s">
        <v>153</v>
      </c>
      <c r="S1" s="4"/>
      <c r="T1" s="4"/>
    </row>
    <row r="2" spans="2:20" ht="64.5" x14ac:dyDescent="0.4">
      <c r="B2" s="121" t="s">
        <v>0</v>
      </c>
      <c r="C2" s="117"/>
      <c r="D2" s="122"/>
      <c r="E2" s="116"/>
      <c r="F2" s="116"/>
      <c r="G2" s="116"/>
      <c r="H2" s="116"/>
      <c r="I2" s="116"/>
      <c r="J2" s="116"/>
      <c r="K2" s="118"/>
      <c r="L2" s="116"/>
      <c r="M2" s="123"/>
      <c r="N2" s="116"/>
      <c r="O2" s="116"/>
      <c r="P2" s="123"/>
      <c r="Q2" s="123"/>
      <c r="R2" s="118"/>
    </row>
    <row r="3" spans="2:20" ht="33.75" thickBot="1" x14ac:dyDescent="0.45">
      <c r="B3" s="124"/>
      <c r="C3" s="125"/>
      <c r="D3" s="125"/>
      <c r="E3" s="116"/>
      <c r="F3" s="116"/>
      <c r="G3" s="116"/>
      <c r="H3" s="116"/>
      <c r="I3" s="116"/>
      <c r="J3" s="116"/>
      <c r="K3" s="118"/>
      <c r="L3" s="116"/>
      <c r="M3" s="116"/>
      <c r="N3" s="116"/>
      <c r="O3" s="116"/>
      <c r="P3" s="116"/>
      <c r="Q3" s="116"/>
      <c r="R3" s="118"/>
    </row>
    <row r="4" spans="2:20" ht="33" x14ac:dyDescent="0.4">
      <c r="B4" s="6"/>
      <c r="C4" s="7"/>
      <c r="D4" s="8"/>
      <c r="E4" s="145" t="s">
        <v>1</v>
      </c>
      <c r="F4" s="146"/>
      <c r="G4" s="146"/>
      <c r="H4" s="146"/>
      <c r="I4" s="146"/>
      <c r="J4" s="146"/>
      <c r="K4" s="147"/>
      <c r="L4" s="145" t="s">
        <v>2</v>
      </c>
      <c r="M4" s="148"/>
      <c r="N4" s="148"/>
      <c r="O4" s="148"/>
      <c r="P4" s="148"/>
      <c r="Q4" s="148"/>
      <c r="R4" s="149"/>
      <c r="S4" s="115"/>
      <c r="T4" s="115"/>
    </row>
    <row r="5" spans="2:20" ht="33" x14ac:dyDescent="0.4">
      <c r="B5" s="9"/>
      <c r="D5" s="10"/>
      <c r="E5" s="150" t="s">
        <v>154</v>
      </c>
      <c r="F5" s="151"/>
      <c r="G5" s="151"/>
      <c r="H5" s="151"/>
      <c r="I5" s="151"/>
      <c r="J5" s="151"/>
      <c r="K5" s="152"/>
      <c r="L5" s="150" t="s">
        <v>3</v>
      </c>
      <c r="M5" s="153"/>
      <c r="N5" s="153"/>
      <c r="O5" s="153"/>
      <c r="P5" s="153"/>
      <c r="Q5" s="153"/>
      <c r="R5" s="154"/>
      <c r="S5" s="115"/>
      <c r="T5" s="115"/>
    </row>
    <row r="6" spans="2:20" ht="33" x14ac:dyDescent="0.4">
      <c r="B6" s="162" t="s">
        <v>4</v>
      </c>
      <c r="C6" s="165" t="s">
        <v>5</v>
      </c>
      <c r="D6" s="168" t="s">
        <v>6</v>
      </c>
      <c r="E6" s="11"/>
      <c r="F6" s="12"/>
      <c r="G6" s="12"/>
      <c r="H6" s="12"/>
      <c r="I6" s="12"/>
      <c r="J6" s="12"/>
      <c r="K6" s="13"/>
      <c r="L6" s="11"/>
      <c r="M6" s="12"/>
      <c r="N6" s="12"/>
      <c r="O6" s="12"/>
      <c r="P6" s="12"/>
      <c r="Q6" s="12"/>
      <c r="R6" s="13"/>
      <c r="S6" s="115"/>
      <c r="T6" s="115"/>
    </row>
    <row r="7" spans="2:20" ht="39.75" customHeight="1" x14ac:dyDescent="0.4">
      <c r="B7" s="163"/>
      <c r="C7" s="166"/>
      <c r="D7" s="169"/>
      <c r="E7" s="158" t="s">
        <v>7</v>
      </c>
      <c r="F7" s="143" t="s">
        <v>8</v>
      </c>
      <c r="G7" s="143" t="s">
        <v>9</v>
      </c>
      <c r="H7" s="143" t="s">
        <v>10</v>
      </c>
      <c r="I7" s="155" t="s">
        <v>11</v>
      </c>
      <c r="J7" s="155" t="s">
        <v>12</v>
      </c>
      <c r="K7" s="156" t="s">
        <v>13</v>
      </c>
      <c r="L7" s="158" t="s">
        <v>7</v>
      </c>
      <c r="M7" s="143" t="s">
        <v>8</v>
      </c>
      <c r="N7" s="143" t="s">
        <v>9</v>
      </c>
      <c r="O7" s="143" t="s">
        <v>10</v>
      </c>
      <c r="P7" s="160" t="s">
        <v>14</v>
      </c>
      <c r="Q7" s="160" t="s">
        <v>15</v>
      </c>
      <c r="R7" s="156" t="s">
        <v>13</v>
      </c>
      <c r="S7" s="115"/>
      <c r="T7" s="115"/>
    </row>
    <row r="8" spans="2:20" ht="39.75" customHeight="1" x14ac:dyDescent="0.4">
      <c r="B8" s="164"/>
      <c r="C8" s="167"/>
      <c r="D8" s="170"/>
      <c r="E8" s="159"/>
      <c r="F8" s="144"/>
      <c r="G8" s="144"/>
      <c r="H8" s="144"/>
      <c r="I8" s="144"/>
      <c r="J8" s="144"/>
      <c r="K8" s="157"/>
      <c r="L8" s="159"/>
      <c r="M8" s="144"/>
      <c r="N8" s="144"/>
      <c r="O8" s="144"/>
      <c r="P8" s="161"/>
      <c r="Q8" s="161"/>
      <c r="R8" s="157"/>
      <c r="S8" s="115"/>
      <c r="T8" s="115"/>
    </row>
    <row r="9" spans="2:20" ht="38.25" x14ac:dyDescent="0.4">
      <c r="B9" s="130" t="s">
        <v>16</v>
      </c>
      <c r="C9" s="134" t="s">
        <v>17</v>
      </c>
      <c r="D9" s="14" t="s">
        <v>86</v>
      </c>
      <c r="E9" s="15"/>
      <c r="F9" s="16"/>
      <c r="G9" s="16">
        <v>110</v>
      </c>
      <c r="H9" s="16">
        <v>200</v>
      </c>
      <c r="I9" s="16"/>
      <c r="J9" s="16"/>
      <c r="K9" s="17">
        <f>SUM(E9:J9)</f>
        <v>310</v>
      </c>
      <c r="L9" s="15"/>
      <c r="M9" s="16"/>
      <c r="N9" s="16">
        <v>110</v>
      </c>
      <c r="O9" s="16">
        <v>200</v>
      </c>
      <c r="P9" s="18"/>
      <c r="Q9" s="18"/>
      <c r="R9" s="17">
        <f>SUM(L9:Q9)</f>
        <v>310</v>
      </c>
      <c r="S9" s="115"/>
      <c r="T9" s="115"/>
    </row>
    <row r="10" spans="2:20" ht="38.25" x14ac:dyDescent="0.4">
      <c r="B10" s="131"/>
      <c r="C10" s="134"/>
      <c r="D10" s="19" t="s">
        <v>87</v>
      </c>
      <c r="E10" s="20">
        <v>94</v>
      </c>
      <c r="F10" s="21">
        <v>400</v>
      </c>
      <c r="G10" s="21"/>
      <c r="H10" s="21"/>
      <c r="I10" s="21"/>
      <c r="J10" s="21"/>
      <c r="K10" s="22">
        <f t="shared" ref="K10:K29" si="0">SUM(E10:J10)</f>
        <v>494</v>
      </c>
      <c r="L10" s="20">
        <v>94</v>
      </c>
      <c r="M10" s="21">
        <v>400</v>
      </c>
      <c r="N10" s="21"/>
      <c r="O10" s="21"/>
      <c r="P10" s="23"/>
      <c r="Q10" s="23"/>
      <c r="R10" s="22">
        <f>SUM(L10:Q10)</f>
        <v>494</v>
      </c>
      <c r="S10" s="115"/>
      <c r="T10" s="115"/>
    </row>
    <row r="11" spans="2:20" ht="38.25" x14ac:dyDescent="0.4">
      <c r="B11" s="131"/>
      <c r="C11" s="134"/>
      <c r="D11" s="19" t="s">
        <v>18</v>
      </c>
      <c r="E11" s="20">
        <v>8</v>
      </c>
      <c r="F11" s="21">
        <v>313</v>
      </c>
      <c r="G11" s="21"/>
      <c r="H11" s="21"/>
      <c r="I11" s="21">
        <v>28</v>
      </c>
      <c r="J11" s="21"/>
      <c r="K11" s="22">
        <f t="shared" si="0"/>
        <v>349</v>
      </c>
      <c r="L11" s="20">
        <v>8</v>
      </c>
      <c r="M11" s="21">
        <v>313</v>
      </c>
      <c r="N11" s="21"/>
      <c r="O11" s="21"/>
      <c r="P11" s="23">
        <v>28</v>
      </c>
      <c r="Q11" s="23"/>
      <c r="R11" s="22">
        <f t="shared" ref="R11:R28" si="1">SUM(L11:Q11)</f>
        <v>349</v>
      </c>
      <c r="S11" s="115"/>
      <c r="T11" s="115"/>
    </row>
    <row r="12" spans="2:20" ht="38.25" x14ac:dyDescent="0.4">
      <c r="B12" s="131"/>
      <c r="C12" s="134"/>
      <c r="D12" s="19" t="s">
        <v>88</v>
      </c>
      <c r="E12" s="20"/>
      <c r="F12" s="21">
        <v>151</v>
      </c>
      <c r="G12" s="21">
        <v>43</v>
      </c>
      <c r="H12" s="21"/>
      <c r="I12" s="21"/>
      <c r="J12" s="21"/>
      <c r="K12" s="22">
        <f t="shared" si="0"/>
        <v>194</v>
      </c>
      <c r="L12" s="20"/>
      <c r="M12" s="21">
        <v>151</v>
      </c>
      <c r="N12" s="21">
        <v>43</v>
      </c>
      <c r="O12" s="21"/>
      <c r="P12" s="23"/>
      <c r="Q12" s="23"/>
      <c r="R12" s="22">
        <f t="shared" si="1"/>
        <v>194</v>
      </c>
      <c r="S12" s="115"/>
      <c r="T12" s="115"/>
    </row>
    <row r="13" spans="2:20" ht="38.25" x14ac:dyDescent="0.4">
      <c r="B13" s="131"/>
      <c r="C13" s="134"/>
      <c r="D13" s="19" t="s">
        <v>89</v>
      </c>
      <c r="E13" s="20"/>
      <c r="F13" s="21"/>
      <c r="G13" s="21"/>
      <c r="H13" s="21">
        <v>186</v>
      </c>
      <c r="I13" s="21"/>
      <c r="J13" s="21"/>
      <c r="K13" s="22">
        <f t="shared" si="0"/>
        <v>186</v>
      </c>
      <c r="L13" s="20"/>
      <c r="M13" s="21"/>
      <c r="N13" s="21"/>
      <c r="O13" s="21">
        <v>186</v>
      </c>
      <c r="P13" s="23"/>
      <c r="Q13" s="23"/>
      <c r="R13" s="22">
        <f t="shared" si="1"/>
        <v>186</v>
      </c>
      <c r="S13" s="115"/>
      <c r="T13" s="115"/>
    </row>
    <row r="14" spans="2:20" ht="38.25" x14ac:dyDescent="0.4">
      <c r="B14" s="131"/>
      <c r="C14" s="134"/>
      <c r="D14" s="19" t="s">
        <v>90</v>
      </c>
      <c r="E14" s="20"/>
      <c r="F14" s="21">
        <v>43</v>
      </c>
      <c r="G14" s="21">
        <v>40</v>
      </c>
      <c r="H14" s="21">
        <v>16</v>
      </c>
      <c r="I14" s="21"/>
      <c r="J14" s="21"/>
      <c r="K14" s="22">
        <f t="shared" si="0"/>
        <v>99</v>
      </c>
      <c r="L14" s="20"/>
      <c r="M14" s="21">
        <v>43</v>
      </c>
      <c r="N14" s="21">
        <v>40</v>
      </c>
      <c r="O14" s="24">
        <v>16</v>
      </c>
      <c r="P14" s="23"/>
      <c r="Q14" s="23"/>
      <c r="R14" s="22">
        <f t="shared" si="1"/>
        <v>99</v>
      </c>
      <c r="S14" s="115"/>
      <c r="T14" s="115"/>
    </row>
    <row r="15" spans="2:20" ht="38.25" x14ac:dyDescent="0.4">
      <c r="B15" s="131"/>
      <c r="C15" s="134"/>
      <c r="D15" s="19" t="s">
        <v>91</v>
      </c>
      <c r="E15" s="20">
        <v>8</v>
      </c>
      <c r="F15" s="21">
        <v>191</v>
      </c>
      <c r="G15" s="21">
        <v>50</v>
      </c>
      <c r="H15" s="21"/>
      <c r="I15" s="21"/>
      <c r="J15" s="21"/>
      <c r="K15" s="22">
        <f t="shared" si="0"/>
        <v>249</v>
      </c>
      <c r="L15" s="20">
        <v>8</v>
      </c>
      <c r="M15" s="21">
        <v>191</v>
      </c>
      <c r="N15" s="21">
        <v>50</v>
      </c>
      <c r="O15" s="21"/>
      <c r="P15" s="23"/>
      <c r="Q15" s="23"/>
      <c r="R15" s="22">
        <f t="shared" si="1"/>
        <v>249</v>
      </c>
      <c r="S15" s="115"/>
      <c r="T15" s="115"/>
    </row>
    <row r="16" spans="2:20" ht="38.25" x14ac:dyDescent="0.4">
      <c r="B16" s="131"/>
      <c r="C16" s="134"/>
      <c r="D16" s="19" t="s">
        <v>92</v>
      </c>
      <c r="E16" s="20">
        <v>4</v>
      </c>
      <c r="F16" s="21">
        <v>144</v>
      </c>
      <c r="G16" s="21">
        <v>50</v>
      </c>
      <c r="H16" s="21">
        <v>50</v>
      </c>
      <c r="I16" s="21"/>
      <c r="J16" s="21"/>
      <c r="K16" s="22">
        <f t="shared" si="0"/>
        <v>248</v>
      </c>
      <c r="L16" s="20"/>
      <c r="M16" s="21">
        <v>148</v>
      </c>
      <c r="N16" s="21">
        <v>50</v>
      </c>
      <c r="O16" s="21">
        <v>50</v>
      </c>
      <c r="P16" s="23"/>
      <c r="Q16" s="23"/>
      <c r="R16" s="22">
        <f t="shared" si="1"/>
        <v>248</v>
      </c>
      <c r="S16" s="115"/>
      <c r="T16" s="115"/>
    </row>
    <row r="17" spans="2:20" ht="38.25" x14ac:dyDescent="0.4">
      <c r="B17" s="131"/>
      <c r="C17" s="134"/>
      <c r="D17" s="19" t="s">
        <v>93</v>
      </c>
      <c r="E17" s="20"/>
      <c r="F17" s="21">
        <v>60</v>
      </c>
      <c r="G17" s="21"/>
      <c r="H17" s="21">
        <v>89</v>
      </c>
      <c r="I17" s="21">
        <v>28</v>
      </c>
      <c r="J17" s="21"/>
      <c r="K17" s="22">
        <f t="shared" si="0"/>
        <v>177</v>
      </c>
      <c r="L17" s="20"/>
      <c r="M17" s="21">
        <v>60</v>
      </c>
      <c r="N17" s="21"/>
      <c r="O17" s="21">
        <v>117</v>
      </c>
      <c r="P17" s="23"/>
      <c r="Q17" s="23"/>
      <c r="R17" s="22">
        <f t="shared" si="1"/>
        <v>177</v>
      </c>
      <c r="S17" s="115"/>
      <c r="T17" s="115"/>
    </row>
    <row r="18" spans="2:20" ht="38.25" x14ac:dyDescent="0.4">
      <c r="B18" s="131"/>
      <c r="C18" s="134"/>
      <c r="D18" s="19" t="s">
        <v>94</v>
      </c>
      <c r="E18" s="20"/>
      <c r="F18" s="21">
        <v>94</v>
      </c>
      <c r="G18" s="21">
        <v>72</v>
      </c>
      <c r="H18" s="21"/>
      <c r="I18" s="21"/>
      <c r="J18" s="21"/>
      <c r="K18" s="22">
        <f t="shared" si="0"/>
        <v>166</v>
      </c>
      <c r="L18" s="20"/>
      <c r="M18" s="21">
        <v>94</v>
      </c>
      <c r="N18" s="21">
        <v>72</v>
      </c>
      <c r="O18" s="21"/>
      <c r="P18" s="23"/>
      <c r="Q18" s="23"/>
      <c r="R18" s="22">
        <f t="shared" si="1"/>
        <v>166</v>
      </c>
      <c r="S18" s="115"/>
      <c r="T18" s="115"/>
    </row>
    <row r="19" spans="2:20" ht="38.25" x14ac:dyDescent="0.4">
      <c r="B19" s="131"/>
      <c r="C19" s="134"/>
      <c r="D19" s="19" t="s">
        <v>95</v>
      </c>
      <c r="E19" s="20"/>
      <c r="F19" s="21">
        <v>50</v>
      </c>
      <c r="G19" s="21">
        <v>88</v>
      </c>
      <c r="H19" s="21">
        <v>12</v>
      </c>
      <c r="I19" s="21"/>
      <c r="J19" s="21"/>
      <c r="K19" s="22">
        <f t="shared" si="0"/>
        <v>150</v>
      </c>
      <c r="L19" s="20"/>
      <c r="M19" s="21">
        <v>50</v>
      </c>
      <c r="N19" s="21">
        <v>88</v>
      </c>
      <c r="O19" s="21">
        <v>12</v>
      </c>
      <c r="P19" s="23"/>
      <c r="Q19" s="23"/>
      <c r="R19" s="22">
        <f t="shared" si="1"/>
        <v>150</v>
      </c>
      <c r="S19" s="115"/>
      <c r="T19" s="115"/>
    </row>
    <row r="20" spans="2:20" ht="38.25" x14ac:dyDescent="0.4">
      <c r="B20" s="131"/>
      <c r="C20" s="134"/>
      <c r="D20" s="19" t="s">
        <v>96</v>
      </c>
      <c r="E20" s="20"/>
      <c r="F20" s="21"/>
      <c r="G20" s="21"/>
      <c r="H20" s="21">
        <v>106</v>
      </c>
      <c r="I20" s="21">
        <v>29</v>
      </c>
      <c r="J20" s="21"/>
      <c r="K20" s="22">
        <f t="shared" si="0"/>
        <v>135</v>
      </c>
      <c r="L20" s="20"/>
      <c r="M20" s="21"/>
      <c r="N20" s="21"/>
      <c r="O20" s="21">
        <v>106</v>
      </c>
      <c r="P20" s="23">
        <v>29</v>
      </c>
      <c r="Q20" s="23"/>
      <c r="R20" s="22">
        <f t="shared" si="1"/>
        <v>135</v>
      </c>
      <c r="S20" s="115"/>
      <c r="T20" s="115"/>
    </row>
    <row r="21" spans="2:20" ht="38.25" x14ac:dyDescent="0.4">
      <c r="B21" s="131"/>
      <c r="C21" s="134"/>
      <c r="D21" s="19" t="s">
        <v>19</v>
      </c>
      <c r="E21" s="20"/>
      <c r="F21" s="21">
        <v>59</v>
      </c>
      <c r="G21" s="21"/>
      <c r="H21" s="21">
        <v>58</v>
      </c>
      <c r="I21" s="21"/>
      <c r="J21" s="21"/>
      <c r="K21" s="22">
        <f t="shared" si="0"/>
        <v>117</v>
      </c>
      <c r="L21" s="20"/>
      <c r="M21" s="21">
        <v>59</v>
      </c>
      <c r="N21" s="21"/>
      <c r="O21" s="21">
        <v>58</v>
      </c>
      <c r="P21" s="23"/>
      <c r="Q21" s="23"/>
      <c r="R21" s="22">
        <f t="shared" si="1"/>
        <v>117</v>
      </c>
      <c r="S21" s="115"/>
      <c r="T21" s="115"/>
    </row>
    <row r="22" spans="2:20" ht="38.25" x14ac:dyDescent="0.4">
      <c r="B22" s="131"/>
      <c r="C22" s="134"/>
      <c r="D22" s="19" t="s">
        <v>97</v>
      </c>
      <c r="E22" s="20"/>
      <c r="F22" s="21">
        <v>55</v>
      </c>
      <c r="G22" s="21"/>
      <c r="H22" s="21">
        <v>56</v>
      </c>
      <c r="I22" s="21"/>
      <c r="J22" s="21"/>
      <c r="K22" s="22">
        <f t="shared" si="0"/>
        <v>111</v>
      </c>
      <c r="L22" s="20"/>
      <c r="M22" s="21">
        <v>55</v>
      </c>
      <c r="N22" s="21"/>
      <c r="O22" s="21">
        <v>56</v>
      </c>
      <c r="P22" s="23"/>
      <c r="Q22" s="23"/>
      <c r="R22" s="22">
        <f t="shared" si="1"/>
        <v>111</v>
      </c>
      <c r="S22" s="115"/>
      <c r="T22" s="115"/>
    </row>
    <row r="23" spans="2:20" ht="38.25" x14ac:dyDescent="0.4">
      <c r="B23" s="131"/>
      <c r="C23" s="134"/>
      <c r="D23" s="19" t="s">
        <v>98</v>
      </c>
      <c r="E23" s="20"/>
      <c r="F23" s="21"/>
      <c r="G23" s="21">
        <v>108</v>
      </c>
      <c r="H23" s="21"/>
      <c r="I23" s="21"/>
      <c r="J23" s="21"/>
      <c r="K23" s="22">
        <f t="shared" si="0"/>
        <v>108</v>
      </c>
      <c r="L23" s="20"/>
      <c r="M23" s="21"/>
      <c r="N23" s="21">
        <v>108</v>
      </c>
      <c r="O23" s="21"/>
      <c r="P23" s="23"/>
      <c r="Q23" s="23"/>
      <c r="R23" s="22">
        <f t="shared" si="1"/>
        <v>108</v>
      </c>
      <c r="S23" s="115"/>
      <c r="T23" s="115"/>
    </row>
    <row r="24" spans="2:20" ht="38.25" x14ac:dyDescent="0.4">
      <c r="B24" s="131"/>
      <c r="C24" s="134"/>
      <c r="D24" s="19" t="s">
        <v>99</v>
      </c>
      <c r="E24" s="20"/>
      <c r="F24" s="21">
        <v>59</v>
      </c>
      <c r="G24" s="21"/>
      <c r="H24" s="21"/>
      <c r="I24" s="21"/>
      <c r="J24" s="21"/>
      <c r="K24" s="22">
        <f t="shared" si="0"/>
        <v>59</v>
      </c>
      <c r="L24" s="20"/>
      <c r="M24" s="21">
        <v>59</v>
      </c>
      <c r="N24" s="21"/>
      <c r="O24" s="21"/>
      <c r="P24" s="23"/>
      <c r="Q24" s="23"/>
      <c r="R24" s="22">
        <f t="shared" si="1"/>
        <v>59</v>
      </c>
      <c r="S24" s="115"/>
      <c r="T24" s="115"/>
    </row>
    <row r="25" spans="2:20" ht="38.25" x14ac:dyDescent="0.4">
      <c r="B25" s="131"/>
      <c r="C25" s="134"/>
      <c r="D25" s="19" t="s">
        <v>20</v>
      </c>
      <c r="E25" s="20"/>
      <c r="F25" s="21"/>
      <c r="G25" s="21"/>
      <c r="H25" s="21">
        <v>88</v>
      </c>
      <c r="I25" s="21"/>
      <c r="J25" s="21"/>
      <c r="K25" s="22">
        <f t="shared" si="0"/>
        <v>88</v>
      </c>
      <c r="L25" s="20"/>
      <c r="M25" s="21"/>
      <c r="N25" s="21"/>
      <c r="O25" s="21">
        <v>88</v>
      </c>
      <c r="P25" s="23"/>
      <c r="Q25" s="23"/>
      <c r="R25" s="22">
        <f t="shared" si="1"/>
        <v>88</v>
      </c>
      <c r="S25" s="115"/>
      <c r="T25" s="115"/>
    </row>
    <row r="26" spans="2:20" ht="38.25" x14ac:dyDescent="0.4">
      <c r="B26" s="131"/>
      <c r="C26" s="134"/>
      <c r="D26" s="19" t="s">
        <v>100</v>
      </c>
      <c r="E26" s="20"/>
      <c r="F26" s="21">
        <v>27</v>
      </c>
      <c r="G26" s="21">
        <v>40</v>
      </c>
      <c r="H26" s="21"/>
      <c r="I26" s="21"/>
      <c r="J26" s="21"/>
      <c r="K26" s="22">
        <f t="shared" si="0"/>
        <v>67</v>
      </c>
      <c r="L26" s="20"/>
      <c r="M26" s="21">
        <v>27</v>
      </c>
      <c r="N26" s="21">
        <v>40</v>
      </c>
      <c r="O26" s="21"/>
      <c r="P26" s="23"/>
      <c r="Q26" s="23"/>
      <c r="R26" s="22">
        <f t="shared" si="1"/>
        <v>67</v>
      </c>
      <c r="S26" s="115"/>
      <c r="T26" s="115"/>
    </row>
    <row r="27" spans="2:20" ht="38.25" x14ac:dyDescent="0.4">
      <c r="B27" s="131"/>
      <c r="C27" s="134"/>
      <c r="D27" s="19" t="s">
        <v>21</v>
      </c>
      <c r="E27" s="20"/>
      <c r="F27" s="21"/>
      <c r="G27" s="21">
        <v>60</v>
      </c>
      <c r="H27" s="21"/>
      <c r="I27" s="21"/>
      <c r="J27" s="21"/>
      <c r="K27" s="22">
        <f t="shared" si="0"/>
        <v>60</v>
      </c>
      <c r="L27" s="20"/>
      <c r="M27" s="21"/>
      <c r="N27" s="21">
        <v>60</v>
      </c>
      <c r="O27" s="21"/>
      <c r="P27" s="23"/>
      <c r="Q27" s="23"/>
      <c r="R27" s="22">
        <f t="shared" si="1"/>
        <v>60</v>
      </c>
      <c r="S27" s="115"/>
      <c r="T27" s="115"/>
    </row>
    <row r="28" spans="2:20" ht="38.25" x14ac:dyDescent="0.4">
      <c r="B28" s="131"/>
      <c r="C28" s="134"/>
      <c r="D28" s="19" t="s">
        <v>101</v>
      </c>
      <c r="E28" s="20"/>
      <c r="F28" s="21"/>
      <c r="G28" s="21">
        <v>122</v>
      </c>
      <c r="H28" s="21"/>
      <c r="I28" s="21"/>
      <c r="J28" s="21"/>
      <c r="K28" s="22">
        <f t="shared" si="0"/>
        <v>122</v>
      </c>
      <c r="L28" s="20"/>
      <c r="M28" s="21"/>
      <c r="N28" s="21">
        <v>122</v>
      </c>
      <c r="O28" s="21"/>
      <c r="P28" s="23"/>
      <c r="Q28" s="23"/>
      <c r="R28" s="22">
        <f t="shared" si="1"/>
        <v>122</v>
      </c>
      <c r="S28" s="115"/>
      <c r="T28" s="115"/>
    </row>
    <row r="29" spans="2:20" ht="38.25" x14ac:dyDescent="0.4">
      <c r="B29" s="131"/>
      <c r="C29" s="134"/>
      <c r="D29" s="25" t="s">
        <v>102</v>
      </c>
      <c r="E29" s="26"/>
      <c r="F29" s="27">
        <v>34</v>
      </c>
      <c r="G29" s="27">
        <v>45</v>
      </c>
      <c r="H29" s="27">
        <v>32</v>
      </c>
      <c r="I29" s="27"/>
      <c r="J29" s="27"/>
      <c r="K29" s="28">
        <f t="shared" si="0"/>
        <v>111</v>
      </c>
      <c r="L29" s="26"/>
      <c r="M29" s="27">
        <v>34</v>
      </c>
      <c r="N29" s="27">
        <v>45</v>
      </c>
      <c r="O29" s="27">
        <v>32</v>
      </c>
      <c r="P29" s="29"/>
      <c r="Q29" s="29"/>
      <c r="R29" s="28">
        <f>SUM(L29:Q29)</f>
        <v>111</v>
      </c>
      <c r="S29" s="115"/>
      <c r="T29" s="115"/>
    </row>
    <row r="30" spans="2:20" ht="38.25" x14ac:dyDescent="0.4">
      <c r="B30" s="131"/>
      <c r="C30" s="30" t="s">
        <v>22</v>
      </c>
      <c r="D30" s="31"/>
      <c r="E30" s="32">
        <f>SUM(E9:E29)</f>
        <v>114</v>
      </c>
      <c r="F30" s="33">
        <f t="shared" ref="F30:O30" si="2">SUM(F9:F29)</f>
        <v>1680</v>
      </c>
      <c r="G30" s="33">
        <f t="shared" si="2"/>
        <v>828</v>
      </c>
      <c r="H30" s="33">
        <f t="shared" si="2"/>
        <v>893</v>
      </c>
      <c r="I30" s="33">
        <f t="shared" si="2"/>
        <v>85</v>
      </c>
      <c r="J30" s="33">
        <f t="shared" si="2"/>
        <v>0</v>
      </c>
      <c r="K30" s="34">
        <f t="shared" si="2"/>
        <v>3600</v>
      </c>
      <c r="L30" s="32">
        <f t="shared" si="2"/>
        <v>110</v>
      </c>
      <c r="M30" s="35">
        <f t="shared" si="2"/>
        <v>1684</v>
      </c>
      <c r="N30" s="33">
        <f t="shared" si="2"/>
        <v>828</v>
      </c>
      <c r="O30" s="33">
        <f t="shared" si="2"/>
        <v>921</v>
      </c>
      <c r="P30" s="36">
        <f>SUM(P9:P29)</f>
        <v>57</v>
      </c>
      <c r="Q30" s="36">
        <f>SUM(Q9:Q29)</f>
        <v>0</v>
      </c>
      <c r="R30" s="37">
        <f>SUM(L30:Q30)</f>
        <v>3600</v>
      </c>
      <c r="S30" s="115"/>
      <c r="T30" s="115"/>
    </row>
    <row r="31" spans="2:20" ht="38.25" x14ac:dyDescent="0.4">
      <c r="B31" s="132"/>
      <c r="C31" s="140" t="s">
        <v>23</v>
      </c>
      <c r="D31" s="38" t="s">
        <v>24</v>
      </c>
      <c r="E31" s="15"/>
      <c r="F31" s="16">
        <v>9</v>
      </c>
      <c r="G31" s="16"/>
      <c r="H31" s="16"/>
      <c r="I31" s="16"/>
      <c r="J31" s="16"/>
      <c r="K31" s="17">
        <f>SUM(E31:J31)</f>
        <v>9</v>
      </c>
      <c r="L31" s="15"/>
      <c r="M31" s="16">
        <v>9</v>
      </c>
      <c r="N31" s="16"/>
      <c r="O31" s="16"/>
      <c r="P31" s="18"/>
      <c r="Q31" s="18"/>
      <c r="R31" s="17">
        <f>SUM(L31:Q31)</f>
        <v>9</v>
      </c>
      <c r="S31" s="115"/>
      <c r="T31" s="115"/>
    </row>
    <row r="32" spans="2:20" ht="38.25" x14ac:dyDescent="0.4">
      <c r="B32" s="132"/>
      <c r="C32" s="142"/>
      <c r="D32" s="39" t="s">
        <v>25</v>
      </c>
      <c r="E32" s="20"/>
      <c r="F32" s="21">
        <v>18</v>
      </c>
      <c r="G32" s="21"/>
      <c r="H32" s="21"/>
      <c r="I32" s="21"/>
      <c r="J32" s="21"/>
      <c r="K32" s="22">
        <f t="shared" ref="K32:K36" si="3">SUM(E32:J32)</f>
        <v>18</v>
      </c>
      <c r="L32" s="20"/>
      <c r="M32" s="21">
        <v>18</v>
      </c>
      <c r="N32" s="21"/>
      <c r="O32" s="21"/>
      <c r="P32" s="23"/>
      <c r="Q32" s="23"/>
      <c r="R32" s="22">
        <f t="shared" ref="R32:R35" si="4">SUM(L32:Q32)</f>
        <v>18</v>
      </c>
      <c r="S32" s="115"/>
      <c r="T32" s="115"/>
    </row>
    <row r="33" spans="2:20" ht="38.25" x14ac:dyDescent="0.4">
      <c r="B33" s="132"/>
      <c r="C33" s="142"/>
      <c r="D33" s="39" t="s">
        <v>26</v>
      </c>
      <c r="E33" s="20"/>
      <c r="F33" s="21">
        <v>18</v>
      </c>
      <c r="G33" s="21"/>
      <c r="H33" s="21"/>
      <c r="I33" s="21"/>
      <c r="J33" s="21"/>
      <c r="K33" s="22">
        <f t="shared" si="3"/>
        <v>18</v>
      </c>
      <c r="L33" s="20"/>
      <c r="M33" s="21">
        <v>18</v>
      </c>
      <c r="N33" s="21"/>
      <c r="O33" s="21"/>
      <c r="P33" s="23"/>
      <c r="Q33" s="23"/>
      <c r="R33" s="22">
        <f t="shared" si="4"/>
        <v>18</v>
      </c>
      <c r="S33" s="115"/>
      <c r="T33" s="115"/>
    </row>
    <row r="34" spans="2:20" ht="38.25" x14ac:dyDescent="0.4">
      <c r="B34" s="132"/>
      <c r="C34" s="142"/>
      <c r="D34" s="39" t="s">
        <v>27</v>
      </c>
      <c r="E34" s="20"/>
      <c r="F34" s="21">
        <v>16</v>
      </c>
      <c r="G34" s="21"/>
      <c r="H34" s="21"/>
      <c r="I34" s="21"/>
      <c r="J34" s="21"/>
      <c r="K34" s="22">
        <f t="shared" si="3"/>
        <v>16</v>
      </c>
      <c r="L34" s="20"/>
      <c r="M34" s="21">
        <v>16</v>
      </c>
      <c r="N34" s="21"/>
      <c r="O34" s="21"/>
      <c r="P34" s="23"/>
      <c r="Q34" s="23"/>
      <c r="R34" s="22">
        <f t="shared" si="4"/>
        <v>16</v>
      </c>
      <c r="S34" s="115"/>
      <c r="T34" s="115"/>
    </row>
    <row r="35" spans="2:20" ht="38.25" x14ac:dyDescent="0.4">
      <c r="B35" s="132"/>
      <c r="C35" s="142"/>
      <c r="D35" s="39" t="s">
        <v>28</v>
      </c>
      <c r="E35" s="20"/>
      <c r="F35" s="21">
        <v>17</v>
      </c>
      <c r="G35" s="21"/>
      <c r="H35" s="21"/>
      <c r="I35" s="21"/>
      <c r="J35" s="21"/>
      <c r="K35" s="22">
        <f t="shared" si="3"/>
        <v>17</v>
      </c>
      <c r="L35" s="20"/>
      <c r="M35" s="21">
        <v>17</v>
      </c>
      <c r="N35" s="21"/>
      <c r="O35" s="21"/>
      <c r="P35" s="23"/>
      <c r="Q35" s="23"/>
      <c r="R35" s="22">
        <f t="shared" si="4"/>
        <v>17</v>
      </c>
      <c r="S35" s="115"/>
      <c r="T35" s="115"/>
    </row>
    <row r="36" spans="2:20" ht="38.25" x14ac:dyDescent="0.4">
      <c r="B36" s="132"/>
      <c r="C36" s="141"/>
      <c r="D36" s="40" t="s">
        <v>29</v>
      </c>
      <c r="E36" s="26"/>
      <c r="F36" s="27">
        <v>3</v>
      </c>
      <c r="G36" s="27"/>
      <c r="H36" s="27"/>
      <c r="I36" s="27"/>
      <c r="J36" s="27"/>
      <c r="K36" s="28">
        <f t="shared" si="3"/>
        <v>3</v>
      </c>
      <c r="L36" s="26"/>
      <c r="M36" s="27">
        <v>3</v>
      </c>
      <c r="N36" s="27"/>
      <c r="O36" s="27"/>
      <c r="P36" s="29"/>
      <c r="Q36" s="29"/>
      <c r="R36" s="28">
        <f>SUM(L36:Q36)</f>
        <v>3</v>
      </c>
      <c r="S36" s="115"/>
      <c r="T36" s="115"/>
    </row>
    <row r="37" spans="2:20" ht="38.25" x14ac:dyDescent="0.4">
      <c r="B37" s="132"/>
      <c r="C37" s="135" t="s">
        <v>30</v>
      </c>
      <c r="D37" s="136"/>
      <c r="E37" s="41">
        <f t="shared" ref="E37:Q37" si="5">SUM(E31:E36)</f>
        <v>0</v>
      </c>
      <c r="F37" s="42">
        <f t="shared" si="5"/>
        <v>81</v>
      </c>
      <c r="G37" s="42">
        <f t="shared" si="5"/>
        <v>0</v>
      </c>
      <c r="H37" s="42">
        <f t="shared" si="5"/>
        <v>0</v>
      </c>
      <c r="I37" s="42">
        <f t="shared" si="5"/>
        <v>0</v>
      </c>
      <c r="J37" s="42">
        <f t="shared" si="5"/>
        <v>0</v>
      </c>
      <c r="K37" s="34">
        <f t="shared" si="5"/>
        <v>81</v>
      </c>
      <c r="L37" s="41">
        <f t="shared" si="5"/>
        <v>0</v>
      </c>
      <c r="M37" s="42">
        <f t="shared" si="5"/>
        <v>81</v>
      </c>
      <c r="N37" s="42">
        <f t="shared" si="5"/>
        <v>0</v>
      </c>
      <c r="O37" s="42">
        <f t="shared" si="5"/>
        <v>0</v>
      </c>
      <c r="P37" s="43">
        <f t="shared" si="5"/>
        <v>0</v>
      </c>
      <c r="Q37" s="43">
        <f t="shared" si="5"/>
        <v>0</v>
      </c>
      <c r="R37" s="37">
        <f>SUM(L37:Q37)</f>
        <v>81</v>
      </c>
      <c r="S37" s="115"/>
      <c r="T37" s="115"/>
    </row>
    <row r="38" spans="2:20" ht="38.25" x14ac:dyDescent="0.4">
      <c r="B38" s="133"/>
      <c r="C38" s="137" t="s">
        <v>31</v>
      </c>
      <c r="D38" s="136"/>
      <c r="E38" s="44">
        <f t="shared" ref="E38:J38" si="6">SUM(E30,E37)</f>
        <v>114</v>
      </c>
      <c r="F38" s="45">
        <f t="shared" si="6"/>
        <v>1761</v>
      </c>
      <c r="G38" s="45">
        <f t="shared" si="6"/>
        <v>828</v>
      </c>
      <c r="H38" s="45">
        <f t="shared" si="6"/>
        <v>893</v>
      </c>
      <c r="I38" s="45">
        <f t="shared" si="6"/>
        <v>85</v>
      </c>
      <c r="J38" s="45">
        <f t="shared" si="6"/>
        <v>0</v>
      </c>
      <c r="K38" s="46">
        <f>SUM(E38:J38)</f>
        <v>3681</v>
      </c>
      <c r="L38" s="44">
        <f t="shared" ref="L38:Q38" si="7">SUM(L30,L37)</f>
        <v>110</v>
      </c>
      <c r="M38" s="45">
        <f t="shared" si="7"/>
        <v>1765</v>
      </c>
      <c r="N38" s="45">
        <f t="shared" si="7"/>
        <v>828</v>
      </c>
      <c r="O38" s="45">
        <f t="shared" si="7"/>
        <v>921</v>
      </c>
      <c r="P38" s="47">
        <f t="shared" si="7"/>
        <v>57</v>
      </c>
      <c r="Q38" s="47">
        <f t="shared" si="7"/>
        <v>0</v>
      </c>
      <c r="R38" s="48">
        <f>SUM(L38:Q38)</f>
        <v>3681</v>
      </c>
      <c r="S38" s="115"/>
      <c r="T38" s="115"/>
    </row>
    <row r="39" spans="2:20" ht="38.25" x14ac:dyDescent="0.4">
      <c r="B39" s="130" t="s">
        <v>32</v>
      </c>
      <c r="C39" s="134" t="s">
        <v>33</v>
      </c>
      <c r="D39" s="14" t="s">
        <v>34</v>
      </c>
      <c r="E39" s="15"/>
      <c r="F39" s="16">
        <v>89</v>
      </c>
      <c r="G39" s="16">
        <v>87</v>
      </c>
      <c r="H39" s="16"/>
      <c r="I39" s="16"/>
      <c r="J39" s="16"/>
      <c r="K39" s="17">
        <f>SUM(E39:J39)</f>
        <v>176</v>
      </c>
      <c r="L39" s="15"/>
      <c r="M39" s="16">
        <v>89</v>
      </c>
      <c r="N39" s="16">
        <v>87</v>
      </c>
      <c r="O39" s="16"/>
      <c r="P39" s="18"/>
      <c r="Q39" s="18"/>
      <c r="R39" s="17">
        <f>SUM(L39:Q39)</f>
        <v>176</v>
      </c>
      <c r="S39" s="115"/>
      <c r="T39" s="115"/>
    </row>
    <row r="40" spans="2:20" ht="38.25" x14ac:dyDescent="0.4">
      <c r="B40" s="131"/>
      <c r="C40" s="140"/>
      <c r="D40" s="49" t="s">
        <v>103</v>
      </c>
      <c r="E40" s="50"/>
      <c r="F40" s="51">
        <v>26</v>
      </c>
      <c r="G40" s="51"/>
      <c r="H40" s="51">
        <v>40</v>
      </c>
      <c r="I40" s="51"/>
      <c r="J40" s="51"/>
      <c r="K40" s="28">
        <f t="shared" ref="K40" si="8">SUM(E40:J40)</f>
        <v>66</v>
      </c>
      <c r="L40" s="50"/>
      <c r="M40" s="51">
        <v>26</v>
      </c>
      <c r="N40" s="51"/>
      <c r="O40" s="51">
        <v>40</v>
      </c>
      <c r="P40" s="52"/>
      <c r="Q40" s="52"/>
      <c r="R40" s="53">
        <f t="shared" ref="R40:R102" si="9">SUM(L40:Q40)</f>
        <v>66</v>
      </c>
      <c r="S40" s="115"/>
      <c r="T40" s="115"/>
    </row>
    <row r="41" spans="2:20" ht="38.25" x14ac:dyDescent="0.4">
      <c r="B41" s="131"/>
      <c r="C41" s="134" t="s">
        <v>35</v>
      </c>
      <c r="D41" s="14" t="s">
        <v>104</v>
      </c>
      <c r="E41" s="15">
        <v>58</v>
      </c>
      <c r="F41" s="16">
        <v>176</v>
      </c>
      <c r="G41" s="16">
        <v>48</v>
      </c>
      <c r="H41" s="16">
        <v>38</v>
      </c>
      <c r="I41" s="16"/>
      <c r="J41" s="16"/>
      <c r="K41" s="17">
        <f>SUM(E41:J41)</f>
        <v>320</v>
      </c>
      <c r="L41" s="15">
        <v>58</v>
      </c>
      <c r="M41" s="16">
        <v>214</v>
      </c>
      <c r="N41" s="16">
        <v>48</v>
      </c>
      <c r="O41" s="16"/>
      <c r="P41" s="18"/>
      <c r="Q41" s="18"/>
      <c r="R41" s="17">
        <f t="shared" si="9"/>
        <v>320</v>
      </c>
      <c r="S41" s="115"/>
      <c r="T41" s="115"/>
    </row>
    <row r="42" spans="2:20" ht="38.25" x14ac:dyDescent="0.4">
      <c r="B42" s="131"/>
      <c r="C42" s="134"/>
      <c r="D42" s="19" t="s">
        <v>105</v>
      </c>
      <c r="E42" s="20"/>
      <c r="F42" s="21">
        <v>45</v>
      </c>
      <c r="G42" s="21">
        <v>52</v>
      </c>
      <c r="H42" s="21">
        <v>20</v>
      </c>
      <c r="I42" s="21"/>
      <c r="J42" s="21"/>
      <c r="K42" s="22">
        <f t="shared" ref="K42:K43" si="10">SUM(E42:J42)</f>
        <v>117</v>
      </c>
      <c r="L42" s="20"/>
      <c r="M42" s="21">
        <v>49</v>
      </c>
      <c r="N42" s="21">
        <v>52</v>
      </c>
      <c r="O42" s="21"/>
      <c r="P42" s="23"/>
      <c r="Q42" s="23"/>
      <c r="R42" s="22">
        <f t="shared" si="9"/>
        <v>101</v>
      </c>
      <c r="S42" s="115"/>
      <c r="T42" s="115"/>
    </row>
    <row r="43" spans="2:20" ht="38.25" x14ac:dyDescent="0.4">
      <c r="B43" s="131"/>
      <c r="C43" s="134"/>
      <c r="D43" s="25" t="s">
        <v>106</v>
      </c>
      <c r="E43" s="26"/>
      <c r="F43" s="27">
        <v>41</v>
      </c>
      <c r="G43" s="27"/>
      <c r="H43" s="27"/>
      <c r="I43" s="27"/>
      <c r="J43" s="27"/>
      <c r="K43" s="28">
        <f t="shared" si="10"/>
        <v>41</v>
      </c>
      <c r="L43" s="26"/>
      <c r="M43" s="27">
        <v>41</v>
      </c>
      <c r="N43" s="27"/>
      <c r="O43" s="27"/>
      <c r="P43" s="29"/>
      <c r="Q43" s="29"/>
      <c r="R43" s="28">
        <f t="shared" si="9"/>
        <v>41</v>
      </c>
      <c r="S43" s="115"/>
      <c r="T43" s="115"/>
    </row>
    <row r="44" spans="2:20" ht="38.25" x14ac:dyDescent="0.4">
      <c r="B44" s="131"/>
      <c r="C44" s="139" t="s">
        <v>36</v>
      </c>
      <c r="D44" s="54" t="s">
        <v>107</v>
      </c>
      <c r="E44" s="55">
        <v>402</v>
      </c>
      <c r="F44" s="56">
        <v>208</v>
      </c>
      <c r="G44" s="56"/>
      <c r="H44" s="56"/>
      <c r="I44" s="56">
        <v>79</v>
      </c>
      <c r="J44" s="56">
        <v>26</v>
      </c>
      <c r="K44" s="17">
        <f>SUM(E44:J44)</f>
        <v>715</v>
      </c>
      <c r="L44" s="55">
        <v>402</v>
      </c>
      <c r="M44" s="56">
        <v>208</v>
      </c>
      <c r="N44" s="56"/>
      <c r="O44" s="56"/>
      <c r="P44" s="57">
        <v>105</v>
      </c>
      <c r="Q44" s="57"/>
      <c r="R44" s="58">
        <f t="shared" si="9"/>
        <v>715</v>
      </c>
      <c r="S44" s="115"/>
      <c r="T44" s="115"/>
    </row>
    <row r="45" spans="2:20" ht="38.25" x14ac:dyDescent="0.4">
      <c r="B45" s="131"/>
      <c r="C45" s="134"/>
      <c r="D45" s="19" t="s">
        <v>108</v>
      </c>
      <c r="E45" s="20">
        <v>20</v>
      </c>
      <c r="F45" s="21">
        <v>304</v>
      </c>
      <c r="G45" s="21">
        <v>52</v>
      </c>
      <c r="H45" s="21"/>
      <c r="I45" s="21"/>
      <c r="J45" s="21"/>
      <c r="K45" s="22">
        <f t="shared" ref="K45:K50" si="11">SUM(E45:J45)</f>
        <v>376</v>
      </c>
      <c r="L45" s="20">
        <v>20</v>
      </c>
      <c r="M45" s="21">
        <v>304</v>
      </c>
      <c r="N45" s="21">
        <v>52</v>
      </c>
      <c r="O45" s="21"/>
      <c r="P45" s="23"/>
      <c r="Q45" s="23"/>
      <c r="R45" s="22">
        <f t="shared" si="9"/>
        <v>376</v>
      </c>
      <c r="S45" s="115"/>
      <c r="T45" s="115"/>
    </row>
    <row r="46" spans="2:20" ht="38.25" x14ac:dyDescent="0.4">
      <c r="B46" s="131"/>
      <c r="C46" s="134"/>
      <c r="D46" s="19" t="s">
        <v>109</v>
      </c>
      <c r="E46" s="20"/>
      <c r="F46" s="21"/>
      <c r="G46" s="21">
        <v>84</v>
      </c>
      <c r="H46" s="21">
        <v>78</v>
      </c>
      <c r="I46" s="21"/>
      <c r="J46" s="21"/>
      <c r="K46" s="22">
        <f t="shared" si="11"/>
        <v>162</v>
      </c>
      <c r="L46" s="20"/>
      <c r="M46" s="21"/>
      <c r="N46" s="59">
        <v>84</v>
      </c>
      <c r="O46" s="21">
        <v>78</v>
      </c>
      <c r="P46" s="23"/>
      <c r="Q46" s="23"/>
      <c r="R46" s="22">
        <f t="shared" si="9"/>
        <v>162</v>
      </c>
      <c r="S46" s="115"/>
      <c r="T46" s="115"/>
    </row>
    <row r="47" spans="2:20" ht="38.25" x14ac:dyDescent="0.4">
      <c r="B47" s="131"/>
      <c r="C47" s="134"/>
      <c r="D47" s="19" t="s">
        <v>110</v>
      </c>
      <c r="E47" s="20"/>
      <c r="F47" s="21"/>
      <c r="G47" s="21">
        <v>50</v>
      </c>
      <c r="H47" s="21">
        <v>50</v>
      </c>
      <c r="I47" s="21"/>
      <c r="J47" s="21"/>
      <c r="K47" s="22">
        <f t="shared" si="11"/>
        <v>100</v>
      </c>
      <c r="L47" s="20"/>
      <c r="M47" s="21"/>
      <c r="N47" s="21">
        <v>50</v>
      </c>
      <c r="O47" s="21">
        <v>50</v>
      </c>
      <c r="P47" s="23"/>
      <c r="Q47" s="23"/>
      <c r="R47" s="22">
        <f t="shared" si="9"/>
        <v>100</v>
      </c>
      <c r="S47" s="115"/>
      <c r="T47" s="115"/>
    </row>
    <row r="48" spans="2:20" ht="38.25" x14ac:dyDescent="0.4">
      <c r="B48" s="131"/>
      <c r="C48" s="140"/>
      <c r="D48" s="127" t="s">
        <v>111</v>
      </c>
      <c r="E48" s="50"/>
      <c r="F48" s="51"/>
      <c r="G48" s="51"/>
      <c r="H48" s="51">
        <v>38</v>
      </c>
      <c r="I48" s="51"/>
      <c r="J48" s="51"/>
      <c r="K48" s="28">
        <f t="shared" si="11"/>
        <v>38</v>
      </c>
      <c r="L48" s="50"/>
      <c r="M48" s="51"/>
      <c r="N48" s="51"/>
      <c r="O48" s="51">
        <v>38</v>
      </c>
      <c r="P48" s="52"/>
      <c r="Q48" s="52"/>
      <c r="R48" s="53">
        <f t="shared" si="9"/>
        <v>38</v>
      </c>
      <c r="S48" s="115"/>
      <c r="T48" s="115"/>
    </row>
    <row r="49" spans="2:20" ht="38.25" x14ac:dyDescent="0.4">
      <c r="B49" s="131"/>
      <c r="C49" s="134" t="s">
        <v>37</v>
      </c>
      <c r="D49" s="14" t="s">
        <v>112</v>
      </c>
      <c r="E49" s="15"/>
      <c r="F49" s="16"/>
      <c r="G49" s="16">
        <v>100</v>
      </c>
      <c r="H49" s="16"/>
      <c r="I49" s="16"/>
      <c r="J49" s="16"/>
      <c r="K49" s="17">
        <f>SUM(E49:J49)</f>
        <v>100</v>
      </c>
      <c r="L49" s="15"/>
      <c r="M49" s="16"/>
      <c r="N49" s="16">
        <v>100</v>
      </c>
      <c r="O49" s="16"/>
      <c r="P49" s="18"/>
      <c r="Q49" s="18"/>
      <c r="R49" s="17">
        <f t="shared" si="9"/>
        <v>100</v>
      </c>
      <c r="S49" s="115"/>
      <c r="T49" s="115"/>
    </row>
    <row r="50" spans="2:20" ht="38.25" x14ac:dyDescent="0.4">
      <c r="B50" s="131"/>
      <c r="C50" s="134"/>
      <c r="D50" s="25" t="s">
        <v>38</v>
      </c>
      <c r="E50" s="26"/>
      <c r="F50" s="27">
        <v>170</v>
      </c>
      <c r="G50" s="27">
        <v>44</v>
      </c>
      <c r="H50" s="27"/>
      <c r="I50" s="27"/>
      <c r="J50" s="27"/>
      <c r="K50" s="28">
        <f t="shared" si="11"/>
        <v>214</v>
      </c>
      <c r="L50" s="60"/>
      <c r="M50" s="27">
        <v>170</v>
      </c>
      <c r="N50" s="27">
        <v>44</v>
      </c>
      <c r="O50" s="27"/>
      <c r="P50" s="29"/>
      <c r="Q50" s="29"/>
      <c r="R50" s="28">
        <f t="shared" si="9"/>
        <v>214</v>
      </c>
      <c r="S50" s="115"/>
      <c r="T50" s="115"/>
    </row>
    <row r="51" spans="2:20" ht="38.25" x14ac:dyDescent="0.4">
      <c r="B51" s="131"/>
      <c r="C51" s="30" t="s">
        <v>22</v>
      </c>
      <c r="D51" s="31"/>
      <c r="E51" s="32">
        <f t="shared" ref="E51:P51" si="12">SUM(E39:E50)</f>
        <v>480</v>
      </c>
      <c r="F51" s="33">
        <f t="shared" si="12"/>
        <v>1059</v>
      </c>
      <c r="G51" s="33">
        <f t="shared" si="12"/>
        <v>517</v>
      </c>
      <c r="H51" s="33">
        <f t="shared" si="12"/>
        <v>264</v>
      </c>
      <c r="I51" s="33">
        <f t="shared" si="12"/>
        <v>79</v>
      </c>
      <c r="J51" s="33">
        <f t="shared" si="12"/>
        <v>26</v>
      </c>
      <c r="K51" s="34">
        <f t="shared" si="12"/>
        <v>2425</v>
      </c>
      <c r="L51" s="32">
        <f>SUM(L39:L50)</f>
        <v>480</v>
      </c>
      <c r="M51" s="35">
        <f>SUM(M39:M50)</f>
        <v>1101</v>
      </c>
      <c r="N51" s="33">
        <f t="shared" si="12"/>
        <v>517</v>
      </c>
      <c r="O51" s="33">
        <f t="shared" si="12"/>
        <v>206</v>
      </c>
      <c r="P51" s="36">
        <f t="shared" si="12"/>
        <v>105</v>
      </c>
      <c r="Q51" s="36">
        <f>SUM(Q39:Q50)</f>
        <v>0</v>
      </c>
      <c r="R51" s="37">
        <f>SUM(L51:Q51)</f>
        <v>2409</v>
      </c>
      <c r="S51" s="115"/>
      <c r="T51" s="115"/>
    </row>
    <row r="52" spans="2:20" ht="38.25" x14ac:dyDescent="0.4">
      <c r="B52" s="131"/>
      <c r="C52" s="126" t="s">
        <v>33</v>
      </c>
      <c r="D52" s="14" t="s">
        <v>150</v>
      </c>
      <c r="E52" s="15"/>
      <c r="F52" s="16"/>
      <c r="G52" s="16">
        <v>19</v>
      </c>
      <c r="H52" s="16"/>
      <c r="I52" s="16"/>
      <c r="J52" s="16"/>
      <c r="K52" s="17">
        <f>SUM(E52:J52)</f>
        <v>19</v>
      </c>
      <c r="L52" s="15"/>
      <c r="M52" s="16"/>
      <c r="N52" s="16">
        <v>19</v>
      </c>
      <c r="O52" s="16"/>
      <c r="P52" s="18"/>
      <c r="Q52" s="18"/>
      <c r="R52" s="17">
        <f>SUM(L52:Q52)</f>
        <v>19</v>
      </c>
      <c r="S52" s="115"/>
      <c r="T52" s="115"/>
    </row>
    <row r="53" spans="2:20" ht="38.25" x14ac:dyDescent="0.4">
      <c r="B53" s="132"/>
      <c r="C53" s="140" t="s">
        <v>39</v>
      </c>
      <c r="D53" s="38" t="s">
        <v>40</v>
      </c>
      <c r="E53" s="15"/>
      <c r="F53" s="16">
        <v>19</v>
      </c>
      <c r="G53" s="16"/>
      <c r="H53" s="16"/>
      <c r="I53" s="16"/>
      <c r="J53" s="16"/>
      <c r="K53" s="17">
        <f>SUM(E53:J53)</f>
        <v>19</v>
      </c>
      <c r="L53" s="15"/>
      <c r="M53" s="16">
        <v>19</v>
      </c>
      <c r="N53" s="16"/>
      <c r="O53" s="16"/>
      <c r="P53" s="18"/>
      <c r="Q53" s="18"/>
      <c r="R53" s="17">
        <f t="shared" si="9"/>
        <v>19</v>
      </c>
      <c r="S53" s="115"/>
      <c r="T53" s="115"/>
    </row>
    <row r="54" spans="2:20" ht="38.25" x14ac:dyDescent="0.4">
      <c r="B54" s="132"/>
      <c r="C54" s="142"/>
      <c r="D54" s="39" t="s">
        <v>149</v>
      </c>
      <c r="E54" s="20"/>
      <c r="F54" s="21">
        <v>5</v>
      </c>
      <c r="G54" s="21"/>
      <c r="H54" s="21"/>
      <c r="I54" s="21"/>
      <c r="J54" s="21"/>
      <c r="K54" s="22">
        <f t="shared" ref="K54" si="13">SUM(E54:J54)</f>
        <v>5</v>
      </c>
      <c r="L54" s="20"/>
      <c r="M54" s="21">
        <v>5</v>
      </c>
      <c r="N54" s="21"/>
      <c r="O54" s="21"/>
      <c r="P54" s="23"/>
      <c r="Q54" s="23"/>
      <c r="R54" s="22">
        <f t="shared" si="9"/>
        <v>5</v>
      </c>
      <c r="S54" s="115"/>
      <c r="T54" s="115"/>
    </row>
    <row r="55" spans="2:20" ht="38.25" x14ac:dyDescent="0.4">
      <c r="B55" s="132"/>
      <c r="C55" s="126" t="s">
        <v>37</v>
      </c>
      <c r="D55" s="14" t="s">
        <v>151</v>
      </c>
      <c r="E55" s="15"/>
      <c r="F55" s="16"/>
      <c r="G55" s="16"/>
      <c r="H55" s="16"/>
      <c r="I55" s="16">
        <v>18</v>
      </c>
      <c r="J55" s="16"/>
      <c r="K55" s="17">
        <f>SUM(E55:J55)</f>
        <v>18</v>
      </c>
      <c r="L55" s="15"/>
      <c r="M55" s="16"/>
      <c r="N55" s="16"/>
      <c r="O55" s="16"/>
      <c r="P55" s="18">
        <v>0</v>
      </c>
      <c r="Q55" s="18"/>
      <c r="R55" s="64">
        <f t="shared" ref="R55" si="14">SUM(L55:Q55)</f>
        <v>0</v>
      </c>
      <c r="S55" s="115"/>
      <c r="T55" s="115"/>
    </row>
    <row r="56" spans="2:20" ht="38.25" x14ac:dyDescent="0.4">
      <c r="B56" s="132"/>
      <c r="C56" s="135" t="s">
        <v>30</v>
      </c>
      <c r="D56" s="136"/>
      <c r="E56" s="42">
        <f t="shared" ref="E56:H56" si="15">SUM(E52:E55)</f>
        <v>0</v>
      </c>
      <c r="F56" s="42">
        <f t="shared" si="15"/>
        <v>24</v>
      </c>
      <c r="G56" s="42">
        <f t="shared" si="15"/>
        <v>19</v>
      </c>
      <c r="H56" s="42">
        <f t="shared" si="15"/>
        <v>0</v>
      </c>
      <c r="I56" s="42">
        <f>SUM(I52:I55)</f>
        <v>18</v>
      </c>
      <c r="J56" s="42">
        <f>SUM(J52:J55)</f>
        <v>0</v>
      </c>
      <c r="K56" s="34">
        <f>SUM(K52:K55)</f>
        <v>61</v>
      </c>
      <c r="L56" s="32">
        <f>SUM(L52:L55)</f>
        <v>0</v>
      </c>
      <c r="M56" s="33">
        <f t="shared" ref="M56:Q56" si="16">SUM(M52:M55)</f>
        <v>24</v>
      </c>
      <c r="N56" s="33">
        <f t="shared" si="16"/>
        <v>19</v>
      </c>
      <c r="O56" s="33">
        <f t="shared" si="16"/>
        <v>0</v>
      </c>
      <c r="P56" s="33">
        <f t="shared" si="16"/>
        <v>0</v>
      </c>
      <c r="Q56" s="33">
        <f t="shared" si="16"/>
        <v>0</v>
      </c>
      <c r="R56" s="73">
        <f>SUM(L56:Q56)</f>
        <v>43</v>
      </c>
      <c r="S56" s="115"/>
      <c r="T56" s="115"/>
    </row>
    <row r="57" spans="2:20" ht="38.25" x14ac:dyDescent="0.4">
      <c r="B57" s="133"/>
      <c r="C57" s="137" t="s">
        <v>41</v>
      </c>
      <c r="D57" s="136"/>
      <c r="E57" s="44">
        <f t="shared" ref="E57:Q57" si="17">SUM(E51,E56)</f>
        <v>480</v>
      </c>
      <c r="F57" s="45">
        <f t="shared" si="17"/>
        <v>1083</v>
      </c>
      <c r="G57" s="45">
        <f t="shared" si="17"/>
        <v>536</v>
      </c>
      <c r="H57" s="45">
        <f t="shared" si="17"/>
        <v>264</v>
      </c>
      <c r="I57" s="45">
        <f t="shared" si="17"/>
        <v>97</v>
      </c>
      <c r="J57" s="45">
        <f t="shared" si="17"/>
        <v>26</v>
      </c>
      <c r="K57" s="46">
        <f t="shared" si="17"/>
        <v>2486</v>
      </c>
      <c r="L57" s="44">
        <f t="shared" si="17"/>
        <v>480</v>
      </c>
      <c r="M57" s="45">
        <f t="shared" si="17"/>
        <v>1125</v>
      </c>
      <c r="N57" s="45">
        <f t="shared" si="17"/>
        <v>536</v>
      </c>
      <c r="O57" s="45">
        <f t="shared" si="17"/>
        <v>206</v>
      </c>
      <c r="P57" s="47">
        <f t="shared" si="17"/>
        <v>105</v>
      </c>
      <c r="Q57" s="47">
        <f t="shared" si="17"/>
        <v>0</v>
      </c>
      <c r="R57" s="48">
        <f t="shared" si="9"/>
        <v>2452</v>
      </c>
      <c r="S57" s="115"/>
      <c r="T57" s="115"/>
    </row>
    <row r="58" spans="2:20" ht="38.25" x14ac:dyDescent="0.4">
      <c r="B58" s="130" t="s">
        <v>42</v>
      </c>
      <c r="C58" s="134" t="s">
        <v>43</v>
      </c>
      <c r="D58" s="14" t="s">
        <v>113</v>
      </c>
      <c r="E58" s="15"/>
      <c r="F58" s="16"/>
      <c r="G58" s="16"/>
      <c r="H58" s="16">
        <v>100</v>
      </c>
      <c r="I58" s="16"/>
      <c r="J58" s="16"/>
      <c r="K58" s="17">
        <f>SUM(E58:J58)</f>
        <v>100</v>
      </c>
      <c r="L58" s="15"/>
      <c r="M58" s="16"/>
      <c r="N58" s="16"/>
      <c r="O58" s="16">
        <v>100</v>
      </c>
      <c r="P58" s="18"/>
      <c r="Q58" s="18"/>
      <c r="R58" s="17">
        <f t="shared" si="9"/>
        <v>100</v>
      </c>
      <c r="S58" s="115"/>
      <c r="T58" s="115"/>
    </row>
    <row r="59" spans="2:20" ht="39" customHeight="1" x14ac:dyDescent="0.4">
      <c r="B59" s="131"/>
      <c r="C59" s="134"/>
      <c r="D59" s="19" t="s">
        <v>114</v>
      </c>
      <c r="E59" s="20"/>
      <c r="F59" s="21"/>
      <c r="G59" s="21"/>
      <c r="H59" s="21">
        <v>60</v>
      </c>
      <c r="I59" s="21"/>
      <c r="J59" s="21"/>
      <c r="K59" s="22">
        <f t="shared" ref="K59:K62" si="18">SUM(E59:J59)</f>
        <v>60</v>
      </c>
      <c r="L59" s="20"/>
      <c r="M59" s="21"/>
      <c r="N59" s="24"/>
      <c r="O59" s="21">
        <v>60</v>
      </c>
      <c r="P59" s="23"/>
      <c r="Q59" s="23"/>
      <c r="R59" s="22">
        <f t="shared" si="9"/>
        <v>60</v>
      </c>
      <c r="S59" s="115"/>
      <c r="T59" s="115"/>
    </row>
    <row r="60" spans="2:20" ht="39" customHeight="1" x14ac:dyDescent="0.4">
      <c r="B60" s="131"/>
      <c r="C60" s="134"/>
      <c r="D60" s="19" t="s">
        <v>115</v>
      </c>
      <c r="E60" s="20"/>
      <c r="F60" s="21">
        <v>183</v>
      </c>
      <c r="G60" s="21">
        <v>40</v>
      </c>
      <c r="H60" s="21"/>
      <c r="I60" s="21"/>
      <c r="J60" s="21"/>
      <c r="K60" s="22">
        <f t="shared" si="18"/>
        <v>223</v>
      </c>
      <c r="L60" s="67"/>
      <c r="M60" s="21">
        <v>151</v>
      </c>
      <c r="N60" s="21">
        <v>40</v>
      </c>
      <c r="O60" s="21"/>
      <c r="P60" s="23">
        <v>32</v>
      </c>
      <c r="Q60" s="23"/>
      <c r="R60" s="22">
        <f t="shared" si="9"/>
        <v>223</v>
      </c>
      <c r="S60" s="115"/>
      <c r="T60" s="115"/>
    </row>
    <row r="61" spans="2:20" ht="38.25" x14ac:dyDescent="0.4">
      <c r="B61" s="131"/>
      <c r="C61" s="134"/>
      <c r="D61" s="19" t="s">
        <v>116</v>
      </c>
      <c r="E61" s="20"/>
      <c r="F61" s="21">
        <v>92</v>
      </c>
      <c r="G61" s="21">
        <v>118</v>
      </c>
      <c r="H61" s="21"/>
      <c r="I61" s="21"/>
      <c r="J61" s="21"/>
      <c r="K61" s="22">
        <f t="shared" si="18"/>
        <v>210</v>
      </c>
      <c r="L61" s="20"/>
      <c r="M61" s="21">
        <v>92</v>
      </c>
      <c r="N61" s="21">
        <v>118</v>
      </c>
      <c r="O61" s="21"/>
      <c r="P61" s="23"/>
      <c r="Q61" s="23"/>
      <c r="R61" s="22">
        <f t="shared" si="9"/>
        <v>210</v>
      </c>
      <c r="S61" s="115"/>
      <c r="T61" s="115"/>
    </row>
    <row r="62" spans="2:20" ht="38.25" x14ac:dyDescent="0.4">
      <c r="B62" s="131"/>
      <c r="C62" s="134"/>
      <c r="D62" s="19" t="s">
        <v>117</v>
      </c>
      <c r="E62" s="20"/>
      <c r="F62" s="21">
        <v>100</v>
      </c>
      <c r="G62" s="21"/>
      <c r="H62" s="21">
        <v>40</v>
      </c>
      <c r="I62" s="21"/>
      <c r="J62" s="21"/>
      <c r="K62" s="22">
        <f t="shared" si="18"/>
        <v>140</v>
      </c>
      <c r="L62" s="20"/>
      <c r="M62" s="21">
        <v>100</v>
      </c>
      <c r="N62" s="21"/>
      <c r="O62" s="21">
        <v>40</v>
      </c>
      <c r="P62" s="23"/>
      <c r="Q62" s="23"/>
      <c r="R62" s="22">
        <f t="shared" si="9"/>
        <v>140</v>
      </c>
      <c r="S62" s="115"/>
      <c r="T62" s="115"/>
    </row>
    <row r="63" spans="2:20" ht="38.25" x14ac:dyDescent="0.4">
      <c r="B63" s="131"/>
      <c r="C63" s="134"/>
      <c r="D63" s="25" t="s">
        <v>118</v>
      </c>
      <c r="E63" s="26"/>
      <c r="F63" s="27"/>
      <c r="G63" s="27"/>
      <c r="H63" s="27">
        <v>45</v>
      </c>
      <c r="I63" s="27"/>
      <c r="J63" s="27"/>
      <c r="K63" s="28">
        <f>SUM(E63:J63)</f>
        <v>45</v>
      </c>
      <c r="L63" s="26"/>
      <c r="M63" s="27"/>
      <c r="N63" s="27"/>
      <c r="O63" s="27">
        <v>45</v>
      </c>
      <c r="P63" s="29"/>
      <c r="Q63" s="29"/>
      <c r="R63" s="28">
        <f t="shared" si="9"/>
        <v>45</v>
      </c>
      <c r="S63" s="115"/>
      <c r="T63" s="115"/>
    </row>
    <row r="64" spans="2:20" ht="38.25" x14ac:dyDescent="0.4">
      <c r="B64" s="131"/>
      <c r="C64" s="134" t="s">
        <v>44</v>
      </c>
      <c r="D64" s="14" t="s">
        <v>119</v>
      </c>
      <c r="E64" s="15">
        <v>216</v>
      </c>
      <c r="F64" s="16">
        <v>195</v>
      </c>
      <c r="G64" s="16"/>
      <c r="H64" s="16"/>
      <c r="I64" s="16">
        <v>107</v>
      </c>
      <c r="J64" s="16"/>
      <c r="K64" s="17">
        <f>SUM(E64:J64)</f>
        <v>518</v>
      </c>
      <c r="L64" s="15">
        <v>216</v>
      </c>
      <c r="M64" s="16">
        <v>195</v>
      </c>
      <c r="N64" s="16"/>
      <c r="O64" s="16"/>
      <c r="P64" s="18">
        <v>107</v>
      </c>
      <c r="Q64" s="18"/>
      <c r="R64" s="17">
        <f t="shared" si="9"/>
        <v>518</v>
      </c>
      <c r="S64" s="115"/>
      <c r="T64" s="115"/>
    </row>
    <row r="65" spans="2:20" ht="38.25" x14ac:dyDescent="0.4">
      <c r="B65" s="131"/>
      <c r="C65" s="134"/>
      <c r="D65" s="19" t="s">
        <v>120</v>
      </c>
      <c r="E65" s="20"/>
      <c r="F65" s="21">
        <v>110</v>
      </c>
      <c r="G65" s="21">
        <v>90</v>
      </c>
      <c r="H65" s="21"/>
      <c r="I65" s="21"/>
      <c r="J65" s="21"/>
      <c r="K65" s="22">
        <f t="shared" ref="K65:K75" si="19">SUM(E65:J65)</f>
        <v>200</v>
      </c>
      <c r="L65" s="20"/>
      <c r="M65" s="21">
        <v>110</v>
      </c>
      <c r="N65" s="21">
        <v>90</v>
      </c>
      <c r="O65" s="21"/>
      <c r="P65" s="23"/>
      <c r="Q65" s="23"/>
      <c r="R65" s="22">
        <f t="shared" si="9"/>
        <v>200</v>
      </c>
      <c r="S65" s="115"/>
      <c r="T65" s="115"/>
    </row>
    <row r="66" spans="2:20" ht="38.25" x14ac:dyDescent="0.4">
      <c r="B66" s="131"/>
      <c r="C66" s="134"/>
      <c r="D66" s="19" t="s">
        <v>121</v>
      </c>
      <c r="E66" s="20"/>
      <c r="F66" s="21">
        <v>100</v>
      </c>
      <c r="G66" s="21">
        <v>50</v>
      </c>
      <c r="H66" s="21"/>
      <c r="I66" s="21"/>
      <c r="J66" s="21"/>
      <c r="K66" s="22">
        <f t="shared" si="19"/>
        <v>150</v>
      </c>
      <c r="L66" s="20"/>
      <c r="M66" s="21">
        <v>100</v>
      </c>
      <c r="N66" s="21">
        <v>50</v>
      </c>
      <c r="O66" s="21"/>
      <c r="P66" s="23"/>
      <c r="Q66" s="23"/>
      <c r="R66" s="22">
        <f t="shared" si="9"/>
        <v>150</v>
      </c>
      <c r="S66" s="115"/>
      <c r="T66" s="115"/>
    </row>
    <row r="67" spans="2:20" ht="38.25" x14ac:dyDescent="0.4">
      <c r="B67" s="131"/>
      <c r="C67" s="134"/>
      <c r="D67" s="19" t="s">
        <v>122</v>
      </c>
      <c r="E67" s="20"/>
      <c r="F67" s="21"/>
      <c r="G67" s="21">
        <v>75</v>
      </c>
      <c r="H67" s="21">
        <v>46</v>
      </c>
      <c r="I67" s="21"/>
      <c r="J67" s="21"/>
      <c r="K67" s="22">
        <f t="shared" si="19"/>
        <v>121</v>
      </c>
      <c r="L67" s="20"/>
      <c r="M67" s="21"/>
      <c r="N67" s="21">
        <v>75</v>
      </c>
      <c r="O67" s="21">
        <v>46</v>
      </c>
      <c r="P67" s="23"/>
      <c r="Q67" s="23"/>
      <c r="R67" s="22">
        <f t="shared" si="9"/>
        <v>121</v>
      </c>
      <c r="S67" s="115"/>
      <c r="T67" s="115"/>
    </row>
    <row r="68" spans="2:20" ht="38.25" x14ac:dyDescent="0.4">
      <c r="B68" s="131"/>
      <c r="C68" s="134"/>
      <c r="D68" s="19" t="s">
        <v>123</v>
      </c>
      <c r="E68" s="20"/>
      <c r="F68" s="21">
        <v>60</v>
      </c>
      <c r="G68" s="21"/>
      <c r="H68" s="21"/>
      <c r="I68" s="21"/>
      <c r="J68" s="21"/>
      <c r="K68" s="22">
        <f t="shared" si="19"/>
        <v>60</v>
      </c>
      <c r="L68" s="20"/>
      <c r="M68" s="21">
        <v>60</v>
      </c>
      <c r="N68" s="21"/>
      <c r="O68" s="21"/>
      <c r="P68" s="23"/>
      <c r="Q68" s="23"/>
      <c r="R68" s="22">
        <f t="shared" si="9"/>
        <v>60</v>
      </c>
      <c r="S68" s="115"/>
      <c r="T68" s="115"/>
    </row>
    <row r="69" spans="2:20" ht="38.25" x14ac:dyDescent="0.4">
      <c r="B69" s="131"/>
      <c r="C69" s="134"/>
      <c r="D69" s="25" t="s">
        <v>124</v>
      </c>
      <c r="E69" s="26">
        <v>8</v>
      </c>
      <c r="F69" s="27">
        <v>202</v>
      </c>
      <c r="G69" s="27"/>
      <c r="H69" s="27"/>
      <c r="I69" s="27"/>
      <c r="J69" s="27"/>
      <c r="K69" s="28">
        <f t="shared" si="19"/>
        <v>210</v>
      </c>
      <c r="L69" s="26">
        <v>60</v>
      </c>
      <c r="M69" s="27">
        <v>150</v>
      </c>
      <c r="N69" s="27"/>
      <c r="O69" s="27"/>
      <c r="P69" s="29"/>
      <c r="Q69" s="29"/>
      <c r="R69" s="28">
        <f t="shared" si="9"/>
        <v>210</v>
      </c>
      <c r="S69" s="115"/>
      <c r="T69" s="115"/>
    </row>
    <row r="70" spans="2:20" ht="38.25" x14ac:dyDescent="0.4">
      <c r="B70" s="131"/>
      <c r="C70" s="134" t="s">
        <v>45</v>
      </c>
      <c r="D70" s="14" t="s">
        <v>125</v>
      </c>
      <c r="E70" s="15">
        <v>10</v>
      </c>
      <c r="F70" s="16">
        <v>290</v>
      </c>
      <c r="G70" s="16"/>
      <c r="H70" s="16"/>
      <c r="I70" s="16"/>
      <c r="J70" s="16"/>
      <c r="K70" s="17">
        <f t="shared" si="19"/>
        <v>300</v>
      </c>
      <c r="L70" s="15">
        <v>10</v>
      </c>
      <c r="M70" s="16">
        <v>290</v>
      </c>
      <c r="N70" s="16"/>
      <c r="O70" s="16"/>
      <c r="P70" s="18"/>
      <c r="Q70" s="18"/>
      <c r="R70" s="17">
        <f t="shared" si="9"/>
        <v>300</v>
      </c>
      <c r="S70" s="115"/>
      <c r="T70" s="115"/>
    </row>
    <row r="71" spans="2:20" ht="38.25" x14ac:dyDescent="0.4">
      <c r="B71" s="131"/>
      <c r="C71" s="134"/>
      <c r="D71" s="25" t="s">
        <v>126</v>
      </c>
      <c r="E71" s="26"/>
      <c r="F71" s="27"/>
      <c r="G71" s="27"/>
      <c r="H71" s="27">
        <v>47</v>
      </c>
      <c r="I71" s="27"/>
      <c r="J71" s="27"/>
      <c r="K71" s="28">
        <f t="shared" si="19"/>
        <v>47</v>
      </c>
      <c r="L71" s="26"/>
      <c r="M71" s="27"/>
      <c r="N71" s="27"/>
      <c r="O71" s="27">
        <v>47</v>
      </c>
      <c r="P71" s="29"/>
      <c r="Q71" s="29"/>
      <c r="R71" s="28">
        <f t="shared" si="9"/>
        <v>47</v>
      </c>
      <c r="S71" s="115"/>
      <c r="T71" s="115"/>
    </row>
    <row r="72" spans="2:20" ht="38.25" x14ac:dyDescent="0.4">
      <c r="B72" s="131"/>
      <c r="C72" s="140" t="s">
        <v>46</v>
      </c>
      <c r="D72" s="14" t="s">
        <v>127</v>
      </c>
      <c r="E72" s="15"/>
      <c r="F72" s="16"/>
      <c r="G72" s="16">
        <v>149</v>
      </c>
      <c r="H72" s="16">
        <v>50</v>
      </c>
      <c r="I72" s="16"/>
      <c r="J72" s="16"/>
      <c r="K72" s="17">
        <f t="shared" si="19"/>
        <v>199</v>
      </c>
      <c r="L72" s="15"/>
      <c r="M72" s="16"/>
      <c r="N72" s="16">
        <v>149</v>
      </c>
      <c r="O72" s="16">
        <v>50</v>
      </c>
      <c r="P72" s="18"/>
      <c r="Q72" s="18"/>
      <c r="R72" s="17">
        <f t="shared" si="9"/>
        <v>199</v>
      </c>
      <c r="S72" s="115"/>
      <c r="T72" s="115"/>
    </row>
    <row r="73" spans="2:20" ht="38.25" x14ac:dyDescent="0.4">
      <c r="B73" s="131"/>
      <c r="C73" s="138"/>
      <c r="D73" s="19" t="s">
        <v>47</v>
      </c>
      <c r="E73" s="20"/>
      <c r="F73" s="21">
        <v>49</v>
      </c>
      <c r="G73" s="21"/>
      <c r="H73" s="21">
        <v>143</v>
      </c>
      <c r="I73" s="21"/>
      <c r="J73" s="21"/>
      <c r="K73" s="22">
        <f t="shared" si="19"/>
        <v>192</v>
      </c>
      <c r="L73" s="20"/>
      <c r="M73" s="21">
        <v>49</v>
      </c>
      <c r="N73" s="21"/>
      <c r="O73" s="21">
        <v>143</v>
      </c>
      <c r="P73" s="23"/>
      <c r="Q73" s="23"/>
      <c r="R73" s="22">
        <f t="shared" si="9"/>
        <v>192</v>
      </c>
      <c r="S73" s="115"/>
      <c r="T73" s="115"/>
    </row>
    <row r="74" spans="2:20" ht="38.25" x14ac:dyDescent="0.4">
      <c r="B74" s="131"/>
      <c r="C74" s="138"/>
      <c r="D74" s="25" t="s">
        <v>48</v>
      </c>
      <c r="E74" s="26"/>
      <c r="F74" s="27">
        <v>120</v>
      </c>
      <c r="G74" s="27"/>
      <c r="H74" s="27">
        <v>42</v>
      </c>
      <c r="I74" s="27"/>
      <c r="J74" s="27"/>
      <c r="K74" s="28">
        <f t="shared" si="19"/>
        <v>162</v>
      </c>
      <c r="L74" s="26"/>
      <c r="M74" s="27">
        <v>120</v>
      </c>
      <c r="N74" s="27"/>
      <c r="O74" s="27">
        <v>42</v>
      </c>
      <c r="P74" s="29"/>
      <c r="Q74" s="29"/>
      <c r="R74" s="28">
        <f t="shared" si="9"/>
        <v>162</v>
      </c>
      <c r="S74" s="115"/>
      <c r="T74" s="115"/>
    </row>
    <row r="75" spans="2:20" ht="38.25" x14ac:dyDescent="0.4">
      <c r="B75" s="131"/>
      <c r="C75" s="68" t="s">
        <v>49</v>
      </c>
      <c r="D75" s="69" t="s">
        <v>128</v>
      </c>
      <c r="E75" s="70"/>
      <c r="F75" s="63">
        <v>105</v>
      </c>
      <c r="G75" s="71"/>
      <c r="H75" s="71"/>
      <c r="I75" s="71"/>
      <c r="J75" s="71"/>
      <c r="K75" s="17">
        <f t="shared" si="19"/>
        <v>105</v>
      </c>
      <c r="L75" s="70"/>
      <c r="M75" s="16">
        <v>105</v>
      </c>
      <c r="N75" s="71"/>
      <c r="O75" s="71"/>
      <c r="P75" s="72"/>
      <c r="Q75" s="72"/>
      <c r="R75" s="28">
        <f t="shared" si="9"/>
        <v>105</v>
      </c>
      <c r="S75" s="115"/>
      <c r="T75" s="115"/>
    </row>
    <row r="76" spans="2:20" ht="38.25" x14ac:dyDescent="0.4">
      <c r="B76" s="131"/>
      <c r="C76" s="30" t="s">
        <v>22</v>
      </c>
      <c r="D76" s="31"/>
      <c r="E76" s="32">
        <f t="shared" ref="E76:P76" si="20">SUM(E58:E75)</f>
        <v>234</v>
      </c>
      <c r="F76" s="33">
        <f t="shared" si="20"/>
        <v>1606</v>
      </c>
      <c r="G76" s="33">
        <f t="shared" si="20"/>
        <v>522</v>
      </c>
      <c r="H76" s="33">
        <f t="shared" si="20"/>
        <v>573</v>
      </c>
      <c r="I76" s="33">
        <f t="shared" si="20"/>
        <v>107</v>
      </c>
      <c r="J76" s="33">
        <f t="shared" si="20"/>
        <v>0</v>
      </c>
      <c r="K76" s="73">
        <f t="shared" si="20"/>
        <v>3042</v>
      </c>
      <c r="L76" s="32">
        <f>SUM(L58:L75)</f>
        <v>286</v>
      </c>
      <c r="M76" s="33">
        <f>SUM(M58:M75)</f>
        <v>1522</v>
      </c>
      <c r="N76" s="33">
        <f t="shared" si="20"/>
        <v>522</v>
      </c>
      <c r="O76" s="33">
        <f t="shared" si="20"/>
        <v>573</v>
      </c>
      <c r="P76" s="36">
        <f t="shared" si="20"/>
        <v>139</v>
      </c>
      <c r="Q76" s="36">
        <f>SUM(Q58:Q75)</f>
        <v>0</v>
      </c>
      <c r="R76" s="73">
        <f>SUM(L76:Q76)</f>
        <v>3042</v>
      </c>
      <c r="S76" s="115"/>
      <c r="T76" s="115"/>
    </row>
    <row r="77" spans="2:20" ht="38.25" x14ac:dyDescent="0.4">
      <c r="B77" s="132"/>
      <c r="C77" s="74" t="s">
        <v>50</v>
      </c>
      <c r="D77" s="75" t="s">
        <v>51</v>
      </c>
      <c r="E77" s="76"/>
      <c r="F77" s="77">
        <v>19</v>
      </c>
      <c r="G77" s="77"/>
      <c r="H77" s="77"/>
      <c r="I77" s="77"/>
      <c r="J77" s="77"/>
      <c r="K77" s="17">
        <f>SUM(E77:J77)</f>
        <v>19</v>
      </c>
      <c r="L77" s="76"/>
      <c r="M77" s="77">
        <v>19</v>
      </c>
      <c r="N77" s="77"/>
      <c r="O77" s="77"/>
      <c r="P77" s="78"/>
      <c r="Q77" s="78"/>
      <c r="R77" s="79">
        <f t="shared" si="9"/>
        <v>19</v>
      </c>
      <c r="S77" s="115"/>
      <c r="T77" s="115"/>
    </row>
    <row r="78" spans="2:20" ht="38.25" x14ac:dyDescent="0.4">
      <c r="B78" s="132"/>
      <c r="C78" s="140" t="s">
        <v>52</v>
      </c>
      <c r="D78" s="38" t="s">
        <v>53</v>
      </c>
      <c r="E78" s="15"/>
      <c r="F78" s="16">
        <v>19</v>
      </c>
      <c r="G78" s="16"/>
      <c r="H78" s="16"/>
      <c r="I78" s="16"/>
      <c r="J78" s="16"/>
      <c r="K78" s="17">
        <f>SUM(E78:J78)</f>
        <v>19</v>
      </c>
      <c r="L78" s="15"/>
      <c r="M78" s="16">
        <v>10</v>
      </c>
      <c r="N78" s="16"/>
      <c r="O78" s="16"/>
      <c r="P78" s="18"/>
      <c r="Q78" s="18"/>
      <c r="R78" s="17">
        <f t="shared" si="9"/>
        <v>10</v>
      </c>
      <c r="S78" s="115"/>
      <c r="T78" s="115"/>
    </row>
    <row r="79" spans="2:20" ht="38.25" x14ac:dyDescent="0.4">
      <c r="B79" s="132"/>
      <c r="C79" s="141"/>
      <c r="D79" s="40" t="s">
        <v>54</v>
      </c>
      <c r="E79" s="26"/>
      <c r="F79" s="27">
        <v>9</v>
      </c>
      <c r="G79" s="27"/>
      <c r="H79" s="27"/>
      <c r="I79" s="27"/>
      <c r="J79" s="27"/>
      <c r="K79" s="28">
        <f>SUM(E79:J79)</f>
        <v>9</v>
      </c>
      <c r="L79" s="26"/>
      <c r="M79" s="27">
        <v>9</v>
      </c>
      <c r="N79" s="27"/>
      <c r="O79" s="27"/>
      <c r="P79" s="29"/>
      <c r="Q79" s="29"/>
      <c r="R79" s="28">
        <f t="shared" si="9"/>
        <v>9</v>
      </c>
      <c r="S79" s="115"/>
      <c r="T79" s="115"/>
    </row>
    <row r="80" spans="2:20" ht="38.25" x14ac:dyDescent="0.4">
      <c r="B80" s="132"/>
      <c r="C80" s="80" t="s">
        <v>55</v>
      </c>
      <c r="D80" s="61" t="s">
        <v>56</v>
      </c>
      <c r="E80" s="62"/>
      <c r="F80" s="63">
        <v>8</v>
      </c>
      <c r="G80" s="63"/>
      <c r="H80" s="63"/>
      <c r="I80" s="63"/>
      <c r="J80" s="63"/>
      <c r="K80" s="17">
        <f t="shared" ref="K80:K82" si="21">SUM(E80:J80)</f>
        <v>8</v>
      </c>
      <c r="L80" s="62"/>
      <c r="M80" s="63">
        <v>8</v>
      </c>
      <c r="N80" s="63"/>
      <c r="O80" s="63"/>
      <c r="P80" s="65"/>
      <c r="Q80" s="65"/>
      <c r="R80" s="64">
        <f t="shared" si="9"/>
        <v>8</v>
      </c>
      <c r="S80" s="115"/>
      <c r="T80" s="115"/>
    </row>
    <row r="81" spans="2:20" ht="38.25" x14ac:dyDescent="0.4">
      <c r="B81" s="132"/>
      <c r="C81" s="68" t="s">
        <v>57</v>
      </c>
      <c r="D81" s="81" t="s">
        <v>58</v>
      </c>
      <c r="E81" s="70"/>
      <c r="F81" s="71"/>
      <c r="G81" s="71"/>
      <c r="H81" s="71"/>
      <c r="I81" s="71">
        <v>15</v>
      </c>
      <c r="J81" s="71"/>
      <c r="K81" s="17">
        <f t="shared" si="21"/>
        <v>15</v>
      </c>
      <c r="L81" s="70"/>
      <c r="M81" s="71"/>
      <c r="N81" s="71"/>
      <c r="O81" s="71"/>
      <c r="P81" s="72">
        <v>0</v>
      </c>
      <c r="Q81" s="72"/>
      <c r="R81" s="66">
        <f t="shared" si="9"/>
        <v>0</v>
      </c>
      <c r="S81" s="115"/>
      <c r="T81" s="115"/>
    </row>
    <row r="82" spans="2:20" ht="38.25" x14ac:dyDescent="0.4">
      <c r="B82" s="132"/>
      <c r="C82" s="82" t="s">
        <v>59</v>
      </c>
      <c r="D82" s="83" t="s">
        <v>60</v>
      </c>
      <c r="E82" s="55"/>
      <c r="F82" s="56"/>
      <c r="G82" s="56">
        <v>19</v>
      </c>
      <c r="H82" s="56"/>
      <c r="I82" s="56"/>
      <c r="J82" s="56"/>
      <c r="K82" s="17">
        <f t="shared" si="21"/>
        <v>19</v>
      </c>
      <c r="L82" s="55"/>
      <c r="M82" s="56"/>
      <c r="N82" s="56">
        <v>19</v>
      </c>
      <c r="O82" s="56"/>
      <c r="P82" s="57"/>
      <c r="Q82" s="57"/>
      <c r="R82" s="79">
        <f t="shared" si="9"/>
        <v>19</v>
      </c>
      <c r="S82" s="115"/>
      <c r="T82" s="115"/>
    </row>
    <row r="83" spans="2:20" ht="38.25" x14ac:dyDescent="0.4">
      <c r="B83" s="132"/>
      <c r="C83" s="135" t="s">
        <v>30</v>
      </c>
      <c r="D83" s="136"/>
      <c r="E83" s="41">
        <f t="shared" ref="E83:P83" si="22">SUM(E77:E82)</f>
        <v>0</v>
      </c>
      <c r="F83" s="42">
        <f t="shared" si="22"/>
        <v>55</v>
      </c>
      <c r="G83" s="42">
        <f t="shared" si="22"/>
        <v>19</v>
      </c>
      <c r="H83" s="42">
        <f t="shared" si="22"/>
        <v>0</v>
      </c>
      <c r="I83" s="42">
        <f t="shared" si="22"/>
        <v>15</v>
      </c>
      <c r="J83" s="42">
        <f t="shared" si="22"/>
        <v>0</v>
      </c>
      <c r="K83" s="34">
        <f t="shared" si="22"/>
        <v>89</v>
      </c>
      <c r="L83" s="41">
        <f t="shared" si="22"/>
        <v>0</v>
      </c>
      <c r="M83" s="42">
        <f t="shared" si="22"/>
        <v>46</v>
      </c>
      <c r="N83" s="42">
        <f t="shared" si="22"/>
        <v>19</v>
      </c>
      <c r="O83" s="42">
        <f t="shared" si="22"/>
        <v>0</v>
      </c>
      <c r="P83" s="43">
        <f t="shared" si="22"/>
        <v>0</v>
      </c>
      <c r="Q83" s="43">
        <f>SUM(Q77:Q82)</f>
        <v>0</v>
      </c>
      <c r="R83" s="73">
        <f>SUM(L83:Q83)</f>
        <v>65</v>
      </c>
      <c r="S83" s="115"/>
      <c r="T83" s="115"/>
    </row>
    <row r="84" spans="2:20" ht="38.25" x14ac:dyDescent="0.4">
      <c r="B84" s="133"/>
      <c r="C84" s="137" t="s">
        <v>61</v>
      </c>
      <c r="D84" s="136"/>
      <c r="E84" s="84">
        <f t="shared" ref="E84:O84" si="23">SUM(E76,E83)</f>
        <v>234</v>
      </c>
      <c r="F84" s="85">
        <f t="shared" si="23"/>
        <v>1661</v>
      </c>
      <c r="G84" s="85">
        <f t="shared" si="23"/>
        <v>541</v>
      </c>
      <c r="H84" s="85">
        <f t="shared" si="23"/>
        <v>573</v>
      </c>
      <c r="I84" s="85">
        <f t="shared" si="23"/>
        <v>122</v>
      </c>
      <c r="J84" s="85">
        <f t="shared" si="23"/>
        <v>0</v>
      </c>
      <c r="K84" s="86">
        <f t="shared" si="23"/>
        <v>3131</v>
      </c>
      <c r="L84" s="84">
        <f t="shared" si="23"/>
        <v>286</v>
      </c>
      <c r="M84" s="85">
        <f t="shared" si="23"/>
        <v>1568</v>
      </c>
      <c r="N84" s="85">
        <f t="shared" si="23"/>
        <v>541</v>
      </c>
      <c r="O84" s="85">
        <f t="shared" si="23"/>
        <v>573</v>
      </c>
      <c r="P84" s="87">
        <f>SUM(P76,P83)</f>
        <v>139</v>
      </c>
      <c r="Q84" s="87">
        <f>SUM(Q76,Q83)</f>
        <v>0</v>
      </c>
      <c r="R84" s="86">
        <f t="shared" si="9"/>
        <v>3107</v>
      </c>
      <c r="S84" s="115"/>
      <c r="T84" s="115"/>
    </row>
    <row r="85" spans="2:20" ht="38.25" x14ac:dyDescent="0.4">
      <c r="B85" s="130" t="s">
        <v>62</v>
      </c>
      <c r="C85" s="88" t="s">
        <v>63</v>
      </c>
      <c r="D85" s="89" t="s">
        <v>129</v>
      </c>
      <c r="E85" s="90"/>
      <c r="F85" s="77">
        <v>57</v>
      </c>
      <c r="G85" s="91"/>
      <c r="H85" s="91"/>
      <c r="I85" s="91"/>
      <c r="J85" s="91"/>
      <c r="K85" s="17">
        <f t="shared" ref="K85" si="24">SUM(E85:J85)</f>
        <v>57</v>
      </c>
      <c r="L85" s="90"/>
      <c r="M85" s="56">
        <v>57</v>
      </c>
      <c r="N85" s="91"/>
      <c r="O85" s="91"/>
      <c r="P85" s="92"/>
      <c r="Q85" s="92"/>
      <c r="R85" s="93">
        <f t="shared" si="9"/>
        <v>57</v>
      </c>
      <c r="S85" s="115"/>
      <c r="T85" s="115"/>
    </row>
    <row r="86" spans="2:20" ht="38.25" x14ac:dyDescent="0.4">
      <c r="B86" s="131"/>
      <c r="C86" s="134" t="s">
        <v>64</v>
      </c>
      <c r="D86" s="14" t="s">
        <v>130</v>
      </c>
      <c r="E86" s="15"/>
      <c r="F86" s="16"/>
      <c r="G86" s="16"/>
      <c r="H86" s="16">
        <v>314</v>
      </c>
      <c r="I86" s="16"/>
      <c r="J86" s="16"/>
      <c r="K86" s="17">
        <f>SUM(E86:J86)</f>
        <v>314</v>
      </c>
      <c r="L86" s="15"/>
      <c r="M86" s="16"/>
      <c r="N86" s="16"/>
      <c r="O86" s="16">
        <v>314</v>
      </c>
      <c r="P86" s="18"/>
      <c r="Q86" s="18"/>
      <c r="R86" s="17">
        <f t="shared" si="9"/>
        <v>314</v>
      </c>
      <c r="S86" s="115"/>
      <c r="T86" s="115"/>
    </row>
    <row r="87" spans="2:20" ht="38.25" x14ac:dyDescent="0.4">
      <c r="B87" s="131"/>
      <c r="C87" s="134"/>
      <c r="D87" s="19" t="s">
        <v>131</v>
      </c>
      <c r="E87" s="20"/>
      <c r="F87" s="21">
        <v>99</v>
      </c>
      <c r="G87" s="21"/>
      <c r="H87" s="21"/>
      <c r="I87" s="21"/>
      <c r="J87" s="21"/>
      <c r="K87" s="22">
        <f t="shared" ref="K87" si="25">SUM(E87:J87)</f>
        <v>99</v>
      </c>
      <c r="L87" s="20"/>
      <c r="M87" s="21">
        <v>99</v>
      </c>
      <c r="N87" s="21"/>
      <c r="O87" s="21"/>
      <c r="P87" s="23"/>
      <c r="Q87" s="23"/>
      <c r="R87" s="22">
        <f t="shared" si="9"/>
        <v>99</v>
      </c>
      <c r="S87" s="115"/>
      <c r="T87" s="115"/>
    </row>
    <row r="88" spans="2:20" ht="38.25" x14ac:dyDescent="0.4">
      <c r="B88" s="131"/>
      <c r="C88" s="134"/>
      <c r="D88" s="25" t="s">
        <v>132</v>
      </c>
      <c r="E88" s="26">
        <v>12</v>
      </c>
      <c r="F88" s="27">
        <v>179</v>
      </c>
      <c r="G88" s="27"/>
      <c r="H88" s="27">
        <v>50</v>
      </c>
      <c r="I88" s="27"/>
      <c r="J88" s="27"/>
      <c r="K88" s="28">
        <f>SUM(E88:J88)</f>
        <v>241</v>
      </c>
      <c r="L88" s="26">
        <v>12</v>
      </c>
      <c r="M88" s="27">
        <v>179</v>
      </c>
      <c r="N88" s="27"/>
      <c r="O88" s="94">
        <v>50</v>
      </c>
      <c r="P88" s="29"/>
      <c r="Q88" s="29"/>
      <c r="R88" s="28">
        <f t="shared" si="9"/>
        <v>241</v>
      </c>
      <c r="S88" s="115"/>
      <c r="T88" s="115"/>
    </row>
    <row r="89" spans="2:20" ht="38.25" x14ac:dyDescent="0.4">
      <c r="B89" s="131"/>
      <c r="C89" s="134" t="s">
        <v>65</v>
      </c>
      <c r="D89" s="14" t="s">
        <v>133</v>
      </c>
      <c r="E89" s="15">
        <v>428</v>
      </c>
      <c r="F89" s="16">
        <v>447</v>
      </c>
      <c r="G89" s="16"/>
      <c r="H89" s="16"/>
      <c r="I89" s="16"/>
      <c r="J89" s="16"/>
      <c r="K89" s="17">
        <f>SUM(E89:J89)</f>
        <v>875</v>
      </c>
      <c r="L89" s="15">
        <v>428</v>
      </c>
      <c r="M89" s="16">
        <v>447</v>
      </c>
      <c r="N89" s="16"/>
      <c r="O89" s="16"/>
      <c r="P89" s="18"/>
      <c r="Q89" s="18"/>
      <c r="R89" s="17">
        <f t="shared" si="9"/>
        <v>875</v>
      </c>
      <c r="S89" s="115"/>
      <c r="T89" s="115"/>
    </row>
    <row r="90" spans="2:20" ht="38.25" x14ac:dyDescent="0.4">
      <c r="B90" s="131"/>
      <c r="C90" s="134"/>
      <c r="D90" s="19" t="s">
        <v>134</v>
      </c>
      <c r="E90" s="20"/>
      <c r="F90" s="21">
        <v>180</v>
      </c>
      <c r="G90" s="21">
        <v>120</v>
      </c>
      <c r="H90" s="21"/>
      <c r="I90" s="21"/>
      <c r="J90" s="21"/>
      <c r="K90" s="22">
        <f t="shared" ref="K90:K94" si="26">SUM(E90:J90)</f>
        <v>300</v>
      </c>
      <c r="L90" s="20"/>
      <c r="M90" s="21">
        <v>180</v>
      </c>
      <c r="N90" s="24">
        <v>120</v>
      </c>
      <c r="O90" s="21"/>
      <c r="P90" s="23"/>
      <c r="Q90" s="23"/>
      <c r="R90" s="22">
        <f t="shared" si="9"/>
        <v>300</v>
      </c>
      <c r="S90" s="115"/>
      <c r="T90" s="115"/>
    </row>
    <row r="91" spans="2:20" ht="38.25" x14ac:dyDescent="0.4">
      <c r="B91" s="131"/>
      <c r="C91" s="134"/>
      <c r="D91" s="19" t="s">
        <v>135</v>
      </c>
      <c r="E91" s="20"/>
      <c r="F91" s="21"/>
      <c r="G91" s="21">
        <v>116</v>
      </c>
      <c r="H91" s="21"/>
      <c r="I91" s="21"/>
      <c r="J91" s="21"/>
      <c r="K91" s="22">
        <f t="shared" si="26"/>
        <v>116</v>
      </c>
      <c r="L91" s="20"/>
      <c r="M91" s="21"/>
      <c r="N91" s="21">
        <v>116</v>
      </c>
      <c r="O91" s="21"/>
      <c r="P91" s="23"/>
      <c r="Q91" s="23"/>
      <c r="R91" s="22">
        <f t="shared" si="9"/>
        <v>116</v>
      </c>
      <c r="S91" s="115"/>
      <c r="T91" s="115"/>
    </row>
    <row r="92" spans="2:20" ht="38.25" x14ac:dyDescent="0.4">
      <c r="B92" s="131"/>
      <c r="C92" s="134"/>
      <c r="D92" s="19" t="s">
        <v>136</v>
      </c>
      <c r="E92" s="20"/>
      <c r="F92" s="21"/>
      <c r="G92" s="21"/>
      <c r="H92" s="21">
        <v>205</v>
      </c>
      <c r="I92" s="21"/>
      <c r="J92" s="21"/>
      <c r="K92" s="22">
        <f t="shared" si="26"/>
        <v>205</v>
      </c>
      <c r="L92" s="20"/>
      <c r="M92" s="21"/>
      <c r="N92" s="24"/>
      <c r="O92" s="21">
        <v>205</v>
      </c>
      <c r="P92" s="23"/>
      <c r="Q92" s="23"/>
      <c r="R92" s="22">
        <f t="shared" si="9"/>
        <v>205</v>
      </c>
      <c r="S92" s="115"/>
      <c r="T92" s="115"/>
    </row>
    <row r="93" spans="2:20" ht="38.25" x14ac:dyDescent="0.4">
      <c r="B93" s="131"/>
      <c r="C93" s="134"/>
      <c r="D93" s="19" t="s">
        <v>137</v>
      </c>
      <c r="E93" s="20"/>
      <c r="F93" s="21">
        <v>149</v>
      </c>
      <c r="G93" s="21"/>
      <c r="H93" s="21"/>
      <c r="I93" s="21"/>
      <c r="J93" s="21"/>
      <c r="K93" s="22">
        <f t="shared" si="26"/>
        <v>149</v>
      </c>
      <c r="L93" s="20"/>
      <c r="M93" s="21">
        <v>149</v>
      </c>
      <c r="N93" s="21"/>
      <c r="O93" s="21"/>
      <c r="P93" s="23"/>
      <c r="Q93" s="23"/>
      <c r="R93" s="22">
        <f t="shared" si="9"/>
        <v>149</v>
      </c>
      <c r="S93" s="115"/>
      <c r="T93" s="115"/>
    </row>
    <row r="94" spans="2:20" ht="38.25" x14ac:dyDescent="0.4">
      <c r="B94" s="131"/>
      <c r="C94" s="134"/>
      <c r="D94" s="19" t="s">
        <v>138</v>
      </c>
      <c r="E94" s="20"/>
      <c r="F94" s="21">
        <v>99</v>
      </c>
      <c r="G94" s="21"/>
      <c r="H94" s="21"/>
      <c r="I94" s="21"/>
      <c r="J94" s="21"/>
      <c r="K94" s="22">
        <f t="shared" si="26"/>
        <v>99</v>
      </c>
      <c r="L94" s="20"/>
      <c r="M94" s="21">
        <v>99</v>
      </c>
      <c r="N94" s="21"/>
      <c r="O94" s="24"/>
      <c r="P94" s="23"/>
      <c r="Q94" s="23"/>
      <c r="R94" s="22">
        <f t="shared" si="9"/>
        <v>99</v>
      </c>
      <c r="S94" s="115"/>
      <c r="T94" s="115"/>
    </row>
    <row r="95" spans="2:20" ht="38.25" x14ac:dyDescent="0.4">
      <c r="B95" s="131"/>
      <c r="C95" s="134"/>
      <c r="D95" s="25" t="s">
        <v>139</v>
      </c>
      <c r="E95" s="26"/>
      <c r="F95" s="27">
        <v>30</v>
      </c>
      <c r="G95" s="27"/>
      <c r="H95" s="27"/>
      <c r="I95" s="27"/>
      <c r="J95" s="27"/>
      <c r="K95" s="28">
        <f>SUM(E95:J95)</f>
        <v>30</v>
      </c>
      <c r="L95" s="26"/>
      <c r="M95" s="27">
        <v>30</v>
      </c>
      <c r="N95" s="27"/>
      <c r="O95" s="27"/>
      <c r="P95" s="29"/>
      <c r="Q95" s="29"/>
      <c r="R95" s="28">
        <f t="shared" si="9"/>
        <v>30</v>
      </c>
      <c r="S95" s="115"/>
      <c r="T95" s="115"/>
    </row>
    <row r="96" spans="2:20" ht="38.25" x14ac:dyDescent="0.4">
      <c r="B96" s="131"/>
      <c r="C96" s="134" t="s">
        <v>66</v>
      </c>
      <c r="D96" s="14" t="s">
        <v>140</v>
      </c>
      <c r="E96" s="15"/>
      <c r="F96" s="16">
        <v>269</v>
      </c>
      <c r="G96" s="16">
        <v>51</v>
      </c>
      <c r="H96" s="16"/>
      <c r="I96" s="16"/>
      <c r="J96" s="16"/>
      <c r="K96" s="17">
        <f>SUM(E96:J96)</f>
        <v>320</v>
      </c>
      <c r="L96" s="15"/>
      <c r="M96" s="16">
        <v>269</v>
      </c>
      <c r="N96" s="16">
        <v>51</v>
      </c>
      <c r="O96" s="16"/>
      <c r="P96" s="18"/>
      <c r="Q96" s="18"/>
      <c r="R96" s="17">
        <f t="shared" si="9"/>
        <v>320</v>
      </c>
      <c r="S96" s="115"/>
      <c r="T96" s="115"/>
    </row>
    <row r="97" spans="2:20" ht="38.25" x14ac:dyDescent="0.4">
      <c r="B97" s="131"/>
      <c r="C97" s="134"/>
      <c r="D97" s="19" t="s">
        <v>141</v>
      </c>
      <c r="E97" s="20"/>
      <c r="F97" s="21">
        <v>103</v>
      </c>
      <c r="G97" s="21">
        <v>96</v>
      </c>
      <c r="H97" s="21"/>
      <c r="I97" s="21"/>
      <c r="J97" s="21"/>
      <c r="K97" s="22">
        <f t="shared" ref="K97" si="27">SUM(E97:J97)</f>
        <v>199</v>
      </c>
      <c r="L97" s="20"/>
      <c r="M97" s="21">
        <v>103</v>
      </c>
      <c r="N97" s="21">
        <v>96</v>
      </c>
      <c r="O97" s="21"/>
      <c r="P97" s="23"/>
      <c r="Q97" s="23"/>
      <c r="R97" s="22">
        <f t="shared" si="9"/>
        <v>199</v>
      </c>
      <c r="S97" s="115"/>
      <c r="T97" s="115"/>
    </row>
    <row r="98" spans="2:20" ht="38.25" x14ac:dyDescent="0.4">
      <c r="B98" s="131"/>
      <c r="C98" s="134"/>
      <c r="D98" s="25" t="s">
        <v>142</v>
      </c>
      <c r="E98" s="26"/>
      <c r="F98" s="27">
        <v>80</v>
      </c>
      <c r="G98" s="27"/>
      <c r="H98" s="27"/>
      <c r="I98" s="27"/>
      <c r="J98" s="27"/>
      <c r="K98" s="28">
        <f>SUM(E98:J98)</f>
        <v>80</v>
      </c>
      <c r="L98" s="26"/>
      <c r="M98" s="27">
        <v>80</v>
      </c>
      <c r="N98" s="27"/>
      <c r="O98" s="27"/>
      <c r="P98" s="29"/>
      <c r="Q98" s="29"/>
      <c r="R98" s="28">
        <f t="shared" si="9"/>
        <v>80</v>
      </c>
      <c r="S98" s="115"/>
      <c r="T98" s="115"/>
    </row>
    <row r="99" spans="2:20" ht="38.25" x14ac:dyDescent="0.4">
      <c r="B99" s="131"/>
      <c r="C99" s="134" t="s">
        <v>67</v>
      </c>
      <c r="D99" s="14" t="s">
        <v>143</v>
      </c>
      <c r="E99" s="15"/>
      <c r="F99" s="16">
        <v>95</v>
      </c>
      <c r="G99" s="16">
        <v>72</v>
      </c>
      <c r="H99" s="16"/>
      <c r="I99" s="16"/>
      <c r="J99" s="16"/>
      <c r="K99" s="17">
        <f>SUM(E99:J99)</f>
        <v>167</v>
      </c>
      <c r="L99" s="15"/>
      <c r="M99" s="16">
        <v>82</v>
      </c>
      <c r="N99" s="16">
        <v>85</v>
      </c>
      <c r="O99" s="16"/>
      <c r="P99" s="18"/>
      <c r="Q99" s="18"/>
      <c r="R99" s="17">
        <f t="shared" si="9"/>
        <v>167</v>
      </c>
      <c r="S99" s="115"/>
      <c r="T99" s="115"/>
    </row>
    <row r="100" spans="2:20" ht="38.25" x14ac:dyDescent="0.4">
      <c r="B100" s="131"/>
      <c r="C100" s="134"/>
      <c r="D100" s="25" t="s">
        <v>144</v>
      </c>
      <c r="E100" s="26"/>
      <c r="F100" s="27"/>
      <c r="G100" s="27">
        <v>79</v>
      </c>
      <c r="H100" s="27">
        <v>42</v>
      </c>
      <c r="I100" s="27"/>
      <c r="J100" s="27"/>
      <c r="K100" s="28">
        <f>SUM(E100:J100)</f>
        <v>121</v>
      </c>
      <c r="L100" s="26"/>
      <c r="M100" s="27"/>
      <c r="N100" s="27">
        <v>79</v>
      </c>
      <c r="O100" s="27">
        <v>42</v>
      </c>
      <c r="P100" s="29"/>
      <c r="Q100" s="29"/>
      <c r="R100" s="28">
        <f t="shared" si="9"/>
        <v>121</v>
      </c>
      <c r="S100" s="115"/>
      <c r="T100" s="115"/>
    </row>
    <row r="101" spans="2:20" ht="38.25" x14ac:dyDescent="0.4">
      <c r="B101" s="131"/>
      <c r="C101" s="30" t="s">
        <v>22</v>
      </c>
      <c r="D101" s="31"/>
      <c r="E101" s="32">
        <f t="shared" ref="E101:O101" si="28">SUM(E85:E100)</f>
        <v>440</v>
      </c>
      <c r="F101" s="33">
        <f t="shared" si="28"/>
        <v>1787</v>
      </c>
      <c r="G101" s="33">
        <f t="shared" si="28"/>
        <v>534</v>
      </c>
      <c r="H101" s="33">
        <f t="shared" si="28"/>
        <v>611</v>
      </c>
      <c r="I101" s="33">
        <f t="shared" si="28"/>
        <v>0</v>
      </c>
      <c r="J101" s="33">
        <f t="shared" si="28"/>
        <v>0</v>
      </c>
      <c r="K101" s="73">
        <f>SUM(K85:K100)</f>
        <v>3372</v>
      </c>
      <c r="L101" s="95">
        <f t="shared" si="28"/>
        <v>440</v>
      </c>
      <c r="M101" s="33">
        <f t="shared" si="28"/>
        <v>1774</v>
      </c>
      <c r="N101" s="96">
        <f t="shared" si="28"/>
        <v>547</v>
      </c>
      <c r="O101" s="96">
        <f t="shared" si="28"/>
        <v>611</v>
      </c>
      <c r="P101" s="97">
        <f>SUM(P85:P100)</f>
        <v>0</v>
      </c>
      <c r="Q101" s="97">
        <f>SUM(Q85:Q100)</f>
        <v>0</v>
      </c>
      <c r="R101" s="73">
        <f>SUM(L101:Q101)</f>
        <v>3372</v>
      </c>
      <c r="S101" s="115"/>
      <c r="T101" s="115"/>
    </row>
    <row r="102" spans="2:20" ht="38.25" x14ac:dyDescent="0.4">
      <c r="B102" s="132"/>
      <c r="C102" s="98" t="s">
        <v>63</v>
      </c>
      <c r="D102" s="75" t="s">
        <v>68</v>
      </c>
      <c r="E102" s="76"/>
      <c r="F102" s="77"/>
      <c r="G102" s="77"/>
      <c r="H102" s="77"/>
      <c r="I102" s="77"/>
      <c r="J102" s="77">
        <v>1</v>
      </c>
      <c r="K102" s="79">
        <f>SUM(E102:J102)</f>
        <v>1</v>
      </c>
      <c r="L102" s="76"/>
      <c r="M102" s="77"/>
      <c r="N102" s="77"/>
      <c r="O102" s="77"/>
      <c r="P102" s="78"/>
      <c r="Q102" s="78">
        <v>0</v>
      </c>
      <c r="R102" s="79">
        <f t="shared" si="9"/>
        <v>0</v>
      </c>
      <c r="S102" s="115"/>
      <c r="T102" s="115"/>
    </row>
    <row r="103" spans="2:20" ht="38.25" x14ac:dyDescent="0.4">
      <c r="B103" s="132"/>
      <c r="C103" s="126" t="s">
        <v>152</v>
      </c>
      <c r="D103" s="81" t="s">
        <v>69</v>
      </c>
      <c r="E103" s="70"/>
      <c r="F103" s="71">
        <v>15</v>
      </c>
      <c r="G103" s="71"/>
      <c r="H103" s="71"/>
      <c r="I103" s="71"/>
      <c r="J103" s="71"/>
      <c r="K103" s="66">
        <f>SUM(E103:J103)</f>
        <v>15</v>
      </c>
      <c r="L103" s="70"/>
      <c r="M103" s="71">
        <v>10</v>
      </c>
      <c r="N103" s="71"/>
      <c r="O103" s="71"/>
      <c r="P103" s="72"/>
      <c r="Q103" s="72"/>
      <c r="R103" s="66">
        <f t="shared" ref="R103:R116" si="29">SUM(L103:Q103)</f>
        <v>10</v>
      </c>
      <c r="S103" s="115"/>
      <c r="T103" s="115"/>
    </row>
    <row r="104" spans="2:20" ht="38.25" x14ac:dyDescent="0.4">
      <c r="B104" s="132"/>
      <c r="C104" s="138" t="s">
        <v>155</v>
      </c>
      <c r="D104" s="83" t="s">
        <v>70</v>
      </c>
      <c r="E104" s="55"/>
      <c r="F104" s="56">
        <v>2</v>
      </c>
      <c r="G104" s="56"/>
      <c r="H104" s="56"/>
      <c r="I104" s="56"/>
      <c r="J104" s="56"/>
      <c r="K104" s="22">
        <f>SUM(E104:J104)</f>
        <v>2</v>
      </c>
      <c r="L104" s="55"/>
      <c r="M104" s="56">
        <v>2</v>
      </c>
      <c r="N104" s="56"/>
      <c r="O104" s="56"/>
      <c r="P104" s="57"/>
      <c r="Q104" s="57"/>
      <c r="R104" s="58">
        <f t="shared" si="29"/>
        <v>2</v>
      </c>
      <c r="S104" s="115"/>
      <c r="T104" s="115"/>
    </row>
    <row r="105" spans="2:20" ht="38.25" x14ac:dyDescent="0.4">
      <c r="B105" s="132"/>
      <c r="C105" s="138"/>
      <c r="D105" s="39" t="s">
        <v>71</v>
      </c>
      <c r="E105" s="20"/>
      <c r="F105" s="21">
        <v>18</v>
      </c>
      <c r="G105" s="21"/>
      <c r="H105" s="21"/>
      <c r="I105" s="21"/>
      <c r="J105" s="21"/>
      <c r="K105" s="22">
        <f t="shared" ref="K105:K106" si="30">SUM(E105:J105)</f>
        <v>18</v>
      </c>
      <c r="L105" s="20"/>
      <c r="M105" s="21">
        <v>18</v>
      </c>
      <c r="N105" s="21"/>
      <c r="O105" s="21"/>
      <c r="P105" s="23"/>
      <c r="Q105" s="23"/>
      <c r="R105" s="22">
        <f t="shared" si="29"/>
        <v>18</v>
      </c>
      <c r="S105" s="115"/>
      <c r="T105" s="115"/>
    </row>
    <row r="106" spans="2:20" ht="38.25" x14ac:dyDescent="0.4">
      <c r="B106" s="132"/>
      <c r="C106" s="139"/>
      <c r="D106" s="39" t="s">
        <v>72</v>
      </c>
      <c r="E106" s="20"/>
      <c r="F106" s="21"/>
      <c r="G106" s="21">
        <v>10</v>
      </c>
      <c r="H106" s="21"/>
      <c r="I106" s="21"/>
      <c r="J106" s="21"/>
      <c r="K106" s="22">
        <f t="shared" si="30"/>
        <v>10</v>
      </c>
      <c r="L106" s="20"/>
      <c r="M106" s="21"/>
      <c r="N106" s="21">
        <v>10</v>
      </c>
      <c r="O106" s="21"/>
      <c r="P106" s="23"/>
      <c r="Q106" s="23"/>
      <c r="R106" s="53">
        <f t="shared" si="29"/>
        <v>10</v>
      </c>
      <c r="S106" s="115"/>
      <c r="T106" s="115"/>
    </row>
    <row r="107" spans="2:20" ht="38.25" x14ac:dyDescent="0.4">
      <c r="B107" s="132"/>
      <c r="C107" s="135" t="s">
        <v>30</v>
      </c>
      <c r="D107" s="136"/>
      <c r="E107" s="41">
        <f t="shared" ref="E107:Q107" si="31">SUM(E102:E106)</f>
        <v>0</v>
      </c>
      <c r="F107" s="42">
        <f t="shared" si="31"/>
        <v>35</v>
      </c>
      <c r="G107" s="42">
        <f t="shared" si="31"/>
        <v>10</v>
      </c>
      <c r="H107" s="42">
        <f t="shared" si="31"/>
        <v>0</v>
      </c>
      <c r="I107" s="42">
        <f t="shared" si="31"/>
        <v>0</v>
      </c>
      <c r="J107" s="42">
        <f t="shared" si="31"/>
        <v>1</v>
      </c>
      <c r="K107" s="34">
        <f t="shared" si="31"/>
        <v>46</v>
      </c>
      <c r="L107" s="41">
        <f t="shared" si="31"/>
        <v>0</v>
      </c>
      <c r="M107" s="42">
        <f t="shared" si="31"/>
        <v>30</v>
      </c>
      <c r="N107" s="42">
        <f t="shared" si="31"/>
        <v>10</v>
      </c>
      <c r="O107" s="42">
        <f t="shared" si="31"/>
        <v>0</v>
      </c>
      <c r="P107" s="42">
        <f t="shared" si="31"/>
        <v>0</v>
      </c>
      <c r="Q107" s="42">
        <f t="shared" si="31"/>
        <v>0</v>
      </c>
      <c r="R107" s="73">
        <f>SUM(L107:Q107)</f>
        <v>40</v>
      </c>
      <c r="S107" s="115"/>
      <c r="T107" s="115"/>
    </row>
    <row r="108" spans="2:20" ht="38.25" x14ac:dyDescent="0.4">
      <c r="B108" s="133"/>
      <c r="C108" s="137" t="s">
        <v>73</v>
      </c>
      <c r="D108" s="136"/>
      <c r="E108" s="44">
        <f t="shared" ref="E108:Q108" si="32">SUM(E101,E107)</f>
        <v>440</v>
      </c>
      <c r="F108" s="45">
        <f t="shared" si="32"/>
        <v>1822</v>
      </c>
      <c r="G108" s="45">
        <f t="shared" si="32"/>
        <v>544</v>
      </c>
      <c r="H108" s="45">
        <f t="shared" si="32"/>
        <v>611</v>
      </c>
      <c r="I108" s="45">
        <f t="shared" si="32"/>
        <v>0</v>
      </c>
      <c r="J108" s="45">
        <f t="shared" si="32"/>
        <v>1</v>
      </c>
      <c r="K108" s="46">
        <f t="shared" si="32"/>
        <v>3418</v>
      </c>
      <c r="L108" s="44">
        <f t="shared" si="32"/>
        <v>440</v>
      </c>
      <c r="M108" s="45">
        <f t="shared" si="32"/>
        <v>1804</v>
      </c>
      <c r="N108" s="45">
        <f t="shared" si="32"/>
        <v>557</v>
      </c>
      <c r="O108" s="45">
        <f t="shared" si="32"/>
        <v>611</v>
      </c>
      <c r="P108" s="87">
        <f t="shared" si="32"/>
        <v>0</v>
      </c>
      <c r="Q108" s="87">
        <f t="shared" si="32"/>
        <v>0</v>
      </c>
      <c r="R108" s="86">
        <f t="shared" si="29"/>
        <v>3412</v>
      </c>
      <c r="S108" s="115"/>
      <c r="T108" s="115"/>
    </row>
    <row r="109" spans="2:20" ht="38.25" x14ac:dyDescent="0.4">
      <c r="B109" s="130" t="s">
        <v>74</v>
      </c>
      <c r="C109" s="68" t="s">
        <v>75</v>
      </c>
      <c r="D109" s="69" t="s">
        <v>145</v>
      </c>
      <c r="E109" s="70"/>
      <c r="F109" s="63"/>
      <c r="G109" s="71">
        <v>45</v>
      </c>
      <c r="H109" s="71">
        <v>45</v>
      </c>
      <c r="I109" s="71"/>
      <c r="J109" s="71"/>
      <c r="K109" s="17">
        <f>SUM(E109:J109)</f>
        <v>90</v>
      </c>
      <c r="L109" s="70"/>
      <c r="M109" s="16"/>
      <c r="N109" s="71">
        <v>45</v>
      </c>
      <c r="O109" s="71">
        <v>45</v>
      </c>
      <c r="P109" s="92"/>
      <c r="Q109" s="92"/>
      <c r="R109" s="93">
        <f t="shared" si="29"/>
        <v>90</v>
      </c>
      <c r="S109" s="115"/>
      <c r="T109" s="115"/>
    </row>
    <row r="110" spans="2:20" ht="38.25" x14ac:dyDescent="0.4">
      <c r="B110" s="131"/>
      <c r="C110" s="80" t="s">
        <v>76</v>
      </c>
      <c r="D110" s="14" t="s">
        <v>146</v>
      </c>
      <c r="E110" s="15"/>
      <c r="F110" s="63"/>
      <c r="G110" s="99">
        <v>50</v>
      </c>
      <c r="H110" s="99">
        <v>46</v>
      </c>
      <c r="I110" s="16"/>
      <c r="J110" s="99"/>
      <c r="K110" s="17">
        <f>SUM(E110:J110)</f>
        <v>96</v>
      </c>
      <c r="L110" s="15"/>
      <c r="M110" s="16"/>
      <c r="N110" s="16">
        <v>50</v>
      </c>
      <c r="O110" s="16">
        <v>46</v>
      </c>
      <c r="P110" s="18"/>
      <c r="Q110" s="18"/>
      <c r="R110" s="28">
        <f t="shared" si="29"/>
        <v>96</v>
      </c>
      <c r="S110" s="115"/>
      <c r="T110" s="115"/>
    </row>
    <row r="111" spans="2:20" ht="38.25" x14ac:dyDescent="0.4">
      <c r="B111" s="131"/>
      <c r="C111" s="134" t="s">
        <v>77</v>
      </c>
      <c r="D111" s="14" t="s">
        <v>147</v>
      </c>
      <c r="E111" s="15">
        <v>8</v>
      </c>
      <c r="F111" s="16">
        <v>184</v>
      </c>
      <c r="G111" s="99">
        <v>36</v>
      </c>
      <c r="H111" s="99"/>
      <c r="I111" s="16"/>
      <c r="J111" s="99"/>
      <c r="K111" s="17">
        <f>SUM(E111:J111)</f>
        <v>228</v>
      </c>
      <c r="L111" s="15">
        <v>8</v>
      </c>
      <c r="M111" s="16">
        <v>184</v>
      </c>
      <c r="N111" s="16">
        <v>36</v>
      </c>
      <c r="O111" s="16"/>
      <c r="P111" s="18"/>
      <c r="Q111" s="18"/>
      <c r="R111" s="17">
        <f t="shared" si="29"/>
        <v>228</v>
      </c>
      <c r="S111" s="115"/>
      <c r="T111" s="115"/>
    </row>
    <row r="112" spans="2:20" ht="38.25" x14ac:dyDescent="0.4">
      <c r="B112" s="131"/>
      <c r="C112" s="134"/>
      <c r="D112" s="25" t="s">
        <v>148</v>
      </c>
      <c r="E112" s="100"/>
      <c r="F112" s="27">
        <v>42</v>
      </c>
      <c r="G112" s="101"/>
      <c r="H112" s="101">
        <v>78</v>
      </c>
      <c r="I112" s="27"/>
      <c r="J112" s="101"/>
      <c r="K112" s="28">
        <f>SUM(E112:J112)</f>
        <v>120</v>
      </c>
      <c r="L112" s="26"/>
      <c r="M112" s="27">
        <v>42</v>
      </c>
      <c r="N112" s="27"/>
      <c r="O112" s="27">
        <v>78</v>
      </c>
      <c r="P112" s="29"/>
      <c r="Q112" s="29"/>
      <c r="R112" s="28">
        <f t="shared" si="29"/>
        <v>120</v>
      </c>
      <c r="S112" s="115"/>
      <c r="T112" s="115"/>
    </row>
    <row r="113" spans="2:20" ht="38.25" x14ac:dyDescent="0.4">
      <c r="B113" s="131"/>
      <c r="C113" s="30" t="s">
        <v>22</v>
      </c>
      <c r="D113" s="31"/>
      <c r="E113" s="32">
        <f>SUM(E109:E112)</f>
        <v>8</v>
      </c>
      <c r="F113" s="33">
        <f>SUM(F109:F112)</f>
        <v>226</v>
      </c>
      <c r="G113" s="33">
        <f t="shared" ref="G113:J113" si="33">SUM(G109:G112)</f>
        <v>131</v>
      </c>
      <c r="H113" s="33">
        <f t="shared" si="33"/>
        <v>169</v>
      </c>
      <c r="I113" s="33">
        <f t="shared" si="33"/>
        <v>0</v>
      </c>
      <c r="J113" s="33">
        <f t="shared" si="33"/>
        <v>0</v>
      </c>
      <c r="K113" s="73">
        <f t="shared" ref="K113:P113" si="34">SUM(K109:K112)</f>
        <v>534</v>
      </c>
      <c r="L113" s="95">
        <f t="shared" si="34"/>
        <v>8</v>
      </c>
      <c r="M113" s="33">
        <f t="shared" si="34"/>
        <v>226</v>
      </c>
      <c r="N113" s="96">
        <f t="shared" si="34"/>
        <v>131</v>
      </c>
      <c r="O113" s="96">
        <f t="shared" si="34"/>
        <v>169</v>
      </c>
      <c r="P113" s="36">
        <f t="shared" si="34"/>
        <v>0</v>
      </c>
      <c r="Q113" s="36">
        <f>SUM(Q109:Q112)</f>
        <v>0</v>
      </c>
      <c r="R113" s="73">
        <f>SUM(L113:Q113)</f>
        <v>534</v>
      </c>
      <c r="S113" s="115"/>
      <c r="T113" s="115"/>
    </row>
    <row r="114" spans="2:20" ht="38.25" x14ac:dyDescent="0.4">
      <c r="B114" s="132"/>
      <c r="C114" s="88" t="s">
        <v>78</v>
      </c>
      <c r="D114" s="75" t="s">
        <v>79</v>
      </c>
      <c r="E114" s="76"/>
      <c r="F114" s="77">
        <v>19</v>
      </c>
      <c r="G114" s="77"/>
      <c r="H114" s="77"/>
      <c r="I114" s="77"/>
      <c r="J114" s="77"/>
      <c r="K114" s="17">
        <f t="shared" ref="K114:K115" si="35">SUM(E114:J114)</f>
        <v>19</v>
      </c>
      <c r="L114" s="76"/>
      <c r="M114" s="56"/>
      <c r="N114" s="77"/>
      <c r="O114" s="77"/>
      <c r="P114" s="78">
        <v>19</v>
      </c>
      <c r="Q114" s="78"/>
      <c r="R114" s="93">
        <f t="shared" si="29"/>
        <v>19</v>
      </c>
      <c r="S114" s="115"/>
      <c r="T114" s="115"/>
    </row>
    <row r="115" spans="2:20" ht="39" customHeight="1" x14ac:dyDescent="0.4">
      <c r="B115" s="132"/>
      <c r="C115" s="68" t="s">
        <v>80</v>
      </c>
      <c r="D115" s="61" t="s">
        <v>81</v>
      </c>
      <c r="E115" s="62"/>
      <c r="F115" s="63">
        <v>2</v>
      </c>
      <c r="G115" s="63"/>
      <c r="H115" s="63"/>
      <c r="I115" s="63"/>
      <c r="J115" s="63"/>
      <c r="K115" s="17">
        <f t="shared" si="35"/>
        <v>2</v>
      </c>
      <c r="L115" s="62"/>
      <c r="M115" s="16">
        <v>2</v>
      </c>
      <c r="N115" s="63"/>
      <c r="O115" s="63"/>
      <c r="P115" s="65"/>
      <c r="Q115" s="65"/>
      <c r="R115" s="28">
        <f t="shared" si="29"/>
        <v>2</v>
      </c>
      <c r="S115" s="115"/>
      <c r="T115" s="115"/>
    </row>
    <row r="116" spans="2:20" ht="39" customHeight="1" x14ac:dyDescent="0.4">
      <c r="B116" s="132"/>
      <c r="C116" s="114" t="s">
        <v>82</v>
      </c>
      <c r="D116" s="38" t="s">
        <v>83</v>
      </c>
      <c r="E116" s="15"/>
      <c r="F116" s="16">
        <v>19</v>
      </c>
      <c r="G116" s="16"/>
      <c r="H116" s="16"/>
      <c r="I116" s="16"/>
      <c r="J116" s="16"/>
      <c r="K116" s="17">
        <f>SUM(E116:J116)</f>
        <v>19</v>
      </c>
      <c r="L116" s="15"/>
      <c r="M116" s="16">
        <v>19</v>
      </c>
      <c r="N116" s="16"/>
      <c r="O116" s="16"/>
      <c r="P116" s="18"/>
      <c r="Q116" s="18"/>
      <c r="R116" s="64">
        <f t="shared" si="29"/>
        <v>19</v>
      </c>
      <c r="S116" s="115"/>
      <c r="T116" s="115"/>
    </row>
    <row r="117" spans="2:20" ht="38.25" x14ac:dyDescent="0.4">
      <c r="B117" s="132"/>
      <c r="C117" s="135" t="s">
        <v>30</v>
      </c>
      <c r="D117" s="136"/>
      <c r="E117" s="41">
        <f t="shared" ref="E117:P117" si="36">SUM(E114:E116)</f>
        <v>0</v>
      </c>
      <c r="F117" s="42">
        <f t="shared" si="36"/>
        <v>40</v>
      </c>
      <c r="G117" s="42">
        <f t="shared" si="36"/>
        <v>0</v>
      </c>
      <c r="H117" s="42">
        <f t="shared" si="36"/>
        <v>0</v>
      </c>
      <c r="I117" s="42">
        <f t="shared" si="36"/>
        <v>0</v>
      </c>
      <c r="J117" s="42">
        <f t="shared" si="36"/>
        <v>0</v>
      </c>
      <c r="K117" s="34">
        <f t="shared" si="36"/>
        <v>40</v>
      </c>
      <c r="L117" s="41">
        <f t="shared" si="36"/>
        <v>0</v>
      </c>
      <c r="M117" s="42">
        <f t="shared" si="36"/>
        <v>21</v>
      </c>
      <c r="N117" s="42">
        <f t="shared" si="36"/>
        <v>0</v>
      </c>
      <c r="O117" s="42">
        <f t="shared" si="36"/>
        <v>0</v>
      </c>
      <c r="P117" s="43">
        <f t="shared" si="36"/>
        <v>19</v>
      </c>
      <c r="Q117" s="43">
        <f>SUM(Q114:Q116)</f>
        <v>0</v>
      </c>
      <c r="R117" s="73">
        <f>SUM(L117:Q117)</f>
        <v>40</v>
      </c>
      <c r="S117" s="115"/>
      <c r="T117" s="115"/>
    </row>
    <row r="118" spans="2:20" ht="38.25" x14ac:dyDescent="0.4">
      <c r="B118" s="133"/>
      <c r="C118" s="137" t="s">
        <v>84</v>
      </c>
      <c r="D118" s="136"/>
      <c r="E118" s="84">
        <f t="shared" ref="E118:P118" si="37">SUM(E113,E117)</f>
        <v>8</v>
      </c>
      <c r="F118" s="85">
        <f t="shared" si="37"/>
        <v>266</v>
      </c>
      <c r="G118" s="85">
        <f t="shared" si="37"/>
        <v>131</v>
      </c>
      <c r="H118" s="85">
        <f t="shared" si="37"/>
        <v>169</v>
      </c>
      <c r="I118" s="85">
        <f t="shared" si="37"/>
        <v>0</v>
      </c>
      <c r="J118" s="85">
        <f t="shared" si="37"/>
        <v>0</v>
      </c>
      <c r="K118" s="86">
        <f t="shared" si="37"/>
        <v>574</v>
      </c>
      <c r="L118" s="84">
        <f t="shared" si="37"/>
        <v>8</v>
      </c>
      <c r="M118" s="85">
        <f t="shared" si="37"/>
        <v>247</v>
      </c>
      <c r="N118" s="85">
        <f t="shared" si="37"/>
        <v>131</v>
      </c>
      <c r="O118" s="85">
        <f t="shared" si="37"/>
        <v>169</v>
      </c>
      <c r="P118" s="87">
        <f t="shared" si="37"/>
        <v>19</v>
      </c>
      <c r="Q118" s="87">
        <f>SUM(Q113,Q117)</f>
        <v>0</v>
      </c>
      <c r="R118" s="86">
        <f>SUM(L118:Q118)</f>
        <v>574</v>
      </c>
      <c r="S118" s="115"/>
      <c r="T118" s="115"/>
    </row>
    <row r="119" spans="2:20" ht="39" thickBot="1" x14ac:dyDescent="0.45">
      <c r="B119" s="102"/>
      <c r="C119" s="128" t="s">
        <v>85</v>
      </c>
      <c r="D119" s="129"/>
      <c r="E119" s="103">
        <f t="shared" ref="E119:Q119" si="38">SUM(E118,E108,E84,E57,E38)</f>
        <v>1276</v>
      </c>
      <c r="F119" s="104">
        <f t="shared" si="38"/>
        <v>6593</v>
      </c>
      <c r="G119" s="104">
        <f t="shared" si="38"/>
        <v>2580</v>
      </c>
      <c r="H119" s="104">
        <f t="shared" si="38"/>
        <v>2510</v>
      </c>
      <c r="I119" s="104">
        <f t="shared" si="38"/>
        <v>304</v>
      </c>
      <c r="J119" s="104">
        <f t="shared" si="38"/>
        <v>27</v>
      </c>
      <c r="K119" s="105">
        <f t="shared" si="38"/>
        <v>13290</v>
      </c>
      <c r="L119" s="103">
        <f t="shared" si="38"/>
        <v>1324</v>
      </c>
      <c r="M119" s="104">
        <f t="shared" si="38"/>
        <v>6509</v>
      </c>
      <c r="N119" s="104">
        <f t="shared" si="38"/>
        <v>2593</v>
      </c>
      <c r="O119" s="104">
        <f t="shared" si="38"/>
        <v>2480</v>
      </c>
      <c r="P119" s="106">
        <f t="shared" si="38"/>
        <v>320</v>
      </c>
      <c r="Q119" s="106">
        <f t="shared" si="38"/>
        <v>0</v>
      </c>
      <c r="R119" s="107">
        <f>SUM(L119:Q119)</f>
        <v>13226</v>
      </c>
      <c r="S119" s="115"/>
      <c r="T119" s="115"/>
    </row>
    <row r="120" spans="2:20" ht="30" x14ac:dyDescent="0.4">
      <c r="B120" s="5"/>
      <c r="C120" s="108"/>
      <c r="D120" s="109"/>
      <c r="E120" s="110"/>
      <c r="F120" s="110"/>
      <c r="G120" s="110"/>
      <c r="H120" s="110"/>
      <c r="I120" s="110"/>
      <c r="J120" s="110"/>
      <c r="K120" s="111"/>
      <c r="L120" s="5"/>
      <c r="M120" s="5"/>
      <c r="N120" s="110"/>
      <c r="O120" s="110"/>
      <c r="P120" s="110"/>
      <c r="Q120" s="110"/>
      <c r="R120" s="111"/>
      <c r="S120" s="115"/>
      <c r="T120" s="115"/>
    </row>
    <row r="121" spans="2:20" ht="30" x14ac:dyDescent="0.4">
      <c r="B121" s="5"/>
      <c r="C121" s="108"/>
      <c r="D121" s="109"/>
      <c r="E121" s="110"/>
      <c r="F121" s="110"/>
      <c r="G121" s="110"/>
      <c r="H121" s="110"/>
      <c r="I121" s="110"/>
      <c r="J121" s="110"/>
      <c r="K121" s="111"/>
      <c r="L121" s="5"/>
      <c r="M121" s="5"/>
      <c r="N121" s="110"/>
      <c r="O121" s="110"/>
      <c r="P121" s="110"/>
      <c r="Q121" s="110"/>
      <c r="R121" s="111"/>
      <c r="S121" s="115"/>
      <c r="T121" s="115"/>
    </row>
    <row r="122" spans="2:20" ht="30" x14ac:dyDescent="0.4">
      <c r="B122" s="5"/>
    </row>
    <row r="123" spans="2:20" ht="30" x14ac:dyDescent="0.4">
      <c r="B123" s="5"/>
    </row>
    <row r="124" spans="2:20" ht="30" x14ac:dyDescent="0.4">
      <c r="B124" s="112"/>
    </row>
    <row r="125" spans="2:20" x14ac:dyDescent="0.4">
      <c r="R125" s="113"/>
      <c r="S125" s="113"/>
      <c r="T125" s="113"/>
    </row>
  </sheetData>
  <mergeCells count="55">
    <mergeCell ref="B6:B8"/>
    <mergeCell ref="C6:C8"/>
    <mergeCell ref="D6:D8"/>
    <mergeCell ref="E7:E8"/>
    <mergeCell ref="F7:F8"/>
    <mergeCell ref="M7:M8"/>
    <mergeCell ref="E4:K4"/>
    <mergeCell ref="L4:R4"/>
    <mergeCell ref="E5:K5"/>
    <mergeCell ref="L5:R5"/>
    <mergeCell ref="G7:G8"/>
    <mergeCell ref="H7:H8"/>
    <mergeCell ref="I7:I8"/>
    <mergeCell ref="J7:J8"/>
    <mergeCell ref="K7:K8"/>
    <mergeCell ref="L7:L8"/>
    <mergeCell ref="N7:N8"/>
    <mergeCell ref="O7:O8"/>
    <mergeCell ref="P7:P8"/>
    <mergeCell ref="Q7:Q8"/>
    <mergeCell ref="R7:R8"/>
    <mergeCell ref="B9:B38"/>
    <mergeCell ref="C9:C29"/>
    <mergeCell ref="C31:C36"/>
    <mergeCell ref="C37:D37"/>
    <mergeCell ref="C38:D38"/>
    <mergeCell ref="B39:B57"/>
    <mergeCell ref="C39:C40"/>
    <mergeCell ref="C41:C43"/>
    <mergeCell ref="C44:C48"/>
    <mergeCell ref="C49:C50"/>
    <mergeCell ref="C53:C54"/>
    <mergeCell ref="C56:D56"/>
    <mergeCell ref="C57:D57"/>
    <mergeCell ref="B58:B84"/>
    <mergeCell ref="C58:C63"/>
    <mergeCell ref="C64:C69"/>
    <mergeCell ref="C70:C71"/>
    <mergeCell ref="C72:C74"/>
    <mergeCell ref="C78:C79"/>
    <mergeCell ref="C83:D83"/>
    <mergeCell ref="C84:D84"/>
    <mergeCell ref="C119:D119"/>
    <mergeCell ref="B85:B108"/>
    <mergeCell ref="C86:C88"/>
    <mergeCell ref="C89:C95"/>
    <mergeCell ref="C96:C98"/>
    <mergeCell ref="C99:C100"/>
    <mergeCell ref="C107:D107"/>
    <mergeCell ref="C108:D108"/>
    <mergeCell ref="B109:B118"/>
    <mergeCell ref="C111:C112"/>
    <mergeCell ref="C117:D117"/>
    <mergeCell ref="C118:D118"/>
    <mergeCell ref="C104:C106"/>
  </mergeCells>
  <phoneticPr fontId="3"/>
  <pageMargins left="0.7" right="0.7" top="0.75" bottom="0.75" header="0.3" footer="0.3"/>
  <pageSetup paperSize="8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リンク先エクセル</vt:lpstr>
      <vt:lpstr>リンク先エクセル!Print_Area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酒口 ともみ</cp:lastModifiedBy>
  <cp:lastPrinted>2025-05-28T01:08:51Z</cp:lastPrinted>
  <dcterms:created xsi:type="dcterms:W3CDTF">2022-12-15T04:46:27Z</dcterms:created>
  <dcterms:modified xsi:type="dcterms:W3CDTF">2025-05-28T02:07:05Z</dcterms:modified>
</cp:coreProperties>
</file>