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<sst xmlns="http://schemas.openxmlformats.org/spreadsheetml/2006/main" count="1097" uniqueCount="597">
  <si>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</si>
  <si>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</si>
  <si>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</si>
  <si>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</si>
  <si>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</si>
  <si>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</si>
  <si>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</si>
  <si>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</si>
  <si>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</si>
  <si>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</si>
  <si>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</si>
  <si>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</si>
  <si>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</si>
  <si>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</si>
  <si>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</si>
  <si>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</si>
  <si>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</si>
  <si>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</si>
  <si>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</si>
  <si>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</si>
  <si>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</si>
  <si>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</si>
  <si>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</si>
  <si>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</si>
  <si>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</si>
  <si>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</si>
  <si>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</si>
  <si>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</si>
  <si>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</si>
  <si>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</si>
  <si>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</si>
  <si>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</si>
  <si>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</si>
  <si>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</si>
  <si>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</si>
  <si>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</si>
  <si>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</si>
  <si>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</si>
  <si>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</si>
  <si>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</si>
  <si>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</si>
  <si>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</si>
  <si>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</si>
  <si>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</si>
  <si>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</si>
  <si>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</si>
  <si>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</si>
  <si>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</si>
  <si>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</si>
  <si>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</si>
  <si>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</si>
  <si>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</si>
  <si>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</si>
  <si>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</si>
  <si>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</si>
  <si>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</si>
  <si>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</si>
  <si>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</si>
  <si>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</si>
  <si>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</si>
  <si>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</si>
  <si>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</si>
  <si>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</si>
  <si>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</si>
  <si>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</si>
  <si>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</si>
  <si>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</si>
  <si>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</si>
  <si>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</si>
  <si>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</si>
  <si>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</si>
  <si>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</si>
  <si>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</si>
  <si>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</si>
  <si>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</si>
  <si>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</si>
  <si>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</si>
  <si>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</si>
  <si>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</si>
  <si>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</si>
  <si>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</si>
  <si>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</si>
  <si>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</si>
  <si>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</si>
  <si>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</si>
  <si>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</si>
  <si>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</si>
  <si>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</si>
  <si>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</si>
  <si>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</si>
  <si>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</si>
  <si>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</si>
  <si>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</si>
  <si>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</si>
  <si>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</si>
  <si>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</si>
  <si>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</si>
  <si>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</si>
  <si>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</si>
  <si>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</si>
  <si>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</si>
  <si>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</si>
  <si>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</si>
  <si>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</si>
  <si>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</si>
  <si>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</si>
  <si>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</si>
  <si>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</si>
  <si>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</si>
  <si>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</si>
  <si>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</si>
  <si>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</si>
  <si>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</si>
  <si>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</si>
  <si>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</si>
  <si>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</si>
  <si>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</si>
  <si>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</si>
  <si>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</si>
  <si>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</si>
  <si>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</si>
  <si>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</si>
  <si>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</si>
  <si>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</si>
  <si>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</si>
  <si>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</si>
  <si>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</si>
  <si>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</si>
  <si>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</si>
  <si>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</si>
  <si>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</si>
  <si>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</si>
  <si>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</si>
  <si>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</si>
  <si>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</si>
  <si>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</si>
  <si>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</si>
  <si>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</si>
  <si>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</si>
  <si>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</si>
  <si>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</si>
  <si>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</si>
  <si>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</si>
  <si>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</si>
  <si>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</si>
  <si>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</si>
  <si>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</si>
  <si>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</si>
  <si>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</si>
  <si>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</si>
  <si>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</si>
  <si>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</si>
  <si>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</si>
  <si>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</si>
  <si>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</si>
  <si>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</si>
  <si>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</si>
  <si>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</si>
  <si>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</si>
  <si>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</si>
  <si>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</si>
  <si>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</si>
  <si>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</si>
  <si>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</si>
  <si>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</si>
  <si>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</si>
  <si>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</si>
  <si>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</si>
  <si>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</si>
  <si>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</si>
  <si>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</si>
  <si>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</si>
  <si>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</si>
  <si>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</si>
  <si>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</si>
  <si>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</si>
  <si>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</si>
  <si>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</si>
  <si>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</si>
  <si>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</si>
  <si>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</si>
  <si>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</si>
  <si>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</si>
  <si>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</si>
  <si>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</si>
  <si>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</si>
  <si>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</si>
  <si>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</si>
  <si>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</si>
  <si>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</si>
  <si>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</si>
  <si>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</si>
  <si>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</si>
  <si>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</si>
  <si>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</si>
  <si>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</si>
  <si>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</si>
  <si>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</si>
  <si>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</si>
  <si>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</si>
  <si>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</si>
  <si>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</si>
  <si>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</si>
  <si>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</si>
  <si>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</si>
  <si>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</si>
  <si>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</si>
  <si>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</si>
  <si>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</si>
  <si>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</si>
  <si>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</si>
  <si>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</si>
  <si>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</si>
  <si>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</si>
  <si>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</si>
  <si>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</si>
  <si>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奈良県下北山村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</si>
  <si>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</si>
  <si>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</si>
  <si>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</si>
  <si>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</si>
  <si>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</si>
  <si>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</si>
  <si>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</si>
  <si>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</si>
  <si>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</si>
  <si>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</si>
  <si>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</si>
  <si>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</si>
  <si>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</si>
  <si>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</si>
  <si>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</si>
  <si>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</si>
  <si>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</si>
  <si>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</si>
  <si>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</si>
  <si>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</si>
  <si>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</si>
  <si>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</si>
  <si>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</si>
  <si>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</si>
  <si>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</si>
  <si>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</si>
  <si>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</si>
  <si>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</si>
  <si>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</si>
  <si>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</si>
  <si>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</si>
  <si>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</si>
  <si>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</si>
  <si>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</si>
  <si>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</si>
  <si>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</si>
  <si>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</si>
  <si>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</si>
  <si>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</si>
  <si>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</si>
  <si>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</si>
  <si>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</si>
  <si>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</si>
  <si>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</si>
  <si>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</si>
  <si>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</si>
  <si>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</si>
  <si>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</si>
  <si>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</si>
  <si>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</si>
  <si>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</si>
  <si>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</si>
  <si>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</si>
  <si>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</si>
  <si>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</si>
  <si>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</si>
  <si>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</si>
  <si>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</si>
  <si>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</si>
  <si>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</si>
  <si>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</si>
  <si>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</si>
  <si>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</si>
  <si>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</si>
  <si>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</si>
  <si>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</si>
  <si>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</si>
  <si>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</si>
  <si>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</si>
  <si>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</si>
  <si>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</si>
  <si>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</si>
  <si>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</si>
  <si>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</si>
  <si>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</si>
  <si>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</si>
  <si>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</si>
  <si>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</si>
  <si>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</si>
  <si>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</si>
  <si>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</si>
  <si>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</si>
  <si>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</si>
  <si>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</si>
  <si>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</si>
  <si>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</si>
  <si>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</si>
  <si>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</si>
  <si>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</si>
  <si>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</si>
  <si>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</si>
  <si>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</si>
  <si>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</si>
  <si>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</si>
  <si>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</si>
  <si>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</si>
  <si>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</si>
  <si>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</si>
  <si>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</si>
  <si>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</si>
  <si>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</si>
  <si>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</si>
  <si>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</si>
  <si>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</si>
  <si>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</si>
  <si>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</si>
  <si>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</si>
  <si>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</si>
  <si>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</si>
  <si>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</si>
  <si>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</si>
  <si>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</si>
  <si>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</si>
  <si>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</si>
  <si>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</si>
  <si>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</si>
  <si>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</si>
  <si>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</si>
  <si>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</si>
  <si>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</si>
  <si>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</si>
  <si>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</si>
  <si>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</si>
  <si>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</si>
  <si>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</si>
  <si>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</si>
  <si>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</si>
  <si>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</si>
  <si>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</si>
  <si>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</si>
  <si>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</si>
  <si>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</si>
  <si>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</si>
  <si>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</si>
  <si>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</si>
  <si>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</si>
  <si>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</si>
  <si>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</si>
  <si>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</si>
  <si>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</si>
  <si>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</si>
  <si>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</si>
  <si>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</si>
  <si>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</si>
  <si>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</si>
  <si>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</si>
  <si>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</si>
  <si>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</si>
  <si>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</si>
  <si>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</si>
  <si>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</si>
  <si>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</si>
  <si>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</si>
  <si>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奈良県下北山村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</si>
  <si>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</si>
  <si>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</si>
  <si>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</si>
  <si>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</si>
  <si>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</si>
  <si>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</si>
  <si>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</si>
  <si>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</si>
  <si>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</si>
  <si>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</si>
  <si>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</si>
  <si>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</si>
  <si>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</si>
  <si>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</si>
  <si>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</si>
  <si>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</si>
  <si>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</si>
  <si>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</si>
  <si>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</si>
  <si>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</si>
  <si>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池の平公園管理運営特別会計</t>
    <phoneticPr fontId="5"/>
  </si>
  <si>
    <t>スポーツ公園管理運営特別会計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</si>
  <si>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</si>
  <si>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</si>
  <si>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</si>
  <si>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</si>
  <si>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</si>
  <si>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</si>
  <si>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</si>
  <si>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</si>
  <si>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</si>
  <si>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</si>
  <si>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</si>
  <si>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</si>
  <si>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</si>
  <si>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</si>
  <si>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</si>
  <si>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</si>
  <si>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</si>
  <si>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</si>
  <si>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</si>
  <si>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</si>
  <si>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</si>
  <si>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</si>
  <si>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</si>
  <si>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</si>
  <si>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</si>
  <si>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</si>
  <si>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</si>
  <si>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</si>
  <si>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</si>
  <si>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</si>
  <si>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</si>
  <si>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</si>
  <si>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</si>
  <si>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</si>
  <si>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</si>
  <si>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</si>
  <si>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</si>
  <si>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</si>
  <si>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</si>
  <si>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</si>
  <si>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</si>
  <si>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</si>
  <si>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</si>
  <si>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</si>
  <si>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</si>
  <si>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</si>
  <si>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</si>
  <si>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</si>
  <si>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</si>
  <si>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</si>
  <si>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</si>
  <si>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</si>
  <si>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</si>
  <si>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</si>
  <si>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</si>
  <si>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</si>
  <si>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</si>
  <si>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</si>
  <si>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</si>
  <si>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</si>
  <si>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</si>
  <si>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</si>
  <si>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</si>
  <si>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</si>
  <si>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</si>
  <si>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</si>
  <si>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</si>
  <si>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</si>
  <si>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</si>
  <si>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</si>
  <si>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</si>
  <si>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</si>
  <si>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</si>
  <si>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</si>
  <si>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</si>
  <si>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</si>
  <si>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</si>
  <si>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</si>
  <si>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</si>
  <si>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</si>
  <si>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</si>
  <si>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</si>
  <si>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</si>
  <si>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</si>
  <si>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</si>
  <si>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</si>
  <si>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</si>
  <si>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</si>
  <si>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</si>
  <si>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</si>
  <si>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</si>
  <si>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</si>
  <si>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</si>
  <si>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</si>
  <si>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</si>
  <si>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</si>
  <si>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</si>
  <si>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</si>
  <si>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</si>
  <si>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</si>
  <si>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</si>
  <si>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</si>
  <si>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</si>
  <si>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</si>
  <si>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</si>
  <si>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</si>
  <si>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</si>
  <si>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</si>
  <si>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</si>
  <si>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</si>
  <si>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</si>
  <si>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</si>
  <si>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</si>
  <si>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</si>
  <si>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</si>
  <si>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</si>
  <si>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</si>
  <si>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</si>
  <si>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</si>
  <si>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</si>
  <si>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</si>
  <si>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</si>
  <si>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</si>
  <si>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</si>
  <si>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</si>
  <si>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</si>
  <si>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</si>
  <si>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</si>
  <si>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</si>
  <si>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</si>
  <si>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</si>
  <si>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</si>
  <si>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</si>
  <si>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</si>
  <si>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</si>
  <si>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</si>
  <si>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</si>
  <si>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</si>
  <si>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</si>
  <si>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</si>
  <si>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</si>
  <si>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</si>
  <si>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</si>
  <si>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</si>
  <si>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</si>
  <si>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</si>
  <si>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</si>
  <si>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</si>
  <si>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</si>
  <si>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</si>
  <si>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</si>
  <si>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</si>
  <si>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</si>
  <si>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</si>
  <si>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</si>
  <si>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</si>
  <si>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</si>
  <si>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</si>
  <si>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</si>
  <si>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</si>
  <si>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</si>
  <si>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</si>
  <si>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</si>
  <si>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</si>
  <si>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</si>
  <si>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</si>
  <si>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</si>
  <si>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</si>
  <si>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</si>
  <si>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</si>
  <si>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</si>
  <si>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</si>
  <si>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2.30</t>
  </si>
  <si>
    <t>▲ 4.30</t>
  </si>
  <si>
    <t>一般会計</t>
  </si>
  <si>
    <t>国民健康保険事業会計（直診勘定）</t>
  </si>
  <si>
    <t>介護保険事業会計（保険事業勘定）</t>
  </si>
  <si>
    <t>スポーツ公園管理運営特別会計</t>
  </si>
  <si>
    <t>簡易水道事業会計</t>
  </si>
  <si>
    <t>国民健康保険事業会計（事業勘定）</t>
  </si>
  <si>
    <t>池の平公園管理運営特別会計</t>
  </si>
  <si>
    <t>後期高齢者医療事業会計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</si>
  <si>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</si>
  <si>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</si>
  <si>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</si>
  <si>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</si>
  <si>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</si>
  <si>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</si>
  <si>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</si>
  <si>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</si>
  <si>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下北山むらづくりセンター</t>
    <rPh sb="0" eb="3">
      <t>シモキタヤマ</t>
    </rPh>
    <phoneticPr fontId="2"/>
  </si>
  <si>
    <t>-</t>
    <phoneticPr fontId="2"/>
  </si>
  <si>
    <t>奈良県市町村総合事務組合</t>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</si>
  <si>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</si>
  <si>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</si>
  <si>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</si>
  <si>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</si>
  <si>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南和広域医療企業団</t>
    <phoneticPr fontId="2"/>
  </si>
  <si>
    <t>庁舎建設基金</t>
    <rPh sb="0" eb="2">
      <t>チョウシャ</t>
    </rPh>
    <rPh sb="2" eb="4">
      <t>ケンセツ</t>
    </rPh>
    <rPh sb="4" eb="6">
      <t>キキン</t>
    </rPh>
    <phoneticPr fontId="2"/>
  </si>
  <si>
    <t>高齢者福祉施設管理運営基金</t>
    <phoneticPr fontId="2"/>
  </si>
  <si>
    <t>消防団員特別報酬基金</t>
    <phoneticPr fontId="2"/>
  </si>
  <si>
    <t>スポーツ公園管理運営基金</t>
    <rPh sb="4" eb="6">
      <t>コウエン</t>
    </rPh>
    <rPh sb="6" eb="8">
      <t>カンリ</t>
    </rPh>
    <rPh sb="8" eb="10">
      <t>ウンエイ</t>
    </rPh>
    <rPh sb="10" eb="12">
      <t>キキン</t>
    </rPh>
    <phoneticPr fontId="2"/>
  </si>
  <si>
    <t>小又川発電所施設管理運営基金</t>
    <rPh sb="0" eb="3">
      <t>コマタガワ</t>
    </rPh>
    <rPh sb="3" eb="6">
      <t>ハツデンショ</t>
    </rPh>
    <rPh sb="6" eb="8">
      <t>シセツ</t>
    </rPh>
    <rPh sb="8" eb="10">
      <t>カンリ</t>
    </rPh>
    <rPh sb="10" eb="12">
      <t>ウンエイ</t>
    </rPh>
    <rPh sb="12" eb="14">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</si>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</sst>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9E6A-4C77-B167-C3D7119EE4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247610</c:v>
                </c:pt>
                <c:pt idx="1">
                  <c:v>291947</c:v>
                </c:pt>
                <c:pt idx="2">
                  <c:v>393101</c:v>
                </c:pt>
                <c:pt idx="3">
                  <c:v>309045</c:v>
                </c:pt>
                <c:pt idx="4">
                  <c:v>1211561</c:v>
                </c:pt>
              </c:numCache>
            </c:numRef>
          </c:val>
          <c:smooth val="0"/>
          <c:extLst xmlns:c16r2="http://schemas.microsoft.com/office/drawing/2015/06/chart">
            <c:ext xmlns:c16="http://schemas.microsoft.com/office/drawing/2014/chart" uri="{C3380CC4-5D6E-409C-BE32-E72D297353CC}">
              <c16:uniqueId val="{00000001-9E6A-4C77-B167-C3D7119EE4E0}"/>
            </c:ext>
          </c:extLst>
        </c:ser>
        <c:dLbls>
          <c:showLegendKey val="0"/>
          <c:showVal val="0"/>
          <c:showCatName val="0"/>
          <c:showSerName val="0"/>
          <c:showPercent val="0"/>
          <c:showBubbleSize val="0"/>
        </c:dLbls>
        <c:marker val="1"/>
        <c:smooth val="0"/>
        <c:axId val="615220240"/>
        <c:axId val="615221024"/>
      </c:lineChart>
      <c:catAx>
        <c:axId val="61522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5221024"/>
        <c:crosses val="autoZero"/>
        <c:auto val="1"/>
        <c:lblAlgn val="ctr"/>
        <c:lblOffset val="100"/>
        <c:tickLblSkip val="1"/>
        <c:tickMarkSkip val="1"/>
        <c:noMultiLvlLbl val="0"/>
      </c:catAx>
      <c:valAx>
        <c:axId val="615221024"/>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1522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4.4400000000000004</c:v>
                </c:pt>
                <c:pt idx="1">
                  <c:v>3.6</c:v>
                </c:pt>
                <c:pt idx="2">
                  <c:v>8.8000000000000007</c:v>
                </c:pt>
                <c:pt idx="3">
                  <c:v>7.06</c:v>
                </c:pt>
                <c:pt idx="4">
                  <c:v>10.24</c:v>
                </c:pt>
              </c:numCache>
            </c:numRef>
          </c:val>
          <c:extLst xmlns:c16r2="http://schemas.microsoft.com/office/drawing/2015/06/chart">
            <c:ext xmlns:c16="http://schemas.microsoft.com/office/drawing/2014/chart" uri="{C3380CC4-5D6E-409C-BE32-E72D297353CC}">
              <c16:uniqueId val="{00000000-4119-4891-9451-B41D1D139B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146.87</c:v>
                </c:pt>
                <c:pt idx="1">
                  <c:v>172.86</c:v>
                </c:pt>
                <c:pt idx="2">
                  <c:v>181.2</c:v>
                </c:pt>
                <c:pt idx="3">
                  <c:v>195.3</c:v>
                </c:pt>
                <c:pt idx="4">
                  <c:v>184.21</c:v>
                </c:pt>
              </c:numCache>
            </c:numRef>
          </c:val>
          <c:extLst xmlns:c16r2="http://schemas.microsoft.com/office/drawing/2015/06/chart">
            <c:ext xmlns:c16="http://schemas.microsoft.com/office/drawing/2014/chart" uri="{C3380CC4-5D6E-409C-BE32-E72D297353CC}">
              <c16:uniqueId val="{00000001-4119-4891-9451-B41D1D139B2A}"/>
            </c:ext>
          </c:extLst>
        </c:ser>
        <c:dLbls>
          <c:showLegendKey val="0"/>
          <c:showVal val="0"/>
          <c:showCatName val="0"/>
          <c:showSerName val="0"/>
          <c:showPercent val="0"/>
          <c:showBubbleSize val="0"/>
        </c:dLbls>
        <c:gapWidth val="250"/>
        <c:overlap val="100"/>
        <c:axId val="615214360"/>
        <c:axId val="615215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22.24</c:v>
                </c:pt>
                <c:pt idx="1">
                  <c:v>13.45</c:v>
                </c:pt>
                <c:pt idx="2">
                  <c:v>9.56</c:v>
                </c:pt>
                <c:pt idx="3">
                  <c:v>-2.2999999999999998</c:v>
                </c:pt>
                <c:pt idx="4">
                  <c:v>-4.3</c:v>
                </c:pt>
              </c:numCache>
            </c:numRef>
          </c:val>
          <c:smooth val="0"/>
          <c:extLst xmlns:c16r2="http://schemas.microsoft.com/office/drawing/2015/06/chart">
            <c:ext xmlns:c16="http://schemas.microsoft.com/office/drawing/2014/chart" uri="{C3380CC4-5D6E-409C-BE32-E72D297353CC}">
              <c16:uniqueId val="{00000002-4119-4891-9451-B41D1D139B2A}"/>
            </c:ext>
          </c:extLst>
        </c:ser>
        <c:dLbls>
          <c:showLegendKey val="0"/>
          <c:showVal val="0"/>
          <c:showCatName val="0"/>
          <c:showSerName val="0"/>
          <c:showPercent val="0"/>
          <c:showBubbleSize val="0"/>
        </c:dLbls>
        <c:marker val="1"/>
        <c:smooth val="0"/>
        <c:axId val="615214360"/>
        <c:axId val="615215536"/>
      </c:lineChart>
      <c:catAx>
        <c:axId val="61521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15215536"/>
        <c:crosses val="autoZero"/>
        <c:auto val="1"/>
        <c:lblAlgn val="ctr"/>
        <c:lblOffset val="100"/>
        <c:tickLblSkip val="1"/>
        <c:tickMarkSkip val="1"/>
        <c:noMultiLvlLbl val="0"/>
      </c:catAx>
      <c:valAx>
        <c:axId val="615215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21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0.34</c:v>
                </c:pt>
                <c:pt idx="2">
                  <c:v>#N/A</c:v>
                </c:pt>
                <c:pt idx="3">
                  <c:v>0.19</c:v>
                </c:pt>
                <c:pt idx="4">
                  <c:v>#N/A</c:v>
                </c:pt>
                <c:pt idx="5">
                  <c:v>0.15</c:v>
                </c:pt>
                <c:pt idx="6">
                  <c:v>#N/A</c:v>
                </c:pt>
                <c:pt idx="7">
                  <c:v>0.2</c:v>
                </c:pt>
                <c:pt idx="8">
                  <c:v>0</c:v>
                </c:pt>
                <c:pt idx="9">
                  <c:v>0</c:v>
                </c:pt>
              </c:numCache>
            </c:numRef>
          </c:val>
          <c:extLst xmlns:c16r2="http://schemas.microsoft.com/office/drawing/2015/06/chart">
            <c:ext xmlns:c16="http://schemas.microsoft.com/office/drawing/2014/chart" uri="{C3380CC4-5D6E-409C-BE32-E72D297353CC}">
              <c16:uniqueId val="{00000000-423B-4BA1-ACB6-8EAC22F84A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3B-4BA1-ACB6-8EAC22F84AF8}"/>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423B-4BA1-ACB6-8EAC22F84AF8}"/>
            </c:ext>
          </c:extLst>
        </c:ser>
        <c:ser>
          <c:idx val="3"/>
          <c:order val="3"/>
          <c:tx>
            <c:strRef>
              <c:f>データシート!$A$30</c:f>
              <c:strCache>
                <c:ptCount val="1"/>
                <c:pt idx="0">
                  <c:v>池の平公園管理運営特別会計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xmlns:c16r2="http://schemas.microsoft.com/office/drawing/2015/06/chart">
            <c:ext xmlns:c16="http://schemas.microsoft.com/office/drawing/2014/chart" uri="{C3380CC4-5D6E-409C-BE32-E72D297353CC}">
              <c16:uniqueId val="{00000003-423B-4BA1-ACB6-8EAC22F84AF8}"/>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1.08</c:v>
                </c:pt>
                <c:pt idx="2">
                  <c:v>#N/A</c:v>
                </c:pt>
                <c:pt idx="3">
                  <c:v>1.02</c:v>
                </c:pt>
                <c:pt idx="4">
                  <c:v>#N/A</c:v>
                </c:pt>
                <c:pt idx="5">
                  <c:v>0.46</c:v>
                </c:pt>
                <c:pt idx="6">
                  <c:v>#N/A</c:v>
                </c:pt>
                <c:pt idx="7">
                  <c:v>0.74</c:v>
                </c:pt>
                <c:pt idx="8">
                  <c:v>#N/A</c:v>
                </c:pt>
                <c:pt idx="9">
                  <c:v>0.05</c:v>
                </c:pt>
              </c:numCache>
            </c:numRef>
          </c:val>
          <c:extLst xmlns:c16r2="http://schemas.microsoft.com/office/drawing/2015/06/chart">
            <c:ext xmlns:c16="http://schemas.microsoft.com/office/drawing/2014/chart" uri="{C3380CC4-5D6E-409C-BE32-E72D297353CC}">
              <c16:uniqueId val="{00000004-423B-4BA1-ACB6-8EAC22F84AF8}"/>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0.14000000000000001</c:v>
                </c:pt>
                <c:pt idx="4">
                  <c:v>#N/A</c:v>
                </c:pt>
                <c:pt idx="5">
                  <c:v>0.11</c:v>
                </c:pt>
                <c:pt idx="6">
                  <c:v>#N/A</c:v>
                </c:pt>
                <c:pt idx="7">
                  <c:v>0.11</c:v>
                </c:pt>
                <c:pt idx="8">
                  <c:v>#N/A</c:v>
                </c:pt>
                <c:pt idx="9">
                  <c:v>0.06</c:v>
                </c:pt>
              </c:numCache>
            </c:numRef>
          </c:val>
          <c:extLst xmlns:c16r2="http://schemas.microsoft.com/office/drawing/2015/06/chart">
            <c:ext xmlns:c16="http://schemas.microsoft.com/office/drawing/2014/chart" uri="{C3380CC4-5D6E-409C-BE32-E72D297353CC}">
              <c16:uniqueId val="{00000005-423B-4BA1-ACB6-8EAC22F84AF8}"/>
            </c:ext>
          </c:extLst>
        </c:ser>
        <c:ser>
          <c:idx val="6"/>
          <c:order val="6"/>
          <c:tx>
            <c:strRef>
              <c:f>データシート!$A$33</c:f>
              <c:strCache>
                <c:ptCount val="1"/>
                <c:pt idx="0">
                  <c:v>スポーツ公園管理運営特別会計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xmlns:c16r2="http://schemas.microsoft.com/office/drawing/2015/06/chart">
            <c:ext xmlns:c16="http://schemas.microsoft.com/office/drawing/2014/chart" uri="{C3380CC4-5D6E-409C-BE32-E72D297353CC}">
              <c16:uniqueId val="{00000006-423B-4BA1-ACB6-8EAC22F84AF8}"/>
            </c:ext>
          </c:extLst>
        </c:ser>
        <c:ser>
          <c:idx val="7"/>
          <c:order val="7"/>
          <c:tx>
            <c:strRef>
              <c:f>データシート!$A$34</c:f>
              <c:strCache>
                <c:ptCount val="1"/>
                <c:pt idx="0">
                  <c:v>介護保険事業会計（保険事業勘定）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0.32</c:v>
                </c:pt>
                <c:pt idx="2">
                  <c:v>#N/A</c:v>
                </c:pt>
                <c:pt idx="3">
                  <c:v>0.53</c:v>
                </c:pt>
                <c:pt idx="4">
                  <c:v>#N/A</c:v>
                </c:pt>
                <c:pt idx="5">
                  <c:v>0.49</c:v>
                </c:pt>
                <c:pt idx="6">
                  <c:v>#N/A</c:v>
                </c:pt>
                <c:pt idx="7">
                  <c:v>0.88</c:v>
                </c:pt>
                <c:pt idx="8">
                  <c:v>#N/A</c:v>
                </c:pt>
                <c:pt idx="9">
                  <c:v>0.26</c:v>
                </c:pt>
              </c:numCache>
            </c:numRef>
          </c:val>
          <c:extLst xmlns:c16r2="http://schemas.microsoft.com/office/drawing/2015/06/chart">
            <c:ext xmlns:c16="http://schemas.microsoft.com/office/drawing/2014/chart" uri="{C3380CC4-5D6E-409C-BE32-E72D297353CC}">
              <c16:uniqueId val="{00000007-423B-4BA1-ACB6-8EAC22F84AF8}"/>
            </c:ext>
          </c:extLst>
        </c:ser>
        <c:ser>
          <c:idx val="8"/>
          <c:order val="8"/>
          <c:tx>
            <c:strRef>
              <c:f>データシート!$A$35</c:f>
              <c:strCache>
                <c:ptCount val="1"/>
                <c:pt idx="0">
                  <c:v>国民健康保険事業会計（直診勘定）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c:v>
                </c:pt>
                <c:pt idx="2">
                  <c:v>#N/A</c:v>
                </c:pt>
                <c:pt idx="3">
                  <c:v>0.63</c:v>
                </c:pt>
                <c:pt idx="4">
                  <c:v>#N/A</c:v>
                </c:pt>
                <c:pt idx="5">
                  <c:v>0.47</c:v>
                </c:pt>
                <c:pt idx="6">
                  <c:v>#N/A</c:v>
                </c:pt>
                <c:pt idx="7">
                  <c:v>0.66</c:v>
                </c:pt>
                <c:pt idx="8">
                  <c:v>#N/A</c:v>
                </c:pt>
                <c:pt idx="9">
                  <c:v>0.53</c:v>
                </c:pt>
              </c:numCache>
            </c:numRef>
          </c:val>
          <c:extLst xmlns:c16r2="http://schemas.microsoft.com/office/drawing/2015/06/chart">
            <c:ext xmlns:c16="http://schemas.microsoft.com/office/drawing/2014/chart" uri="{C3380CC4-5D6E-409C-BE32-E72D297353CC}">
              <c16:uniqueId val="{00000008-423B-4BA1-ACB6-8EAC22F84A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4.4400000000000004</c:v>
                </c:pt>
                <c:pt idx="2">
                  <c:v>#N/A</c:v>
                </c:pt>
                <c:pt idx="3">
                  <c:v>3.59</c:v>
                </c:pt>
                <c:pt idx="4">
                  <c:v>#N/A</c:v>
                </c:pt>
                <c:pt idx="5">
                  <c:v>8.8000000000000007</c:v>
                </c:pt>
                <c:pt idx="6">
                  <c:v>#N/A</c:v>
                </c:pt>
                <c:pt idx="7">
                  <c:v>7.06</c:v>
                </c:pt>
                <c:pt idx="8">
                  <c:v>#N/A</c:v>
                </c:pt>
                <c:pt idx="9">
                  <c:v>9.94</c:v>
                </c:pt>
              </c:numCache>
            </c:numRef>
          </c:val>
          <c:extLst xmlns:c16r2="http://schemas.microsoft.com/office/drawing/2015/06/chart">
            <c:ext xmlns:c16="http://schemas.microsoft.com/office/drawing/2014/chart" uri="{C3380CC4-5D6E-409C-BE32-E72D297353CC}">
              <c16:uniqueId val="{00000009-423B-4BA1-ACB6-8EAC22F84AF8}"/>
            </c:ext>
          </c:extLst>
        </c:ser>
        <c:dLbls>
          <c:showLegendKey val="0"/>
          <c:showVal val="0"/>
          <c:showCatName val="0"/>
          <c:showSerName val="0"/>
          <c:showPercent val="0"/>
          <c:showBubbleSize val="0"/>
        </c:dLbls>
        <c:gapWidth val="150"/>
        <c:overlap val="100"/>
        <c:axId val="615221416"/>
        <c:axId val="615224160"/>
      </c:barChart>
      <c:catAx>
        <c:axId val="615221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5224160"/>
        <c:crosses val="autoZero"/>
        <c:auto val="1"/>
        <c:lblAlgn val="ctr"/>
        <c:lblOffset val="100"/>
        <c:tickLblSkip val="1"/>
        <c:tickMarkSkip val="1"/>
        <c:noMultiLvlLbl val="0"/>
      </c:catAx>
      <c:valAx>
        <c:axId val="61522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221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186</c:v>
                </c:pt>
                <c:pt idx="5">
                  <c:v>179</c:v>
                </c:pt>
                <c:pt idx="8">
                  <c:v>193</c:v>
                </c:pt>
                <c:pt idx="11">
                  <c:v>182</c:v>
                </c:pt>
                <c:pt idx="14">
                  <c:v>197</c:v>
                </c:pt>
              </c:numCache>
            </c:numRef>
          </c:val>
          <c:extLst xmlns:c16r2="http://schemas.microsoft.com/office/drawing/2015/06/chart">
            <c:ext xmlns:c16="http://schemas.microsoft.com/office/drawing/2014/chart" uri="{C3380CC4-5D6E-409C-BE32-E72D297353CC}">
              <c16:uniqueId val="{00000000-2984-487C-A9D7-CF2CE8C2F6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984-487C-A9D7-CF2CE8C2F6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984-487C-A9D7-CF2CE8C2F6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32</c:v>
                </c:pt>
                <c:pt idx="6">
                  <c:v>37</c:v>
                </c:pt>
                <c:pt idx="9">
                  <c:v>16</c:v>
                </c:pt>
                <c:pt idx="12">
                  <c:v>17</c:v>
                </c:pt>
              </c:numCache>
            </c:numRef>
          </c:val>
          <c:extLst xmlns:c16r2="http://schemas.microsoft.com/office/drawing/2015/06/chart">
            <c:ext xmlns:c16="http://schemas.microsoft.com/office/drawing/2014/chart" uri="{C3380CC4-5D6E-409C-BE32-E72D297353CC}">
              <c16:uniqueId val="{00000003-2984-487C-A9D7-CF2CE8C2F6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c:v>
                </c:pt>
                <c:pt idx="3">
                  <c:v>21</c:v>
                </c:pt>
                <c:pt idx="6">
                  <c:v>21</c:v>
                </c:pt>
                <c:pt idx="9">
                  <c:v>20</c:v>
                </c:pt>
                <c:pt idx="12">
                  <c:v>19</c:v>
                </c:pt>
              </c:numCache>
            </c:numRef>
          </c:val>
          <c:extLst xmlns:c16r2="http://schemas.microsoft.com/office/drawing/2015/06/chart">
            <c:ext xmlns:c16="http://schemas.microsoft.com/office/drawing/2014/chart" uri="{C3380CC4-5D6E-409C-BE32-E72D297353CC}">
              <c16:uniqueId val="{00000004-2984-487C-A9D7-CF2CE8C2F6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84-487C-A9D7-CF2CE8C2F6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84-487C-A9D7-CF2CE8C2F6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184</c:v>
                </c:pt>
                <c:pt idx="3">
                  <c:v>168</c:v>
                </c:pt>
                <c:pt idx="6">
                  <c:v>192</c:v>
                </c:pt>
                <c:pt idx="9">
                  <c:v>190</c:v>
                </c:pt>
                <c:pt idx="12">
                  <c:v>205</c:v>
                </c:pt>
              </c:numCache>
            </c:numRef>
          </c:val>
          <c:extLst xmlns:c16r2="http://schemas.microsoft.com/office/drawing/2015/06/chart">
            <c:ext xmlns:c16="http://schemas.microsoft.com/office/drawing/2014/chart" uri="{C3380CC4-5D6E-409C-BE32-E72D297353CC}">
              <c16:uniqueId val="{00000007-2984-487C-A9D7-CF2CE8C2F676}"/>
            </c:ext>
          </c:extLst>
        </c:ser>
        <c:dLbls>
          <c:showLegendKey val="0"/>
          <c:showVal val="0"/>
          <c:showCatName val="0"/>
          <c:showSerName val="0"/>
          <c:showPercent val="0"/>
          <c:showBubbleSize val="0"/>
        </c:dLbls>
        <c:gapWidth val="100"/>
        <c:overlap val="100"/>
        <c:axId val="615235136"/>
        <c:axId val="615240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c:v>
                </c:pt>
                <c:pt idx="2">
                  <c:v>#N/A</c:v>
                </c:pt>
                <c:pt idx="3">
                  <c:v>#N/A</c:v>
                </c:pt>
                <c:pt idx="4">
                  <c:v>42</c:v>
                </c:pt>
                <c:pt idx="5">
                  <c:v>#N/A</c:v>
                </c:pt>
                <c:pt idx="6">
                  <c:v>#N/A</c:v>
                </c:pt>
                <c:pt idx="7">
                  <c:v>57</c:v>
                </c:pt>
                <c:pt idx="8">
                  <c:v>#N/A</c:v>
                </c:pt>
                <c:pt idx="9">
                  <c:v>#N/A</c:v>
                </c:pt>
                <c:pt idx="10">
                  <c:v>44</c:v>
                </c:pt>
                <c:pt idx="11">
                  <c:v>#N/A</c:v>
                </c:pt>
                <c:pt idx="12">
                  <c:v>#N/A</c:v>
                </c:pt>
                <c:pt idx="13">
                  <c:v>44</c:v>
                </c:pt>
                <c:pt idx="14">
                  <c:v>#N/A</c:v>
                </c:pt>
              </c:numCache>
            </c:numRef>
          </c:val>
          <c:smooth val="0"/>
          <c:extLst xmlns:c16r2="http://schemas.microsoft.com/office/drawing/2015/06/chart">
            <c:ext xmlns:c16="http://schemas.microsoft.com/office/drawing/2014/chart" uri="{C3380CC4-5D6E-409C-BE32-E72D297353CC}">
              <c16:uniqueId val="{00000008-2984-487C-A9D7-CF2CE8C2F676}"/>
            </c:ext>
          </c:extLst>
        </c:ser>
        <c:dLbls>
          <c:showLegendKey val="0"/>
          <c:showVal val="0"/>
          <c:showCatName val="0"/>
          <c:showSerName val="0"/>
          <c:showPercent val="0"/>
          <c:showBubbleSize val="0"/>
        </c:dLbls>
        <c:marker val="1"/>
        <c:smooth val="0"/>
        <c:axId val="615235136"/>
        <c:axId val="615240624"/>
      </c:lineChart>
      <c:catAx>
        <c:axId val="61523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5240624"/>
        <c:crosses val="autoZero"/>
        <c:auto val="1"/>
        <c:lblAlgn val="ctr"/>
        <c:lblOffset val="100"/>
        <c:tickLblSkip val="1"/>
        <c:tickMarkSkip val="1"/>
        <c:noMultiLvlLbl val="0"/>
      </c:catAx>
      <c:valAx>
        <c:axId val="61524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23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1636</c:v>
                </c:pt>
                <c:pt idx="5">
                  <c:v>1712</c:v>
                </c:pt>
                <c:pt idx="8">
                  <c:v>1791</c:v>
                </c:pt>
                <c:pt idx="11">
                  <c:v>2072</c:v>
                </c:pt>
                <c:pt idx="14">
                  <c:v>2546</c:v>
                </c:pt>
              </c:numCache>
            </c:numRef>
          </c:val>
          <c:extLst xmlns:c16r2="http://schemas.microsoft.com/office/drawing/2015/06/chart">
            <c:ext xmlns:c16="http://schemas.microsoft.com/office/drawing/2014/chart" uri="{C3380CC4-5D6E-409C-BE32-E72D297353CC}">
              <c16:uniqueId val="{00000000-2672-4BB0-9851-FFA808C1A4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c:v>
                </c:pt>
                <c:pt idx="5">
                  <c:v>75</c:v>
                </c:pt>
                <c:pt idx="8">
                  <c:v>65</c:v>
                </c:pt>
                <c:pt idx="11">
                  <c:v>55</c:v>
                </c:pt>
                <c:pt idx="14">
                  <c:v>47</c:v>
                </c:pt>
              </c:numCache>
            </c:numRef>
          </c:val>
          <c:extLst xmlns:c16r2="http://schemas.microsoft.com/office/drawing/2015/06/chart">
            <c:ext xmlns:c16="http://schemas.microsoft.com/office/drawing/2014/chart" uri="{C3380CC4-5D6E-409C-BE32-E72D297353CC}">
              <c16:uniqueId val="{00000001-2672-4BB0-9851-FFA808C1A4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2511</c:v>
                </c:pt>
                <c:pt idx="5">
                  <c:v>2720</c:v>
                </c:pt>
                <c:pt idx="8">
                  <c:v>2762</c:v>
                </c:pt>
                <c:pt idx="11">
                  <c:v>2738</c:v>
                </c:pt>
                <c:pt idx="14">
                  <c:v>2753</c:v>
                </c:pt>
              </c:numCache>
            </c:numRef>
          </c:val>
          <c:extLst xmlns:c16r2="http://schemas.microsoft.com/office/drawing/2015/06/chart">
            <c:ext xmlns:c16="http://schemas.microsoft.com/office/drawing/2014/chart" uri="{C3380CC4-5D6E-409C-BE32-E72D297353CC}">
              <c16:uniqueId val="{00000002-2672-4BB0-9851-FFA808C1A4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72-4BB0-9851-FFA808C1A4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672-4BB0-9851-FFA808C1A4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72-4BB0-9851-FFA808C1A4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344</c:v>
                </c:pt>
                <c:pt idx="3">
                  <c:v>376</c:v>
                </c:pt>
                <c:pt idx="6">
                  <c:v>336</c:v>
                </c:pt>
                <c:pt idx="9">
                  <c:v>329</c:v>
                </c:pt>
                <c:pt idx="12">
                  <c:v>322</c:v>
                </c:pt>
              </c:numCache>
            </c:numRef>
          </c:val>
          <c:extLst xmlns:c16r2="http://schemas.microsoft.com/office/drawing/2015/06/chart">
            <c:ext xmlns:c16="http://schemas.microsoft.com/office/drawing/2014/chart" uri="{C3380CC4-5D6E-409C-BE32-E72D297353CC}">
              <c16:uniqueId val="{00000006-2672-4BB0-9851-FFA808C1A4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141</c:v>
                </c:pt>
                <c:pt idx="3">
                  <c:v>196</c:v>
                </c:pt>
                <c:pt idx="6">
                  <c:v>180</c:v>
                </c:pt>
                <c:pt idx="9">
                  <c:v>184</c:v>
                </c:pt>
                <c:pt idx="12">
                  <c:v>147</c:v>
                </c:pt>
              </c:numCache>
            </c:numRef>
          </c:val>
          <c:extLst xmlns:c16r2="http://schemas.microsoft.com/office/drawing/2015/06/chart">
            <c:ext xmlns:c16="http://schemas.microsoft.com/office/drawing/2014/chart" uri="{C3380CC4-5D6E-409C-BE32-E72D297353CC}">
              <c16:uniqueId val="{00000007-2672-4BB0-9851-FFA808C1A4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218</c:v>
                </c:pt>
                <c:pt idx="3">
                  <c:v>249</c:v>
                </c:pt>
                <c:pt idx="6">
                  <c:v>292</c:v>
                </c:pt>
                <c:pt idx="9">
                  <c:v>266</c:v>
                </c:pt>
                <c:pt idx="12">
                  <c:v>245</c:v>
                </c:pt>
              </c:numCache>
            </c:numRef>
          </c:val>
          <c:extLst xmlns:c16r2="http://schemas.microsoft.com/office/drawing/2015/06/chart">
            <c:ext xmlns:c16="http://schemas.microsoft.com/office/drawing/2014/chart" uri="{C3380CC4-5D6E-409C-BE32-E72D297353CC}">
              <c16:uniqueId val="{00000008-2672-4BB0-9851-FFA808C1A4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672-4BB0-9851-FFA808C1A4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1787</c:v>
                </c:pt>
                <c:pt idx="3">
                  <c:v>1889</c:v>
                </c:pt>
                <c:pt idx="6">
                  <c:v>2054</c:v>
                </c:pt>
                <c:pt idx="9">
                  <c:v>2138</c:v>
                </c:pt>
                <c:pt idx="12">
                  <c:v>2935</c:v>
                </c:pt>
              </c:numCache>
            </c:numRef>
          </c:val>
          <c:extLst xmlns:c16r2="http://schemas.microsoft.com/office/drawing/2015/06/chart">
            <c:ext xmlns:c16="http://schemas.microsoft.com/office/drawing/2014/chart" uri="{C3380CC4-5D6E-409C-BE32-E72D297353CC}">
              <c16:uniqueId val="{0000000A-2672-4BB0-9851-FFA808C1A4DF}"/>
            </c:ext>
          </c:extLst>
        </c:ser>
        <c:dLbls>
          <c:showLegendKey val="0"/>
          <c:showVal val="0"/>
          <c:showCatName val="0"/>
          <c:showSerName val="0"/>
          <c:showPercent val="0"/>
          <c:showBubbleSize val="0"/>
        </c:dLbls>
        <c:gapWidth val="100"/>
        <c:overlap val="100"/>
        <c:axId val="615239056"/>
        <c:axId val="615240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672-4BB0-9851-FFA808C1A4DF}"/>
            </c:ext>
          </c:extLst>
        </c:ser>
        <c:dLbls>
          <c:showLegendKey val="0"/>
          <c:showVal val="0"/>
          <c:showCatName val="0"/>
          <c:showSerName val="0"/>
          <c:showPercent val="0"/>
          <c:showBubbleSize val="0"/>
        </c:dLbls>
        <c:marker val="1"/>
        <c:smooth val="0"/>
        <c:axId val="615239056"/>
        <c:axId val="615240232"/>
      </c:lineChart>
      <c:catAx>
        <c:axId val="61523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5240232"/>
        <c:crosses val="autoZero"/>
        <c:auto val="1"/>
        <c:lblAlgn val="ctr"/>
        <c:lblOffset val="100"/>
        <c:tickLblSkip val="1"/>
        <c:tickMarkSkip val="1"/>
        <c:noMultiLvlLbl val="0"/>
      </c:catAx>
      <c:valAx>
        <c:axId val="615240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523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1863</c:v>
                </c:pt>
                <c:pt idx="1">
                  <c:v>1864</c:v>
                </c:pt>
                <c:pt idx="2">
                  <c:v>1790</c:v>
                </c:pt>
              </c:numCache>
            </c:numRef>
          </c:val>
          <c:extLst xmlns:c16r2="http://schemas.microsoft.com/office/drawing/2015/06/chart">
            <c:ext xmlns:c16="http://schemas.microsoft.com/office/drawing/2014/chart" uri="{C3380CC4-5D6E-409C-BE32-E72D297353CC}">
              <c16:uniqueId val="{00000000-55D2-4F53-A00B-BBB7449AA9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108</c:v>
                </c:pt>
                <c:pt idx="1">
                  <c:v>108</c:v>
                </c:pt>
                <c:pt idx="2">
                  <c:v>124</c:v>
                </c:pt>
              </c:numCache>
            </c:numRef>
          </c:val>
          <c:extLst xmlns:c16r2="http://schemas.microsoft.com/office/drawing/2015/06/chart">
            <c:ext xmlns:c16="http://schemas.microsoft.com/office/drawing/2014/chart" uri="{C3380CC4-5D6E-409C-BE32-E72D297353CC}">
              <c16:uniqueId val="{00000001-55D2-4F53-A00B-BBB7449AA9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734</c:v>
                </c:pt>
                <c:pt idx="1">
                  <c:v>778</c:v>
                </c:pt>
                <c:pt idx="2">
                  <c:v>778</c:v>
                </c:pt>
              </c:numCache>
            </c:numRef>
          </c:val>
          <c:extLst xmlns:c16r2="http://schemas.microsoft.com/office/drawing/2015/06/chart">
            <c:ext xmlns:c16="http://schemas.microsoft.com/office/drawing/2014/chart" uri="{C3380CC4-5D6E-409C-BE32-E72D297353CC}">
              <c16:uniqueId val="{00000002-55D2-4F53-A00B-BBB7449AA902}"/>
            </c:ext>
          </c:extLst>
        </c:ser>
        <c:dLbls>
          <c:showLegendKey val="0"/>
          <c:showVal val="0"/>
          <c:showCatName val="0"/>
          <c:showSerName val="0"/>
          <c:showPercent val="0"/>
          <c:showBubbleSize val="0"/>
        </c:dLbls>
        <c:gapWidth val="120"/>
        <c:overlap val="100"/>
        <c:axId val="615244936"/>
        <c:axId val="654272160"/>
      </c:barChart>
      <c:catAx>
        <c:axId val="615244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4272160"/>
        <c:crosses val="autoZero"/>
        <c:auto val="1"/>
        <c:lblAlgn val="ctr"/>
        <c:lblOffset val="100"/>
        <c:tickLblSkip val="1"/>
        <c:tickMarkSkip val="1"/>
        <c:noMultiLvlLbl val="0"/>
      </c:catAx>
      <c:valAx>
        <c:axId val="654272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5244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毎年計画的に返済を実施しているが、老朽化する施設整備等や次年度以降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計画的に実施する大規模な事業の財源を起債で対応する為、元利償還金は増加傾向であり、比率自体も上昇する見込みである。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現在高の増加が見られるが、過疎債・辺地債などの交付税算入率の高い有利な地方債を借入することにより基準財政需要額算入見込額が増加していることから、将来負担比率は前年度と同様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災害など不測の事態や次年度以降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実施する大規模な事業等に備えるために適切な積立を行っているが、今年度は平成３０年度より着手している集約・複合化施設の整備（保小中合同校舎整備）等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に充当する為、財政調整基金を取り崩した。この事も要因の一つとなり基金全体として減額となった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次年度以降も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大型の公共施設整備等を予定しており、目的に応じた基金の取り崩しを実施する為、基金全体としては積立額は緩やかに減少傾向である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庁舎建設基金：下北山村庁舎建設の資金に充当。</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消防団員特別報酬基金：団員が特別に出動した場合の費用弁償等の支給および装備充実に資する。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スポーツ公園管理運営基金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下北山スポーツ公園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小又川発電所施設管理運営基金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小又川発電所の健全な管理運営に資する。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特定目的基金については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土砂処分場等の整備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費用を前年度同様に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公共施設基金を取り崩して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充当した為、減額であった。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公営企業会計の廃止に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より、公営企業会計で管理していた基金を普通会計に加えた事により増額となった為、前年度と比較し大きな増減はなかった。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庁舎建設基金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以降に予定をしている庁舎移転工事等に充当の為、近々に取り崩しを予定している。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高齢者福祉施設管理運営基金</a:t>
          </a:r>
          <a:r>
            <a:rPr kumimoji="1" lang="ja-JP" altLang="ja-JP" sz="12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高齢者福祉施設の整備に充当予定の為、今後も適切な積立を行う。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消防団員特別報酬基金：不測の事態に備えて計画的に基金の積立てを実施している。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スポーツ公園管理運営基金：スポーツ公園の管理運営及び施設整備に充当予定の為、今後も適切な管理等を行う。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小又川発電所管理運営基金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小又川発電所の管理運営及び施設整備に充当予定の為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、今後も適切な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管理等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例年、災害など不測の事態や次年度以降に実施する大規模な事業等に備えるために適切な積立を行っているが、平成３０年度より着手している集約・複合化施設の整備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（保小中合同校舎整備）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の財源とする為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、財政調整基金の取り崩しを実施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災害などの不測の事態に備える為に計画的に積立を実施しているが、今後予定する大型施設整備等（集約・複合化施設の整備・庁舎移転整備等）に多額の費用を支出する予定である。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次年度以降も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財政状況を勘案しながら任意の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繰上償還等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にも対応できる様に積立を実施した為、前年度より増加している。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今後も財政の健全化を図る為、必要に応じて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への積立て及び任意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の繰上償還等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を適切に行い基金の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管理を行っていく。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874
133.39
2,617,867
2,515,887
99,545
971,889
2,935,092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若干増加傾向であったが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、基準財政需要額も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増加傾向であった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為、ほぼ横ばいで推移して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の比較についてもほぼ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同様の数値で推移している。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年々人口減少も進んでおり、税収等も思うよう上がらない現状ではあるが、歳入の確保及び歳出の適正な見直し等を実施し、財政の健全化に努める。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xmlns=""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xmlns=""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xmlns=""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114554</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114800" y="74869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xmlns=""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3225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63754</xdr:rowOff>
    </xdr:from>
    <xdr:to>
      <xdr:col>23</xdr:col>
      <xdr:colOff>184150</xdr:colOff>
      <xdr:row>43</xdr:row>
      <xdr:rowOff>165354</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902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35831</xdr:rowOff>
    </xdr:from>
    <xdr:ext cx="762000" cy="259045"/>
    <xdr:sp macro="" textlink="">
      <xdr:nvSpPr>
        <xdr:cNvPr id="86" name="財政力該当値テキスト">
          <a:extLst>
            <a:ext uri="{FF2B5EF4-FFF2-40B4-BE49-F238E27FC236}">
              <a16:creationId xmlns:a16="http://schemas.microsoft.com/office/drawing/2014/main" xmlns="" id="{00000000-0008-0000-0300-000056000000}"/>
            </a:ext>
          </a:extLst>
        </xdr:cNvPr>
        <xdr:cNvSpPr txBox="1"/>
      </xdr:nvSpPr>
      <xdr:spPr>
        <a:xfrm>
          <a:off x="5041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普通交付税の増加等による経常一般財源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抑制に努め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た結果、前年度より比率が改善された。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と比較しても高い状況にあり、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今後とも引き続き事業の見直しを進めるとともに、事業の優先度を精査・点検し、優先度の低い事業については計画的に縮小等を進め、経常経費の削減に努める。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64</xdr:row>
      <xdr:rowOff>143933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114800" y="1103630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143933</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3225800" y="10994072"/>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64</xdr:row>
      <xdr:rowOff>21272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0875433"/>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163089</xdr:rowOff>
    </xdr:from>
    <xdr:to>
      <xdr:col>11</xdr:col>
      <xdr:colOff>31750</xdr:colOff>
      <xdr:row>63</xdr:row>
      <xdr:rowOff>74083</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0792989"/>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112289</xdr:rowOff>
    </xdr:from>
    <xdr:to>
      <xdr:col>7</xdr:col>
      <xdr:colOff>31750</xdr:colOff>
      <xdr:row>63</xdr:row>
      <xdr:rowOff>42439</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27216</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人あたりの人件費・物件費等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決算額については類似団体平均を大きく上回っている。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年々人口の減少が進んでおり、今後も人口１人当たりの経費は高くなることが予想される。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今後についても行財政改革を進め、人件費・物件費の抑制に積極的に努めて、実態に即した行政運営を行う必要がある。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157393</xdr:rowOff>
    </xdr:from>
    <xdr:to>
      <xdr:col>23</xdr:col>
      <xdr:colOff>133350</xdr:colOff>
      <xdr:row>83</xdr:row>
      <xdr:rowOff>32355</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216293"/>
          <a:ext cx="8382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130242</xdr:rowOff>
    </xdr:from>
    <xdr:to>
      <xdr:col>19</xdr:col>
      <xdr:colOff>133350</xdr:colOff>
      <xdr:row>82</xdr:row>
      <xdr:rowOff>157393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189142"/>
          <a:ext cx="889000" cy="2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121241</xdr:rowOff>
    </xdr:from>
    <xdr:to>
      <xdr:col>15</xdr:col>
      <xdr:colOff>82550</xdr:colOff>
      <xdr:row>82</xdr:row>
      <xdr:rowOff>130242</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180141"/>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89364</xdr:rowOff>
    </xdr:from>
    <xdr:to>
      <xdr:col>11</xdr:col>
      <xdr:colOff>31750</xdr:colOff>
      <xdr:row>82</xdr:row>
      <xdr:rowOff>121241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148264"/>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153005</xdr:rowOff>
    </xdr:from>
    <xdr:to>
      <xdr:col>23</xdr:col>
      <xdr:colOff>184150</xdr:colOff>
      <xdr:row>83</xdr:row>
      <xdr:rowOff>83155</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2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125082</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18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106593</xdr:rowOff>
    </xdr:from>
    <xdr:to>
      <xdr:col>19</xdr:col>
      <xdr:colOff>184150</xdr:colOff>
      <xdr:row>83</xdr:row>
      <xdr:rowOff>36743</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21520</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25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79442</xdr:rowOff>
    </xdr:from>
    <xdr:to>
      <xdr:col>15</xdr:col>
      <xdr:colOff>133350</xdr:colOff>
      <xdr:row>83</xdr:row>
      <xdr:rowOff>9592</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165819</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22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70441</xdr:rowOff>
    </xdr:from>
    <xdr:to>
      <xdr:col>11</xdr:col>
      <xdr:colOff>82550</xdr:colOff>
      <xdr:row>83</xdr:row>
      <xdr:rowOff>591</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156818</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21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38564</xdr:rowOff>
    </xdr:from>
    <xdr:to>
      <xdr:col>7</xdr:col>
      <xdr:colOff>31750</xdr:colOff>
      <xdr:row>82</xdr:row>
      <xdr:rowOff>140164</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124941</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18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従前より職員給与の適正化に努め、適正な運営と管理を行っており、類似団体の平均を大きく下回っている。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今後も引き続き給与等の適正化に努める。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120904</xdr:rowOff>
    </xdr:from>
    <xdr:to>
      <xdr:col>81</xdr:col>
      <xdr:colOff>44450</xdr:colOff>
      <xdr:row>86</xdr:row>
      <xdr:rowOff>130556</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179800" y="1486560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72644</xdr:rowOff>
    </xdr:from>
    <xdr:to>
      <xdr:col>77</xdr:col>
      <xdr:colOff>44450</xdr:colOff>
      <xdr:row>86</xdr:row>
      <xdr:rowOff>120904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5290800" y="148173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24385</xdr:rowOff>
    </xdr:from>
    <xdr:to>
      <xdr:col>72</xdr:col>
      <xdr:colOff>203200</xdr:colOff>
      <xdr:row>86</xdr:row>
      <xdr:rowOff>72644</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4401800" y="147690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24385</xdr:rowOff>
    </xdr:from>
    <xdr:to>
      <xdr:col>68</xdr:col>
      <xdr:colOff>152400</xdr:colOff>
      <xdr:row>86</xdr:row>
      <xdr:rowOff>48513</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3512800" y="14769085"/>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79756</xdr:rowOff>
    </xdr:from>
    <xdr:to>
      <xdr:col>81</xdr:col>
      <xdr:colOff>95250</xdr:colOff>
      <xdr:row>87</xdr:row>
      <xdr:rowOff>9906</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96283</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466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70104</xdr:rowOff>
    </xdr:from>
    <xdr:to>
      <xdr:col>77</xdr:col>
      <xdr:colOff>95250</xdr:colOff>
      <xdr:row>87</xdr:row>
      <xdr:rowOff>254</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48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10431</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58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21844</xdr:rowOff>
    </xdr:from>
    <xdr:to>
      <xdr:col>73</xdr:col>
      <xdr:colOff>44450</xdr:colOff>
      <xdr:row>86</xdr:row>
      <xdr:rowOff>123444</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47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145035</xdr:rowOff>
    </xdr:from>
    <xdr:to>
      <xdr:col>68</xdr:col>
      <xdr:colOff>203200</xdr:colOff>
      <xdr:row>86</xdr:row>
      <xdr:rowOff>75185</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85362</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448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169163</xdr:rowOff>
    </xdr:from>
    <xdr:to>
      <xdr:col>64</xdr:col>
      <xdr:colOff>152400</xdr:colOff>
      <xdr:row>86</xdr:row>
      <xdr:rowOff>99313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109490</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451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人口千人あたりの職員数は類似団体の平均より数値が上回っている。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年々人口減少が進んでおり、この数値を下げることはなかなか困難ではあるが、事業等の効率化を図り、人口規模に応じた適正な定員管理に努める。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101123</xdr:rowOff>
    </xdr:from>
    <xdr:to>
      <xdr:col>81</xdr:col>
      <xdr:colOff>44450</xdr:colOff>
      <xdr:row>60</xdr:row>
      <xdr:rowOff>137547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6179800" y="10388123"/>
          <a:ext cx="8382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137547</xdr:rowOff>
    </xdr:from>
    <xdr:to>
      <xdr:col>77</xdr:col>
      <xdr:colOff>44450</xdr:colOff>
      <xdr:row>60</xdr:row>
      <xdr:rowOff>138351</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5290800" y="10424547"/>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94458</xdr:rowOff>
    </xdr:from>
    <xdr:to>
      <xdr:col>72</xdr:col>
      <xdr:colOff>203200</xdr:colOff>
      <xdr:row>60</xdr:row>
      <xdr:rowOff>138351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381458"/>
          <a:ext cx="889000" cy="4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69293</xdr:rowOff>
    </xdr:from>
    <xdr:to>
      <xdr:col>68</xdr:col>
      <xdr:colOff>152400</xdr:colOff>
      <xdr:row>60</xdr:row>
      <xdr:rowOff>94458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356293"/>
          <a:ext cx="8890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50323</xdr:rowOff>
    </xdr:from>
    <xdr:to>
      <xdr:col>81</xdr:col>
      <xdr:colOff>95250</xdr:colOff>
      <xdr:row>60</xdr:row>
      <xdr:rowOff>151923</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3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22400</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103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86747</xdr:rowOff>
    </xdr:from>
    <xdr:to>
      <xdr:col>77</xdr:col>
      <xdr:colOff>95250</xdr:colOff>
      <xdr:row>61</xdr:row>
      <xdr:rowOff>16897</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3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1674</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1046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87551</xdr:rowOff>
    </xdr:from>
    <xdr:to>
      <xdr:col>73</xdr:col>
      <xdr:colOff>44450</xdr:colOff>
      <xdr:row>61</xdr:row>
      <xdr:rowOff>17701</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3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2478</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10460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43658</xdr:rowOff>
    </xdr:from>
    <xdr:to>
      <xdr:col>68</xdr:col>
      <xdr:colOff>203200</xdr:colOff>
      <xdr:row>60</xdr:row>
      <xdr:rowOff>145258</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3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130035</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1041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18493</xdr:rowOff>
    </xdr:from>
    <xdr:to>
      <xdr:col>64</xdr:col>
      <xdr:colOff>152400</xdr:colOff>
      <xdr:row>60</xdr:row>
      <xdr:rowOff>120093</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3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104870</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1039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同様に類似団体よりは若干比率が改善されているが、前年度と比較すると数値は上昇している。返済等も計画的に行っているが、次年度以降も計画的に実施する大規模な事業を控えている為、今後は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35983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6179800" y="70332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40</xdr:row>
      <xdr:rowOff>167217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4401800" y="70171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52070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70171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将来負担額については前年度と同様健全な比率で推移している。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要因としては過疎債・辺地債などの交付税算入率の高い有利な地方債の借入の推進や財政調整基金の積立てによる充当可能財源の確保が要因として考えられる。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今後も事業実施の適正化を図り、財政の健全化に努める。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874
133.39
2,617,867
2,515,887
99,545
971,889
2,935,092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令和元年度においては職員数の減少及び退職者と入替わりに採用した職員の若返り等により数値が減少した。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類似団体の平均を上回っている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為、今後も例年同様に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定員適正化計画に基づき職員数の適正化等に努め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事務事業の効率化に取り組む必要がある。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xmlns=""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xmlns=""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xmlns=""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xmlns=""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61278</xdr:rowOff>
    </xdr:from>
    <xdr:to>
      <xdr:col>24</xdr:col>
      <xdr:colOff>25400</xdr:colOff>
      <xdr:row>35</xdr:row>
      <xdr:rowOff>118428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3987800" y="60620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xmlns=""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26988</xdr:rowOff>
    </xdr:from>
    <xdr:to>
      <xdr:col>19</xdr:col>
      <xdr:colOff>187325</xdr:colOff>
      <xdr:row>35</xdr:row>
      <xdr:rowOff>118428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3098800" y="602773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26988</xdr:rowOff>
    </xdr:from>
    <xdr:to>
      <xdr:col>15</xdr:col>
      <xdr:colOff>98425</xdr:colOff>
      <xdr:row>35</xdr:row>
      <xdr:rowOff>46990</xdr:rowOff>
    </xdr:to>
    <xdr:cxnSp macro="">
      <xdr:nvCxnSpPr>
        <xdr:cNvPr id="76" name="直線コネクタ 75">
          <a:extLst>
            <a:ext uri="{FF2B5EF4-FFF2-40B4-BE49-F238E27FC236}">
              <a16:creationId xmlns:a16="http://schemas.microsoft.com/office/drawing/2014/main" xmlns="" id="{00000000-0008-0000-0400-00004C000000}"/>
            </a:ext>
          </a:extLst>
        </xdr:cNvPr>
        <xdr:cNvCxnSpPr/>
      </xdr:nvCxnSpPr>
      <xdr:spPr>
        <a:xfrm flipV="1">
          <a:off x="2209800" y="6027738"/>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xmlns=""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169863</xdr:rowOff>
    </xdr:from>
    <xdr:to>
      <xdr:col>11</xdr:col>
      <xdr:colOff>9525</xdr:colOff>
      <xdr:row>35</xdr:row>
      <xdr:rowOff>46990</xdr:rowOff>
    </xdr:to>
    <xdr:cxnSp macro="">
      <xdr:nvCxnSpPr>
        <xdr:cNvPr id="79" name="直線コネクタ 78">
          <a:extLst>
            <a:ext uri="{FF2B5EF4-FFF2-40B4-BE49-F238E27FC236}">
              <a16:creationId xmlns:a16="http://schemas.microsoft.com/office/drawing/2014/main" xmlns="" id="{00000000-0008-0000-0400-00004F000000}"/>
            </a:ext>
          </a:extLst>
        </xdr:cNvPr>
        <xdr:cNvCxnSpPr/>
      </xdr:nvCxnSpPr>
      <xdr:spPr>
        <a:xfrm>
          <a:off x="1320800" y="5999163"/>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xmlns=""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10478</xdr:rowOff>
    </xdr:from>
    <xdr:to>
      <xdr:col>24</xdr:col>
      <xdr:colOff>76200</xdr:colOff>
      <xdr:row>35</xdr:row>
      <xdr:rowOff>112078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4775200" y="60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154005</xdr:rowOff>
    </xdr:from>
    <xdr:ext cx="762000" cy="259045"/>
    <xdr:sp macro="" textlink="">
      <xdr:nvSpPr>
        <xdr:cNvPr id="90" name="人件費該当値テキスト">
          <a:extLst>
            <a:ext uri="{FF2B5EF4-FFF2-40B4-BE49-F238E27FC236}">
              <a16:creationId xmlns:a16="http://schemas.microsoft.com/office/drawing/2014/main" xmlns="" id="{00000000-0008-0000-0400-00005A000000}"/>
            </a:ext>
          </a:extLst>
        </xdr:cNvPr>
        <xdr:cNvSpPr txBox="1"/>
      </xdr:nvSpPr>
      <xdr:spPr>
        <a:xfrm>
          <a:off x="4914900" y="598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67628</xdr:rowOff>
    </xdr:from>
    <xdr:to>
      <xdr:col>20</xdr:col>
      <xdr:colOff>38100</xdr:colOff>
      <xdr:row>35</xdr:row>
      <xdr:rowOff>169228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937000" y="606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154005</xdr:rowOff>
    </xdr:from>
    <xdr:ext cx="7366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3606800" y="615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147638</xdr:rowOff>
    </xdr:from>
    <xdr:to>
      <xdr:col>15</xdr:col>
      <xdr:colOff>149225</xdr:colOff>
      <xdr:row>35</xdr:row>
      <xdr:rowOff>77788</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3048000" y="59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62565</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2717800" y="606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82567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1828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119063</xdr:rowOff>
    </xdr:from>
    <xdr:to>
      <xdr:col>6</xdr:col>
      <xdr:colOff>171450</xdr:colOff>
      <xdr:row>35</xdr:row>
      <xdr:rowOff>49213</xdr:rowOff>
    </xdr:to>
    <xdr:sp macro="" textlink="">
      <xdr:nvSpPr>
        <xdr:cNvPr id="97" name="楕円 96">
          <a:extLst>
            <a:ext uri="{FF2B5EF4-FFF2-40B4-BE49-F238E27FC236}">
              <a16:creationId xmlns:a16="http://schemas.microsoft.com/office/drawing/2014/main" xmlns="" id="{00000000-0008-0000-0400-000061000000}"/>
            </a:ext>
          </a:extLst>
        </xdr:cNvPr>
        <xdr:cNvSpPr/>
      </xdr:nvSpPr>
      <xdr:spPr>
        <a:xfrm>
          <a:off x="1270000" y="5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33990</xdr:rowOff>
    </xdr:from>
    <xdr:ext cx="762000" cy="259045"/>
    <xdr:sp macro="" textlink="">
      <xdr:nvSpPr>
        <xdr:cNvPr id="98" name="テキスト ボックス 97">
          <a:extLst>
            <a:ext uri="{FF2B5EF4-FFF2-40B4-BE49-F238E27FC236}">
              <a16:creationId xmlns:a16="http://schemas.microsoft.com/office/drawing/2014/main" xmlns="" id="{00000000-0008-0000-0400-000062000000}"/>
            </a:ext>
          </a:extLst>
        </xdr:cNvPr>
        <xdr:cNvSpPr txBox="1"/>
      </xdr:nvSpPr>
      <xdr:spPr>
        <a:xfrm>
          <a:off x="9398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xmlns=""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xmlns=""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行財政改革の意向に伴い、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不要な支出は控えているが、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事業の多様化による委託料等の増額により昨年よりも率は上昇した。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より上回っている事から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今後とも経常経費の削減に努め、数値の抑制・適正化を図る必要がある。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xmlns=""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xmlns=""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xmlns=""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170434</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5671800" y="299364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xmlns=""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78994</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4782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85852</xdr:rowOff>
    </xdr:from>
    <xdr:to>
      <xdr:col>73</xdr:col>
      <xdr:colOff>180975</xdr:colOff>
      <xdr:row>17</xdr:row>
      <xdr:rowOff>42418</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893800" y="28290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85852</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13004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xmlns=""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8" name="物件費該当値テキスト">
          <a:extLst>
            <a:ext uri="{FF2B5EF4-FFF2-40B4-BE49-F238E27FC236}">
              <a16:creationId xmlns:a16="http://schemas.microsoft.com/office/drawing/2014/main" xmlns="" id="{00000000-0008-0000-0400-000094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103395</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4401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5" name="楕円 154">
          <a:extLst>
            <a:ext uri="{FF2B5EF4-FFF2-40B4-BE49-F238E27FC236}">
              <a16:creationId xmlns:a16="http://schemas.microsoft.com/office/drawing/2014/main" xmlns="" id="{00000000-0008-0000-0400-00009B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過去５年の数値についても類似団体平均と比較して大きく下回っている。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今後も引き続き適正な支出に努める。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290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53</xdr:row>
      <xdr:rowOff>165100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とほぼ横ばいである。要因として公営</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企業会計の廃止による繰出金の減少が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今後も運営の効率化に努め、財政の健全化を図る。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18415</xdr:rowOff>
    </xdr:from>
    <xdr:to>
      <xdr:col>82</xdr:col>
      <xdr:colOff>107950</xdr:colOff>
      <xdr:row>59</xdr:row>
      <xdr:rowOff>144145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962515"/>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59</xdr:row>
      <xdr:rowOff>144145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102082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35560</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101511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35560</xdr:rowOff>
    </xdr:from>
    <xdr:to>
      <xdr:col>69</xdr:col>
      <xdr:colOff>92075</xdr:colOff>
      <xdr:row>59</xdr:row>
      <xdr:rowOff>58420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004800" y="101511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139065</xdr:rowOff>
    </xdr:from>
    <xdr:to>
      <xdr:col>82</xdr:col>
      <xdr:colOff>158750</xdr:colOff>
      <xdr:row>58</xdr:row>
      <xdr:rowOff>69215</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111142</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8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93345</xdr:rowOff>
    </xdr:from>
    <xdr:to>
      <xdr:col>78</xdr:col>
      <xdr:colOff>120650</xdr:colOff>
      <xdr:row>60</xdr:row>
      <xdr:rowOff>23495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8272</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1029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156210</xdr:rowOff>
    </xdr:from>
    <xdr:to>
      <xdr:col>69</xdr:col>
      <xdr:colOff>142875</xdr:colOff>
      <xdr:row>59</xdr:row>
      <xdr:rowOff>86360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71137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xdr:rowOff>
    </xdr:from>
    <xdr:to>
      <xdr:col>65</xdr:col>
      <xdr:colOff>53975</xdr:colOff>
      <xdr:row>59</xdr:row>
      <xdr:rowOff>109220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93997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小規模村である本村は、事務組合や広域連合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の依存度が高く、補助金等についても個々において増減はあるものの全体では毎年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若干ではあるが増加傾向で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このようなことから、今後において補助金等において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事業目的や広域性、社会ニーズに適応しているのか等を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検証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し、不適当な場合は随時見直し等を実施し、廃止若しくは抑制を実践する必要がある。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56134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3906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69850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4782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3893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004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昨年に引き続き類似団体より下回っている。毎年計画的に返済を実施しているが、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も計画的に実施する大規模な事業を控えている為、比率自体は上昇する見込みである。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上昇することが見込まれる公債費については基金等を適切に活用しながら繰上償還等を実施し、抑制に努める。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今後は事業の見直し等も進めながらできる限り起債に大きく頼ることのない財政運営に努めたい。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58420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987800" y="13042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141696</xdr:rowOff>
    </xdr:from>
    <xdr:to>
      <xdr:col>19</xdr:col>
      <xdr:colOff>187325</xdr:colOff>
      <xdr:row>76</xdr:row>
      <xdr:rowOff>12700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00044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56787</xdr:rowOff>
    </xdr:from>
    <xdr:to>
      <xdr:col>15</xdr:col>
      <xdr:colOff>98425</xdr:colOff>
      <xdr:row>75</xdr:row>
      <xdr:rowOff>141696</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2209800" y="1291553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56787</xdr:rowOff>
    </xdr:from>
    <xdr:to>
      <xdr:col>11</xdr:col>
      <xdr:colOff>9525</xdr:colOff>
      <xdr:row>75</xdr:row>
      <xdr:rowOff>60053</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29155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90896</xdr:rowOff>
    </xdr:from>
    <xdr:to>
      <xdr:col>15</xdr:col>
      <xdr:colOff>149225</xdr:colOff>
      <xdr:row>76</xdr:row>
      <xdr:rowOff>21047</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31223</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5987</xdr:rowOff>
    </xdr:from>
    <xdr:to>
      <xdr:col>11</xdr:col>
      <xdr:colOff>60325</xdr:colOff>
      <xdr:row>75</xdr:row>
      <xdr:rowOff>107587</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28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117764</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63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9253</xdr:rowOff>
    </xdr:from>
    <xdr:to>
      <xdr:col>6</xdr:col>
      <xdr:colOff>171450</xdr:colOff>
      <xdr:row>75</xdr:row>
      <xdr:rowOff>110853</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121030</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増加及び繰出金等の減少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を受け、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前年度より数値が減少し、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類似団体等の平均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に近づく値と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交付税等の影響を受けやすい本村の財政状況を考慮すると、今後も引き続き、歳出の抑制等に努め、適切な対応を実践することが必要である。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81280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330937"/>
          <a:ext cx="8382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143002</xdr:rowOff>
    </xdr:from>
    <xdr:to>
      <xdr:col>78</xdr:col>
      <xdr:colOff>69850</xdr:colOff>
      <xdr:row>78</xdr:row>
      <xdr:rowOff>81280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3446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67563</xdr:rowOff>
    </xdr:from>
    <xdr:to>
      <xdr:col>73</xdr:col>
      <xdr:colOff>180975</xdr:colOff>
      <xdr:row>77</xdr:row>
      <xdr:rowOff>143002</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269213"/>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143002</xdr:rowOff>
    </xdr:from>
    <xdr:to>
      <xdr:col>69</xdr:col>
      <xdr:colOff>92075</xdr:colOff>
      <xdr:row>77</xdr:row>
      <xdr:rowOff>67563</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173202"/>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92202</xdr:rowOff>
    </xdr:from>
    <xdr:to>
      <xdr:col>74</xdr:col>
      <xdr:colOff>31750</xdr:colOff>
      <xdr:row>78</xdr:row>
      <xdr:rowOff>22352</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7129</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16763</xdr:rowOff>
    </xdr:from>
    <xdr:to>
      <xdr:col>69</xdr:col>
      <xdr:colOff>142875</xdr:colOff>
      <xdr:row>77</xdr:row>
      <xdr:rowOff>118363</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2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103140</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30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92202</xdr:rowOff>
    </xdr:from>
    <xdr:to>
      <xdr:col>65</xdr:col>
      <xdr:colOff>53975</xdr:colOff>
      <xdr:row>77</xdr:row>
      <xdr:rowOff>22352</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312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7129</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320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24786</xdr:rowOff>
    </xdr:from>
    <xdr:to>
      <xdr:col>29</xdr:col>
      <xdr:colOff>127000</xdr:colOff>
      <xdr:row>16</xdr:row>
      <xdr:rowOff>35894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2815611"/>
          <a:ext cx="647700" cy="11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35894</xdr:rowOff>
    </xdr:from>
    <xdr:to>
      <xdr:col>26</xdr:col>
      <xdr:colOff>50800</xdr:colOff>
      <xdr:row>16</xdr:row>
      <xdr:rowOff>84158</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2826719"/>
          <a:ext cx="698500" cy="48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84158</xdr:rowOff>
    </xdr:from>
    <xdr:to>
      <xdr:col>22</xdr:col>
      <xdr:colOff>114300</xdr:colOff>
      <xdr:row>16</xdr:row>
      <xdr:rowOff>139795</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2874983"/>
          <a:ext cx="698500" cy="55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139795</xdr:rowOff>
    </xdr:from>
    <xdr:to>
      <xdr:col>18</xdr:col>
      <xdr:colOff>177800</xdr:colOff>
      <xdr:row>16</xdr:row>
      <xdr:rowOff>156539</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2930620"/>
          <a:ext cx="698500" cy="1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xmlns=""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145436</xdr:rowOff>
    </xdr:from>
    <xdr:to>
      <xdr:col>29</xdr:col>
      <xdr:colOff>177800</xdr:colOff>
      <xdr:row>16</xdr:row>
      <xdr:rowOff>75586</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5600700" y="276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161963</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26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156544</xdr:rowOff>
    </xdr:from>
    <xdr:to>
      <xdr:col>26</xdr:col>
      <xdr:colOff>101600</xdr:colOff>
      <xdr:row>16</xdr:row>
      <xdr:rowOff>86694</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953000" y="277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96871</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2544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33358</xdr:rowOff>
    </xdr:from>
    <xdr:to>
      <xdr:col>22</xdr:col>
      <xdr:colOff>165100</xdr:colOff>
      <xdr:row>16</xdr:row>
      <xdr:rowOff>134958</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4254500" y="28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145135</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259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88995</xdr:rowOff>
    </xdr:from>
    <xdr:to>
      <xdr:col>19</xdr:col>
      <xdr:colOff>38100</xdr:colOff>
      <xdr:row>17</xdr:row>
      <xdr:rowOff>19145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3556000" y="287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29322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26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105739</xdr:rowOff>
    </xdr:from>
    <xdr:to>
      <xdr:col>15</xdr:col>
      <xdr:colOff>101600</xdr:colOff>
      <xdr:row>17</xdr:row>
      <xdr:rowOff>35889</xdr:rowOff>
    </xdr:to>
    <xdr:sp macro="" textlink="">
      <xdr:nvSpPr>
        <xdr:cNvPr id="78" name="楕円 77">
          <a:extLst>
            <a:ext uri="{FF2B5EF4-FFF2-40B4-BE49-F238E27FC236}">
              <a16:creationId xmlns:a16="http://schemas.microsoft.com/office/drawing/2014/main" xmlns="" id="{00000000-0008-0000-0500-00004E000000}"/>
            </a:ext>
          </a:extLst>
        </xdr:cNvPr>
        <xdr:cNvSpPr/>
      </xdr:nvSpPr>
      <xdr:spPr bwMode="auto">
        <a:xfrm>
          <a:off x="2857500" y="289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46066</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266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118067</xdr:rowOff>
    </xdr:from>
    <xdr:to>
      <xdr:col>29</xdr:col>
      <xdr:colOff>127000</xdr:colOff>
      <xdr:row>36</xdr:row>
      <xdr:rowOff>143836</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071317"/>
          <a:ext cx="647700" cy="25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102845</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7056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65244</xdr:rowOff>
    </xdr:from>
    <xdr:to>
      <xdr:col>26</xdr:col>
      <xdr:colOff>50800</xdr:colOff>
      <xdr:row>36</xdr:row>
      <xdr:rowOff>143836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4305300" y="7018494"/>
          <a:ext cx="698500" cy="7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65244</xdr:rowOff>
    </xdr:from>
    <xdr:to>
      <xdr:col>22</xdr:col>
      <xdr:colOff>114300</xdr:colOff>
      <xdr:row>36</xdr:row>
      <xdr:rowOff>169108</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7018494"/>
          <a:ext cx="698500" cy="103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122434</xdr:rowOff>
    </xdr:from>
    <xdr:to>
      <xdr:col>18</xdr:col>
      <xdr:colOff>177800</xdr:colOff>
      <xdr:row>36</xdr:row>
      <xdr:rowOff>169108</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2908300" y="7075684"/>
          <a:ext cx="698500" cy="46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67267</xdr:rowOff>
    </xdr:from>
    <xdr:to>
      <xdr:col>29</xdr:col>
      <xdr:colOff>177800</xdr:colOff>
      <xdr:row>36</xdr:row>
      <xdr:rowOff>168867</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02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255244</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86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93036</xdr:rowOff>
    </xdr:from>
    <xdr:to>
      <xdr:col>26</xdr:col>
      <xdr:colOff>101600</xdr:colOff>
      <xdr:row>37</xdr:row>
      <xdr:rowOff>23186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04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204813</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81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14444</xdr:rowOff>
    </xdr:from>
    <xdr:to>
      <xdr:col>22</xdr:col>
      <xdr:colOff>165100</xdr:colOff>
      <xdr:row>36</xdr:row>
      <xdr:rowOff>116044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967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126221</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73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118308</xdr:rowOff>
    </xdr:from>
    <xdr:to>
      <xdr:col>19</xdr:col>
      <xdr:colOff>38100</xdr:colOff>
      <xdr:row>37</xdr:row>
      <xdr:rowOff>48458</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071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230085</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84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71634</xdr:rowOff>
    </xdr:from>
    <xdr:to>
      <xdr:col>15</xdr:col>
      <xdr:colOff>101600</xdr:colOff>
      <xdr:row>37</xdr:row>
      <xdr:rowOff>1784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02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183411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79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874
133.39
2,617,867
2,515,887
99,545
971,889
2,935,092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40405</xdr:rowOff>
    </xdr:from>
    <xdr:to>
      <xdr:col>24</xdr:col>
      <xdr:colOff>63500</xdr:colOff>
      <xdr:row>36</xdr:row>
      <xdr:rowOff>41511</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3797300" y="6212605"/>
          <a:ext cx="8382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40405</xdr:rowOff>
    </xdr:from>
    <xdr:to>
      <xdr:col>19</xdr:col>
      <xdr:colOff>177800</xdr:colOff>
      <xdr:row>36</xdr:row>
      <xdr:rowOff>89978</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212605"/>
          <a:ext cx="8890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83198</xdr:rowOff>
    </xdr:from>
    <xdr:to>
      <xdr:col>15</xdr:col>
      <xdr:colOff>50800</xdr:colOff>
      <xdr:row>36</xdr:row>
      <xdr:rowOff>89978</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a:off x="2019300" y="6255398"/>
          <a:ext cx="8890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83198</xdr:rowOff>
    </xdr:from>
    <xdr:to>
      <xdr:col>10</xdr:col>
      <xdr:colOff>114300</xdr:colOff>
      <xdr:row>36</xdr:row>
      <xdr:rowOff>88288</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255398"/>
          <a:ext cx="8890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xmlns=""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162161</xdr:rowOff>
    </xdr:from>
    <xdr:to>
      <xdr:col>24</xdr:col>
      <xdr:colOff>114300</xdr:colOff>
      <xdr:row>36</xdr:row>
      <xdr:rowOff>92311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4584700" y="616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13588</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01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161055</xdr:rowOff>
    </xdr:from>
    <xdr:to>
      <xdr:col>20</xdr:col>
      <xdr:colOff>38100</xdr:colOff>
      <xdr:row>36</xdr:row>
      <xdr:rowOff>91205</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3746500" y="61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107732</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5" y="593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39178</xdr:rowOff>
    </xdr:from>
    <xdr:to>
      <xdr:col>15</xdr:col>
      <xdr:colOff>101600</xdr:colOff>
      <xdr:row>36</xdr:row>
      <xdr:rowOff>140778</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2857500" y="621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157305</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5" y="59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32398</xdr:rowOff>
    </xdr:from>
    <xdr:to>
      <xdr:col>10</xdr:col>
      <xdr:colOff>165100</xdr:colOff>
      <xdr:row>36</xdr:row>
      <xdr:rowOff>133998</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968500" y="6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150525</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5" y="5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37488</xdr:rowOff>
    </xdr:from>
    <xdr:to>
      <xdr:col>6</xdr:col>
      <xdr:colOff>38100</xdr:colOff>
      <xdr:row>36</xdr:row>
      <xdr:rowOff>139088</xdr:rowOff>
    </xdr:to>
    <xdr:sp macro="" textlink="">
      <xdr:nvSpPr>
        <xdr:cNvPr id="89" name="楕円 88">
          <a:extLst>
            <a:ext uri="{FF2B5EF4-FFF2-40B4-BE49-F238E27FC236}">
              <a16:creationId xmlns:a16="http://schemas.microsoft.com/office/drawing/2014/main" xmlns="" id="{00000000-0008-0000-0600-000059000000}"/>
            </a:ext>
          </a:extLst>
        </xdr:cNvPr>
        <xdr:cNvSpPr/>
      </xdr:nvSpPr>
      <xdr:spPr>
        <a:xfrm>
          <a:off x="1079500" y="62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155615</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5" y="598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50826</xdr:rowOff>
    </xdr:from>
    <xdr:to>
      <xdr:col>24</xdr:col>
      <xdr:colOff>63500</xdr:colOff>
      <xdr:row>57</xdr:row>
      <xdr:rowOff>108865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9823476"/>
          <a:ext cx="838200" cy="5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108865</xdr:rowOff>
    </xdr:from>
    <xdr:to>
      <xdr:col>19</xdr:col>
      <xdr:colOff>177800</xdr:colOff>
      <xdr:row>57</xdr:row>
      <xdr:rowOff>140057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9881515"/>
          <a:ext cx="8890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140057</xdr:rowOff>
    </xdr:from>
    <xdr:to>
      <xdr:col>15</xdr:col>
      <xdr:colOff>50800</xdr:colOff>
      <xdr:row>57</xdr:row>
      <xdr:rowOff>150056</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912707"/>
          <a:ext cx="889000" cy="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150056</xdr:rowOff>
    </xdr:from>
    <xdr:to>
      <xdr:col>10</xdr:col>
      <xdr:colOff>114300</xdr:colOff>
      <xdr:row>58</xdr:row>
      <xdr:rowOff>19881</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922706"/>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xdr:rowOff>
    </xdr:from>
    <xdr:to>
      <xdr:col>24</xdr:col>
      <xdr:colOff>114300</xdr:colOff>
      <xdr:row>57</xdr:row>
      <xdr:rowOff>101626</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7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22903</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62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58065</xdr:rowOff>
    </xdr:from>
    <xdr:to>
      <xdr:col>20</xdr:col>
      <xdr:colOff>38100</xdr:colOff>
      <xdr:row>57</xdr:row>
      <xdr:rowOff>159665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8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4742</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96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89257</xdr:rowOff>
    </xdr:from>
    <xdr:to>
      <xdr:col>15</xdr:col>
      <xdr:colOff>101600</xdr:colOff>
      <xdr:row>58</xdr:row>
      <xdr:rowOff>19407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86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35934</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96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99256</xdr:rowOff>
    </xdr:from>
    <xdr:to>
      <xdr:col>10</xdr:col>
      <xdr:colOff>165100</xdr:colOff>
      <xdr:row>58</xdr:row>
      <xdr:rowOff>29406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8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45933</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96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140531</xdr:rowOff>
    </xdr:from>
    <xdr:to>
      <xdr:col>6</xdr:col>
      <xdr:colOff>38100</xdr:colOff>
      <xdr:row>58</xdr:row>
      <xdr:rowOff>70681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9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61808</xdr:rowOff>
    </xdr:from>
    <xdr:ext cx="599010"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30795" y="100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8351</xdr:rowOff>
    </xdr:from>
    <xdr:to>
      <xdr:col>24</xdr:col>
      <xdr:colOff>63500</xdr:colOff>
      <xdr:row>78</xdr:row>
      <xdr:rowOff>70059</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381451"/>
          <a:ext cx="838200" cy="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62818</xdr:rowOff>
    </xdr:from>
    <xdr:to>
      <xdr:col>19</xdr:col>
      <xdr:colOff>177800</xdr:colOff>
      <xdr:row>78</xdr:row>
      <xdr:rowOff>70059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3435918"/>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62818</xdr:rowOff>
    </xdr:from>
    <xdr:to>
      <xdr:col>15</xdr:col>
      <xdr:colOff>50800</xdr:colOff>
      <xdr:row>78</xdr:row>
      <xdr:rowOff>63426</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435918"/>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63426</xdr:rowOff>
    </xdr:from>
    <xdr:to>
      <xdr:col>10</xdr:col>
      <xdr:colOff>114300</xdr:colOff>
      <xdr:row>78</xdr:row>
      <xdr:rowOff>100175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436526"/>
          <a:ext cx="889000" cy="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129001</xdr:rowOff>
    </xdr:from>
    <xdr:to>
      <xdr:col>24</xdr:col>
      <xdr:colOff>114300</xdr:colOff>
      <xdr:row>78</xdr:row>
      <xdr:rowOff>59151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88378</xdr:rowOff>
    </xdr:from>
    <xdr:ext cx="534377"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1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19259</xdr:rowOff>
    </xdr:from>
    <xdr:to>
      <xdr:col>20</xdr:col>
      <xdr:colOff>38100</xdr:colOff>
      <xdr:row>78</xdr:row>
      <xdr:rowOff>120859</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111986</xdr:rowOff>
    </xdr:from>
    <xdr:ext cx="534377"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30111" y="134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12018</xdr:rowOff>
    </xdr:from>
    <xdr:to>
      <xdr:col>15</xdr:col>
      <xdr:colOff>101600</xdr:colOff>
      <xdr:row>78</xdr:row>
      <xdr:rowOff>113618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104745</xdr:rowOff>
    </xdr:from>
    <xdr:ext cx="534377"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41111" y="13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12626</xdr:rowOff>
    </xdr:from>
    <xdr:to>
      <xdr:col>10</xdr:col>
      <xdr:colOff>165100</xdr:colOff>
      <xdr:row>78</xdr:row>
      <xdr:rowOff>114226</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105353</xdr:rowOff>
    </xdr:from>
    <xdr:ext cx="534377"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52111" y="134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49375</xdr:rowOff>
    </xdr:from>
    <xdr:to>
      <xdr:col>6</xdr:col>
      <xdr:colOff>38100</xdr:colOff>
      <xdr:row>78</xdr:row>
      <xdr:rowOff>150975</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142102</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12021</xdr:rowOff>
    </xdr:from>
    <xdr:to>
      <xdr:col>24</xdr:col>
      <xdr:colOff>63500</xdr:colOff>
      <xdr:row>97</xdr:row>
      <xdr:rowOff>29122</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642671"/>
          <a:ext cx="838200" cy="1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153025</xdr:rowOff>
    </xdr:from>
    <xdr:to>
      <xdr:col>19</xdr:col>
      <xdr:colOff>177800</xdr:colOff>
      <xdr:row>97</xdr:row>
      <xdr:rowOff>29122</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612225"/>
          <a:ext cx="889000" cy="4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153025</xdr:rowOff>
    </xdr:from>
    <xdr:to>
      <xdr:col>15</xdr:col>
      <xdr:colOff>50800</xdr:colOff>
      <xdr:row>97</xdr:row>
      <xdr:rowOff>39551</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612225"/>
          <a:ext cx="8890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29928</xdr:rowOff>
    </xdr:from>
    <xdr:to>
      <xdr:col>10</xdr:col>
      <xdr:colOff>114300</xdr:colOff>
      <xdr:row>97</xdr:row>
      <xdr:rowOff>39551</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1130300" y="16660578"/>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132671</xdr:rowOff>
    </xdr:from>
    <xdr:to>
      <xdr:col>24</xdr:col>
      <xdr:colOff>114300</xdr:colOff>
      <xdr:row>97</xdr:row>
      <xdr:rowOff>62821</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5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111098</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57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149772</xdr:rowOff>
    </xdr:from>
    <xdr:to>
      <xdr:col>20</xdr:col>
      <xdr:colOff>38100</xdr:colOff>
      <xdr:row>97</xdr:row>
      <xdr:rowOff>79922</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6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71049</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7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102225</xdr:rowOff>
    </xdr:from>
    <xdr:to>
      <xdr:col>15</xdr:col>
      <xdr:colOff>101600</xdr:colOff>
      <xdr:row>97</xdr:row>
      <xdr:rowOff>32375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23502</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65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160201</xdr:rowOff>
    </xdr:from>
    <xdr:to>
      <xdr:col>10</xdr:col>
      <xdr:colOff>165100</xdr:colOff>
      <xdr:row>97</xdr:row>
      <xdr:rowOff>90351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6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81478</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7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150578</xdr:rowOff>
    </xdr:from>
    <xdr:to>
      <xdr:col>6</xdr:col>
      <xdr:colOff>38100</xdr:colOff>
      <xdr:row>97</xdr:row>
      <xdr:rowOff>80728</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6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71855</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7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66603</xdr:rowOff>
    </xdr:from>
    <xdr:to>
      <xdr:col>55</xdr:col>
      <xdr:colOff>0</xdr:colOff>
      <xdr:row>36</xdr:row>
      <xdr:rowOff>72734</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238803"/>
          <a:ext cx="8382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42892</xdr:rowOff>
    </xdr:from>
    <xdr:to>
      <xdr:col>50</xdr:col>
      <xdr:colOff>114300</xdr:colOff>
      <xdr:row>36</xdr:row>
      <xdr:rowOff>66603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8750300" y="6215092"/>
          <a:ext cx="889000" cy="2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169925</xdr:rowOff>
    </xdr:from>
    <xdr:to>
      <xdr:col>45</xdr:col>
      <xdr:colOff>177800</xdr:colOff>
      <xdr:row>36</xdr:row>
      <xdr:rowOff>42892</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170675"/>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88589</xdr:rowOff>
    </xdr:from>
    <xdr:to>
      <xdr:col>41</xdr:col>
      <xdr:colOff>50800</xdr:colOff>
      <xdr:row>35</xdr:row>
      <xdr:rowOff>169925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089339"/>
          <a:ext cx="889000" cy="8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21934</xdr:rowOff>
    </xdr:from>
    <xdr:to>
      <xdr:col>55</xdr:col>
      <xdr:colOff>50800</xdr:colOff>
      <xdr:row>36</xdr:row>
      <xdr:rowOff>123534</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1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44811</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04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15803</xdr:rowOff>
    </xdr:from>
    <xdr:to>
      <xdr:col>50</xdr:col>
      <xdr:colOff>165100</xdr:colOff>
      <xdr:row>36</xdr:row>
      <xdr:rowOff>117403</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18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133930</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59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163542</xdr:rowOff>
    </xdr:from>
    <xdr:to>
      <xdr:col>46</xdr:col>
      <xdr:colOff>38100</xdr:colOff>
      <xdr:row>36</xdr:row>
      <xdr:rowOff>93692</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1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110219</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593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119125</xdr:rowOff>
    </xdr:from>
    <xdr:to>
      <xdr:col>41</xdr:col>
      <xdr:colOff>101600</xdr:colOff>
      <xdr:row>36</xdr:row>
      <xdr:rowOff>49275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1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65802</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589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37789</xdr:rowOff>
    </xdr:from>
    <xdr:to>
      <xdr:col>36</xdr:col>
      <xdr:colOff>165100</xdr:colOff>
      <xdr:row>35</xdr:row>
      <xdr:rowOff>139389</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0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155916</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581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100124</xdr:rowOff>
    </xdr:from>
    <xdr:to>
      <xdr:col>55</xdr:col>
      <xdr:colOff>0</xdr:colOff>
      <xdr:row>57</xdr:row>
      <xdr:rowOff>169855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529874"/>
          <a:ext cx="838200" cy="4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131425</xdr:rowOff>
    </xdr:from>
    <xdr:to>
      <xdr:col>50</xdr:col>
      <xdr:colOff>114300</xdr:colOff>
      <xdr:row>57</xdr:row>
      <xdr:rowOff>169855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04075"/>
          <a:ext cx="889000" cy="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131425</xdr:rowOff>
    </xdr:from>
    <xdr:to>
      <xdr:col>45</xdr:col>
      <xdr:colOff>177800</xdr:colOff>
      <xdr:row>58</xdr:row>
      <xdr:rowOff>6222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04075"/>
          <a:ext cx="889000" cy="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6222</xdr:rowOff>
    </xdr:from>
    <xdr:to>
      <xdr:col>41</xdr:col>
      <xdr:colOff>50800</xdr:colOff>
      <xdr:row>58</xdr:row>
      <xdr:rowOff>26493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950322"/>
          <a:ext cx="889000" cy="2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49324</xdr:rowOff>
    </xdr:from>
    <xdr:to>
      <xdr:col>55</xdr:col>
      <xdr:colOff>50800</xdr:colOff>
      <xdr:row>55</xdr:row>
      <xdr:rowOff>150924</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47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72201</xdr:rowOff>
    </xdr:from>
    <xdr:ext cx="690189"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330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119055</xdr:rowOff>
    </xdr:from>
    <xdr:to>
      <xdr:col>50</xdr:col>
      <xdr:colOff>165100</xdr:colOff>
      <xdr:row>58</xdr:row>
      <xdr:rowOff>49205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8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65732</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66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80625</xdr:rowOff>
    </xdr:from>
    <xdr:to>
      <xdr:col>46</xdr:col>
      <xdr:colOff>38100</xdr:colOff>
      <xdr:row>58</xdr:row>
      <xdr:rowOff>10775</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5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27302</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62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126872</xdr:rowOff>
    </xdr:from>
    <xdr:to>
      <xdr:col>41</xdr:col>
      <xdr:colOff>101600</xdr:colOff>
      <xdr:row>58</xdr:row>
      <xdr:rowOff>57022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8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48149</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99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147143</xdr:rowOff>
    </xdr:from>
    <xdr:to>
      <xdr:col>36</xdr:col>
      <xdr:colOff>165100</xdr:colOff>
      <xdr:row>58</xdr:row>
      <xdr:rowOff>77293</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68420</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10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1918</xdr:rowOff>
    </xdr:from>
    <xdr:to>
      <xdr:col>55</xdr:col>
      <xdr:colOff>0</xdr:colOff>
      <xdr:row>79</xdr:row>
      <xdr:rowOff>34251</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46468"/>
          <a:ext cx="838200" cy="3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33513</xdr:rowOff>
    </xdr:from>
    <xdr:to>
      <xdr:col>50</xdr:col>
      <xdr:colOff>114300</xdr:colOff>
      <xdr:row>79</xdr:row>
      <xdr:rowOff>34251</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57806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25115</xdr:rowOff>
    </xdr:from>
    <xdr:to>
      <xdr:col>45</xdr:col>
      <xdr:colOff>177800</xdr:colOff>
      <xdr:row>79</xdr:row>
      <xdr:rowOff>33513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7861300" y="13569665"/>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69059</xdr:rowOff>
    </xdr:from>
    <xdr:to>
      <xdr:col>41</xdr:col>
      <xdr:colOff>50800</xdr:colOff>
      <xdr:row>79</xdr:row>
      <xdr:rowOff>25115</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442159"/>
          <a:ext cx="889000" cy="12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122568</xdr:rowOff>
    </xdr:from>
    <xdr:to>
      <xdr:col>55</xdr:col>
      <xdr:colOff>50800</xdr:colOff>
      <xdr:row>79</xdr:row>
      <xdr:rowOff>52718</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4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37495</xdr:rowOff>
    </xdr:from>
    <xdr:ext cx="534377"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154901</xdr:rowOff>
    </xdr:from>
    <xdr:to>
      <xdr:col>50</xdr:col>
      <xdr:colOff>165100</xdr:colOff>
      <xdr:row>79</xdr:row>
      <xdr:rowOff>85051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76178</xdr:rowOff>
    </xdr:from>
    <xdr:ext cx="469744"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04428" y="13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154163</xdr:rowOff>
    </xdr:from>
    <xdr:to>
      <xdr:col>46</xdr:col>
      <xdr:colOff>38100</xdr:colOff>
      <xdr:row>79</xdr:row>
      <xdr:rowOff>84313</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52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75440</xdr:rowOff>
    </xdr:from>
    <xdr:ext cx="469744"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515428" y="1361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145765</xdr:rowOff>
    </xdr:from>
    <xdr:to>
      <xdr:col>41</xdr:col>
      <xdr:colOff>101600</xdr:colOff>
      <xdr:row>79</xdr:row>
      <xdr:rowOff>75915</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5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67042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61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18259</xdr:rowOff>
    </xdr:from>
    <xdr:to>
      <xdr:col>36</xdr:col>
      <xdr:colOff>165100</xdr:colOff>
      <xdr:row>78</xdr:row>
      <xdr:rowOff>119859</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39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110986</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672795" y="134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121856</xdr:rowOff>
    </xdr:from>
    <xdr:to>
      <xdr:col>55</xdr:col>
      <xdr:colOff>0</xdr:colOff>
      <xdr:row>98</xdr:row>
      <xdr:rowOff>10251</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6409606"/>
          <a:ext cx="838200" cy="4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144149</xdr:rowOff>
    </xdr:from>
    <xdr:to>
      <xdr:col>50</xdr:col>
      <xdr:colOff>114300</xdr:colOff>
      <xdr:row>98</xdr:row>
      <xdr:rowOff>10251</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8750300" y="16774799"/>
          <a:ext cx="889000" cy="3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144149</xdr:rowOff>
    </xdr:from>
    <xdr:to>
      <xdr:col>45</xdr:col>
      <xdr:colOff>177800</xdr:colOff>
      <xdr:row>98</xdr:row>
      <xdr:rowOff>16757</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7861300" y="16774799"/>
          <a:ext cx="889000" cy="4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16757</xdr:rowOff>
    </xdr:from>
    <xdr:to>
      <xdr:col>41</xdr:col>
      <xdr:colOff>50800</xdr:colOff>
      <xdr:row>98</xdr:row>
      <xdr:rowOff>85065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6972300" y="16818857"/>
          <a:ext cx="889000" cy="6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71056</xdr:rowOff>
    </xdr:from>
    <xdr:to>
      <xdr:col>55</xdr:col>
      <xdr:colOff>50800</xdr:colOff>
      <xdr:row>96</xdr:row>
      <xdr:rowOff>1206</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3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93933</xdr:rowOff>
    </xdr:from>
    <xdr:ext cx="690189"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210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130901</xdr:rowOff>
    </xdr:from>
    <xdr:to>
      <xdr:col>50</xdr:col>
      <xdr:colOff>165100</xdr:colOff>
      <xdr:row>98</xdr:row>
      <xdr:rowOff>61051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7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77578</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653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93349</xdr:rowOff>
    </xdr:from>
    <xdr:to>
      <xdr:col>46</xdr:col>
      <xdr:colOff>38100</xdr:colOff>
      <xdr:row>98</xdr:row>
      <xdr:rowOff>23499</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40026</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50795" y="1649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137407</xdr:rowOff>
    </xdr:from>
    <xdr:to>
      <xdr:col>41</xdr:col>
      <xdr:colOff>101600</xdr:colOff>
      <xdr:row>98</xdr:row>
      <xdr:rowOff>67557</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7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84084</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61795" y="1654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34265</xdr:rowOff>
    </xdr:from>
    <xdr:to>
      <xdr:col>36</xdr:col>
      <xdr:colOff>165100</xdr:colOff>
      <xdr:row>98</xdr:row>
      <xdr:rowOff>135865</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83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126992</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672795" y="1692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xmlns=""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xmlns=""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74885</xdr:rowOff>
    </xdr:from>
    <xdr:to>
      <xdr:col>85</xdr:col>
      <xdr:colOff>127000</xdr:colOff>
      <xdr:row>38</xdr:row>
      <xdr:rowOff>136799</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5481300" y="6589985"/>
          <a:ext cx="838200" cy="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xmlns=""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136799</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4592300" y="6651899"/>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24085</xdr:rowOff>
    </xdr:from>
    <xdr:to>
      <xdr:col>85</xdr:col>
      <xdr:colOff>177800</xdr:colOff>
      <xdr:row>38</xdr:row>
      <xdr:rowOff>125685</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6268700" y="65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154912</xdr:rowOff>
    </xdr:from>
    <xdr:ext cx="534377" cy="259045"/>
    <xdr:sp macro="" textlink="">
      <xdr:nvSpPr>
        <xdr:cNvPr id="532" name="災害復旧事業費該当値テキスト">
          <a:extLst>
            <a:ext uri="{FF2B5EF4-FFF2-40B4-BE49-F238E27FC236}">
              <a16:creationId xmlns:a16="http://schemas.microsoft.com/office/drawing/2014/main" xmlns="" id="{00000000-0008-0000-0600-000014020000}"/>
            </a:ext>
          </a:extLst>
        </xdr:cNvPr>
        <xdr:cNvSpPr txBox="1"/>
      </xdr:nvSpPr>
      <xdr:spPr>
        <a:xfrm>
          <a:off x="16370300" y="63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85999</xdr:rowOff>
    </xdr:from>
    <xdr:to>
      <xdr:col>81</xdr:col>
      <xdr:colOff>101600</xdr:colOff>
      <xdr:row>39</xdr:row>
      <xdr:rowOff>16149</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5430500" y="66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7276</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69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116098</xdr:rowOff>
    </xdr:from>
    <xdr:to>
      <xdr:col>85</xdr:col>
      <xdr:colOff>127000</xdr:colOff>
      <xdr:row>76</xdr:row>
      <xdr:rowOff>162802</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146298"/>
          <a:ext cx="83820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162802</xdr:rowOff>
    </xdr:from>
    <xdr:to>
      <xdr:col>81</xdr:col>
      <xdr:colOff>50800</xdr:colOff>
      <xdr:row>76</xdr:row>
      <xdr:rowOff>166602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3193002"/>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166602</xdr:rowOff>
    </xdr:from>
    <xdr:to>
      <xdr:col>76</xdr:col>
      <xdr:colOff>114300</xdr:colOff>
      <xdr:row>77</xdr:row>
      <xdr:rowOff>59679</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3196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37630</xdr:rowOff>
    </xdr:from>
    <xdr:to>
      <xdr:col>71</xdr:col>
      <xdr:colOff>177800</xdr:colOff>
      <xdr:row>77</xdr:row>
      <xdr:rowOff>59679</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814300" y="13239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65298</xdr:rowOff>
    </xdr:from>
    <xdr:to>
      <xdr:col>85</xdr:col>
      <xdr:colOff>177800</xdr:colOff>
      <xdr:row>76</xdr:row>
      <xdr:rowOff>166898</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0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88176</xdr:rowOff>
    </xdr:from>
    <xdr:ext cx="599010"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94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112002</xdr:rowOff>
    </xdr:from>
    <xdr:to>
      <xdr:col>81</xdr:col>
      <xdr:colOff>101600</xdr:colOff>
      <xdr:row>77</xdr:row>
      <xdr:rowOff>42152</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1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58679</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181795" y="1291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115802</xdr:rowOff>
    </xdr:from>
    <xdr:to>
      <xdr:col>76</xdr:col>
      <xdr:colOff>165100</xdr:colOff>
      <xdr:row>77</xdr:row>
      <xdr:rowOff>45952</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1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62479</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292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8879</xdr:rowOff>
    </xdr:from>
    <xdr:to>
      <xdr:col>72</xdr:col>
      <xdr:colOff>38100</xdr:colOff>
      <xdr:row>77</xdr:row>
      <xdr:rowOff>110479</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127006</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03795" y="1298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158280</xdr:rowOff>
    </xdr:from>
    <xdr:to>
      <xdr:col>67</xdr:col>
      <xdr:colOff>101600</xdr:colOff>
      <xdr:row>77</xdr:row>
      <xdr:rowOff>88430</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1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104957</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14795" y="1296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35700</xdr:rowOff>
    </xdr:from>
    <xdr:to>
      <xdr:col>85</xdr:col>
      <xdr:colOff>127000</xdr:colOff>
      <xdr:row>98</xdr:row>
      <xdr:rowOff>127150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flipV="1">
          <a:off x="15481300" y="16837800"/>
          <a:ext cx="838200" cy="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88038</xdr:rowOff>
    </xdr:from>
    <xdr:to>
      <xdr:col>81</xdr:col>
      <xdr:colOff>50800</xdr:colOff>
      <xdr:row>98</xdr:row>
      <xdr:rowOff>127150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4592300" y="16890138"/>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52065</xdr:rowOff>
    </xdr:from>
    <xdr:to>
      <xdr:col>76</xdr:col>
      <xdr:colOff>114300</xdr:colOff>
      <xdr:row>98</xdr:row>
      <xdr:rowOff>88038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3703300" y="16682715"/>
          <a:ext cx="889000" cy="20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52065</xdr:rowOff>
    </xdr:from>
    <xdr:to>
      <xdr:col>71</xdr:col>
      <xdr:colOff>177800</xdr:colOff>
      <xdr:row>97</xdr:row>
      <xdr:rowOff>64973</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2814300" y="16682715"/>
          <a:ext cx="8890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28960</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14795" y="16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156350</xdr:rowOff>
    </xdr:from>
    <xdr:to>
      <xdr:col>85</xdr:col>
      <xdr:colOff>177800</xdr:colOff>
      <xdr:row>98</xdr:row>
      <xdr:rowOff>86500</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7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115727</xdr:rowOff>
    </xdr:from>
    <xdr:ext cx="599010"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57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76350</xdr:rowOff>
    </xdr:from>
    <xdr:to>
      <xdr:col>81</xdr:col>
      <xdr:colOff>101600</xdr:colOff>
      <xdr:row>99</xdr:row>
      <xdr:rowOff>6500</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169077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97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37238</xdr:rowOff>
    </xdr:from>
    <xdr:to>
      <xdr:col>76</xdr:col>
      <xdr:colOff>165100</xdr:colOff>
      <xdr:row>98</xdr:row>
      <xdr:rowOff>138838</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83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129965</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9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1265</xdr:rowOff>
    </xdr:from>
    <xdr:to>
      <xdr:col>72</xdr:col>
      <xdr:colOff>38100</xdr:colOff>
      <xdr:row>97</xdr:row>
      <xdr:rowOff>102865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6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119392</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03795" y="1640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14173</xdr:rowOff>
    </xdr:from>
    <xdr:to>
      <xdr:col>67</xdr:col>
      <xdr:colOff>101600</xdr:colOff>
      <xdr:row>97</xdr:row>
      <xdr:rowOff>115773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6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132300</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14795" y="1642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xmlns=""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xmlns=""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xmlns=""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37424</xdr:rowOff>
    </xdr:from>
    <xdr:to>
      <xdr:col>116</xdr:col>
      <xdr:colOff>63500</xdr:colOff>
      <xdr:row>58</xdr:row>
      <xdr:rowOff>59027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1323300" y="9981524"/>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xmlns=""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37424</xdr:rowOff>
    </xdr:from>
    <xdr:to>
      <xdr:col>111</xdr:col>
      <xdr:colOff>177800</xdr:colOff>
      <xdr:row>58</xdr:row>
      <xdr:rowOff>57472</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0434300" y="9981524"/>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55210</xdr:rowOff>
    </xdr:from>
    <xdr:to>
      <xdr:col>107</xdr:col>
      <xdr:colOff>50800</xdr:colOff>
      <xdr:row>58</xdr:row>
      <xdr:rowOff>57472</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9545300" y="9999310"/>
          <a:ext cx="889000" cy="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25057</xdr:rowOff>
    </xdr:from>
    <xdr:to>
      <xdr:col>102</xdr:col>
      <xdr:colOff>114300</xdr:colOff>
      <xdr:row>58</xdr:row>
      <xdr:rowOff>55210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656300" y="9969157"/>
          <a:ext cx="8890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8227</xdr:rowOff>
    </xdr:from>
    <xdr:to>
      <xdr:col>116</xdr:col>
      <xdr:colOff>114300</xdr:colOff>
      <xdr:row>58</xdr:row>
      <xdr:rowOff>109827</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2110700" y="995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107195</xdr:rowOff>
    </xdr:from>
    <xdr:ext cx="469744" cy="259045"/>
    <xdr:sp macro="" textlink="">
      <xdr:nvSpPr>
        <xdr:cNvPr id="805" name="貸付金該当値テキスト">
          <a:extLst>
            <a:ext uri="{FF2B5EF4-FFF2-40B4-BE49-F238E27FC236}">
              <a16:creationId xmlns:a16="http://schemas.microsoft.com/office/drawing/2014/main" xmlns="" id="{00000000-0008-0000-0600-000025030000}"/>
            </a:ext>
          </a:extLst>
        </xdr:cNvPr>
        <xdr:cNvSpPr txBox="1"/>
      </xdr:nvSpPr>
      <xdr:spPr>
        <a:xfrm>
          <a:off x="22212300" y="9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158074</xdr:rowOff>
    </xdr:from>
    <xdr:to>
      <xdr:col>112</xdr:col>
      <xdr:colOff>38100</xdr:colOff>
      <xdr:row>58</xdr:row>
      <xdr:rowOff>88224</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1272500" y="993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104751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088428" y="97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6672</xdr:rowOff>
    </xdr:from>
    <xdr:to>
      <xdr:col>107</xdr:col>
      <xdr:colOff>101600</xdr:colOff>
      <xdr:row>58</xdr:row>
      <xdr:rowOff>108272</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0383500" y="99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124799</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7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4410</xdr:rowOff>
    </xdr:from>
    <xdr:to>
      <xdr:col>102</xdr:col>
      <xdr:colOff>165100</xdr:colOff>
      <xdr:row>58</xdr:row>
      <xdr:rowOff>106010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9494500" y="99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97137</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10428" y="1004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145707</xdr:rowOff>
    </xdr:from>
    <xdr:to>
      <xdr:col>98</xdr:col>
      <xdr:colOff>38100</xdr:colOff>
      <xdr:row>58</xdr:row>
      <xdr:rowOff>75857</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8605500" y="99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66984</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21428" y="1001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xmlns=""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xmlns=""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xmlns=""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81936</xdr:rowOff>
    </xdr:from>
    <xdr:to>
      <xdr:col>116</xdr:col>
      <xdr:colOff>63500</xdr:colOff>
      <xdr:row>76</xdr:row>
      <xdr:rowOff>151682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1323300" y="12940686"/>
          <a:ext cx="838200" cy="24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a:extLst>
            <a:ext uri="{FF2B5EF4-FFF2-40B4-BE49-F238E27FC236}">
              <a16:creationId xmlns:a16="http://schemas.microsoft.com/office/drawing/2014/main" xmlns="" id="{00000000-0008-0000-0600-00004D030000}"/>
            </a:ext>
          </a:extLst>
        </xdr:cNvPr>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xmlns=""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81936</xdr:rowOff>
    </xdr:from>
    <xdr:to>
      <xdr:col>111</xdr:col>
      <xdr:colOff>177800</xdr:colOff>
      <xdr:row>75</xdr:row>
      <xdr:rowOff>125876</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0434300" y="12940686"/>
          <a:ext cx="889000" cy="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125876</xdr:rowOff>
    </xdr:from>
    <xdr:to>
      <xdr:col>107</xdr:col>
      <xdr:colOff>50800</xdr:colOff>
      <xdr:row>76</xdr:row>
      <xdr:rowOff>29378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flipV="1">
          <a:off x="19545300" y="12984626"/>
          <a:ext cx="889000" cy="7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150239</xdr:rowOff>
    </xdr:from>
    <xdr:to>
      <xdr:col>102</xdr:col>
      <xdr:colOff>114300</xdr:colOff>
      <xdr:row>76</xdr:row>
      <xdr:rowOff>29378</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656300" y="13008989"/>
          <a:ext cx="889000" cy="5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100882</xdr:rowOff>
    </xdr:from>
    <xdr:to>
      <xdr:col>116</xdr:col>
      <xdr:colOff>114300</xdr:colOff>
      <xdr:row>77</xdr:row>
      <xdr:rowOff>31032</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2110700" y="131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123759</xdr:rowOff>
    </xdr:from>
    <xdr:ext cx="599010" cy="259045"/>
    <xdr:sp macro="" textlink="">
      <xdr:nvSpPr>
        <xdr:cNvPr id="864" name="繰出金該当値テキスト">
          <a:extLst>
            <a:ext uri="{FF2B5EF4-FFF2-40B4-BE49-F238E27FC236}">
              <a16:creationId xmlns:a16="http://schemas.microsoft.com/office/drawing/2014/main" xmlns="" id="{00000000-0008-0000-0600-000060030000}"/>
            </a:ext>
          </a:extLst>
        </xdr:cNvPr>
        <xdr:cNvSpPr txBox="1"/>
      </xdr:nvSpPr>
      <xdr:spPr>
        <a:xfrm>
          <a:off x="22212300" y="1298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31136</xdr:rowOff>
    </xdr:from>
    <xdr:to>
      <xdr:col>112</xdr:col>
      <xdr:colOff>38100</xdr:colOff>
      <xdr:row>75</xdr:row>
      <xdr:rowOff>132736</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1272500" y="1288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149263</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23795" y="1266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75076</xdr:rowOff>
    </xdr:from>
    <xdr:to>
      <xdr:col>107</xdr:col>
      <xdr:colOff>101600</xdr:colOff>
      <xdr:row>76</xdr:row>
      <xdr:rowOff>5226</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0383500" y="129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21753</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134795" y="1270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150028</xdr:rowOff>
    </xdr:from>
    <xdr:to>
      <xdr:col>102</xdr:col>
      <xdr:colOff>165100</xdr:colOff>
      <xdr:row>76</xdr:row>
      <xdr:rowOff>80178</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19494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96704</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45795" y="127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99438</xdr:rowOff>
    </xdr:from>
    <xdr:to>
      <xdr:col>98</xdr:col>
      <xdr:colOff>38100</xdr:colOff>
      <xdr:row>76</xdr:row>
      <xdr:rowOff>29589</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8605500" y="129581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46115</xdr:rowOff>
    </xdr:from>
    <xdr:ext cx="59901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56795" y="1273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xmlns=""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xmlns=""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xmlns=""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xmlns=""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xmlns=""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xmlns=""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人口一人当たりのコストについては、毎年人口も減少しており、平均的に類似団体よりもコストが高くなっている。人件費は毎年少額であるが増加して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おり、昨年は人員の関係で大きく増加していたが、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物件費は類似団体とほぼ同水準であると考えるが、事業の多様化による委託料等の増額で年々上昇している。維持補修費についても類似団体とほぼ同水準と考えるが、施設等の老朽化に対する修繕等を実施した為、</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又、公営企業会計の廃止に伴い、同事業の施設維持修繕分が増加した為、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より数値が上昇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している。扶助費は施設入所等の方も類似団体よりは少ないと考える。補助費等は事務組合や広域連合への依存性も高く、毎年多額の費用を支出している。普通建設事業については老朽化している施設等の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更新や集約・複合化施設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整備の関係で類似団体より高く推移している。災害復旧事業費については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及び令和元年度で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費を支出した。公債費については類似団体より高く推移しているが、毎年計画的に返済しており、問題ないと考える。但し、次年度以降も計画的に実施する大規模な事業を控えている為、今後は比率自体、上昇する見込みである。積立金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類似団体より低く推移して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災害など不測の事態等に備えるために計画的に積立てを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年度での支出はない現状である。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貸付金は類似団体とほぼ同水準であると考える。繰出金は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公営企業会計の廃止による繰出金の減少が主な原因である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と考える。失業対策事業費及び前年度繰上充用金につ</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いても不</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支出であった。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884
874
133.39
2,617,867
2,515,887
99,545
971,889
2,935,092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79947</xdr:rowOff>
    </xdr:from>
    <xdr:to>
      <xdr:col>24</xdr:col>
      <xdr:colOff>63500</xdr:colOff>
      <xdr:row>36</xdr:row>
      <xdr:rowOff>81902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252147"/>
          <a:ext cx="8382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79947</xdr:rowOff>
    </xdr:from>
    <xdr:to>
      <xdr:col>19</xdr:col>
      <xdr:colOff>177800</xdr:colOff>
      <xdr:row>36</xdr:row>
      <xdr:rowOff>115507</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252147"/>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88087</xdr:rowOff>
    </xdr:from>
    <xdr:to>
      <xdr:col>15</xdr:col>
      <xdr:colOff>50800</xdr:colOff>
      <xdr:row>36</xdr:row>
      <xdr:rowOff>115507</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260287"/>
          <a:ext cx="8890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69482</xdr:rowOff>
    </xdr:from>
    <xdr:to>
      <xdr:col>10</xdr:col>
      <xdr:colOff>114300</xdr:colOff>
      <xdr:row>36</xdr:row>
      <xdr:rowOff>88087</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241682"/>
          <a:ext cx="8890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31102</xdr:rowOff>
    </xdr:from>
    <xdr:to>
      <xdr:col>24</xdr:col>
      <xdr:colOff>114300</xdr:colOff>
      <xdr:row>36</xdr:row>
      <xdr:rowOff>132702</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2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53979</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0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29147</xdr:rowOff>
    </xdr:from>
    <xdr:to>
      <xdr:col>20</xdr:col>
      <xdr:colOff>38100</xdr:colOff>
      <xdr:row>36</xdr:row>
      <xdr:rowOff>130747</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20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147274</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597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64707</xdr:rowOff>
    </xdr:from>
    <xdr:to>
      <xdr:col>15</xdr:col>
      <xdr:colOff>101600</xdr:colOff>
      <xdr:row>36</xdr:row>
      <xdr:rowOff>166307</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23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11384</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0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37287</xdr:rowOff>
    </xdr:from>
    <xdr:to>
      <xdr:col>10</xdr:col>
      <xdr:colOff>165100</xdr:colOff>
      <xdr:row>36</xdr:row>
      <xdr:rowOff>138887</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2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155414</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59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18682</xdr:rowOff>
    </xdr:from>
    <xdr:to>
      <xdr:col>6</xdr:col>
      <xdr:colOff>38100</xdr:colOff>
      <xdr:row>36</xdr:row>
      <xdr:rowOff>120282</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136809</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77039</xdr:rowOff>
    </xdr:from>
    <xdr:to>
      <xdr:col>24</xdr:col>
      <xdr:colOff>63500</xdr:colOff>
      <xdr:row>57</xdr:row>
      <xdr:rowOff>152123</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3797300" y="9849689"/>
          <a:ext cx="838200" cy="7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147191</xdr:rowOff>
    </xdr:from>
    <xdr:to>
      <xdr:col>19</xdr:col>
      <xdr:colOff>177800</xdr:colOff>
      <xdr:row>57</xdr:row>
      <xdr:rowOff>152123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2908300" y="9919841"/>
          <a:ext cx="8890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28723</xdr:rowOff>
    </xdr:from>
    <xdr:to>
      <xdr:col>15</xdr:col>
      <xdr:colOff>50800</xdr:colOff>
      <xdr:row>57</xdr:row>
      <xdr:rowOff>147191</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019300" y="9801373"/>
          <a:ext cx="889000" cy="1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28723</xdr:rowOff>
    </xdr:from>
    <xdr:to>
      <xdr:col>10</xdr:col>
      <xdr:colOff>114300</xdr:colOff>
      <xdr:row>57</xdr:row>
      <xdr:rowOff>59095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1130300" y="9801373"/>
          <a:ext cx="889000" cy="3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26239</xdr:rowOff>
    </xdr:from>
    <xdr:to>
      <xdr:col>24</xdr:col>
      <xdr:colOff>114300</xdr:colOff>
      <xdr:row>57</xdr:row>
      <xdr:rowOff>127839</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79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49116</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65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101323</xdr:rowOff>
    </xdr:from>
    <xdr:to>
      <xdr:col>20</xdr:col>
      <xdr:colOff>38100</xdr:colOff>
      <xdr:row>58</xdr:row>
      <xdr:rowOff>31473</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8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48000</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64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96391</xdr:rowOff>
    </xdr:from>
    <xdr:to>
      <xdr:col>15</xdr:col>
      <xdr:colOff>101600</xdr:colOff>
      <xdr:row>58</xdr:row>
      <xdr:rowOff>26541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86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43068</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964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149373</xdr:rowOff>
    </xdr:from>
    <xdr:to>
      <xdr:col>10</xdr:col>
      <xdr:colOff>165100</xdr:colOff>
      <xdr:row>57</xdr:row>
      <xdr:rowOff>79523</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75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96050</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5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8295</xdr:rowOff>
    </xdr:from>
    <xdr:to>
      <xdr:col>6</xdr:col>
      <xdr:colOff>38100</xdr:colOff>
      <xdr:row>57</xdr:row>
      <xdr:rowOff>109895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7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126422</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55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99774</xdr:rowOff>
    </xdr:from>
    <xdr:to>
      <xdr:col>24</xdr:col>
      <xdr:colOff>63500</xdr:colOff>
      <xdr:row>76</xdr:row>
      <xdr:rowOff>107753</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129974"/>
          <a:ext cx="8382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61451</xdr:rowOff>
    </xdr:from>
    <xdr:to>
      <xdr:col>19</xdr:col>
      <xdr:colOff>177800</xdr:colOff>
      <xdr:row>76</xdr:row>
      <xdr:rowOff>107753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2908300" y="13091651"/>
          <a:ext cx="889000" cy="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61451</xdr:rowOff>
    </xdr:from>
    <xdr:to>
      <xdr:col>15</xdr:col>
      <xdr:colOff>50800</xdr:colOff>
      <xdr:row>76</xdr:row>
      <xdr:rowOff>149800</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3091651"/>
          <a:ext cx="889000" cy="8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149800</xdr:rowOff>
    </xdr:from>
    <xdr:to>
      <xdr:col>10</xdr:col>
      <xdr:colOff>114300</xdr:colOff>
      <xdr:row>76</xdr:row>
      <xdr:rowOff>170704</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180000"/>
          <a:ext cx="889000" cy="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48974</xdr:rowOff>
    </xdr:from>
    <xdr:to>
      <xdr:col>24</xdr:col>
      <xdr:colOff>114300</xdr:colOff>
      <xdr:row>76</xdr:row>
      <xdr:rowOff>150574</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0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71850</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9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56953</xdr:rowOff>
    </xdr:from>
    <xdr:to>
      <xdr:col>20</xdr:col>
      <xdr:colOff>38100</xdr:colOff>
      <xdr:row>76</xdr:row>
      <xdr:rowOff>158553</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149680</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31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10651</xdr:rowOff>
    </xdr:from>
    <xdr:to>
      <xdr:col>15</xdr:col>
      <xdr:colOff>101600</xdr:colOff>
      <xdr:row>76</xdr:row>
      <xdr:rowOff>112251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0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128778</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281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99000</xdr:rowOff>
    </xdr:from>
    <xdr:to>
      <xdr:col>10</xdr:col>
      <xdr:colOff>165100</xdr:colOff>
      <xdr:row>77</xdr:row>
      <xdr:rowOff>29150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1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20277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32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119904</xdr:rowOff>
    </xdr:from>
    <xdr:to>
      <xdr:col>6</xdr:col>
      <xdr:colOff>38100</xdr:colOff>
      <xdr:row>77</xdr:row>
      <xdr:rowOff>50054</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1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41181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24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116435</xdr:rowOff>
    </xdr:from>
    <xdr:to>
      <xdr:col>24</xdr:col>
      <xdr:colOff>63500</xdr:colOff>
      <xdr:row>96</xdr:row>
      <xdr:rowOff>123675</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3797300" y="16575635"/>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39781</xdr:rowOff>
    </xdr:from>
    <xdr:to>
      <xdr:col>19</xdr:col>
      <xdr:colOff>177800</xdr:colOff>
      <xdr:row>96</xdr:row>
      <xdr:rowOff>116435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2908300" y="16498981"/>
          <a:ext cx="889000" cy="7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10406</xdr:rowOff>
    </xdr:from>
    <xdr:to>
      <xdr:col>15</xdr:col>
      <xdr:colOff>50800</xdr:colOff>
      <xdr:row>96</xdr:row>
      <xdr:rowOff>39781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2019300" y="16469606"/>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85001</xdr:rowOff>
    </xdr:from>
    <xdr:to>
      <xdr:col>10</xdr:col>
      <xdr:colOff>114300</xdr:colOff>
      <xdr:row>96</xdr:row>
      <xdr:rowOff>10406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6372751"/>
          <a:ext cx="889000" cy="9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72875</xdr:rowOff>
    </xdr:from>
    <xdr:to>
      <xdr:col>24</xdr:col>
      <xdr:colOff>114300</xdr:colOff>
      <xdr:row>97</xdr:row>
      <xdr:rowOff>3025</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5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95752</xdr:rowOff>
    </xdr:from>
    <xdr:ext cx="599010"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38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65635</xdr:rowOff>
    </xdr:from>
    <xdr:to>
      <xdr:col>20</xdr:col>
      <xdr:colOff>38100</xdr:colOff>
      <xdr:row>96</xdr:row>
      <xdr:rowOff>167235</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5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12312</xdr:rowOff>
    </xdr:from>
    <xdr:ext cx="59901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497795" y="163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160431</xdr:rowOff>
    </xdr:from>
    <xdr:to>
      <xdr:col>15</xdr:col>
      <xdr:colOff>101600</xdr:colOff>
      <xdr:row>96</xdr:row>
      <xdr:rowOff>90581</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4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107108</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08795" y="1622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131056</xdr:rowOff>
    </xdr:from>
    <xdr:to>
      <xdr:col>10</xdr:col>
      <xdr:colOff>165100</xdr:colOff>
      <xdr:row>96</xdr:row>
      <xdr:rowOff>61206</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4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77733</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19795" y="161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34201</xdr:rowOff>
    </xdr:from>
    <xdr:to>
      <xdr:col>6</xdr:col>
      <xdr:colOff>38100</xdr:colOff>
      <xdr:row>95</xdr:row>
      <xdr:rowOff>135801</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3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152328</xdr:rowOff>
    </xdr:from>
    <xdr:ext cx="59901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30795" y="1609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41072</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727622"/>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36982</xdr:rowOff>
    </xdr:from>
    <xdr:to>
      <xdr:col>41</xdr:col>
      <xdr:colOff>50800</xdr:colOff>
      <xdr:row>39</xdr:row>
      <xdr:rowOff>41072</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723532"/>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161722</xdr:rowOff>
    </xdr:from>
    <xdr:to>
      <xdr:col>41</xdr:col>
      <xdr:colOff>101600</xdr:colOff>
      <xdr:row>39</xdr:row>
      <xdr:rowOff>91872</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6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82999</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2017" y="676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157632</xdr:rowOff>
    </xdr:from>
    <xdr:to>
      <xdr:col>36</xdr:col>
      <xdr:colOff>165100</xdr:colOff>
      <xdr:row>39</xdr:row>
      <xdr:rowOff>87782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6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78909</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83017" y="676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55490</xdr:rowOff>
    </xdr:from>
    <xdr:to>
      <xdr:col>55</xdr:col>
      <xdr:colOff>0</xdr:colOff>
      <xdr:row>58</xdr:row>
      <xdr:rowOff>63710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9639300" y="9999590"/>
          <a:ext cx="8382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94937</xdr:rowOff>
    </xdr:from>
    <xdr:to>
      <xdr:col>50</xdr:col>
      <xdr:colOff>114300</xdr:colOff>
      <xdr:row>58</xdr:row>
      <xdr:rowOff>63710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8750300" y="9867587"/>
          <a:ext cx="889000" cy="14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94937</xdr:rowOff>
    </xdr:from>
    <xdr:to>
      <xdr:col>45</xdr:col>
      <xdr:colOff>177800</xdr:colOff>
      <xdr:row>58</xdr:row>
      <xdr:rowOff>113736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9867587"/>
          <a:ext cx="889000" cy="19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113736</xdr:rowOff>
    </xdr:from>
    <xdr:to>
      <xdr:col>41</xdr:col>
      <xdr:colOff>50800</xdr:colOff>
      <xdr:row>58</xdr:row>
      <xdr:rowOff>130489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10057836"/>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4690</xdr:rowOff>
    </xdr:from>
    <xdr:to>
      <xdr:col>55</xdr:col>
      <xdr:colOff>50800</xdr:colOff>
      <xdr:row>58</xdr:row>
      <xdr:rowOff>106290</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10426700" y="99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27567</xdr:rowOff>
    </xdr:from>
    <xdr:ext cx="599010"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98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12910</xdr:rowOff>
    </xdr:from>
    <xdr:to>
      <xdr:col>50</xdr:col>
      <xdr:colOff>165100</xdr:colOff>
      <xdr:row>58</xdr:row>
      <xdr:rowOff>114510</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9588500" y="99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131037</xdr:rowOff>
    </xdr:from>
    <xdr:ext cx="59901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39795" y="97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44137</xdr:rowOff>
    </xdr:from>
    <xdr:to>
      <xdr:col>46</xdr:col>
      <xdr:colOff>38100</xdr:colOff>
      <xdr:row>57</xdr:row>
      <xdr:rowOff>145737</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8699500" y="98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162264</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50795" y="959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62936</xdr:rowOff>
    </xdr:from>
    <xdr:to>
      <xdr:col>41</xdr:col>
      <xdr:colOff>101600</xdr:colOff>
      <xdr:row>58</xdr:row>
      <xdr:rowOff>164536</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7810500" y="100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9613</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94111" y="978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79689</xdr:rowOff>
    </xdr:from>
    <xdr:to>
      <xdr:col>36</xdr:col>
      <xdr:colOff>165100</xdr:colOff>
      <xdr:row>59</xdr:row>
      <xdr:rowOff>9839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6921500" y="100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966</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05111" y="1011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85739</xdr:rowOff>
    </xdr:from>
    <xdr:to>
      <xdr:col>55</xdr:col>
      <xdr:colOff>0</xdr:colOff>
      <xdr:row>76</xdr:row>
      <xdr:rowOff>114756</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9639300" y="13115939"/>
          <a:ext cx="8382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80359</xdr:rowOff>
    </xdr:from>
    <xdr:to>
      <xdr:col>50</xdr:col>
      <xdr:colOff>114300</xdr:colOff>
      <xdr:row>76</xdr:row>
      <xdr:rowOff>85739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8750300" y="13110559"/>
          <a:ext cx="889000" cy="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80359</xdr:rowOff>
    </xdr:from>
    <xdr:to>
      <xdr:col>45</xdr:col>
      <xdr:colOff>177800</xdr:colOff>
      <xdr:row>77</xdr:row>
      <xdr:rowOff>47909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110559"/>
          <a:ext cx="889000" cy="13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47909</xdr:rowOff>
    </xdr:from>
    <xdr:to>
      <xdr:col>41</xdr:col>
      <xdr:colOff>50800</xdr:colOff>
      <xdr:row>77</xdr:row>
      <xdr:rowOff>55009</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6972300" y="13249559"/>
          <a:ext cx="889000" cy="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63956</xdr:rowOff>
    </xdr:from>
    <xdr:to>
      <xdr:col>55</xdr:col>
      <xdr:colOff>50800</xdr:colOff>
      <xdr:row>76</xdr:row>
      <xdr:rowOff>165556</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0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86832</xdr:rowOff>
    </xdr:from>
    <xdr:ext cx="599010"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2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34939</xdr:rowOff>
    </xdr:from>
    <xdr:to>
      <xdr:col>50</xdr:col>
      <xdr:colOff>165100</xdr:colOff>
      <xdr:row>76</xdr:row>
      <xdr:rowOff>136539</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0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153066</xdr:rowOff>
    </xdr:from>
    <xdr:ext cx="59901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339795" y="1284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29559</xdr:rowOff>
    </xdr:from>
    <xdr:to>
      <xdr:col>46</xdr:col>
      <xdr:colOff>38100</xdr:colOff>
      <xdr:row>76</xdr:row>
      <xdr:rowOff>131159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0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147687</xdr:rowOff>
    </xdr:from>
    <xdr:ext cx="59901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450795" y="128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168559</xdr:rowOff>
    </xdr:from>
    <xdr:to>
      <xdr:col>41</xdr:col>
      <xdr:colOff>101600</xdr:colOff>
      <xdr:row>77</xdr:row>
      <xdr:rowOff>98709</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1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115236</xdr:rowOff>
    </xdr:from>
    <xdr:ext cx="59901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61795" y="1297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4209</xdr:rowOff>
    </xdr:from>
    <xdr:to>
      <xdr:col>36</xdr:col>
      <xdr:colOff>165100</xdr:colOff>
      <xdr:row>77</xdr:row>
      <xdr:rowOff>105809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2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122336</xdr:rowOff>
    </xdr:from>
    <xdr:ext cx="59901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672795" y="1298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141235</xdr:rowOff>
    </xdr:from>
    <xdr:to>
      <xdr:col>55</xdr:col>
      <xdr:colOff>0</xdr:colOff>
      <xdr:row>97</xdr:row>
      <xdr:rowOff>159465</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9639300" y="16771885"/>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xmlns=""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141235</xdr:rowOff>
    </xdr:from>
    <xdr:to>
      <xdr:col>50</xdr:col>
      <xdr:colOff>114300</xdr:colOff>
      <xdr:row>97</xdr:row>
      <xdr:rowOff>170799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8750300" y="16771885"/>
          <a:ext cx="889000" cy="2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113720</xdr:rowOff>
    </xdr:from>
    <xdr:to>
      <xdr:col>45</xdr:col>
      <xdr:colOff>177800</xdr:colOff>
      <xdr:row>97</xdr:row>
      <xdr:rowOff>170799</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7861300" y="16744370"/>
          <a:ext cx="889000" cy="5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97913</xdr:rowOff>
    </xdr:from>
    <xdr:to>
      <xdr:col>41</xdr:col>
      <xdr:colOff>50800</xdr:colOff>
      <xdr:row>97</xdr:row>
      <xdr:rowOff>113720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6972300" y="16728563"/>
          <a:ext cx="889000" cy="1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108665</xdr:rowOff>
    </xdr:from>
    <xdr:to>
      <xdr:col>55</xdr:col>
      <xdr:colOff>50800</xdr:colOff>
      <xdr:row>98</xdr:row>
      <xdr:rowOff>38815</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10426700" y="1673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131542</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59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90435</xdr:rowOff>
    </xdr:from>
    <xdr:to>
      <xdr:col>50</xdr:col>
      <xdr:colOff>165100</xdr:colOff>
      <xdr:row>98</xdr:row>
      <xdr:rowOff>20585</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9588500" y="167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37112</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5" y="1649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119999</xdr:rowOff>
    </xdr:from>
    <xdr:to>
      <xdr:col>46</xdr:col>
      <xdr:colOff>38100</xdr:colOff>
      <xdr:row>98</xdr:row>
      <xdr:rowOff>50149</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8699500" y="167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66676</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5" y="1652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62920</xdr:rowOff>
    </xdr:from>
    <xdr:to>
      <xdr:col>41</xdr:col>
      <xdr:colOff>101600</xdr:colOff>
      <xdr:row>97</xdr:row>
      <xdr:rowOff>164520</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7810500" y="1669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9597</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5" y="1646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47113</xdr:rowOff>
    </xdr:from>
    <xdr:to>
      <xdr:col>36</xdr:col>
      <xdr:colOff>165100</xdr:colOff>
      <xdr:row>97</xdr:row>
      <xdr:rowOff>148713</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6921500" y="16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165240</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5" y="1645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42754</xdr:rowOff>
    </xdr:from>
    <xdr:to>
      <xdr:col>85</xdr:col>
      <xdr:colOff>127000</xdr:colOff>
      <xdr:row>37</xdr:row>
      <xdr:rowOff>125559</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043504"/>
          <a:ext cx="838200" cy="4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125559</xdr:rowOff>
    </xdr:from>
    <xdr:to>
      <xdr:col>81</xdr:col>
      <xdr:colOff>50800</xdr:colOff>
      <xdr:row>37</xdr:row>
      <xdr:rowOff>160463</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469209"/>
          <a:ext cx="889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102977</xdr:rowOff>
    </xdr:from>
    <xdr:to>
      <xdr:col>76</xdr:col>
      <xdr:colOff>114300</xdr:colOff>
      <xdr:row>37</xdr:row>
      <xdr:rowOff>160463</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3703300" y="6446627"/>
          <a:ext cx="889000" cy="5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102977</xdr:rowOff>
    </xdr:from>
    <xdr:to>
      <xdr:col>71</xdr:col>
      <xdr:colOff>177800</xdr:colOff>
      <xdr:row>37</xdr:row>
      <xdr:rowOff>171234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6446627"/>
          <a:ext cx="889000" cy="6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163404</xdr:rowOff>
    </xdr:from>
    <xdr:to>
      <xdr:col>85</xdr:col>
      <xdr:colOff>177800</xdr:colOff>
      <xdr:row>35</xdr:row>
      <xdr:rowOff>93554</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59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14831</xdr:rowOff>
    </xdr:from>
    <xdr:ext cx="599010"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584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74759</xdr:rowOff>
    </xdr:from>
    <xdr:to>
      <xdr:col>81</xdr:col>
      <xdr:colOff>101600</xdr:colOff>
      <xdr:row>38</xdr:row>
      <xdr:rowOff>4910</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418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21436</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1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109663</xdr:rowOff>
    </xdr:from>
    <xdr:to>
      <xdr:col>76</xdr:col>
      <xdr:colOff>165100</xdr:colOff>
      <xdr:row>38</xdr:row>
      <xdr:rowOff>39813</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4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56340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2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52177</xdr:rowOff>
    </xdr:from>
    <xdr:to>
      <xdr:col>72</xdr:col>
      <xdr:colOff>38100</xdr:colOff>
      <xdr:row>37</xdr:row>
      <xdr:rowOff>153777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3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170304</xdr:rowOff>
    </xdr:from>
    <xdr:ext cx="59901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03795" y="617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120434</xdr:rowOff>
    </xdr:from>
    <xdr:to>
      <xdr:col>67</xdr:col>
      <xdr:colOff>101600</xdr:colOff>
      <xdr:row>38</xdr:row>
      <xdr:rowOff>50584</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4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67111</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2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109322</xdr:rowOff>
    </xdr:from>
    <xdr:to>
      <xdr:col>85</xdr:col>
      <xdr:colOff>127000</xdr:colOff>
      <xdr:row>57</xdr:row>
      <xdr:rowOff>120146</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5481300" y="8681822"/>
          <a:ext cx="838200" cy="121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120146</xdr:rowOff>
    </xdr:from>
    <xdr:to>
      <xdr:col>81</xdr:col>
      <xdr:colOff>50800</xdr:colOff>
      <xdr:row>58</xdr:row>
      <xdr:rowOff>47463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892796"/>
          <a:ext cx="889000" cy="9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47463</xdr:rowOff>
    </xdr:from>
    <xdr:to>
      <xdr:col>76</xdr:col>
      <xdr:colOff>114300</xdr:colOff>
      <xdr:row>58</xdr:row>
      <xdr:rowOff>49950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flipV="1">
          <a:off x="13703300" y="9991563"/>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49950</xdr:rowOff>
    </xdr:from>
    <xdr:to>
      <xdr:col>71</xdr:col>
      <xdr:colOff>177800</xdr:colOff>
      <xdr:row>58</xdr:row>
      <xdr:rowOff>63532</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9994050"/>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58522</xdr:rowOff>
    </xdr:from>
    <xdr:to>
      <xdr:col>85</xdr:col>
      <xdr:colOff>177800</xdr:colOff>
      <xdr:row>50</xdr:row>
      <xdr:rowOff>160122</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863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11549</xdr:rowOff>
    </xdr:from>
    <xdr:ext cx="599010"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858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69346</xdr:rowOff>
    </xdr:from>
    <xdr:to>
      <xdr:col>81</xdr:col>
      <xdr:colOff>101600</xdr:colOff>
      <xdr:row>57</xdr:row>
      <xdr:rowOff>170946</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84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16023</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181795" y="961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168113</xdr:rowOff>
    </xdr:from>
    <xdr:to>
      <xdr:col>76</xdr:col>
      <xdr:colOff>165100</xdr:colOff>
      <xdr:row>58</xdr:row>
      <xdr:rowOff>98263</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9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114790</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292795" y="971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170600</xdr:rowOff>
    </xdr:from>
    <xdr:to>
      <xdr:col>72</xdr:col>
      <xdr:colOff>38100</xdr:colOff>
      <xdr:row>58</xdr:row>
      <xdr:rowOff>100750</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99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91877</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03795" y="100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12732</xdr:rowOff>
    </xdr:from>
    <xdr:to>
      <xdr:col>67</xdr:col>
      <xdr:colOff>101600</xdr:colOff>
      <xdr:row>58</xdr:row>
      <xdr:rowOff>114332</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9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105459</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14795" y="100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xmlns=""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xmlns=""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74885</xdr:rowOff>
    </xdr:from>
    <xdr:to>
      <xdr:col>85</xdr:col>
      <xdr:colOff>127000</xdr:colOff>
      <xdr:row>78</xdr:row>
      <xdr:rowOff>136799</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5481300" y="13447985"/>
          <a:ext cx="838200" cy="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xmlns=""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xmlns=""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136799</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4592300" y="13509899"/>
          <a:ext cx="889000" cy="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24085</xdr:rowOff>
    </xdr:from>
    <xdr:to>
      <xdr:col>85</xdr:col>
      <xdr:colOff>177800</xdr:colOff>
      <xdr:row>78</xdr:row>
      <xdr:rowOff>125685</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6268700" y="133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154912</xdr:rowOff>
    </xdr:from>
    <xdr:ext cx="534377" cy="259045"/>
    <xdr:sp macro="" textlink="">
      <xdr:nvSpPr>
        <xdr:cNvPr id="648" name="災害復旧費該当値テキスト">
          <a:extLst>
            <a:ext uri="{FF2B5EF4-FFF2-40B4-BE49-F238E27FC236}">
              <a16:creationId xmlns:a16="http://schemas.microsoft.com/office/drawing/2014/main" xmlns="" id="{00000000-0008-0000-0700-000088020000}"/>
            </a:ext>
          </a:extLst>
        </xdr:cNvPr>
        <xdr:cNvSpPr txBox="1"/>
      </xdr:nvSpPr>
      <xdr:spPr>
        <a:xfrm>
          <a:off x="16370300" y="1318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85999</xdr:rowOff>
    </xdr:from>
    <xdr:to>
      <xdr:col>81</xdr:col>
      <xdr:colOff>101600</xdr:colOff>
      <xdr:row>79</xdr:row>
      <xdr:rowOff>16149</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5430500" y="1345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7276</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46428" y="135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116098</xdr:rowOff>
    </xdr:from>
    <xdr:to>
      <xdr:col>85</xdr:col>
      <xdr:colOff>127000</xdr:colOff>
      <xdr:row>96</xdr:row>
      <xdr:rowOff>162802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575298"/>
          <a:ext cx="838200" cy="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162802</xdr:rowOff>
    </xdr:from>
    <xdr:to>
      <xdr:col>81</xdr:col>
      <xdr:colOff>50800</xdr:colOff>
      <xdr:row>96</xdr:row>
      <xdr:rowOff>166602</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4592300" y="16622002"/>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166602</xdr:rowOff>
    </xdr:from>
    <xdr:to>
      <xdr:col>76</xdr:col>
      <xdr:colOff>114300</xdr:colOff>
      <xdr:row>97</xdr:row>
      <xdr:rowOff>59679</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3703300" y="16625802"/>
          <a:ext cx="889000" cy="6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37630</xdr:rowOff>
    </xdr:from>
    <xdr:to>
      <xdr:col>71</xdr:col>
      <xdr:colOff>177800</xdr:colOff>
      <xdr:row>97</xdr:row>
      <xdr:rowOff>59679</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814300" y="16668280"/>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65298</xdr:rowOff>
    </xdr:from>
    <xdr:to>
      <xdr:col>85</xdr:col>
      <xdr:colOff>177800</xdr:colOff>
      <xdr:row>96</xdr:row>
      <xdr:rowOff>166898</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88175</xdr:rowOff>
    </xdr:from>
    <xdr:ext cx="599010"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37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112002</xdr:rowOff>
    </xdr:from>
    <xdr:to>
      <xdr:col>81</xdr:col>
      <xdr:colOff>101600</xdr:colOff>
      <xdr:row>97</xdr:row>
      <xdr:rowOff>42152</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5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58679</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181795" y="1634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115802</xdr:rowOff>
    </xdr:from>
    <xdr:to>
      <xdr:col>76</xdr:col>
      <xdr:colOff>165100</xdr:colOff>
      <xdr:row>97</xdr:row>
      <xdr:rowOff>45952</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5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62479</xdr:rowOff>
    </xdr:from>
    <xdr:ext cx="59901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292795" y="1635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8879</xdr:rowOff>
    </xdr:from>
    <xdr:to>
      <xdr:col>72</xdr:col>
      <xdr:colOff>38100</xdr:colOff>
      <xdr:row>97</xdr:row>
      <xdr:rowOff>110479</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6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127006</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03795" y="1641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158280</xdr:rowOff>
    </xdr:from>
    <xdr:to>
      <xdr:col>67</xdr:col>
      <xdr:colOff>101600</xdr:colOff>
      <xdr:row>97</xdr:row>
      <xdr:rowOff>88430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6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104957</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14795" y="1639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人口一人当たりのコストについては、毎年人口も減少しており、平均的に類似団体よりコストが高くなっている。議会費は議員報酬は低水準だが、定数は類似団体より多めであると考える。総務費は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事業の多様化による委託料等が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多額である。民生費については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人口減少の関係で前年度比較で</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増加して</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いる。衛生費は南和広域医療関係分等の支出が減額した結果、費用が抑制されている。労働費は失業対策費である</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度は不支出であった。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農林水産業費では</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施設整備関連等で増加していた対類似団体比率も</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前年度並みで推移</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商工費では本村は観光立村を目指しており、経年劣化等の観光施設の整備に計画的に力を入れているため、上昇傾向である。土木費についてもより良い村づくりの為、村道整備等に力を入れている。又、商工費・土木費等の施設整備に係る財源については国庫補助や地方債を確保している。消防費は奈良県広域消防組合への支出が多額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る。又、令和元年度は防災行政放送システム等の整備を実施した為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、類似団体より高水準で推移している。教育費は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着手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保小中合同校舎建設関連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整備により大幅な増加である。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３０年度及び令和元年度で事業費を支出した。公債費については類似団体より高く推移しているが、毎年計画的に返済しており、問題ないと考える。但し、次年度以降に計画的に実施する大規模な事業を控えている為、今後は上昇する見込みである。諸支出金や前年度繰上充用金の支出は現状ではなかっ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、平成３０年度より着手している集約・複合化施設の整備等を行った為、財政調整基金の取り崩しを実施した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不測の事態に備えるために適切な積立等を行う予定であるが、村税の確保等、自主財源の確保が難しくなっている昨今では基金の取り崩し額の増加も懸念される。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今後は各事務事業の見直し等の取り組みを推進し、出来る限り基金に依存することなく、効果的かつ適正な財政運営を目指す。</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常に黒字額を維持し、計画的な運用を心がけている状況ではあるが、今後も計画的な運営を図り、財政の健全化に努める。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2617867</v>
      </c>
      <c r="BO4" s="424"/>
      <c r="BP4" s="424"/>
      <c r="BQ4" s="424"/>
      <c r="BR4" s="424"/>
      <c r="BS4" s="424"/>
      <c r="BT4" s="424"/>
      <c r="BU4" s="425"/>
      <c r="BV4" s="423">
        <v>1690413</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10.199999999999999</v>
      </c>
      <c r="CU4" s="608"/>
      <c r="CV4" s="608"/>
      <c r="CW4" s="608"/>
      <c r="CX4" s="608"/>
      <c r="CY4" s="608"/>
      <c r="CZ4" s="608"/>
      <c r="DA4" s="609"/>
      <c r="DB4" s="607">
        <v>7.1</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2515887</v>
      </c>
      <c r="BO5" s="429"/>
      <c r="BP5" s="429"/>
      <c r="BQ5" s="429"/>
      <c r="BR5" s="429"/>
      <c r="BS5" s="429"/>
      <c r="BT5" s="429"/>
      <c r="BU5" s="430"/>
      <c r="BV5" s="428">
        <v>1622776</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92</v>
      </c>
      <c r="CU5" s="399"/>
      <c r="CV5" s="399"/>
      <c r="CW5" s="399"/>
      <c r="CX5" s="399"/>
      <c r="CY5" s="399"/>
      <c r="CZ5" s="399"/>
      <c r="DA5" s="400"/>
      <c r="DB5" s="398">
        <v>96</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101980</v>
      </c>
      <c r="BO6" s="429"/>
      <c r="BP6" s="429"/>
      <c r="BQ6" s="429"/>
      <c r="BR6" s="429"/>
      <c r="BS6" s="429"/>
      <c r="BT6" s="429"/>
      <c r="BU6" s="430"/>
      <c r="BV6" s="428">
        <v>67637</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94.6</v>
      </c>
      <c r="CU6" s="582"/>
      <c r="CV6" s="582"/>
      <c r="CW6" s="582"/>
      <c r="CX6" s="582"/>
      <c r="CY6" s="582"/>
      <c r="CZ6" s="582"/>
      <c r="DA6" s="583"/>
      <c r="DB6" s="581">
        <v>99.7</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2435</v>
      </c>
      <c r="BO7" s="429"/>
      <c r="BP7" s="429"/>
      <c r="BQ7" s="429"/>
      <c r="BR7" s="429"/>
      <c r="BS7" s="429"/>
      <c r="BT7" s="429"/>
      <c r="BU7" s="430"/>
      <c r="BV7" s="428">
        <v>220</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971889</v>
      </c>
      <c r="CU7" s="429"/>
      <c r="CV7" s="429"/>
      <c r="CW7" s="429"/>
      <c r="CX7" s="429"/>
      <c r="CY7" s="429"/>
      <c r="CZ7" s="429"/>
      <c r="DA7" s="430"/>
      <c r="DB7" s="428">
        <v>954515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99545</v>
      </c>
      <c r="BO8" s="429"/>
      <c r="BP8" s="429"/>
      <c r="BQ8" s="429"/>
      <c r="BR8" s="429"/>
      <c r="BS8" s="429"/>
      <c r="BT8" s="429"/>
      <c r="BU8" s="430"/>
      <c r="BV8" s="428">
        <v>67417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0.23</v>
      </c>
      <c r="CU8" s="542"/>
      <c r="CV8" s="542"/>
      <c r="CW8" s="542"/>
      <c r="CX8" s="542"/>
      <c r="CY8" s="542"/>
      <c r="CZ8" s="542"/>
      <c r="DA8" s="543"/>
      <c r="DB8" s="541">
        <v>0.22</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895</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32128</v>
      </c>
      <c r="BO9" s="429"/>
      <c r="BP9" s="429"/>
      <c r="BQ9" s="429"/>
      <c r="BR9" s="429"/>
      <c r="BS9" s="429"/>
      <c r="BT9" s="429"/>
      <c r="BU9" s="430"/>
      <c r="BV9" s="428">
        <v>-23097</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14.6</v>
      </c>
      <c r="CU9" s="399"/>
      <c r="CV9" s="399"/>
      <c r="CW9" s="399"/>
      <c r="CX9" s="399"/>
      <c r="CY9" s="399"/>
      <c r="CZ9" s="399"/>
      <c r="DA9" s="400"/>
      <c r="DB9" s="398">
        <v>14.6</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1039</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109</v>
      </c>
      <c r="AV10" s="486"/>
      <c r="AW10" s="486"/>
      <c r="AX10" s="486"/>
      <c r="AY10" s="408" t="s">
        <v>121</v>
      </c>
      <c r="AZ10" s="409"/>
      <c r="BA10" s="409"/>
      <c r="BB10" s="409"/>
      <c r="BC10" s="409"/>
      <c r="BD10" s="409"/>
      <c r="BE10" s="409"/>
      <c r="BF10" s="409"/>
      <c r="BG10" s="409"/>
      <c r="BH10" s="409"/>
      <c r="BI10" s="409"/>
      <c r="BJ10" s="409"/>
      <c r="BK10" s="409"/>
      <c r="BL10" s="409"/>
      <c r="BM10" s="410"/>
      <c r="BN10" s="428">
        <v>51108</v>
      </c>
      <c r="BO10" s="429"/>
      <c r="BP10" s="429"/>
      <c r="BQ10" s="429"/>
      <c r="BR10" s="429"/>
      <c r="BS10" s="429"/>
      <c r="BT10" s="429"/>
      <c r="BU10" s="430"/>
      <c r="BV10" s="428">
        <v>1189</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109</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884</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93</v>
      </c>
      <c r="AV12" s="486"/>
      <c r="AW12" s="486"/>
      <c r="AX12" s="486"/>
      <c r="AY12" s="408" t="s">
        <v>134</v>
      </c>
      <c r="AZ12" s="409"/>
      <c r="BA12" s="409"/>
      <c r="BB12" s="409"/>
      <c r="BC12" s="409"/>
      <c r="BD12" s="409"/>
      <c r="BE12" s="409"/>
      <c r="BF12" s="409"/>
      <c r="BG12" s="409"/>
      <c r="BH12" s="409"/>
      <c r="BI12" s="409"/>
      <c r="BJ12" s="409"/>
      <c r="BK12" s="409"/>
      <c r="BL12" s="409"/>
      <c r="BM12" s="410"/>
      <c r="BN12" s="428">
        <v>125000</v>
      </c>
      <c r="BO12" s="429"/>
      <c r="BP12" s="429"/>
      <c r="BQ12" s="429"/>
      <c r="BR12" s="429"/>
      <c r="BS12" s="429"/>
      <c r="BT12" s="429"/>
      <c r="BU12" s="430"/>
      <c r="BV12" s="428">
        <v>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874</v>
      </c>
      <c r="S13" s="532"/>
      <c r="T13" s="532"/>
      <c r="U13" s="532"/>
      <c r="V13" s="533"/>
      <c r="W13" s="519" t="s">
        <v>139</v>
      </c>
      <c r="X13" s="441"/>
      <c r="Y13" s="441"/>
      <c r="Z13" s="441"/>
      <c r="AA13" s="441"/>
      <c r="AB13" s="442"/>
      <c r="AC13" s="404">
        <v>35</v>
      </c>
      <c r="AD13" s="405"/>
      <c r="AE13" s="405"/>
      <c r="AF13" s="405"/>
      <c r="AG13" s="406"/>
      <c r="AH13" s="404">
        <v>29</v>
      </c>
      <c r="AI13" s="405"/>
      <c r="AJ13" s="405"/>
      <c r="AK13" s="405"/>
      <c r="AL13" s="407"/>
      <c r="AM13" s="497" t="s">
        <v>140</v>
      </c>
      <c r="AN13" s="402"/>
      <c r="AO13" s="402"/>
      <c r="AP13" s="402"/>
      <c r="AQ13" s="402"/>
      <c r="AR13" s="402"/>
      <c r="AS13" s="402"/>
      <c r="AT13" s="403"/>
      <c r="AU13" s="485" t="s">
        <v>109</v>
      </c>
      <c r="AV13" s="486"/>
      <c r="AW13" s="486"/>
      <c r="AX13" s="486"/>
      <c r="AY13" s="408" t="s">
        <v>141</v>
      </c>
      <c r="AZ13" s="409"/>
      <c r="BA13" s="409"/>
      <c r="BB13" s="409"/>
      <c r="BC13" s="409"/>
      <c r="BD13" s="409"/>
      <c r="BE13" s="409"/>
      <c r="BF13" s="409"/>
      <c r="BG13" s="409"/>
      <c r="BH13" s="409"/>
      <c r="BI13" s="409"/>
      <c r="BJ13" s="409"/>
      <c r="BK13" s="409"/>
      <c r="BL13" s="409"/>
      <c r="BM13" s="410"/>
      <c r="BN13" s="428">
        <v>-41764</v>
      </c>
      <c r="BO13" s="429"/>
      <c r="BP13" s="429"/>
      <c r="BQ13" s="429"/>
      <c r="BR13" s="429"/>
      <c r="BS13" s="429"/>
      <c r="BT13" s="429"/>
      <c r="BU13" s="430"/>
      <c r="BV13" s="428">
        <v>-21908</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6</v>
      </c>
      <c r="CU13" s="399"/>
      <c r="CV13" s="399"/>
      <c r="CW13" s="399"/>
      <c r="CX13" s="399"/>
      <c r="CY13" s="399"/>
      <c r="CZ13" s="399"/>
      <c r="DA13" s="400"/>
      <c r="DB13" s="398">
        <v>5.6</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912</v>
      </c>
      <c r="S14" s="532"/>
      <c r="T14" s="532"/>
      <c r="U14" s="532"/>
      <c r="V14" s="533"/>
      <c r="W14" s="534"/>
      <c r="X14" s="444"/>
      <c r="Y14" s="444"/>
      <c r="Z14" s="444"/>
      <c r="AA14" s="444"/>
      <c r="AB14" s="445"/>
      <c r="AC14" s="524">
        <v>9.1</v>
      </c>
      <c r="AD14" s="525"/>
      <c r="AE14" s="525"/>
      <c r="AF14" s="525"/>
      <c r="AG14" s="526"/>
      <c r="AH14" s="524">
        <v>6.8</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145</v>
      </c>
      <c r="CU14" s="536"/>
      <c r="CV14" s="536"/>
      <c r="CW14" s="536"/>
      <c r="CX14" s="536"/>
      <c r="CY14" s="536"/>
      <c r="CZ14" s="536"/>
      <c r="DA14" s="537"/>
      <c r="DB14" s="535" t="s">
        <v>136</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146</v>
      </c>
      <c r="N15" s="529"/>
      <c r="O15" s="529"/>
      <c r="P15" s="529"/>
      <c r="Q15" s="530"/>
      <c r="R15" s="531">
        <v>903</v>
      </c>
      <c r="S15" s="532"/>
      <c r="T15" s="532"/>
      <c r="U15" s="532"/>
      <c r="V15" s="533"/>
      <c r="W15" s="519" t="s">
        <v>147</v>
      </c>
      <c r="X15" s="441"/>
      <c r="Y15" s="441"/>
      <c r="Z15" s="441"/>
      <c r="AA15" s="441"/>
      <c r="AB15" s="442"/>
      <c r="AC15" s="404">
        <v>62</v>
      </c>
      <c r="AD15" s="405"/>
      <c r="AE15" s="405"/>
      <c r="AF15" s="405"/>
      <c r="AG15" s="406"/>
      <c r="AH15" s="404">
        <v>92</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207182</v>
      </c>
      <c r="BO15" s="424"/>
      <c r="BP15" s="424"/>
      <c r="BQ15" s="424"/>
      <c r="BR15" s="424"/>
      <c r="BS15" s="424"/>
      <c r="BT15" s="424"/>
      <c r="BU15" s="425"/>
      <c r="BV15" s="423">
        <v>200493</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16.100000000000001</v>
      </c>
      <c r="AD16" s="525"/>
      <c r="AE16" s="525"/>
      <c r="AF16" s="525"/>
      <c r="AG16" s="526"/>
      <c r="AH16" s="524">
        <v>21.5</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894552</v>
      </c>
      <c r="BO16" s="429"/>
      <c r="BP16" s="429"/>
      <c r="BQ16" s="429"/>
      <c r="BR16" s="429"/>
      <c r="BS16" s="429"/>
      <c r="BT16" s="429"/>
      <c r="BU16" s="430"/>
      <c r="BV16" s="428">
        <v>860607</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288</v>
      </c>
      <c r="AD17" s="405"/>
      <c r="AE17" s="405"/>
      <c r="AF17" s="405"/>
      <c r="AG17" s="406"/>
      <c r="AH17" s="404">
        <v>307</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264124</v>
      </c>
      <c r="BO17" s="429"/>
      <c r="BP17" s="429"/>
      <c r="BQ17" s="429"/>
      <c r="BR17" s="429"/>
      <c r="BS17" s="429"/>
      <c r="BT17" s="429"/>
      <c r="BU17" s="430"/>
      <c r="BV17" s="428">
        <v>258096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133.38999999999999</v>
      </c>
      <c r="M18" s="493"/>
      <c r="N18" s="493"/>
      <c r="O18" s="493"/>
      <c r="P18" s="493"/>
      <c r="Q18" s="493"/>
      <c r="R18" s="494"/>
      <c r="S18" s="494"/>
      <c r="T18" s="494"/>
      <c r="U18" s="494"/>
      <c r="V18" s="495"/>
      <c r="W18" s="509"/>
      <c r="X18" s="510"/>
      <c r="Y18" s="510"/>
      <c r="Z18" s="510"/>
      <c r="AA18" s="510"/>
      <c r="AB18" s="520"/>
      <c r="AC18" s="392">
        <v>74.8</v>
      </c>
      <c r="AD18" s="393"/>
      <c r="AE18" s="393"/>
      <c r="AF18" s="393"/>
      <c r="AG18" s="496"/>
      <c r="AH18" s="392">
        <v>71.7</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932849</v>
      </c>
      <c r="BO18" s="429"/>
      <c r="BP18" s="429"/>
      <c r="BQ18" s="429"/>
      <c r="BR18" s="429"/>
      <c r="BS18" s="429"/>
      <c r="BT18" s="429"/>
      <c r="BU18" s="430"/>
      <c r="BV18" s="428">
        <v>958081</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1354830</v>
      </c>
      <c r="BO19" s="429"/>
      <c r="BP19" s="429"/>
      <c r="BQ19" s="429"/>
      <c r="BR19" s="429"/>
      <c r="BS19" s="429"/>
      <c r="BT19" s="429"/>
      <c r="BU19" s="430"/>
      <c r="BV19" s="428">
        <v>1224390</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517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2935092</v>
      </c>
      <c r="BO23" s="429"/>
      <c r="BP23" s="429"/>
      <c r="BQ23" s="429"/>
      <c r="BR23" s="429"/>
      <c r="BS23" s="429"/>
      <c r="BT23" s="429"/>
      <c r="BU23" s="430"/>
      <c r="BV23" s="428">
        <v>2138160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6600</v>
      </c>
      <c r="R24" s="405"/>
      <c r="S24" s="405"/>
      <c r="T24" s="405"/>
      <c r="U24" s="405"/>
      <c r="V24" s="406"/>
      <c r="W24" s="470"/>
      <c r="X24" s="461"/>
      <c r="Y24" s="462"/>
      <c r="Z24" s="401" t="s">
        <v>171</v>
      </c>
      <c r="AA24" s="402"/>
      <c r="AB24" s="402"/>
      <c r="AC24" s="402"/>
      <c r="AD24" s="402"/>
      <c r="AE24" s="402"/>
      <c r="AF24" s="402"/>
      <c r="AG24" s="403"/>
      <c r="AH24" s="404">
        <v>35</v>
      </c>
      <c r="AI24" s="405"/>
      <c r="AJ24" s="405"/>
      <c r="AK24" s="405"/>
      <c r="AL24" s="406"/>
      <c r="AM24" s="404">
        <v>95235</v>
      </c>
      <c r="AN24" s="405"/>
      <c r="AO24" s="405"/>
      <c r="AP24" s="405"/>
      <c r="AQ24" s="405"/>
      <c r="AR24" s="406"/>
      <c r="AS24" s="404">
        <v>2721</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2873473</v>
      </c>
      <c r="BO24" s="429"/>
      <c r="BP24" s="429"/>
      <c r="BQ24" s="429"/>
      <c r="BR24" s="429"/>
      <c r="BS24" s="429"/>
      <c r="BT24" s="429"/>
      <c r="BU24" s="430"/>
      <c r="BV24" s="428">
        <v>2064519</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1</v>
      </c>
      <c r="M25" s="405"/>
      <c r="N25" s="405"/>
      <c r="O25" s="405"/>
      <c r="P25" s="406"/>
      <c r="Q25" s="404">
        <v>5650</v>
      </c>
      <c r="R25" s="405"/>
      <c r="S25" s="405"/>
      <c r="T25" s="405"/>
      <c r="U25" s="405"/>
      <c r="V25" s="406"/>
      <c r="W25" s="470"/>
      <c r="X25" s="461"/>
      <c r="Y25" s="462"/>
      <c r="Z25" s="401" t="s">
        <v>174</v>
      </c>
      <c r="AA25" s="402"/>
      <c r="AB25" s="402"/>
      <c r="AC25" s="402"/>
      <c r="AD25" s="402"/>
      <c r="AE25" s="402"/>
      <c r="AF25" s="402"/>
      <c r="AG25" s="403"/>
      <c r="AH25" s="404" t="s">
        <v>136</v>
      </c>
      <c r="AI25" s="405"/>
      <c r="AJ25" s="405"/>
      <c r="AK25" s="405"/>
      <c r="AL25" s="406"/>
      <c r="AM25" s="404" t="s">
        <v>145</v>
      </c>
      <c r="AN25" s="405"/>
      <c r="AO25" s="405"/>
      <c r="AP25" s="405"/>
      <c r="AQ25" s="405"/>
      <c r="AR25" s="406"/>
      <c r="AS25" s="404" t="s">
        <v>145</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574492</v>
      </c>
      <c r="BO25" s="424"/>
      <c r="BP25" s="424"/>
      <c r="BQ25" s="424"/>
      <c r="BR25" s="424"/>
      <c r="BS25" s="424"/>
      <c r="BT25" s="424"/>
      <c r="BU25" s="425"/>
      <c r="BV25" s="423">
        <v>13065</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5150</v>
      </c>
      <c r="R26" s="405"/>
      <c r="S26" s="405"/>
      <c r="T26" s="405"/>
      <c r="U26" s="405"/>
      <c r="V26" s="406"/>
      <c r="W26" s="470"/>
      <c r="X26" s="461"/>
      <c r="Y26" s="462"/>
      <c r="Z26" s="401" t="s">
        <v>177</v>
      </c>
      <c r="AA26" s="483"/>
      <c r="AB26" s="483"/>
      <c r="AC26" s="483"/>
      <c r="AD26" s="483"/>
      <c r="AE26" s="483"/>
      <c r="AF26" s="483"/>
      <c r="AG26" s="484"/>
      <c r="AH26" s="404">
        <v>1</v>
      </c>
      <c r="AI26" s="405"/>
      <c r="AJ26" s="405"/>
      <c r="AK26" s="405"/>
      <c r="AL26" s="406"/>
      <c r="AM26" s="404" t="s">
        <v>178</v>
      </c>
      <c r="AN26" s="405"/>
      <c r="AO26" s="405"/>
      <c r="AP26" s="405"/>
      <c r="AQ26" s="405"/>
      <c r="AR26" s="406"/>
      <c r="AS26" s="404" t="s">
        <v>179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145</v>
      </c>
      <c r="BO26" s="429"/>
      <c r="BP26" s="429"/>
      <c r="BQ26" s="429"/>
      <c r="BR26" s="429"/>
      <c r="BS26" s="429"/>
      <c r="BT26" s="429"/>
      <c r="BU26" s="430"/>
      <c r="BV26" s="428" t="s">
        <v>145</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2100</v>
      </c>
      <c r="R27" s="405"/>
      <c r="S27" s="405"/>
      <c r="T27" s="405"/>
      <c r="U27" s="405"/>
      <c r="V27" s="406"/>
      <c r="W27" s="470"/>
      <c r="X27" s="461"/>
      <c r="Y27" s="462"/>
      <c r="Z27" s="401" t="s">
        <v>182</v>
      </c>
      <c r="AA27" s="402"/>
      <c r="AB27" s="402"/>
      <c r="AC27" s="402"/>
      <c r="AD27" s="402"/>
      <c r="AE27" s="402"/>
      <c r="AF27" s="402"/>
      <c r="AG27" s="403"/>
      <c r="AH27" s="404" t="s">
        <v>145</v>
      </c>
      <c r="AI27" s="405"/>
      <c r="AJ27" s="405"/>
      <c r="AK27" s="405"/>
      <c r="AL27" s="406"/>
      <c r="AM27" s="404" t="s">
        <v>136</v>
      </c>
      <c r="AN27" s="405"/>
      <c r="AO27" s="405"/>
      <c r="AP27" s="405"/>
      <c r="AQ27" s="405"/>
      <c r="AR27" s="406"/>
      <c r="AS27" s="404" t="s">
        <v>145</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33223</v>
      </c>
      <c r="BO27" s="432"/>
      <c r="BP27" s="432"/>
      <c r="BQ27" s="432"/>
      <c r="BR27" s="432"/>
      <c r="BS27" s="432"/>
      <c r="BT27" s="432"/>
      <c r="BU27" s="433"/>
      <c r="BV27" s="431">
        <v>33220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1700</v>
      </c>
      <c r="R28" s="405"/>
      <c r="S28" s="405"/>
      <c r="T28" s="405"/>
      <c r="U28" s="405"/>
      <c r="V28" s="406"/>
      <c r="W28" s="470"/>
      <c r="X28" s="461"/>
      <c r="Y28" s="462"/>
      <c r="Z28" s="401" t="s">
        <v>185</v>
      </c>
      <c r="AA28" s="402"/>
      <c r="AB28" s="402"/>
      <c r="AC28" s="402"/>
      <c r="AD28" s="402"/>
      <c r="AE28" s="402"/>
      <c r="AF28" s="402"/>
      <c r="AG28" s="403"/>
      <c r="AH28" s="404" t="s">
        <v>145</v>
      </c>
      <c r="AI28" s="405"/>
      <c r="AJ28" s="405"/>
      <c r="AK28" s="405"/>
      <c r="AL28" s="406"/>
      <c r="AM28" s="404" t="s">
        <v>145</v>
      </c>
      <c r="AN28" s="405"/>
      <c r="AO28" s="405"/>
      <c r="AP28" s="405"/>
      <c r="AQ28" s="405"/>
      <c r="AR28" s="406"/>
      <c r="AS28" s="404" t="s">
        <v>136</v>
      </c>
      <c r="AT28" s="405"/>
      <c r="AU28" s="405"/>
      <c r="AV28" s="405"/>
      <c r="AW28" s="405"/>
      <c r="AX28" s="407"/>
      <c r="AY28" s="411" t="s">
        <v>186</v>
      </c>
      <c r="AZ28" s="412"/>
      <c r="BA28" s="412"/>
      <c r="BB28" s="413"/>
      <c r="BC28" s="420" t="s">
        <v>47</v>
      </c>
      <c r="BD28" s="421"/>
      <c r="BE28" s="421"/>
      <c r="BF28" s="421"/>
      <c r="BG28" s="421"/>
      <c r="BH28" s="421"/>
      <c r="BI28" s="421"/>
      <c r="BJ28" s="421"/>
      <c r="BK28" s="421"/>
      <c r="BL28" s="421"/>
      <c r="BM28" s="422"/>
      <c r="BN28" s="423">
        <v>1790322</v>
      </c>
      <c r="BO28" s="424"/>
      <c r="BP28" s="424"/>
      <c r="BQ28" s="424"/>
      <c r="BR28" s="424"/>
      <c r="BS28" s="424"/>
      <c r="BT28" s="424"/>
      <c r="BU28" s="425"/>
      <c r="BV28" s="423">
        <v>1864214</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6</v>
      </c>
      <c r="M29" s="405"/>
      <c r="N29" s="405"/>
      <c r="O29" s="405"/>
      <c r="P29" s="406"/>
      <c r="Q29" s="404">
        <v>1600</v>
      </c>
      <c r="R29" s="405"/>
      <c r="S29" s="405"/>
      <c r="T29" s="405"/>
      <c r="U29" s="405"/>
      <c r="V29" s="406"/>
      <c r="W29" s="471"/>
      <c r="X29" s="472"/>
      <c r="Y29" s="473"/>
      <c r="Z29" s="401" t="s">
        <v>188</v>
      </c>
      <c r="AA29" s="402"/>
      <c r="AB29" s="402"/>
      <c r="AC29" s="402"/>
      <c r="AD29" s="402"/>
      <c r="AE29" s="402"/>
      <c r="AF29" s="402"/>
      <c r="AG29" s="403"/>
      <c r="AH29" s="404">
        <v>35</v>
      </c>
      <c r="AI29" s="405"/>
      <c r="AJ29" s="405"/>
      <c r="AK29" s="405"/>
      <c r="AL29" s="406"/>
      <c r="AM29" s="404">
        <v>95235</v>
      </c>
      <c r="AN29" s="405"/>
      <c r="AO29" s="405"/>
      <c r="AP29" s="405"/>
      <c r="AQ29" s="405"/>
      <c r="AR29" s="406"/>
      <c r="AS29" s="404">
        <v>2721</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123552</v>
      </c>
      <c r="BO29" s="429"/>
      <c r="BP29" s="429"/>
      <c r="BQ29" s="429"/>
      <c r="BR29" s="429"/>
      <c r="BS29" s="429"/>
      <c r="BT29" s="429"/>
      <c r="BU29" s="430"/>
      <c r="BV29" s="428">
        <v>108022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90.6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778186</v>
      </c>
      <c r="BO30" s="432"/>
      <c r="BP30" s="432"/>
      <c r="BQ30" s="432"/>
      <c r="BR30" s="432"/>
      <c r="BS30" s="432"/>
      <c r="BT30" s="432"/>
      <c r="BU30" s="433"/>
      <c r="BV30" s="431">
        <v>778074</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200</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204</v>
      </c>
      <c r="CP33" s="391"/>
      <c r="CQ33" s="390" t="s">
        <v>205</v>
      </c>
      <c r="CR33" s="390"/>
      <c r="CS33" s="390"/>
      <c r="CT33" s="390"/>
      <c r="CU33" s="390"/>
      <c r="CV33" s="390"/>
      <c r="CW33" s="390"/>
      <c r="CX33" s="390"/>
      <c r="CY33" s="390"/>
      <c r="CZ33" s="390"/>
      <c r="DA33" s="390"/>
      <c r="DB33" s="390"/>
      <c r="DC33" s="390"/>
      <c r="DD33" s="390"/>
      <c r="DE33" s="390"/>
      <c r="DF33" s="216"/>
      <c r="DG33" s="389" t="s">
        <v>206</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国民健康保険事業会計（事業勘定）</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IF('各会計、関係団体の財政状況及び健全化判断比率'!B32="","",'各会計、関係団体の財政状況及び健全化判断比率'!B32)</f>
        <v>簡易水道事業会計</v>
      </c>
      <c r="BH34" s="386"/>
      <c r="BI34" s="386"/>
      <c r="BJ34" s="386"/>
      <c r="BK34" s="386"/>
      <c r="BL34" s="386"/>
      <c r="BM34" s="386"/>
      <c r="BN34" s="386"/>
      <c r="BO34" s="386"/>
      <c r="BP34" s="386"/>
      <c r="BQ34" s="386"/>
      <c r="BR34" s="386"/>
      <c r="BS34" s="386"/>
      <c r="BT34" s="386"/>
      <c r="BU34" s="386"/>
      <c r="BV34" s="214"/>
      <c r="BW34" s="387">
        <f>IF(BY34="","",MAX(C34:D43,U34:V43,AM34:AN43,BE34:BF43)+1)</f>
        <v>9</v>
      </c>
      <c r="BX34" s="387"/>
      <c r="BY34" s="386" t="str">
        <f>IF('各会計、関係団体の財政状況及び健全化判断比率'!B68="","",'各会計、関係団体の財政状況及び健全化判断比率'!B68)</f>
        <v>奈良県市町村総合事務組合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下北山むらづくりセンター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池の平公園管理運営特別会計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国民健康保険事業会計（直診勘定）</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10</v>
      </c>
      <c r="BX35" s="387"/>
      <c r="BY35" s="386" t="str">
        <f>IF('各会計、関係団体の財政状況及び健全化判断比率'!B69="","",'各会計、関係団体の財政状況及び健全化判断比率'!B69)</f>
        <v>上・下北山衛生一部事務組合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スポーツ公園管理運営特別会計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介護保険事業会計（保険事業勘定）</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11</v>
      </c>
      <c r="BX36" s="387"/>
      <c r="BY36" s="386" t="str">
        <f>IF('各会計、関係団体の財政状況及び健全化判断比率'!B70="","",'各会計、関係団体の財政状況及び健全化判断比率'!B70)</f>
        <v>奈良広域水質検査センター組合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後期高齢者医療事業会計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12</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13</v>
      </c>
      <c r="BX38" s="387"/>
      <c r="BY38" s="386" t="str">
        <f>IF('各会計、関係団体の財政状況及び健全化判断比率'!B72="","",'各会計、関係団体の財政状況及び健全化判断比率'!B72)</f>
        <v>奈良県広域消防組合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14</v>
      </c>
      <c r="BX39" s="387"/>
      <c r="BY39" s="386" t="str">
        <f>IF('各会計、関係団体の財政状況及び健全化判断比率'!B73="","",'各会計、関係団体の財政状況及び健全化判断比率'!B73)</f>
        <v>南和広域医療企業団</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ZftQSn1Ibb+5nnw4bYr3l2J2m2iXWWydhDjaisYLwHh7IFeRxyeubtdkcrk4xaPTgUtK9EaXsC3T75CqN/ADGw==" saltValue="GcjeMNFUMw9UKXTIxqe55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567</v>
      </c>
      <c r="D34" s="1210"/>
      <c r="E34" s="1211"/>
      <c r="F34" s="32">
        <v>4.4400000000000004</v>
      </c>
      <c r="G34" s="33">
        <v>3.59</v>
      </c>
      <c r="H34" s="33">
        <v>8.8000000000000007</v>
      </c>
      <c r="I34" s="33">
        <v>7.06</v>
      </c>
      <c r="J34" s="34">
        <v>9.94</v>
      </c>
      <c r="K34" s="22"/>
      <c r="L34" s="22"/>
      <c r="M34" s="22"/>
      <c r="N34" s="22"/>
      <c r="O34" s="22"/>
      <c r="P34" s="22"/>
    </row>
    <row r="35" spans="1:16" ht="39" customHeight="1" x14ac:dyDescent="0.15">
      <c r="A35" s="22"/>
      <c r="B35" s="35"/>
      <c r="C35" s="1204" t="s">
        <v>568</v>
      </c>
      <c r="D35" s="1205"/>
      <c r="E35" s="1206"/>
      <c r="F35" s="36">
        <v>0.6</v>
      </c>
      <c r="G35" s="37">
        <v>0.63</v>
      </c>
      <c r="H35" s="37">
        <v>0.47</v>
      </c>
      <c r="I35" s="37">
        <v>0.66</v>
      </c>
      <c r="J35" s="38">
        <v>0.53</v>
      </c>
      <c r="K35" s="22"/>
      <c r="L35" s="22"/>
      <c r="M35" s="22"/>
      <c r="N35" s="22"/>
      <c r="O35" s="22"/>
      <c r="P35" s="22"/>
    </row>
    <row r="36" spans="1:16" ht="39" customHeight="1" x14ac:dyDescent="0.15">
      <c r="A36" s="22"/>
      <c r="B36" s="35"/>
      <c r="C36" s="1204" t="s">
        <v>569</v>
      </c>
      <c r="D36" s="1205"/>
      <c r="E36" s="1206"/>
      <c r="F36" s="36">
        <v>0.32</v>
      </c>
      <c r="G36" s="37">
        <v>0.53</v>
      </c>
      <c r="H36" s="37">
        <v>0.49</v>
      </c>
      <c r="I36" s="37">
        <v>0.88</v>
      </c>
      <c r="J36" s="38">
        <v>0.26</v>
      </c>
      <c r="K36" s="22"/>
      <c r="L36" s="22"/>
      <c r="M36" s="22"/>
      <c r="N36" s="22"/>
      <c r="O36" s="22"/>
      <c r="P36" s="22"/>
    </row>
    <row r="37" spans="1:16" ht="39" customHeight="1" x14ac:dyDescent="0.15">
      <c r="A37" s="22"/>
      <c r="B37" s="35"/>
      <c r="C37" s="1204" t="s">
        <v>570</v>
      </c>
      <c r="D37" s="1205"/>
      <c r="E37" s="1206"/>
      <c r="F37" s="36" t="s">
        <v>518</v>
      </c>
      <c r="G37" s="37" t="s">
        <v>518</v>
      </c>
      <c r="H37" s="37" t="s">
        <v>518</v>
      </c>
      <c r="I37" s="37" t="s">
        <v>518</v>
      </c>
      <c r="J37" s="38">
        <v>0.23</v>
      </c>
      <c r="K37" s="22"/>
      <c r="L37" s="22"/>
      <c r="M37" s="22"/>
      <c r="N37" s="22"/>
      <c r="O37" s="22"/>
      <c r="P37" s="22"/>
    </row>
    <row r="38" spans="1:16" ht="39" customHeight="1" x14ac:dyDescent="0.15">
      <c r="A38" s="22"/>
      <c r="B38" s="35"/>
      <c r="C38" s="1204" t="s">
        <v>571</v>
      </c>
      <c r="D38" s="1205"/>
      <c r="E38" s="1206"/>
      <c r="F38" s="36">
        <v>0.17</v>
      </c>
      <c r="G38" s="37">
        <v>0.14000000000000001</v>
      </c>
      <c r="H38" s="37">
        <v>0.11</v>
      </c>
      <c r="I38" s="37">
        <v>0.11</v>
      </c>
      <c r="J38" s="38">
        <v>0.06</v>
      </c>
      <c r="K38" s="22"/>
      <c r="L38" s="22"/>
      <c r="M38" s="22"/>
      <c r="N38" s="22"/>
      <c r="O38" s="22"/>
      <c r="P38" s="22"/>
    </row>
    <row r="39" spans="1:16" ht="39" customHeight="1" x14ac:dyDescent="0.15">
      <c r="A39" s="22"/>
      <c r="B39" s="35"/>
      <c r="C39" s="1204" t="s">
        <v>572</v>
      </c>
      <c r="D39" s="1205"/>
      <c r="E39" s="1206"/>
      <c r="F39" s="36">
        <v>1.08</v>
      </c>
      <c r="G39" s="37">
        <v>1.02</v>
      </c>
      <c r="H39" s="37">
        <v>0.46</v>
      </c>
      <c r="I39" s="37">
        <v>0.74</v>
      </c>
      <c r="J39" s="38">
        <v>0.05</v>
      </c>
      <c r="K39" s="22"/>
      <c r="L39" s="22"/>
      <c r="M39" s="22"/>
      <c r="N39" s="22"/>
      <c r="O39" s="22"/>
      <c r="P39" s="22"/>
    </row>
    <row r="40" spans="1:16" ht="39" customHeight="1" x14ac:dyDescent="0.15">
      <c r="A40" s="22"/>
      <c r="B40" s="35"/>
      <c r="C40" s="1204" t="s">
        <v>573</v>
      </c>
      <c r="D40" s="1205"/>
      <c r="E40" s="1206"/>
      <c r="F40" s="36" t="s">
        <v>518</v>
      </c>
      <c r="G40" s="37" t="s">
        <v>518</v>
      </c>
      <c r="H40" s="37" t="s">
        <v>518</v>
      </c>
      <c r="I40" s="37" t="s">
        <v>518</v>
      </c>
      <c r="J40" s="38">
        <v>0.05</v>
      </c>
      <c r="K40" s="22"/>
      <c r="L40" s="22"/>
      <c r="M40" s="22"/>
      <c r="N40" s="22"/>
      <c r="O40" s="22"/>
      <c r="P40" s="22"/>
    </row>
    <row r="41" spans="1:16" ht="39" customHeight="1" x14ac:dyDescent="0.15">
      <c r="A41" s="22"/>
      <c r="B41" s="35"/>
      <c r="C41" s="1204" t="s">
        <v>574</v>
      </c>
      <c r="D41" s="1205"/>
      <c r="E41" s="1206"/>
      <c r="F41" s="36">
        <v>0.04</v>
      </c>
      <c r="G41" s="37">
        <v>0.03</v>
      </c>
      <c r="H41" s="37">
        <v>0.03</v>
      </c>
      <c r="I41" s="37">
        <v>0.03</v>
      </c>
      <c r="J41" s="38">
        <v>0.02</v>
      </c>
      <c r="K41" s="22"/>
      <c r="L41" s="22"/>
      <c r="M41" s="22"/>
      <c r="N41" s="22"/>
      <c r="O41" s="22"/>
      <c r="P41" s="22"/>
    </row>
    <row r="42" spans="1:16" ht="39" customHeight="1" x14ac:dyDescent="0.15">
      <c r="A42" s="22"/>
      <c r="B42" s="39"/>
      <c r="C42" s="1204" t="s">
        <v>575</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576</v>
      </c>
      <c r="D43" s="1208"/>
      <c r="E43" s="1209"/>
      <c r="F43" s="41">
        <v>0.34</v>
      </c>
      <c r="G43" s="42">
        <v>0.19</v>
      </c>
      <c r="H43" s="42">
        <v>0.15</v>
      </c>
      <c r="I43" s="42">
        <v>0.2</v>
      </c>
      <c r="J43" s="43" t="s">
        <v>518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p75owGoGLaj6ZbKztfDo+g2x3i0J9ipzl01S67xa4kTxyMn5mFACWe0/8SzrNBsGcDO9xNzjBxdjgifulw4ew==" saltValue="v1LIZf0z0nS1RaH5iphV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184</v>
      </c>
      <c r="L45" s="60">
        <v>168</v>
      </c>
      <c r="M45" s="60">
        <v>192</v>
      </c>
      <c r="N45" s="60">
        <v>190</v>
      </c>
      <c r="O45" s="61">
        <v>205</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14</v>
      </c>
      <c r="F48" s="1214"/>
      <c r="G48" s="1214"/>
      <c r="H48" s="1214"/>
      <c r="I48" s="1214"/>
      <c r="J48" s="1215"/>
      <c r="K48" s="63">
        <v>21</v>
      </c>
      <c r="L48" s="64">
        <v>21</v>
      </c>
      <c r="M48" s="64">
        <v>21</v>
      </c>
      <c r="N48" s="64">
        <v>20</v>
      </c>
      <c r="O48" s="65">
        <v>19</v>
      </c>
      <c r="P48" s="48"/>
      <c r="Q48" s="48"/>
      <c r="R48" s="48"/>
      <c r="S48" s="48"/>
      <c r="T48" s="48"/>
      <c r="U48" s="48"/>
    </row>
    <row r="49" spans="1:21" ht="30.75" customHeight="1" x14ac:dyDescent="0.15">
      <c r="A49" s="48"/>
      <c r="B49" s="1232"/>
      <c r="C49" s="1233"/>
      <c r="D49" s="62"/>
      <c r="E49" s="1214" t="s">
        <v>15</v>
      </c>
      <c r="F49" s="1214"/>
      <c r="G49" s="1214"/>
      <c r="H49" s="1214"/>
      <c r="I49" s="1214"/>
      <c r="J49" s="1215"/>
      <c r="K49" s="63">
        <v>30</v>
      </c>
      <c r="L49" s="64">
        <v>32</v>
      </c>
      <c r="M49" s="64">
        <v>37</v>
      </c>
      <c r="N49" s="64">
        <v>16</v>
      </c>
      <c r="O49" s="65">
        <v>17</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518</v>
      </c>
      <c r="L50" s="64" t="s">
        <v>518</v>
      </c>
      <c r="M50" s="64" t="s">
        <v>518</v>
      </c>
      <c r="N50" s="64" t="s">
        <v>518</v>
      </c>
      <c r="O50" s="65" t="s">
        <v>518</v>
      </c>
      <c r="P50" s="48"/>
      <c r="Q50" s="48"/>
      <c r="R50" s="48"/>
      <c r="S50" s="48"/>
      <c r="T50" s="48"/>
      <c r="U50" s="48"/>
    </row>
    <row r="51" spans="1:21" ht="30.75" customHeight="1" x14ac:dyDescent="0.15">
      <c r="A51" s="48"/>
      <c r="B51" s="1234"/>
      <c r="C51" s="1235"/>
      <c r="D51" s="66"/>
      <c r="E51" s="1214" t="s">
        <v>17</v>
      </c>
      <c r="F51" s="1214"/>
      <c r="G51" s="1214"/>
      <c r="H51" s="1214"/>
      <c r="I51" s="1214"/>
      <c r="J51" s="1215"/>
      <c r="K51" s="63">
        <v>0</v>
      </c>
      <c r="L51" s="64">
        <v>0</v>
      </c>
      <c r="M51" s="64" t="s">
        <v>518</v>
      </c>
      <c r="N51" s="64">
        <v>0</v>
      </c>
      <c r="O51" s="65">
        <v>0</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186</v>
      </c>
      <c r="L52" s="64">
        <v>179</v>
      </c>
      <c r="M52" s="64">
        <v>193</v>
      </c>
      <c r="N52" s="64">
        <v>182</v>
      </c>
      <c r="O52" s="65">
        <v>197</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49</v>
      </c>
      <c r="L53" s="69">
        <v>42</v>
      </c>
      <c r="M53" s="69">
        <v>57</v>
      </c>
      <c r="N53" s="69">
        <v>44</v>
      </c>
      <c r="O53" s="70">
        <v>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l0qk72dPDjbuTeEvnxm6HavF9coXIQJymD565A0bkptMBxiS2TXCI/r2ylJxNFdYXK5mIwYQvX985A+wQ79g==" saltValue="exsdIJ7zm1H90irD+of0V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560</v>
      </c>
      <c r="J40" s="100" t="s">
        <v>561</v>
      </c>
      <c r="K40" s="100" t="s">
        <v>562</v>
      </c>
      <c r="L40" s="100" t="s">
        <v>563</v>
      </c>
      <c r="M40" s="101" t="s">
        <v>564</v>
      </c>
    </row>
    <row r="41" spans="2:13" ht="27.75" customHeight="1" x14ac:dyDescent="0.15">
      <c r="B41" s="1250" t="s">
        <v>29</v>
      </c>
      <c r="C41" s="1251"/>
      <c r="D41" s="102"/>
      <c r="E41" s="1252" t="s">
        <v>30</v>
      </c>
      <c r="F41" s="1252"/>
      <c r="G41" s="1252"/>
      <c r="H41" s="1253"/>
      <c r="I41" s="103">
        <v>1787</v>
      </c>
      <c r="J41" s="104">
        <v>1889</v>
      </c>
      <c r="K41" s="104">
        <v>2054</v>
      </c>
      <c r="L41" s="104">
        <v>2138</v>
      </c>
      <c r="M41" s="105">
        <v>2935</v>
      </c>
    </row>
    <row r="42" spans="2:13" ht="27.75" customHeight="1" x14ac:dyDescent="0.15">
      <c r="B42" s="1240"/>
      <c r="C42" s="1241"/>
      <c r="D42" s="106"/>
      <c r="E42" s="1244" t="s">
        <v>31</v>
      </c>
      <c r="F42" s="1244"/>
      <c r="G42" s="1244"/>
      <c r="H42" s="1245"/>
      <c r="I42" s="107" t="s">
        <v>518</v>
      </c>
      <c r="J42" s="108" t="s">
        <v>518</v>
      </c>
      <c r="K42" s="108" t="s">
        <v>518</v>
      </c>
      <c r="L42" s="108" t="s">
        <v>518</v>
      </c>
      <c r="M42" s="109" t="s">
        <v>518</v>
      </c>
    </row>
    <row r="43" spans="2:13" ht="27.75" customHeight="1" x14ac:dyDescent="0.15">
      <c r="B43" s="1240"/>
      <c r="C43" s="1241"/>
      <c r="D43" s="106"/>
      <c r="E43" s="1244" t="s">
        <v>32</v>
      </c>
      <c r="F43" s="1244"/>
      <c r="G43" s="1244"/>
      <c r="H43" s="1245"/>
      <c r="I43" s="107">
        <v>218</v>
      </c>
      <c r="J43" s="108">
        <v>249</v>
      </c>
      <c r="K43" s="108">
        <v>292</v>
      </c>
      <c r="L43" s="108">
        <v>266</v>
      </c>
      <c r="M43" s="109">
        <v>245</v>
      </c>
    </row>
    <row r="44" spans="2:13" ht="27.75" customHeight="1" x14ac:dyDescent="0.15">
      <c r="B44" s="1240"/>
      <c r="C44" s="1241"/>
      <c r="D44" s="106"/>
      <c r="E44" s="1244" t="s">
        <v>33</v>
      </c>
      <c r="F44" s="1244"/>
      <c r="G44" s="1244"/>
      <c r="H44" s="1245"/>
      <c r="I44" s="107">
        <v>141</v>
      </c>
      <c r="J44" s="108">
        <v>196</v>
      </c>
      <c r="K44" s="108">
        <v>180</v>
      </c>
      <c r="L44" s="108">
        <v>184</v>
      </c>
      <c r="M44" s="109">
        <v>147</v>
      </c>
    </row>
    <row r="45" spans="2:13" ht="27.75" customHeight="1" x14ac:dyDescent="0.15">
      <c r="B45" s="1240"/>
      <c r="C45" s="1241"/>
      <c r="D45" s="106"/>
      <c r="E45" s="1244" t="s">
        <v>34</v>
      </c>
      <c r="F45" s="1244"/>
      <c r="G45" s="1244"/>
      <c r="H45" s="1245"/>
      <c r="I45" s="107">
        <v>344</v>
      </c>
      <c r="J45" s="108">
        <v>376</v>
      </c>
      <c r="K45" s="108">
        <v>336</v>
      </c>
      <c r="L45" s="108">
        <v>329</v>
      </c>
      <c r="M45" s="109">
        <v>322</v>
      </c>
    </row>
    <row r="46" spans="2:13" ht="27.75" customHeight="1" x14ac:dyDescent="0.15">
      <c r="B46" s="1240"/>
      <c r="C46" s="1241"/>
      <c r="D46" s="110"/>
      <c r="E46" s="1244" t="s">
        <v>35</v>
      </c>
      <c r="F46" s="1244"/>
      <c r="G46" s="1244"/>
      <c r="H46" s="1245"/>
      <c r="I46" s="107" t="s">
        <v>518</v>
      </c>
      <c r="J46" s="108" t="s">
        <v>518</v>
      </c>
      <c r="K46" s="108" t="s">
        <v>518</v>
      </c>
      <c r="L46" s="108" t="s">
        <v>518</v>
      </c>
      <c r="M46" s="109" t="s">
        <v>518</v>
      </c>
    </row>
    <row r="47" spans="2:13" ht="27.75" customHeight="1" x14ac:dyDescent="0.15">
      <c r="B47" s="1240"/>
      <c r="C47" s="1241"/>
      <c r="D47" s="111"/>
      <c r="E47" s="1254" t="s">
        <v>36</v>
      </c>
      <c r="F47" s="1255"/>
      <c r="G47" s="1255"/>
      <c r="H47" s="1256"/>
      <c r="I47" s="107" t="s">
        <v>518</v>
      </c>
      <c r="J47" s="108" t="s">
        <v>518</v>
      </c>
      <c r="K47" s="108" t="s">
        <v>518</v>
      </c>
      <c r="L47" s="108" t="s">
        <v>518</v>
      </c>
      <c r="M47" s="109" t="s">
        <v>518</v>
      </c>
    </row>
    <row r="48" spans="2:13" ht="27.75" customHeight="1" x14ac:dyDescent="0.15">
      <c r="B48" s="1240"/>
      <c r="C48" s="1241"/>
      <c r="D48" s="106"/>
      <c r="E48" s="1244" t="s">
        <v>37</v>
      </c>
      <c r="F48" s="1244"/>
      <c r="G48" s="1244"/>
      <c r="H48" s="1245"/>
      <c r="I48" s="107" t="s">
        <v>518</v>
      </c>
      <c r="J48" s="108" t="s">
        <v>518</v>
      </c>
      <c r="K48" s="108" t="s">
        <v>518</v>
      </c>
      <c r="L48" s="108" t="s">
        <v>518</v>
      </c>
      <c r="M48" s="109" t="s">
        <v>518</v>
      </c>
    </row>
    <row r="49" spans="2:13" ht="27.75" customHeight="1" x14ac:dyDescent="0.15">
      <c r="B49" s="1242"/>
      <c r="C49" s="1243"/>
      <c r="D49" s="106"/>
      <c r="E49" s="1244" t="s">
        <v>38</v>
      </c>
      <c r="F49" s="1244"/>
      <c r="G49" s="1244"/>
      <c r="H49" s="1245"/>
      <c r="I49" s="107" t="s">
        <v>518</v>
      </c>
      <c r="J49" s="108" t="s">
        <v>518</v>
      </c>
      <c r="K49" s="108" t="s">
        <v>518</v>
      </c>
      <c r="L49" s="108" t="s">
        <v>518</v>
      </c>
      <c r="M49" s="109" t="s">
        <v>518</v>
      </c>
    </row>
    <row r="50" spans="2:13" ht="27.75" customHeight="1" x14ac:dyDescent="0.15">
      <c r="B50" s="1238" t="s">
        <v>39</v>
      </c>
      <c r="C50" s="1239"/>
      <c r="D50" s="112"/>
      <c r="E50" s="1244" t="s">
        <v>40</v>
      </c>
      <c r="F50" s="1244"/>
      <c r="G50" s="1244"/>
      <c r="H50" s="1245"/>
      <c r="I50" s="107">
        <v>2511</v>
      </c>
      <c r="J50" s="108">
        <v>2720</v>
      </c>
      <c r="K50" s="108">
        <v>2762</v>
      </c>
      <c r="L50" s="108">
        <v>2738</v>
      </c>
      <c r="M50" s="109">
        <v>2753</v>
      </c>
    </row>
    <row r="51" spans="2:13" ht="27.75" customHeight="1" x14ac:dyDescent="0.15">
      <c r="B51" s="1240"/>
      <c r="C51" s="1241"/>
      <c r="D51" s="106"/>
      <c r="E51" s="1244" t="s">
        <v>41</v>
      </c>
      <c r="F51" s="1244"/>
      <c r="G51" s="1244"/>
      <c r="H51" s="1245"/>
      <c r="I51" s="107">
        <v>50</v>
      </c>
      <c r="J51" s="108">
        <v>75</v>
      </c>
      <c r="K51" s="108">
        <v>65</v>
      </c>
      <c r="L51" s="108">
        <v>55</v>
      </c>
      <c r="M51" s="109">
        <v>47</v>
      </c>
    </row>
    <row r="52" spans="2:13" ht="27.75" customHeight="1" x14ac:dyDescent="0.15">
      <c r="B52" s="1242"/>
      <c r="C52" s="1243"/>
      <c r="D52" s="106"/>
      <c r="E52" s="1244" t="s">
        <v>42</v>
      </c>
      <c r="F52" s="1244"/>
      <c r="G52" s="1244"/>
      <c r="H52" s="1245"/>
      <c r="I52" s="107">
        <v>1636</v>
      </c>
      <c r="J52" s="108">
        <v>1712</v>
      </c>
      <c r="K52" s="108">
        <v>1791</v>
      </c>
      <c r="L52" s="108">
        <v>2072</v>
      </c>
      <c r="M52" s="109">
        <v>2546</v>
      </c>
    </row>
    <row r="53" spans="2:13" ht="27.75" customHeight="1" thickBot="1" x14ac:dyDescent="0.2">
      <c r="B53" s="1246" t="s">
        <v>43</v>
      </c>
      <c r="C53" s="1247"/>
      <c r="D53" s="113"/>
      <c r="E53" s="1248" t="s">
        <v>44</v>
      </c>
      <c r="F53" s="1248"/>
      <c r="G53" s="1248"/>
      <c r="H53" s="1249"/>
      <c r="I53" s="114">
        <v>-1707</v>
      </c>
      <c r="J53" s="115">
        <v>-1798</v>
      </c>
      <c r="K53" s="115">
        <v>-1756</v>
      </c>
      <c r="L53" s="115">
        <v>-1948</v>
      </c>
      <c r="M53" s="116">
        <v>-1697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oSVtQPmq0x9fTi9FADzIo4QvYB/z5gkicOLwcKupTWs0NWdOHjo92bSmmMVSJTBbBrZ1BdN53mvtLUMVXYLUg==" saltValue="T5I9/MS6OEM8Ms0C4V/6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47</v>
      </c>
      <c r="D55" s="1265"/>
      <c r="E55" s="1266"/>
      <c r="F55" s="128">
        <v>1863</v>
      </c>
      <c r="G55" s="128">
        <v>1864</v>
      </c>
      <c r="H55" s="129">
        <v>1790</v>
      </c>
    </row>
    <row r="56" spans="2:8" ht="52.5" customHeight="1" x14ac:dyDescent="0.15">
      <c r="B56" s="130"/>
      <c r="C56" s="1267" t="s">
        <v>48</v>
      </c>
      <c r="D56" s="1267"/>
      <c r="E56" s="1268"/>
      <c r="F56" s="131">
        <v>108</v>
      </c>
      <c r="G56" s="131">
        <v>108</v>
      </c>
      <c r="H56" s="132">
        <v>124</v>
      </c>
    </row>
    <row r="57" spans="2:8" ht="53.25" customHeight="1" x14ac:dyDescent="0.15">
      <c r="B57" s="130"/>
      <c r="C57" s="1269" t="s">
        <v>49</v>
      </c>
      <c r="D57" s="1269"/>
      <c r="E57" s="1270"/>
      <c r="F57" s="133">
        <v>734</v>
      </c>
      <c r="G57" s="133">
        <v>778</v>
      </c>
      <c r="H57" s="134">
        <v>778</v>
      </c>
    </row>
    <row r="58" spans="2:8" ht="45.75" customHeight="1" x14ac:dyDescent="0.15">
      <c r="B58" s="135"/>
      <c r="C58" s="1257" t="s">
        <v>591</v>
      </c>
      <c r="D58" s="1258"/>
      <c r="E58" s="1259"/>
      <c r="F58" s="136">
        <v>300</v>
      </c>
      <c r="G58" s="136">
        <v>300</v>
      </c>
      <c r="H58" s="137">
        <v>300</v>
      </c>
    </row>
    <row r="59" spans="2:8" ht="45.75" customHeight="1" x14ac:dyDescent="0.15">
      <c r="B59" s="135"/>
      <c r="C59" s="1257" t="s">
        <v>592</v>
      </c>
      <c r="D59" s="1258"/>
      <c r="E59" s="1259"/>
      <c r="F59" s="136">
        <v>254</v>
      </c>
      <c r="G59" s="136">
        <v>255</v>
      </c>
      <c r="H59" s="137">
        <v>256</v>
      </c>
    </row>
    <row r="60" spans="2:8" ht="45.75" customHeight="1" x14ac:dyDescent="0.15">
      <c r="B60" s="135"/>
      <c r="C60" s="1257" t="s">
        <v>593</v>
      </c>
      <c r="D60" s="1258"/>
      <c r="E60" s="1259"/>
      <c r="F60" s="136">
        <v>60</v>
      </c>
      <c r="G60" s="136">
        <v>60</v>
      </c>
      <c r="H60" s="137">
        <v>60</v>
      </c>
    </row>
    <row r="61" spans="2:8" ht="45.75" customHeight="1" x14ac:dyDescent="0.15">
      <c r="B61" s="135"/>
      <c r="C61" s="1257" t="s">
        <v>594</v>
      </c>
      <c r="D61" s="1258"/>
      <c r="E61" s="1259"/>
      <c r="F61" s="136" t="s">
        <v>596</v>
      </c>
      <c r="G61" s="136" t="s">
        <v>596</v>
      </c>
      <c r="H61" s="137">
        <v>57</v>
      </c>
    </row>
    <row r="62" spans="2:8" ht="45.75" customHeight="1" thickBot="1" x14ac:dyDescent="0.2">
      <c r="B62" s="138"/>
      <c r="C62" s="1260" t="s">
        <v>595</v>
      </c>
      <c r="D62" s="1261"/>
      <c r="E62" s="1262"/>
      <c r="F62" s="139" t="s">
        <v>596</v>
      </c>
      <c r="G62" s="139" t="s">
        <v>596</v>
      </c>
      <c r="H62" s="140">
        <v>39</v>
      </c>
    </row>
    <row r="63" spans="2:8" ht="52.5" customHeight="1" thickBot="1" x14ac:dyDescent="0.2">
      <c r="B63" s="141"/>
      <c r="C63" s="1263" t="s">
        <v>50</v>
      </c>
      <c r="D63" s="1263"/>
      <c r="E63" s="1264"/>
      <c r="F63" s="142">
        <v>2705</v>
      </c>
      <c r="G63" s="142">
        <v>2750</v>
      </c>
      <c r="H63" s="143">
        <v>2692</v>
      </c>
    </row>
    <row r="64" spans="2:8" ht="15" customHeight="1" x14ac:dyDescent="0.15"/>
  </sheetData>
  <sheetProtection algorithmName="SHA-512" hashValue="OSa8tncSrFQjEJF8k7ZSaa2I0XeL0TIKJPIa1kd5FQolHg3bBbO/QISXUpgZ6NZOPg8yfWkv9Xcg+ww8ryD0wg==" saltValue="rF0fMDdVSAzuzuGepYl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557</v>
      </c>
      <c r="G2" s="157"/>
      <c r="H2" s="158"/>
    </row>
    <row r="3" spans="1:8" x14ac:dyDescent="0.15">
      <c r="A3" s="154" t="s">
        <v>550</v>
      </c>
      <c r="B3" s="159"/>
      <c r="C3" s="160"/>
      <c r="D3" s="161">
        <v>247610</v>
      </c>
      <c r="E3" s="162"/>
      <c r="F3" s="163">
        <v>287914</v>
      </c>
      <c r="G3" s="164"/>
      <c r="H3" s="165"/>
    </row>
    <row r="4" spans="1:8" x14ac:dyDescent="0.15">
      <c r="A4" s="166"/>
      <c r="B4" s="167"/>
      <c r="C4" s="168"/>
      <c r="D4" s="169">
        <v>167026</v>
      </c>
      <c r="E4" s="170"/>
      <c r="F4" s="171">
        <v>146531</v>
      </c>
      <c r="G4" s="172"/>
      <c r="H4" s="173"/>
    </row>
    <row r="5" spans="1:8" x14ac:dyDescent="0.15">
      <c r="A5" s="154" t="s">
        <v>552</v>
      </c>
      <c r="B5" s="159"/>
      <c r="C5" s="160"/>
      <c r="D5" s="161">
        <v>291947</v>
      </c>
      <c r="E5" s="162"/>
      <c r="F5" s="163">
        <v>310300</v>
      </c>
      <c r="G5" s="164"/>
      <c r="H5" s="165"/>
    </row>
    <row r="6" spans="1:8" x14ac:dyDescent="0.15">
      <c r="A6" s="166"/>
      <c r="B6" s="167"/>
      <c r="C6" s="168"/>
      <c r="D6" s="169">
        <v>173025</v>
      </c>
      <c r="E6" s="170"/>
      <c r="F6" s="171">
        <v>157576</v>
      </c>
      <c r="G6" s="172"/>
      <c r="H6" s="173"/>
    </row>
    <row r="7" spans="1:8" x14ac:dyDescent="0.15">
      <c r="A7" s="154" t="s">
        <v>553</v>
      </c>
      <c r="B7" s="159"/>
      <c r="C7" s="160"/>
      <c r="D7" s="161">
        <v>393101</v>
      </c>
      <c r="E7" s="162"/>
      <c r="F7" s="163">
        <v>317319</v>
      </c>
      <c r="G7" s="164"/>
      <c r="H7" s="165"/>
    </row>
    <row r="8" spans="1:8" x14ac:dyDescent="0.15">
      <c r="A8" s="166"/>
      <c r="B8" s="167"/>
      <c r="C8" s="168"/>
      <c r="D8" s="169">
        <v>213342</v>
      </c>
      <c r="E8" s="170"/>
      <c r="F8" s="171">
        <v>164214</v>
      </c>
      <c r="G8" s="172"/>
      <c r="H8" s="173"/>
    </row>
    <row r="9" spans="1:8" x14ac:dyDescent="0.15">
      <c r="A9" s="154" t="s">
        <v>554</v>
      </c>
      <c r="B9" s="159"/>
      <c r="C9" s="160"/>
      <c r="D9" s="161">
        <v>309045</v>
      </c>
      <c r="E9" s="162"/>
      <c r="F9" s="163">
        <v>289738</v>
      </c>
      <c r="G9" s="164"/>
      <c r="H9" s="165"/>
    </row>
    <row r="10" spans="1:8" x14ac:dyDescent="0.15">
      <c r="A10" s="166"/>
      <c r="B10" s="167"/>
      <c r="C10" s="168"/>
      <c r="D10" s="169">
        <v>208939</v>
      </c>
      <c r="E10" s="170"/>
      <c r="F10" s="171">
        <v>156238</v>
      </c>
      <c r="G10" s="172"/>
      <c r="H10" s="173"/>
    </row>
    <row r="11" spans="1:8" x14ac:dyDescent="0.15">
      <c r="A11" s="154" t="s">
        <v>555</v>
      </c>
      <c r="B11" s="159"/>
      <c r="C11" s="160"/>
      <c r="D11" s="161">
        <v>1211561</v>
      </c>
      <c r="E11" s="162"/>
      <c r="F11" s="163">
        <v>316937</v>
      </c>
      <c r="G11" s="164"/>
      <c r="H11" s="165"/>
    </row>
    <row r="12" spans="1:8" x14ac:dyDescent="0.15">
      <c r="A12" s="166"/>
      <c r="B12" s="167"/>
      <c r="C12" s="174"/>
      <c r="D12" s="169">
        <v>1087162</v>
      </c>
      <c r="E12" s="170"/>
      <c r="F12" s="171">
        <v>199150</v>
      </c>
      <c r="G12" s="172"/>
      <c r="H12" s="173"/>
    </row>
    <row r="13" spans="1:8" x14ac:dyDescent="0.15">
      <c r="A13" s="154"/>
      <c r="B13" s="159"/>
      <c r="C13" s="175"/>
      <c r="D13" s="176">
        <v>490653</v>
      </c>
      <c r="E13" s="177"/>
      <c r="F13" s="178">
        <v>304442</v>
      </c>
      <c r="G13" s="179"/>
      <c r="H13" s="165"/>
    </row>
    <row r="14" spans="1:8" x14ac:dyDescent="0.15">
      <c r="A14" s="166"/>
      <c r="B14" s="167"/>
      <c r="C14" s="168"/>
      <c r="D14" s="169">
        <v>369899</v>
      </c>
      <c r="E14" s="170"/>
      <c r="F14" s="171">
        <v>164742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4.4400000000000004</v>
      </c>
      <c r="C19" s="180">
        <f>ROUND(VALUE(SUBSTITUTE(実質収支比率等に係る経年分析!G$48,"▲","-")),2)</f>
        <v>3.6</v>
      </c>
      <c r="D19" s="180">
        <f>ROUND(VALUE(SUBSTITUTE(実質収支比率等に係る経年分析!H$48,"▲","-")),2)</f>
        <v>8.8000000000000007</v>
      </c>
      <c r="E19" s="180">
        <f>ROUND(VALUE(SUBSTITUTE(実質収支比率等に係る経年分析!I$48,"▲","-")),2)</f>
        <v>7.06</v>
      </c>
      <c r="F19" s="180">
        <f>ROUND(VALUE(SUBSTITUTE(実質収支比率等に係る経年分析!J$48,"▲","-")),2)</f>
        <v>10.24</v>
      </c>
    </row>
    <row r="20" spans="1:11" x14ac:dyDescent="0.15">
      <c r="A20" s="180" t="s">
        <v>54</v>
      </c>
      <c r="B20" s="180">
        <f>ROUND(VALUE(SUBSTITUTE(実質収支比率等に係る経年分析!F$47,"▲","-")),2)</f>
        <v>146.87</v>
      </c>
      <c r="C20" s="180">
        <f>ROUND(VALUE(SUBSTITUTE(実質収支比率等に係る経年分析!G$47,"▲","-")),2)</f>
        <v>172.86</v>
      </c>
      <c r="D20" s="180">
        <f>ROUND(VALUE(SUBSTITUTE(実質収支比率等に係る経年分析!H$47,"▲","-")),2)</f>
        <v>181.2</v>
      </c>
      <c r="E20" s="180">
        <f>ROUND(VALUE(SUBSTITUTE(実質収支比率等に係る経年分析!I$47,"▲","-")),2)</f>
        <v>195.3</v>
      </c>
      <c r="F20" s="180">
        <f>ROUND(VALUE(SUBSTITUTE(実質収支比率等に係る経年分析!J$47,"▲","-")),2)</f>
        <v>184.21</v>
      </c>
    </row>
    <row r="21" spans="1:11" x14ac:dyDescent="0.15">
      <c r="A21" s="180" t="s">
        <v>55</v>
      </c>
      <c r="B21" s="180">
        <f>IF(ISNUMBER(VALUE(SUBSTITUTE(実質収支比率等に係る経年分析!F$49,"▲","-"))),ROUND(VALUE(SUBSTITUTE(実質収支比率等に係る経年分析!F$49,"▲","-")),2),NA())</f>
        <v>22.24</v>
      </c>
      <c r="C21" s="180">
        <f>IF(ISNUMBER(VALUE(SUBSTITUTE(実質収支比率等に係る経年分析!G$49,"▲","-"))),ROUND(VALUE(SUBSTITUTE(実質収支比率等に係る経年分析!G$49,"▲","-")),2),NA())</f>
        <v>13.45</v>
      </c>
      <c r="D21" s="180">
        <f>IF(ISNUMBER(VALUE(SUBSTITUTE(実質収支比率等に係る経年分析!H$49,"▲","-"))),ROUND(VALUE(SUBSTITUTE(実質収支比率等に係る経年分析!H$49,"▲","-")),2),NA())</f>
        <v>9.56</v>
      </c>
      <c r="E21" s="180">
        <f>IF(ISNUMBER(VALUE(SUBSTITUTE(実質収支比率等に係る経年分析!I$49,"▲","-"))),ROUND(VALUE(SUBSTITUTE(実質収支比率等に係る経年分析!I$49,"▲","-")),2),NA())</f>
        <v>-2.2999999999999998</v>
      </c>
      <c r="F21" s="180">
        <f>IF(ISNUMBER(VALUE(SUBSTITUTE(実質収支比率等に係る経年分析!J$49,"▲","-"))),ROUND(VALUE(SUBSTITUTE(実質収支比率等に係る経年分析!J$49,"▲","-")),2),NA())</f>
        <v>-4.3</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池の平公園管理運営特別会計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国民健康保険事業会計（事業勘定）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簡易水道事業会計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x14ac:dyDescent="0.15">
      <c r="A33" s="181" t="str">
        <f>IF(連結実質赤字比率に係る赤字・黒字の構成分析!C$37="",NA(),連結実質赤字比率に係る赤字・黒字の構成分析!C$37)</f>
        <v>スポーツ公園管理運営特別会計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介護保険事業会計（保険事業勘定）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0.26</v>
      </c>
    </row>
    <row r="35" spans="1:16" x14ac:dyDescent="0.15">
      <c r="A35" s="181" t="str">
        <f>IF(連結実質赤字比率に係る赤字・黒字の構成分析!C$35="",NA(),連結実質赤字比率に係る赤字・黒字の構成分析!C$35)</f>
        <v>国民健康保険事業会計（直診勘定）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4.4400000000000004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8.8000000000000007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186</v>
      </c>
      <c r="E42" s="182"/>
      <c r="F42" s="182"/>
      <c r="G42" s="182">
        <f>'実質公債費比率（分子）の構造'!L$52</f>
        <v>179</v>
      </c>
      <c r="H42" s="182"/>
      <c r="I42" s="182"/>
      <c r="J42" s="182">
        <f>'実質公債費比率（分子）の構造'!M$52</f>
        <v>193</v>
      </c>
      <c r="K42" s="182"/>
      <c r="L42" s="182"/>
      <c r="M42" s="182">
        <f>'実質公債費比率（分子）の構造'!N$52</f>
        <v>182</v>
      </c>
      <c r="N42" s="182"/>
      <c r="O42" s="182"/>
      <c r="P42" s="182">
        <f>'実質公債費比率（分子）の構造'!O$52</f>
        <v>197</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30</v>
      </c>
      <c r="C45" s="182"/>
      <c r="D45" s="182"/>
      <c r="E45" s="182">
        <f>'実質公債費比率（分子）の構造'!L$49</f>
        <v>32</v>
      </c>
      <c r="F45" s="182"/>
      <c r="G45" s="182"/>
      <c r="H45" s="182">
        <f>'実質公債費比率（分子）の構造'!M$49</f>
        <v>37</v>
      </c>
      <c r="I45" s="182"/>
      <c r="J45" s="182"/>
      <c r="K45" s="182">
        <f>'実質公債費比率（分子）の構造'!N$49</f>
        <v>16</v>
      </c>
      <c r="L45" s="182"/>
      <c r="M45" s="182"/>
      <c r="N45" s="182">
        <f>'実質公債費比率（分子）の構造'!O$49</f>
        <v>17</v>
      </c>
      <c r="O45" s="182"/>
      <c r="P45" s="182"/>
    </row>
    <row r="46" spans="1:16" x14ac:dyDescent="0.15">
      <c r="A46" s="182" t="s">
        <v>66</v>
      </c>
      <c r="B46" s="182">
        <f>'実質公債費比率（分子）の構造'!K$48</f>
        <v>21</v>
      </c>
      <c r="C46" s="182"/>
      <c r="D46" s="182"/>
      <c r="E46" s="182">
        <f>'実質公債費比率（分子）の構造'!L$48</f>
        <v>21</v>
      </c>
      <c r="F46" s="182"/>
      <c r="G46" s="182"/>
      <c r="H46" s="182">
        <f>'実質公債費比率（分子）の構造'!M$48</f>
        <v>21</v>
      </c>
      <c r="I46" s="182"/>
      <c r="J46" s="182"/>
      <c r="K46" s="182">
        <f>'実質公債費比率（分子）の構造'!N$48</f>
        <v>20</v>
      </c>
      <c r="L46" s="182"/>
      <c r="M46" s="182"/>
      <c r="N46" s="182">
        <f>'実質公債費比率（分子）の構造'!O$48</f>
        <v>19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184</v>
      </c>
      <c r="C49" s="182"/>
      <c r="D49" s="182"/>
      <c r="E49" s="182">
        <f>'実質公債費比率（分子）の構造'!L$45</f>
        <v>168</v>
      </c>
      <c r="F49" s="182"/>
      <c r="G49" s="182"/>
      <c r="H49" s="182">
        <f>'実質公債費比率（分子）の構造'!M$45</f>
        <v>192</v>
      </c>
      <c r="I49" s="182"/>
      <c r="J49" s="182"/>
      <c r="K49" s="182">
        <f>'実質公債費比率（分子）の構造'!N$45</f>
        <v>190</v>
      </c>
      <c r="L49" s="182"/>
      <c r="M49" s="182"/>
      <c r="N49" s="182">
        <f>'実質公債費比率（分子）の構造'!O$45</f>
        <v>205</v>
      </c>
      <c r="O49" s="182"/>
      <c r="P49" s="182"/>
    </row>
    <row r="50" spans="1:16" x14ac:dyDescent="0.15">
      <c r="A50" s="182" t="s">
        <v>70</v>
      </c>
      <c r="B50" s="182" t="e">
        <f>NA()</f>
        <v>#N/A</v>
      </c>
      <c r="C50" s="182">
        <f>IF(ISNUMBER('実質公債費比率（分子）の構造'!K$53),'実質公債費比率（分子）の構造'!K$53,NA())</f>
        <v>49</v>
      </c>
      <c r="D50" s="182" t="e">
        <f>NA()</f>
        <v>#N/A</v>
      </c>
      <c r="E50" s="182" t="e">
        <f>NA()</f>
        <v>#N/A</v>
      </c>
      <c r="F50" s="182">
        <f>IF(ISNUMBER('実質公債費比率（分子）の構造'!L$53),'実質公債費比率（分子）の構造'!L$53,NA())</f>
        <v>42</v>
      </c>
      <c r="G50" s="182" t="e">
        <f>NA()</f>
        <v>#N/A</v>
      </c>
      <c r="H50" s="182" t="e">
        <f>NA()</f>
        <v>#N/A</v>
      </c>
      <c r="I50" s="182">
        <f>IF(ISNUMBER('実質公債費比率（分子）の構造'!M$53),'実質公債費比率（分子）の構造'!M$53,NA())</f>
        <v>57</v>
      </c>
      <c r="J50" s="182" t="e">
        <f>NA()</f>
        <v>#N/A</v>
      </c>
      <c r="K50" s="182" t="e">
        <f>NA()</f>
        <v>#N/A</v>
      </c>
      <c r="L50" s="182">
        <f>IF(ISNUMBER('実質公債費比率（分子）の構造'!N$53),'実質公債費比率（分子）の構造'!N$53,NA())</f>
        <v>44</v>
      </c>
      <c r="M50" s="182" t="e">
        <f>NA()</f>
        <v>#N/A</v>
      </c>
      <c r="N50" s="182" t="e">
        <f>NA()</f>
        <v>#N/A</v>
      </c>
      <c r="O50" s="182">
        <f>IF(ISNUMBER('実質公債費比率（分子）の構造'!O$53),'実質公債費比率（分子）の構造'!O$53,NA())</f>
        <v>44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1636</v>
      </c>
      <c r="E56" s="181"/>
      <c r="F56" s="181"/>
      <c r="G56" s="181">
        <f>'将来負担比率（分子）の構造'!J$52</f>
        <v>1712</v>
      </c>
      <c r="H56" s="181"/>
      <c r="I56" s="181"/>
      <c r="J56" s="181">
        <f>'将来負担比率（分子）の構造'!K$52</f>
        <v>1791</v>
      </c>
      <c r="K56" s="181"/>
      <c r="L56" s="181"/>
      <c r="M56" s="181">
        <f>'将来負担比率（分子）の構造'!L$52</f>
        <v>2072</v>
      </c>
      <c r="N56" s="181"/>
      <c r="O56" s="181"/>
      <c r="P56" s="181">
        <f>'将来負担比率（分子）の構造'!M$52</f>
        <v>2546</v>
      </c>
    </row>
    <row r="57" spans="1:16" x14ac:dyDescent="0.15">
      <c r="A57" s="181" t="s">
        <v>41</v>
      </c>
      <c r="B57" s="181"/>
      <c r="C57" s="181"/>
      <c r="D57" s="181">
        <f>'将来負担比率（分子）の構造'!I$51</f>
        <v>50</v>
      </c>
      <c r="E57" s="181"/>
      <c r="F57" s="181"/>
      <c r="G57" s="181">
        <f>'将来負担比率（分子）の構造'!J$51</f>
        <v>75</v>
      </c>
      <c r="H57" s="181"/>
      <c r="I57" s="181"/>
      <c r="J57" s="181">
        <f>'将来負担比率（分子）の構造'!K$51</f>
        <v>65</v>
      </c>
      <c r="K57" s="181"/>
      <c r="L57" s="181"/>
      <c r="M57" s="181">
        <f>'将来負担比率（分子）の構造'!L$51</f>
        <v>55</v>
      </c>
      <c r="N57" s="181"/>
      <c r="O57" s="181"/>
      <c r="P57" s="181">
        <f>'将来負担比率（分子）の構造'!M$51</f>
        <v>47</v>
      </c>
    </row>
    <row r="58" spans="1:16" x14ac:dyDescent="0.15">
      <c r="A58" s="181" t="s">
        <v>40</v>
      </c>
      <c r="B58" s="181"/>
      <c r="C58" s="181"/>
      <c r="D58" s="181">
        <f>'将来負担比率（分子）の構造'!I$50</f>
        <v>2511</v>
      </c>
      <c r="E58" s="181"/>
      <c r="F58" s="181"/>
      <c r="G58" s="181">
        <f>'将来負担比率（分子）の構造'!J$50</f>
        <v>2720</v>
      </c>
      <c r="H58" s="181"/>
      <c r="I58" s="181"/>
      <c r="J58" s="181">
        <f>'将来負担比率（分子）の構造'!K$50</f>
        <v>2762</v>
      </c>
      <c r="K58" s="181"/>
      <c r="L58" s="181"/>
      <c r="M58" s="181">
        <f>'将来負担比率（分子）の構造'!L$50</f>
        <v>2738</v>
      </c>
      <c r="N58" s="181"/>
      <c r="O58" s="181"/>
      <c r="P58" s="181">
        <f>'将来負担比率（分子）の構造'!M$50</f>
        <v>2753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344</v>
      </c>
      <c r="C62" s="181"/>
      <c r="D62" s="181"/>
      <c r="E62" s="181">
        <f>'将来負担比率（分子）の構造'!J$45</f>
        <v>376</v>
      </c>
      <c r="F62" s="181"/>
      <c r="G62" s="181"/>
      <c r="H62" s="181">
        <f>'将来負担比率（分子）の構造'!K$45</f>
        <v>336</v>
      </c>
      <c r="I62" s="181"/>
      <c r="J62" s="181"/>
      <c r="K62" s="181">
        <f>'将来負担比率（分子）の構造'!L$45</f>
        <v>329</v>
      </c>
      <c r="L62" s="181"/>
      <c r="M62" s="181"/>
      <c r="N62" s="181">
        <f>'将来負担比率（分子）の構造'!M$45</f>
        <v>322</v>
      </c>
      <c r="O62" s="181"/>
      <c r="P62" s="181"/>
    </row>
    <row r="63" spans="1:16" x14ac:dyDescent="0.15">
      <c r="A63" s="181" t="s">
        <v>33</v>
      </c>
      <c r="B63" s="181">
        <f>'将来負担比率（分子）の構造'!I$44</f>
        <v>141</v>
      </c>
      <c r="C63" s="181"/>
      <c r="D63" s="181"/>
      <c r="E63" s="181">
        <f>'将来負担比率（分子）の構造'!J$44</f>
        <v>196</v>
      </c>
      <c r="F63" s="181"/>
      <c r="G63" s="181"/>
      <c r="H63" s="181">
        <f>'将来負担比率（分子）の構造'!K$44</f>
        <v>180</v>
      </c>
      <c r="I63" s="181"/>
      <c r="J63" s="181"/>
      <c r="K63" s="181">
        <f>'将来負担比率（分子）の構造'!L$44</f>
        <v>184</v>
      </c>
      <c r="L63" s="181"/>
      <c r="M63" s="181"/>
      <c r="N63" s="181">
        <f>'将来負担比率（分子）の構造'!M$44</f>
        <v>147</v>
      </c>
      <c r="O63" s="181"/>
      <c r="P63" s="181"/>
    </row>
    <row r="64" spans="1:16" x14ac:dyDescent="0.15">
      <c r="A64" s="181" t="s">
        <v>32</v>
      </c>
      <c r="B64" s="181">
        <f>'将来負担比率（分子）の構造'!I$43</f>
        <v>218</v>
      </c>
      <c r="C64" s="181"/>
      <c r="D64" s="181"/>
      <c r="E64" s="181">
        <f>'将来負担比率（分子）の構造'!J$43</f>
        <v>249</v>
      </c>
      <c r="F64" s="181"/>
      <c r="G64" s="181"/>
      <c r="H64" s="181">
        <f>'将来負担比率（分子）の構造'!K$43</f>
        <v>292</v>
      </c>
      <c r="I64" s="181"/>
      <c r="J64" s="181"/>
      <c r="K64" s="181">
        <f>'将来負担比率（分子）の構造'!L$43</f>
        <v>266</v>
      </c>
      <c r="L64" s="181"/>
      <c r="M64" s="181"/>
      <c r="N64" s="181">
        <f>'将来負担比率（分子）の構造'!M$43</f>
        <v>245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1787</v>
      </c>
      <c r="C66" s="181"/>
      <c r="D66" s="181"/>
      <c r="E66" s="181">
        <f>'将来負担比率（分子）の構造'!J$41</f>
        <v>1889</v>
      </c>
      <c r="F66" s="181"/>
      <c r="G66" s="181"/>
      <c r="H66" s="181">
        <f>'将来負担比率（分子）の構造'!K$41</f>
        <v>2054</v>
      </c>
      <c r="I66" s="181"/>
      <c r="J66" s="181"/>
      <c r="K66" s="181">
        <f>'将来負担比率（分子）の構造'!L$41</f>
        <v>2138</v>
      </c>
      <c r="L66" s="181"/>
      <c r="M66" s="181"/>
      <c r="N66" s="181">
        <f>'将来負担比率（分子）の構造'!M$41</f>
        <v>2935</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1863</v>
      </c>
      <c r="C72" s="185">
        <f>基金残高に係る経年分析!G55</f>
        <v>1864</v>
      </c>
      <c r="D72" s="185">
        <f>基金残高に係る経年分析!H55</f>
        <v>1790</v>
      </c>
    </row>
    <row r="73" spans="1:16" x14ac:dyDescent="0.15">
      <c r="A73" s="184" t="s">
        <v>77</v>
      </c>
      <c r="B73" s="185">
        <f>基金残高に係る経年分析!F56</f>
        <v>108</v>
      </c>
      <c r="C73" s="185">
        <f>基金残高に係る経年分析!G56</f>
        <v>108</v>
      </c>
      <c r="D73" s="185">
        <f>基金残高に係る経年分析!H56</f>
        <v>124</v>
      </c>
    </row>
    <row r="74" spans="1:16" x14ac:dyDescent="0.15">
      <c r="A74" s="184" t="s">
        <v>78</v>
      </c>
      <c r="B74" s="185">
        <f>基金残高に係る経年分析!F57</f>
        <v>734</v>
      </c>
      <c r="C74" s="185">
        <f>基金残高に係る経年分析!G57</f>
        <v>778</v>
      </c>
      <c r="D74" s="185">
        <f>基金残高に係る経年分析!H57</f>
        <v>778</v>
      </c>
    </row>
  </sheetData>
  <sheetProtection algorithmName="SHA-512" hashValue="9Y14B3iMm7bjtVDJwaZKT3PrfoOktnamhJDuqqKQVEgK3d3ffo00PWXjqD/sE8VHzlSWFje0Pb0tRmpATUPiUQ==" saltValue="WwrKOu9lxBFva2pn+18Z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215</v>
      </c>
      <c r="DI1" s="760"/>
      <c r="DJ1" s="760"/>
      <c r="DK1" s="760"/>
      <c r="DL1" s="760"/>
      <c r="DM1" s="760"/>
      <c r="DN1" s="761"/>
      <c r="DO1" s="226"/>
      <c r="DP1" s="759" t="s">
        <v>216</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218</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219</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220</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221</v>
      </c>
      <c r="S4" s="702"/>
      <c r="T4" s="702"/>
      <c r="U4" s="702"/>
      <c r="V4" s="702"/>
      <c r="W4" s="702"/>
      <c r="X4" s="702"/>
      <c r="Y4" s="703"/>
      <c r="Z4" s="701" t="s">
        <v>222</v>
      </c>
      <c r="AA4" s="702"/>
      <c r="AB4" s="702"/>
      <c r="AC4" s="703"/>
      <c r="AD4" s="701" t="s">
        <v>223</v>
      </c>
      <c r="AE4" s="702"/>
      <c r="AF4" s="702"/>
      <c r="AG4" s="702"/>
      <c r="AH4" s="702"/>
      <c r="AI4" s="702"/>
      <c r="AJ4" s="702"/>
      <c r="AK4" s="703"/>
      <c r="AL4" s="701" t="s">
        <v>222</v>
      </c>
      <c r="AM4" s="702"/>
      <c r="AN4" s="702"/>
      <c r="AO4" s="703"/>
      <c r="AP4" s="762" t="s">
        <v>224</v>
      </c>
      <c r="AQ4" s="762"/>
      <c r="AR4" s="762"/>
      <c r="AS4" s="762"/>
      <c r="AT4" s="762"/>
      <c r="AU4" s="762"/>
      <c r="AV4" s="762"/>
      <c r="AW4" s="762"/>
      <c r="AX4" s="762"/>
      <c r="AY4" s="762"/>
      <c r="AZ4" s="762"/>
      <c r="BA4" s="762"/>
      <c r="BB4" s="762"/>
      <c r="BC4" s="762"/>
      <c r="BD4" s="762"/>
      <c r="BE4" s="762"/>
      <c r="BF4" s="762"/>
      <c r="BG4" s="762" t="s">
        <v>225</v>
      </c>
      <c r="BH4" s="762"/>
      <c r="BI4" s="762"/>
      <c r="BJ4" s="762"/>
      <c r="BK4" s="762"/>
      <c r="BL4" s="762"/>
      <c r="BM4" s="762"/>
      <c r="BN4" s="762"/>
      <c r="BO4" s="762" t="s">
        <v>222</v>
      </c>
      <c r="BP4" s="762"/>
      <c r="BQ4" s="762"/>
      <c r="BR4" s="762"/>
      <c r="BS4" s="762" t="s">
        <v>226</v>
      </c>
      <c r="BT4" s="762"/>
      <c r="BU4" s="762"/>
      <c r="BV4" s="762"/>
      <c r="BW4" s="762"/>
      <c r="BX4" s="762"/>
      <c r="BY4" s="762"/>
      <c r="BZ4" s="762"/>
      <c r="CA4" s="762"/>
      <c r="CB4" s="762"/>
      <c r="CD4" s="744" t="s">
        <v>227</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228</v>
      </c>
      <c r="C5" s="709"/>
      <c r="D5" s="709"/>
      <c r="E5" s="709"/>
      <c r="F5" s="709"/>
      <c r="G5" s="709"/>
      <c r="H5" s="709"/>
      <c r="I5" s="709"/>
      <c r="J5" s="709"/>
      <c r="K5" s="709"/>
      <c r="L5" s="709"/>
      <c r="M5" s="709"/>
      <c r="N5" s="709"/>
      <c r="O5" s="709"/>
      <c r="P5" s="709"/>
      <c r="Q5" s="710"/>
      <c r="R5" s="695">
        <v>246638</v>
      </c>
      <c r="S5" s="696"/>
      <c r="T5" s="696"/>
      <c r="U5" s="696"/>
      <c r="V5" s="696"/>
      <c r="W5" s="696"/>
      <c r="X5" s="696"/>
      <c r="Y5" s="739"/>
      <c r="Z5" s="757">
        <v>9.4</v>
      </c>
      <c r="AA5" s="757"/>
      <c r="AB5" s="757"/>
      <c r="AC5" s="757"/>
      <c r="AD5" s="758">
        <v>246638</v>
      </c>
      <c r="AE5" s="758"/>
      <c r="AF5" s="758"/>
      <c r="AG5" s="758"/>
      <c r="AH5" s="758"/>
      <c r="AI5" s="758"/>
      <c r="AJ5" s="758"/>
      <c r="AK5" s="758"/>
      <c r="AL5" s="740">
        <v>25</v>
      </c>
      <c r="AM5" s="713"/>
      <c r="AN5" s="713"/>
      <c r="AO5" s="741"/>
      <c r="AP5" s="708" t="s">
        <v>229</v>
      </c>
      <c r="AQ5" s="709"/>
      <c r="AR5" s="709"/>
      <c r="AS5" s="709"/>
      <c r="AT5" s="709"/>
      <c r="AU5" s="709"/>
      <c r="AV5" s="709"/>
      <c r="AW5" s="709"/>
      <c r="AX5" s="709"/>
      <c r="AY5" s="709"/>
      <c r="AZ5" s="709"/>
      <c r="BA5" s="709"/>
      <c r="BB5" s="709"/>
      <c r="BC5" s="709"/>
      <c r="BD5" s="709"/>
      <c r="BE5" s="709"/>
      <c r="BF5" s="710"/>
      <c r="BG5" s="640">
        <v>246638</v>
      </c>
      <c r="BH5" s="641"/>
      <c r="BI5" s="641"/>
      <c r="BJ5" s="641"/>
      <c r="BK5" s="641"/>
      <c r="BL5" s="641"/>
      <c r="BM5" s="641"/>
      <c r="BN5" s="642"/>
      <c r="BO5" s="677">
        <v>100</v>
      </c>
      <c r="BP5" s="677"/>
      <c r="BQ5" s="677"/>
      <c r="BR5" s="677"/>
      <c r="BS5" s="678">
        <v>29470</v>
      </c>
      <c r="BT5" s="678"/>
      <c r="BU5" s="678"/>
      <c r="BV5" s="678"/>
      <c r="BW5" s="678"/>
      <c r="BX5" s="678"/>
      <c r="BY5" s="678"/>
      <c r="BZ5" s="678"/>
      <c r="CA5" s="678"/>
      <c r="CB5" s="728"/>
      <c r="CD5" s="744" t="s">
        <v>224</v>
      </c>
      <c r="CE5" s="745"/>
      <c r="CF5" s="745"/>
      <c r="CG5" s="745"/>
      <c r="CH5" s="745"/>
      <c r="CI5" s="745"/>
      <c r="CJ5" s="745"/>
      <c r="CK5" s="745"/>
      <c r="CL5" s="745"/>
      <c r="CM5" s="745"/>
      <c r="CN5" s="745"/>
      <c r="CO5" s="745"/>
      <c r="CP5" s="745"/>
      <c r="CQ5" s="746"/>
      <c r="CR5" s="744" t="s">
        <v>230</v>
      </c>
      <c r="CS5" s="745"/>
      <c r="CT5" s="745"/>
      <c r="CU5" s="745"/>
      <c r="CV5" s="745"/>
      <c r="CW5" s="745"/>
      <c r="CX5" s="745"/>
      <c r="CY5" s="746"/>
      <c r="CZ5" s="744" t="s">
        <v>222</v>
      </c>
      <c r="DA5" s="745"/>
      <c r="DB5" s="745"/>
      <c r="DC5" s="746"/>
      <c r="DD5" s="744" t="s">
        <v>231</v>
      </c>
      <c r="DE5" s="745"/>
      <c r="DF5" s="745"/>
      <c r="DG5" s="745"/>
      <c r="DH5" s="745"/>
      <c r="DI5" s="745"/>
      <c r="DJ5" s="745"/>
      <c r="DK5" s="745"/>
      <c r="DL5" s="745"/>
      <c r="DM5" s="745"/>
      <c r="DN5" s="745"/>
      <c r="DO5" s="745"/>
      <c r="DP5" s="746"/>
      <c r="DQ5" s="744" t="s">
        <v>232</v>
      </c>
      <c r="DR5" s="745"/>
      <c r="DS5" s="745"/>
      <c r="DT5" s="745"/>
      <c r="DU5" s="745"/>
      <c r="DV5" s="745"/>
      <c r="DW5" s="745"/>
      <c r="DX5" s="745"/>
      <c r="DY5" s="745"/>
      <c r="DZ5" s="745"/>
      <c r="EA5" s="745"/>
      <c r="EB5" s="745"/>
      <c r="EC5" s="746"/>
    </row>
    <row r="6" spans="2:143" ht="11.25" customHeight="1" x14ac:dyDescent="0.15">
      <c r="B6" s="637" t="s">
        <v>233</v>
      </c>
      <c r="C6" s="638"/>
      <c r="D6" s="638"/>
      <c r="E6" s="638"/>
      <c r="F6" s="638"/>
      <c r="G6" s="638"/>
      <c r="H6" s="638"/>
      <c r="I6" s="638"/>
      <c r="J6" s="638"/>
      <c r="K6" s="638"/>
      <c r="L6" s="638"/>
      <c r="M6" s="638"/>
      <c r="N6" s="638"/>
      <c r="O6" s="638"/>
      <c r="P6" s="638"/>
      <c r="Q6" s="639"/>
      <c r="R6" s="640">
        <v>22445</v>
      </c>
      <c r="S6" s="641"/>
      <c r="T6" s="641"/>
      <c r="U6" s="641"/>
      <c r="V6" s="641"/>
      <c r="W6" s="641"/>
      <c r="X6" s="641"/>
      <c r="Y6" s="642"/>
      <c r="Z6" s="677">
        <v>0.9</v>
      </c>
      <c r="AA6" s="677"/>
      <c r="AB6" s="677"/>
      <c r="AC6" s="677"/>
      <c r="AD6" s="678">
        <v>22445</v>
      </c>
      <c r="AE6" s="678"/>
      <c r="AF6" s="678"/>
      <c r="AG6" s="678"/>
      <c r="AH6" s="678"/>
      <c r="AI6" s="678"/>
      <c r="AJ6" s="678"/>
      <c r="AK6" s="678"/>
      <c r="AL6" s="643">
        <v>2.2999999999999998</v>
      </c>
      <c r="AM6" s="644"/>
      <c r="AN6" s="644"/>
      <c r="AO6" s="679"/>
      <c r="AP6" s="637" t="s">
        <v>234</v>
      </c>
      <c r="AQ6" s="638"/>
      <c r="AR6" s="638"/>
      <c r="AS6" s="638"/>
      <c r="AT6" s="638"/>
      <c r="AU6" s="638"/>
      <c r="AV6" s="638"/>
      <c r="AW6" s="638"/>
      <c r="AX6" s="638"/>
      <c r="AY6" s="638"/>
      <c r="AZ6" s="638"/>
      <c r="BA6" s="638"/>
      <c r="BB6" s="638"/>
      <c r="BC6" s="638"/>
      <c r="BD6" s="638"/>
      <c r="BE6" s="638"/>
      <c r="BF6" s="639"/>
      <c r="BG6" s="640">
        <v>246638</v>
      </c>
      <c r="BH6" s="641"/>
      <c r="BI6" s="641"/>
      <c r="BJ6" s="641"/>
      <c r="BK6" s="641"/>
      <c r="BL6" s="641"/>
      <c r="BM6" s="641"/>
      <c r="BN6" s="642"/>
      <c r="BO6" s="677">
        <v>100</v>
      </c>
      <c r="BP6" s="677"/>
      <c r="BQ6" s="677"/>
      <c r="BR6" s="677"/>
      <c r="BS6" s="678">
        <v>29470</v>
      </c>
      <c r="BT6" s="678"/>
      <c r="BU6" s="678"/>
      <c r="BV6" s="678"/>
      <c r="BW6" s="678"/>
      <c r="BX6" s="678"/>
      <c r="BY6" s="678"/>
      <c r="BZ6" s="678"/>
      <c r="CA6" s="678"/>
      <c r="CB6" s="728"/>
      <c r="CD6" s="698" t="s">
        <v>235</v>
      </c>
      <c r="CE6" s="699"/>
      <c r="CF6" s="699"/>
      <c r="CG6" s="699"/>
      <c r="CH6" s="699"/>
      <c r="CI6" s="699"/>
      <c r="CJ6" s="699"/>
      <c r="CK6" s="699"/>
      <c r="CL6" s="699"/>
      <c r="CM6" s="699"/>
      <c r="CN6" s="699"/>
      <c r="CO6" s="699"/>
      <c r="CP6" s="699"/>
      <c r="CQ6" s="700"/>
      <c r="CR6" s="640">
        <v>33195</v>
      </c>
      <c r="CS6" s="641"/>
      <c r="CT6" s="641"/>
      <c r="CU6" s="641"/>
      <c r="CV6" s="641"/>
      <c r="CW6" s="641"/>
      <c r="CX6" s="641"/>
      <c r="CY6" s="642"/>
      <c r="CZ6" s="740">
        <v>1.3</v>
      </c>
      <c r="DA6" s="713"/>
      <c r="DB6" s="713"/>
      <c r="DC6" s="743"/>
      <c r="DD6" s="646" t="s">
        <v>136</v>
      </c>
      <c r="DE6" s="641"/>
      <c r="DF6" s="641"/>
      <c r="DG6" s="641"/>
      <c r="DH6" s="641"/>
      <c r="DI6" s="641"/>
      <c r="DJ6" s="641"/>
      <c r="DK6" s="641"/>
      <c r="DL6" s="641"/>
      <c r="DM6" s="641"/>
      <c r="DN6" s="641"/>
      <c r="DO6" s="641"/>
      <c r="DP6" s="642"/>
      <c r="DQ6" s="646">
        <v>33195</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109</v>
      </c>
      <c r="S7" s="641"/>
      <c r="T7" s="641"/>
      <c r="U7" s="641"/>
      <c r="V7" s="641"/>
      <c r="W7" s="641"/>
      <c r="X7" s="641"/>
      <c r="Y7" s="642"/>
      <c r="Z7" s="677">
        <v>0</v>
      </c>
      <c r="AA7" s="677"/>
      <c r="AB7" s="677"/>
      <c r="AC7" s="677"/>
      <c r="AD7" s="678">
        <v>109</v>
      </c>
      <c r="AE7" s="678"/>
      <c r="AF7" s="678"/>
      <c r="AG7" s="678"/>
      <c r="AH7" s="678"/>
      <c r="AI7" s="678"/>
      <c r="AJ7" s="678"/>
      <c r="AK7" s="678"/>
      <c r="AL7" s="643">
        <v>0</v>
      </c>
      <c r="AM7" s="644"/>
      <c r="AN7" s="644"/>
      <c r="AO7" s="679"/>
      <c r="AP7" s="637" t="s">
        <v>237</v>
      </c>
      <c r="AQ7" s="638"/>
      <c r="AR7" s="638"/>
      <c r="AS7" s="638"/>
      <c r="AT7" s="638"/>
      <c r="AU7" s="638"/>
      <c r="AV7" s="638"/>
      <c r="AW7" s="638"/>
      <c r="AX7" s="638"/>
      <c r="AY7" s="638"/>
      <c r="AZ7" s="638"/>
      <c r="BA7" s="638"/>
      <c r="BB7" s="638"/>
      <c r="BC7" s="638"/>
      <c r="BD7" s="638"/>
      <c r="BE7" s="638"/>
      <c r="BF7" s="639"/>
      <c r="BG7" s="640">
        <v>40977</v>
      </c>
      <c r="BH7" s="641"/>
      <c r="BI7" s="641"/>
      <c r="BJ7" s="641"/>
      <c r="BK7" s="641"/>
      <c r="BL7" s="641"/>
      <c r="BM7" s="641"/>
      <c r="BN7" s="642"/>
      <c r="BO7" s="677">
        <v>16.600000000000001</v>
      </c>
      <c r="BP7" s="677"/>
      <c r="BQ7" s="677"/>
      <c r="BR7" s="677"/>
      <c r="BS7" s="678" t="s">
        <v>136</v>
      </c>
      <c r="BT7" s="678"/>
      <c r="BU7" s="678"/>
      <c r="BV7" s="678"/>
      <c r="BW7" s="678"/>
      <c r="BX7" s="678"/>
      <c r="BY7" s="678"/>
      <c r="BZ7" s="678"/>
      <c r="CA7" s="678"/>
      <c r="CB7" s="728"/>
      <c r="CD7" s="673" t="s">
        <v>238</v>
      </c>
      <c r="CE7" s="674"/>
      <c r="CF7" s="674"/>
      <c r="CG7" s="674"/>
      <c r="CH7" s="674"/>
      <c r="CI7" s="674"/>
      <c r="CJ7" s="674"/>
      <c r="CK7" s="674"/>
      <c r="CL7" s="674"/>
      <c r="CM7" s="674"/>
      <c r="CN7" s="674"/>
      <c r="CO7" s="674"/>
      <c r="CP7" s="674"/>
      <c r="CQ7" s="675"/>
      <c r="CR7" s="640">
        <v>452655</v>
      </c>
      <c r="CS7" s="641"/>
      <c r="CT7" s="641"/>
      <c r="CU7" s="641"/>
      <c r="CV7" s="641"/>
      <c r="CW7" s="641"/>
      <c r="CX7" s="641"/>
      <c r="CY7" s="642"/>
      <c r="CZ7" s="677">
        <v>18</v>
      </c>
      <c r="DA7" s="677"/>
      <c r="DB7" s="677"/>
      <c r="DC7" s="677"/>
      <c r="DD7" s="646">
        <v>74554</v>
      </c>
      <c r="DE7" s="641"/>
      <c r="DF7" s="641"/>
      <c r="DG7" s="641"/>
      <c r="DH7" s="641"/>
      <c r="DI7" s="641"/>
      <c r="DJ7" s="641"/>
      <c r="DK7" s="641"/>
      <c r="DL7" s="641"/>
      <c r="DM7" s="641"/>
      <c r="DN7" s="641"/>
      <c r="DO7" s="641"/>
      <c r="DP7" s="642"/>
      <c r="DQ7" s="646">
        <v>314723</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738</v>
      </c>
      <c r="S8" s="641"/>
      <c r="T8" s="641"/>
      <c r="U8" s="641"/>
      <c r="V8" s="641"/>
      <c r="W8" s="641"/>
      <c r="X8" s="641"/>
      <c r="Y8" s="642"/>
      <c r="Z8" s="677">
        <v>0</v>
      </c>
      <c r="AA8" s="677"/>
      <c r="AB8" s="677"/>
      <c r="AC8" s="677"/>
      <c r="AD8" s="678">
        <v>738</v>
      </c>
      <c r="AE8" s="678"/>
      <c r="AF8" s="678"/>
      <c r="AG8" s="678"/>
      <c r="AH8" s="678"/>
      <c r="AI8" s="678"/>
      <c r="AJ8" s="678"/>
      <c r="AK8" s="678"/>
      <c r="AL8" s="643">
        <v>0.1</v>
      </c>
      <c r="AM8" s="644"/>
      <c r="AN8" s="644"/>
      <c r="AO8" s="679"/>
      <c r="AP8" s="637" t="s">
        <v>240</v>
      </c>
      <c r="AQ8" s="638"/>
      <c r="AR8" s="638"/>
      <c r="AS8" s="638"/>
      <c r="AT8" s="638"/>
      <c r="AU8" s="638"/>
      <c r="AV8" s="638"/>
      <c r="AW8" s="638"/>
      <c r="AX8" s="638"/>
      <c r="AY8" s="638"/>
      <c r="AZ8" s="638"/>
      <c r="BA8" s="638"/>
      <c r="BB8" s="638"/>
      <c r="BC8" s="638"/>
      <c r="BD8" s="638"/>
      <c r="BE8" s="638"/>
      <c r="BF8" s="639"/>
      <c r="BG8" s="640">
        <v>1400</v>
      </c>
      <c r="BH8" s="641"/>
      <c r="BI8" s="641"/>
      <c r="BJ8" s="641"/>
      <c r="BK8" s="641"/>
      <c r="BL8" s="641"/>
      <c r="BM8" s="641"/>
      <c r="BN8" s="642"/>
      <c r="BO8" s="677">
        <v>0.6</v>
      </c>
      <c r="BP8" s="677"/>
      <c r="BQ8" s="677"/>
      <c r="BR8" s="677"/>
      <c r="BS8" s="646" t="s">
        <v>136</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213008</v>
      </c>
      <c r="CS8" s="641"/>
      <c r="CT8" s="641"/>
      <c r="CU8" s="641"/>
      <c r="CV8" s="641"/>
      <c r="CW8" s="641"/>
      <c r="CX8" s="641"/>
      <c r="CY8" s="642"/>
      <c r="CZ8" s="677">
        <v>8.5</v>
      </c>
      <c r="DA8" s="677"/>
      <c r="DB8" s="677"/>
      <c r="DC8" s="677"/>
      <c r="DD8" s="646" t="s">
        <v>136</v>
      </c>
      <c r="DE8" s="641"/>
      <c r="DF8" s="641"/>
      <c r="DG8" s="641"/>
      <c r="DH8" s="641"/>
      <c r="DI8" s="641"/>
      <c r="DJ8" s="641"/>
      <c r="DK8" s="641"/>
      <c r="DL8" s="641"/>
      <c r="DM8" s="641"/>
      <c r="DN8" s="641"/>
      <c r="DO8" s="641"/>
      <c r="DP8" s="642"/>
      <c r="DQ8" s="646">
        <v>159714</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418</v>
      </c>
      <c r="S9" s="641"/>
      <c r="T9" s="641"/>
      <c r="U9" s="641"/>
      <c r="V9" s="641"/>
      <c r="W9" s="641"/>
      <c r="X9" s="641"/>
      <c r="Y9" s="642"/>
      <c r="Z9" s="677">
        <v>0</v>
      </c>
      <c r="AA9" s="677"/>
      <c r="AB9" s="677"/>
      <c r="AC9" s="677"/>
      <c r="AD9" s="678">
        <v>418</v>
      </c>
      <c r="AE9" s="678"/>
      <c r="AF9" s="678"/>
      <c r="AG9" s="678"/>
      <c r="AH9" s="678"/>
      <c r="AI9" s="678"/>
      <c r="AJ9" s="678"/>
      <c r="AK9" s="678"/>
      <c r="AL9" s="643">
        <v>0</v>
      </c>
      <c r="AM9" s="644"/>
      <c r="AN9" s="644"/>
      <c r="AO9" s="679"/>
      <c r="AP9" s="637" t="s">
        <v>243</v>
      </c>
      <c r="AQ9" s="638"/>
      <c r="AR9" s="638"/>
      <c r="AS9" s="638"/>
      <c r="AT9" s="638"/>
      <c r="AU9" s="638"/>
      <c r="AV9" s="638"/>
      <c r="AW9" s="638"/>
      <c r="AX9" s="638"/>
      <c r="AY9" s="638"/>
      <c r="AZ9" s="638"/>
      <c r="BA9" s="638"/>
      <c r="BB9" s="638"/>
      <c r="BC9" s="638"/>
      <c r="BD9" s="638"/>
      <c r="BE9" s="638"/>
      <c r="BF9" s="639"/>
      <c r="BG9" s="640">
        <v>29529</v>
      </c>
      <c r="BH9" s="641"/>
      <c r="BI9" s="641"/>
      <c r="BJ9" s="641"/>
      <c r="BK9" s="641"/>
      <c r="BL9" s="641"/>
      <c r="BM9" s="641"/>
      <c r="BN9" s="642"/>
      <c r="BO9" s="677">
        <v>12</v>
      </c>
      <c r="BP9" s="677"/>
      <c r="BQ9" s="677"/>
      <c r="BR9" s="677"/>
      <c r="BS9" s="646" t="s">
        <v>244</v>
      </c>
      <c r="BT9" s="641"/>
      <c r="BU9" s="641"/>
      <c r="BV9" s="641"/>
      <c r="BW9" s="641"/>
      <c r="BX9" s="641"/>
      <c r="BY9" s="641"/>
      <c r="BZ9" s="641"/>
      <c r="CA9" s="641"/>
      <c r="CB9" s="684"/>
      <c r="CD9" s="673" t="s">
        <v>245</v>
      </c>
      <c r="CE9" s="674"/>
      <c r="CF9" s="674"/>
      <c r="CG9" s="674"/>
      <c r="CH9" s="674"/>
      <c r="CI9" s="674"/>
      <c r="CJ9" s="674"/>
      <c r="CK9" s="674"/>
      <c r="CL9" s="674"/>
      <c r="CM9" s="674"/>
      <c r="CN9" s="674"/>
      <c r="CO9" s="674"/>
      <c r="CP9" s="674"/>
      <c r="CQ9" s="675"/>
      <c r="CR9" s="640">
        <v>138797</v>
      </c>
      <c r="CS9" s="641"/>
      <c r="CT9" s="641"/>
      <c r="CU9" s="641"/>
      <c r="CV9" s="641"/>
      <c r="CW9" s="641"/>
      <c r="CX9" s="641"/>
      <c r="CY9" s="642"/>
      <c r="CZ9" s="677">
        <v>5.5</v>
      </c>
      <c r="DA9" s="677"/>
      <c r="DB9" s="677"/>
      <c r="DC9" s="677"/>
      <c r="DD9" s="646">
        <v>996</v>
      </c>
      <c r="DE9" s="641"/>
      <c r="DF9" s="641"/>
      <c r="DG9" s="641"/>
      <c r="DH9" s="641"/>
      <c r="DI9" s="641"/>
      <c r="DJ9" s="641"/>
      <c r="DK9" s="641"/>
      <c r="DL9" s="641"/>
      <c r="DM9" s="641"/>
      <c r="DN9" s="641"/>
      <c r="DO9" s="641"/>
      <c r="DP9" s="642"/>
      <c r="DQ9" s="646">
        <v>102522</v>
      </c>
      <c r="DR9" s="641"/>
      <c r="DS9" s="641"/>
      <c r="DT9" s="641"/>
      <c r="DU9" s="641"/>
      <c r="DV9" s="641"/>
      <c r="DW9" s="641"/>
      <c r="DX9" s="641"/>
      <c r="DY9" s="641"/>
      <c r="DZ9" s="641"/>
      <c r="EA9" s="641"/>
      <c r="EB9" s="641"/>
      <c r="EC9" s="684"/>
    </row>
    <row r="10" spans="2:143" ht="11.25" customHeight="1" x14ac:dyDescent="0.15">
      <c r="B10" s="637" t="s">
        <v>246</v>
      </c>
      <c r="C10" s="638"/>
      <c r="D10" s="638"/>
      <c r="E10" s="638"/>
      <c r="F10" s="638"/>
      <c r="G10" s="638"/>
      <c r="H10" s="638"/>
      <c r="I10" s="638"/>
      <c r="J10" s="638"/>
      <c r="K10" s="638"/>
      <c r="L10" s="638"/>
      <c r="M10" s="638"/>
      <c r="N10" s="638"/>
      <c r="O10" s="638"/>
      <c r="P10" s="638"/>
      <c r="Q10" s="639"/>
      <c r="R10" s="640" t="s">
        <v>136</v>
      </c>
      <c r="S10" s="641"/>
      <c r="T10" s="641"/>
      <c r="U10" s="641"/>
      <c r="V10" s="641"/>
      <c r="W10" s="641"/>
      <c r="X10" s="641"/>
      <c r="Y10" s="642"/>
      <c r="Z10" s="677" t="s">
        <v>136</v>
      </c>
      <c r="AA10" s="677"/>
      <c r="AB10" s="677"/>
      <c r="AC10" s="677"/>
      <c r="AD10" s="678" t="s">
        <v>136</v>
      </c>
      <c r="AE10" s="678"/>
      <c r="AF10" s="678"/>
      <c r="AG10" s="678"/>
      <c r="AH10" s="678"/>
      <c r="AI10" s="678"/>
      <c r="AJ10" s="678"/>
      <c r="AK10" s="678"/>
      <c r="AL10" s="643" t="s">
        <v>136</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5105</v>
      </c>
      <c r="BH10" s="641"/>
      <c r="BI10" s="641"/>
      <c r="BJ10" s="641"/>
      <c r="BK10" s="641"/>
      <c r="BL10" s="641"/>
      <c r="BM10" s="641"/>
      <c r="BN10" s="642"/>
      <c r="BO10" s="677">
        <v>2.1</v>
      </c>
      <c r="BP10" s="677"/>
      <c r="BQ10" s="677"/>
      <c r="BR10" s="677"/>
      <c r="BS10" s="646" t="s">
        <v>136</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t="s">
        <v>244</v>
      </c>
      <c r="CS10" s="641"/>
      <c r="CT10" s="641"/>
      <c r="CU10" s="641"/>
      <c r="CV10" s="641"/>
      <c r="CW10" s="641"/>
      <c r="CX10" s="641"/>
      <c r="CY10" s="642"/>
      <c r="CZ10" s="677" t="s">
        <v>136</v>
      </c>
      <c r="DA10" s="677"/>
      <c r="DB10" s="677"/>
      <c r="DC10" s="677"/>
      <c r="DD10" s="646" t="s">
        <v>136</v>
      </c>
      <c r="DE10" s="641"/>
      <c r="DF10" s="641"/>
      <c r="DG10" s="641"/>
      <c r="DH10" s="641"/>
      <c r="DI10" s="641"/>
      <c r="DJ10" s="641"/>
      <c r="DK10" s="641"/>
      <c r="DL10" s="641"/>
      <c r="DM10" s="641"/>
      <c r="DN10" s="641"/>
      <c r="DO10" s="641"/>
      <c r="DP10" s="642"/>
      <c r="DQ10" s="646" t="s">
        <v>136</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16635</v>
      </c>
      <c r="S11" s="641"/>
      <c r="T11" s="641"/>
      <c r="U11" s="641"/>
      <c r="V11" s="641"/>
      <c r="W11" s="641"/>
      <c r="X11" s="641"/>
      <c r="Y11" s="642"/>
      <c r="Z11" s="643">
        <v>0.6</v>
      </c>
      <c r="AA11" s="644"/>
      <c r="AB11" s="644"/>
      <c r="AC11" s="645"/>
      <c r="AD11" s="646">
        <v>16635</v>
      </c>
      <c r="AE11" s="641"/>
      <c r="AF11" s="641"/>
      <c r="AG11" s="641"/>
      <c r="AH11" s="641"/>
      <c r="AI11" s="641"/>
      <c r="AJ11" s="641"/>
      <c r="AK11" s="642"/>
      <c r="AL11" s="643">
        <v>1.7</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4943</v>
      </c>
      <c r="BH11" s="641"/>
      <c r="BI11" s="641"/>
      <c r="BJ11" s="641"/>
      <c r="BK11" s="641"/>
      <c r="BL11" s="641"/>
      <c r="BM11" s="641"/>
      <c r="BN11" s="642"/>
      <c r="BO11" s="677">
        <v>2</v>
      </c>
      <c r="BP11" s="677"/>
      <c r="BQ11" s="677"/>
      <c r="BR11" s="677"/>
      <c r="BS11" s="646" t="s">
        <v>244</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116310</v>
      </c>
      <c r="CS11" s="641"/>
      <c r="CT11" s="641"/>
      <c r="CU11" s="641"/>
      <c r="CV11" s="641"/>
      <c r="CW11" s="641"/>
      <c r="CX11" s="641"/>
      <c r="CY11" s="642"/>
      <c r="CZ11" s="677">
        <v>4.5999999999999996</v>
      </c>
      <c r="DA11" s="677"/>
      <c r="DB11" s="677"/>
      <c r="DC11" s="677"/>
      <c r="DD11" s="646">
        <v>38617</v>
      </c>
      <c r="DE11" s="641"/>
      <c r="DF11" s="641"/>
      <c r="DG11" s="641"/>
      <c r="DH11" s="641"/>
      <c r="DI11" s="641"/>
      <c r="DJ11" s="641"/>
      <c r="DK11" s="641"/>
      <c r="DL11" s="641"/>
      <c r="DM11" s="641"/>
      <c r="DN11" s="641"/>
      <c r="DO11" s="641"/>
      <c r="DP11" s="642"/>
      <c r="DQ11" s="646">
        <v>52410</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v>1528</v>
      </c>
      <c r="S12" s="641"/>
      <c r="T12" s="641"/>
      <c r="U12" s="641"/>
      <c r="V12" s="641"/>
      <c r="W12" s="641"/>
      <c r="X12" s="641"/>
      <c r="Y12" s="642"/>
      <c r="Z12" s="677">
        <v>0.1</v>
      </c>
      <c r="AA12" s="677"/>
      <c r="AB12" s="677"/>
      <c r="AC12" s="677"/>
      <c r="AD12" s="678">
        <v>1528</v>
      </c>
      <c r="AE12" s="678"/>
      <c r="AF12" s="678"/>
      <c r="AG12" s="678"/>
      <c r="AH12" s="678"/>
      <c r="AI12" s="678"/>
      <c r="AJ12" s="678"/>
      <c r="AK12" s="678"/>
      <c r="AL12" s="643">
        <v>0.2</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197757</v>
      </c>
      <c r="BH12" s="641"/>
      <c r="BI12" s="641"/>
      <c r="BJ12" s="641"/>
      <c r="BK12" s="641"/>
      <c r="BL12" s="641"/>
      <c r="BM12" s="641"/>
      <c r="BN12" s="642"/>
      <c r="BO12" s="677">
        <v>80.2</v>
      </c>
      <c r="BP12" s="677"/>
      <c r="BQ12" s="677"/>
      <c r="BR12" s="677"/>
      <c r="BS12" s="646">
        <v>29470</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142246</v>
      </c>
      <c r="CS12" s="641"/>
      <c r="CT12" s="641"/>
      <c r="CU12" s="641"/>
      <c r="CV12" s="641"/>
      <c r="CW12" s="641"/>
      <c r="CX12" s="641"/>
      <c r="CY12" s="642"/>
      <c r="CZ12" s="677">
        <v>5.7</v>
      </c>
      <c r="DA12" s="677"/>
      <c r="DB12" s="677"/>
      <c r="DC12" s="677"/>
      <c r="DD12" s="646">
        <v>47438</v>
      </c>
      <c r="DE12" s="641"/>
      <c r="DF12" s="641"/>
      <c r="DG12" s="641"/>
      <c r="DH12" s="641"/>
      <c r="DI12" s="641"/>
      <c r="DJ12" s="641"/>
      <c r="DK12" s="641"/>
      <c r="DL12" s="641"/>
      <c r="DM12" s="641"/>
      <c r="DN12" s="641"/>
      <c r="DO12" s="641"/>
      <c r="DP12" s="642"/>
      <c r="DQ12" s="646">
        <v>100693</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136</v>
      </c>
      <c r="S13" s="641"/>
      <c r="T13" s="641"/>
      <c r="U13" s="641"/>
      <c r="V13" s="641"/>
      <c r="W13" s="641"/>
      <c r="X13" s="641"/>
      <c r="Y13" s="642"/>
      <c r="Z13" s="677" t="s">
        <v>136</v>
      </c>
      <c r="AA13" s="677"/>
      <c r="AB13" s="677"/>
      <c r="AC13" s="677"/>
      <c r="AD13" s="678" t="s">
        <v>136</v>
      </c>
      <c r="AE13" s="678"/>
      <c r="AF13" s="678"/>
      <c r="AG13" s="678"/>
      <c r="AH13" s="678"/>
      <c r="AI13" s="678"/>
      <c r="AJ13" s="678"/>
      <c r="AK13" s="678"/>
      <c r="AL13" s="643" t="s">
        <v>136</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195918</v>
      </c>
      <c r="BH13" s="641"/>
      <c r="BI13" s="641"/>
      <c r="BJ13" s="641"/>
      <c r="BK13" s="641"/>
      <c r="BL13" s="641"/>
      <c r="BM13" s="641"/>
      <c r="BN13" s="642"/>
      <c r="BO13" s="677">
        <v>79.400000000000006</v>
      </c>
      <c r="BP13" s="677"/>
      <c r="BQ13" s="677"/>
      <c r="BR13" s="677"/>
      <c r="BS13" s="646">
        <v>29470</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158622</v>
      </c>
      <c r="CS13" s="641"/>
      <c r="CT13" s="641"/>
      <c r="CU13" s="641"/>
      <c r="CV13" s="641"/>
      <c r="CW13" s="641"/>
      <c r="CX13" s="641"/>
      <c r="CY13" s="642"/>
      <c r="CZ13" s="677">
        <v>6.3</v>
      </c>
      <c r="DA13" s="677"/>
      <c r="DB13" s="677"/>
      <c r="DC13" s="677"/>
      <c r="DD13" s="646">
        <v>111292</v>
      </c>
      <c r="DE13" s="641"/>
      <c r="DF13" s="641"/>
      <c r="DG13" s="641"/>
      <c r="DH13" s="641"/>
      <c r="DI13" s="641"/>
      <c r="DJ13" s="641"/>
      <c r="DK13" s="641"/>
      <c r="DL13" s="641"/>
      <c r="DM13" s="641"/>
      <c r="DN13" s="641"/>
      <c r="DO13" s="641"/>
      <c r="DP13" s="642"/>
      <c r="DQ13" s="646">
        <v>35900</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2306</v>
      </c>
      <c r="S14" s="641"/>
      <c r="T14" s="641"/>
      <c r="U14" s="641"/>
      <c r="V14" s="641"/>
      <c r="W14" s="641"/>
      <c r="X14" s="641"/>
      <c r="Y14" s="642"/>
      <c r="Z14" s="677">
        <v>0.1</v>
      </c>
      <c r="AA14" s="677"/>
      <c r="AB14" s="677"/>
      <c r="AC14" s="677"/>
      <c r="AD14" s="678">
        <v>2306</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3793</v>
      </c>
      <c r="BH14" s="641"/>
      <c r="BI14" s="641"/>
      <c r="BJ14" s="641"/>
      <c r="BK14" s="641"/>
      <c r="BL14" s="641"/>
      <c r="BM14" s="641"/>
      <c r="BN14" s="642"/>
      <c r="BO14" s="677">
        <v>1.5</v>
      </c>
      <c r="BP14" s="677"/>
      <c r="BQ14" s="677"/>
      <c r="BR14" s="677"/>
      <c r="BS14" s="646" t="s">
        <v>244</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200832</v>
      </c>
      <c r="CS14" s="641"/>
      <c r="CT14" s="641"/>
      <c r="CU14" s="641"/>
      <c r="CV14" s="641"/>
      <c r="CW14" s="641"/>
      <c r="CX14" s="641"/>
      <c r="CY14" s="642"/>
      <c r="CZ14" s="677">
        <v>8</v>
      </c>
      <c r="DA14" s="677"/>
      <c r="DB14" s="677"/>
      <c r="DC14" s="677"/>
      <c r="DD14" s="646">
        <v>116329</v>
      </c>
      <c r="DE14" s="641"/>
      <c r="DF14" s="641"/>
      <c r="DG14" s="641"/>
      <c r="DH14" s="641"/>
      <c r="DI14" s="641"/>
      <c r="DJ14" s="641"/>
      <c r="DK14" s="641"/>
      <c r="DL14" s="641"/>
      <c r="DM14" s="641"/>
      <c r="DN14" s="641"/>
      <c r="DO14" s="641"/>
      <c r="DP14" s="642"/>
      <c r="DQ14" s="646">
        <v>83898</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244</v>
      </c>
      <c r="S15" s="641"/>
      <c r="T15" s="641"/>
      <c r="U15" s="641"/>
      <c r="V15" s="641"/>
      <c r="W15" s="641"/>
      <c r="X15" s="641"/>
      <c r="Y15" s="642"/>
      <c r="Z15" s="677" t="s">
        <v>136</v>
      </c>
      <c r="AA15" s="677"/>
      <c r="AB15" s="677"/>
      <c r="AC15" s="677"/>
      <c r="AD15" s="678" t="s">
        <v>136</v>
      </c>
      <c r="AE15" s="678"/>
      <c r="AF15" s="678"/>
      <c r="AG15" s="678"/>
      <c r="AH15" s="678"/>
      <c r="AI15" s="678"/>
      <c r="AJ15" s="678"/>
      <c r="AK15" s="678"/>
      <c r="AL15" s="643" t="s">
        <v>244</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4111</v>
      </c>
      <c r="BH15" s="641"/>
      <c r="BI15" s="641"/>
      <c r="BJ15" s="641"/>
      <c r="BK15" s="641"/>
      <c r="BL15" s="641"/>
      <c r="BM15" s="641"/>
      <c r="BN15" s="642"/>
      <c r="BO15" s="677">
        <v>1.7</v>
      </c>
      <c r="BP15" s="677"/>
      <c r="BQ15" s="677"/>
      <c r="BR15" s="677"/>
      <c r="BS15" s="646" t="s">
        <v>244</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829726</v>
      </c>
      <c r="CS15" s="641"/>
      <c r="CT15" s="641"/>
      <c r="CU15" s="641"/>
      <c r="CV15" s="641"/>
      <c r="CW15" s="641"/>
      <c r="CX15" s="641"/>
      <c r="CY15" s="642"/>
      <c r="CZ15" s="677">
        <v>33</v>
      </c>
      <c r="DA15" s="677"/>
      <c r="DB15" s="677"/>
      <c r="DC15" s="677"/>
      <c r="DD15" s="646">
        <v>681794</v>
      </c>
      <c r="DE15" s="641"/>
      <c r="DF15" s="641"/>
      <c r="DG15" s="641"/>
      <c r="DH15" s="641"/>
      <c r="DI15" s="641"/>
      <c r="DJ15" s="641"/>
      <c r="DK15" s="641"/>
      <c r="DL15" s="641"/>
      <c r="DM15" s="641"/>
      <c r="DN15" s="641"/>
      <c r="DO15" s="641"/>
      <c r="DP15" s="642"/>
      <c r="DQ15" s="646">
        <v>171758</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799</v>
      </c>
      <c r="S16" s="641"/>
      <c r="T16" s="641"/>
      <c r="U16" s="641"/>
      <c r="V16" s="641"/>
      <c r="W16" s="641"/>
      <c r="X16" s="641"/>
      <c r="Y16" s="642"/>
      <c r="Z16" s="677">
        <v>0</v>
      </c>
      <c r="AA16" s="677"/>
      <c r="AB16" s="677"/>
      <c r="AC16" s="677"/>
      <c r="AD16" s="678">
        <v>799</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136</v>
      </c>
      <c r="BH16" s="641"/>
      <c r="BI16" s="641"/>
      <c r="BJ16" s="641"/>
      <c r="BK16" s="641"/>
      <c r="BL16" s="641"/>
      <c r="BM16" s="641"/>
      <c r="BN16" s="642"/>
      <c r="BO16" s="677" t="s">
        <v>136</v>
      </c>
      <c r="BP16" s="677"/>
      <c r="BQ16" s="677"/>
      <c r="BR16" s="677"/>
      <c r="BS16" s="646" t="s">
        <v>136</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25064</v>
      </c>
      <c r="CS16" s="641"/>
      <c r="CT16" s="641"/>
      <c r="CU16" s="641"/>
      <c r="CV16" s="641"/>
      <c r="CW16" s="641"/>
      <c r="CX16" s="641"/>
      <c r="CY16" s="642"/>
      <c r="CZ16" s="677">
        <v>1</v>
      </c>
      <c r="DA16" s="677"/>
      <c r="DB16" s="677"/>
      <c r="DC16" s="677"/>
      <c r="DD16" s="646" t="s">
        <v>136</v>
      </c>
      <c r="DE16" s="641"/>
      <c r="DF16" s="641"/>
      <c r="DG16" s="641"/>
      <c r="DH16" s="641"/>
      <c r="DI16" s="641"/>
      <c r="DJ16" s="641"/>
      <c r="DK16" s="641"/>
      <c r="DL16" s="641"/>
      <c r="DM16" s="641"/>
      <c r="DN16" s="641"/>
      <c r="DO16" s="641"/>
      <c r="DP16" s="642"/>
      <c r="DQ16" s="646">
        <v>864</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747</v>
      </c>
      <c r="S17" s="641"/>
      <c r="T17" s="641"/>
      <c r="U17" s="641"/>
      <c r="V17" s="641"/>
      <c r="W17" s="641"/>
      <c r="X17" s="641"/>
      <c r="Y17" s="642"/>
      <c r="Z17" s="677">
        <v>0</v>
      </c>
      <c r="AA17" s="677"/>
      <c r="AB17" s="677"/>
      <c r="AC17" s="677"/>
      <c r="AD17" s="678">
        <v>747</v>
      </c>
      <c r="AE17" s="678"/>
      <c r="AF17" s="678"/>
      <c r="AG17" s="678"/>
      <c r="AH17" s="678"/>
      <c r="AI17" s="678"/>
      <c r="AJ17" s="678"/>
      <c r="AK17" s="678"/>
      <c r="AL17" s="643">
        <v>0.1</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145</v>
      </c>
      <c r="BH17" s="641"/>
      <c r="BI17" s="641"/>
      <c r="BJ17" s="641"/>
      <c r="BK17" s="641"/>
      <c r="BL17" s="641"/>
      <c r="BM17" s="641"/>
      <c r="BN17" s="642"/>
      <c r="BO17" s="677" t="s">
        <v>145</v>
      </c>
      <c r="BP17" s="677"/>
      <c r="BQ17" s="677"/>
      <c r="BR17" s="677"/>
      <c r="BS17" s="646" t="s">
        <v>136</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205432</v>
      </c>
      <c r="CS17" s="641"/>
      <c r="CT17" s="641"/>
      <c r="CU17" s="641"/>
      <c r="CV17" s="641"/>
      <c r="CW17" s="641"/>
      <c r="CX17" s="641"/>
      <c r="CY17" s="642"/>
      <c r="CZ17" s="677">
        <v>8.1999999999999993</v>
      </c>
      <c r="DA17" s="677"/>
      <c r="DB17" s="677"/>
      <c r="DC17" s="677"/>
      <c r="DD17" s="646" t="s">
        <v>136</v>
      </c>
      <c r="DE17" s="641"/>
      <c r="DF17" s="641"/>
      <c r="DG17" s="641"/>
      <c r="DH17" s="641"/>
      <c r="DI17" s="641"/>
      <c r="DJ17" s="641"/>
      <c r="DK17" s="641"/>
      <c r="DL17" s="641"/>
      <c r="DM17" s="641"/>
      <c r="DN17" s="641"/>
      <c r="DO17" s="641"/>
      <c r="DP17" s="642"/>
      <c r="DQ17" s="646">
        <v>197173</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11</v>
      </c>
      <c r="S18" s="641"/>
      <c r="T18" s="641"/>
      <c r="U18" s="641"/>
      <c r="V18" s="641"/>
      <c r="W18" s="641"/>
      <c r="X18" s="641"/>
      <c r="Y18" s="642"/>
      <c r="Z18" s="677">
        <v>0</v>
      </c>
      <c r="AA18" s="677"/>
      <c r="AB18" s="677"/>
      <c r="AC18" s="677"/>
      <c r="AD18" s="678">
        <v>11</v>
      </c>
      <c r="AE18" s="678"/>
      <c r="AF18" s="678"/>
      <c r="AG18" s="678"/>
      <c r="AH18" s="678"/>
      <c r="AI18" s="678"/>
      <c r="AJ18" s="678"/>
      <c r="AK18" s="678"/>
      <c r="AL18" s="643">
        <v>0</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244</v>
      </c>
      <c r="BH18" s="641"/>
      <c r="BI18" s="641"/>
      <c r="BJ18" s="641"/>
      <c r="BK18" s="641"/>
      <c r="BL18" s="641"/>
      <c r="BM18" s="641"/>
      <c r="BN18" s="642"/>
      <c r="BO18" s="677" t="s">
        <v>244</v>
      </c>
      <c r="BP18" s="677"/>
      <c r="BQ18" s="677"/>
      <c r="BR18" s="677"/>
      <c r="BS18" s="646" t="s">
        <v>136</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t="s">
        <v>136</v>
      </c>
      <c r="CS18" s="641"/>
      <c r="CT18" s="641"/>
      <c r="CU18" s="641"/>
      <c r="CV18" s="641"/>
      <c r="CW18" s="641"/>
      <c r="CX18" s="641"/>
      <c r="CY18" s="642"/>
      <c r="CZ18" s="677" t="s">
        <v>136</v>
      </c>
      <c r="DA18" s="677"/>
      <c r="DB18" s="677"/>
      <c r="DC18" s="677"/>
      <c r="DD18" s="646" t="s">
        <v>145</v>
      </c>
      <c r="DE18" s="641"/>
      <c r="DF18" s="641"/>
      <c r="DG18" s="641"/>
      <c r="DH18" s="641"/>
      <c r="DI18" s="641"/>
      <c r="DJ18" s="641"/>
      <c r="DK18" s="641"/>
      <c r="DL18" s="641"/>
      <c r="DM18" s="641"/>
      <c r="DN18" s="641"/>
      <c r="DO18" s="641"/>
      <c r="DP18" s="642"/>
      <c r="DQ18" s="646" t="s">
        <v>136</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346</v>
      </c>
      <c r="S19" s="641"/>
      <c r="T19" s="641"/>
      <c r="U19" s="641"/>
      <c r="V19" s="641"/>
      <c r="W19" s="641"/>
      <c r="X19" s="641"/>
      <c r="Y19" s="642"/>
      <c r="Z19" s="677">
        <v>0</v>
      </c>
      <c r="AA19" s="677"/>
      <c r="AB19" s="677"/>
      <c r="AC19" s="677"/>
      <c r="AD19" s="678">
        <v>346</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t="s">
        <v>136</v>
      </c>
      <c r="BH19" s="641"/>
      <c r="BI19" s="641"/>
      <c r="BJ19" s="641"/>
      <c r="BK19" s="641"/>
      <c r="BL19" s="641"/>
      <c r="BM19" s="641"/>
      <c r="BN19" s="642"/>
      <c r="BO19" s="677" t="s">
        <v>136</v>
      </c>
      <c r="BP19" s="677"/>
      <c r="BQ19" s="677"/>
      <c r="BR19" s="677"/>
      <c r="BS19" s="646" t="s">
        <v>244</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136</v>
      </c>
      <c r="CS19" s="641"/>
      <c r="CT19" s="641"/>
      <c r="CU19" s="641"/>
      <c r="CV19" s="641"/>
      <c r="CW19" s="641"/>
      <c r="CX19" s="641"/>
      <c r="CY19" s="642"/>
      <c r="CZ19" s="677" t="s">
        <v>136</v>
      </c>
      <c r="DA19" s="677"/>
      <c r="DB19" s="677"/>
      <c r="DC19" s="677"/>
      <c r="DD19" s="646" t="s">
        <v>136</v>
      </c>
      <c r="DE19" s="641"/>
      <c r="DF19" s="641"/>
      <c r="DG19" s="641"/>
      <c r="DH19" s="641"/>
      <c r="DI19" s="641"/>
      <c r="DJ19" s="641"/>
      <c r="DK19" s="641"/>
      <c r="DL19" s="641"/>
      <c r="DM19" s="641"/>
      <c r="DN19" s="641"/>
      <c r="DO19" s="641"/>
      <c r="DP19" s="642"/>
      <c r="DQ19" s="646" t="s">
        <v>136</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22</v>
      </c>
      <c r="S20" s="641"/>
      <c r="T20" s="641"/>
      <c r="U20" s="641"/>
      <c r="V20" s="641"/>
      <c r="W20" s="641"/>
      <c r="X20" s="641"/>
      <c r="Y20" s="642"/>
      <c r="Z20" s="677">
        <v>0</v>
      </c>
      <c r="AA20" s="677"/>
      <c r="AB20" s="677"/>
      <c r="AC20" s="677"/>
      <c r="AD20" s="678">
        <v>22</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t="s">
        <v>136</v>
      </c>
      <c r="BH20" s="641"/>
      <c r="BI20" s="641"/>
      <c r="BJ20" s="641"/>
      <c r="BK20" s="641"/>
      <c r="BL20" s="641"/>
      <c r="BM20" s="641"/>
      <c r="BN20" s="642"/>
      <c r="BO20" s="677" t="s">
        <v>145</v>
      </c>
      <c r="BP20" s="677"/>
      <c r="BQ20" s="677"/>
      <c r="BR20" s="677"/>
      <c r="BS20" s="646" t="s">
        <v>244</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2515887</v>
      </c>
      <c r="CS20" s="641"/>
      <c r="CT20" s="641"/>
      <c r="CU20" s="641"/>
      <c r="CV20" s="641"/>
      <c r="CW20" s="641"/>
      <c r="CX20" s="641"/>
      <c r="CY20" s="642"/>
      <c r="CZ20" s="677">
        <v>100</v>
      </c>
      <c r="DA20" s="677"/>
      <c r="DB20" s="677"/>
      <c r="DC20" s="677"/>
      <c r="DD20" s="646">
        <v>1071020</v>
      </c>
      <c r="DE20" s="641"/>
      <c r="DF20" s="641"/>
      <c r="DG20" s="641"/>
      <c r="DH20" s="641"/>
      <c r="DI20" s="641"/>
      <c r="DJ20" s="641"/>
      <c r="DK20" s="641"/>
      <c r="DL20" s="641"/>
      <c r="DM20" s="641"/>
      <c r="DN20" s="641"/>
      <c r="DO20" s="641"/>
      <c r="DP20" s="642"/>
      <c r="DQ20" s="646">
        <v>1252850</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368</v>
      </c>
      <c r="S21" s="641"/>
      <c r="T21" s="641"/>
      <c r="U21" s="641"/>
      <c r="V21" s="641"/>
      <c r="W21" s="641"/>
      <c r="X21" s="641"/>
      <c r="Y21" s="642"/>
      <c r="Z21" s="677">
        <v>0</v>
      </c>
      <c r="AA21" s="677"/>
      <c r="AB21" s="677"/>
      <c r="AC21" s="677"/>
      <c r="AD21" s="678">
        <v>368</v>
      </c>
      <c r="AE21" s="678"/>
      <c r="AF21" s="678"/>
      <c r="AG21" s="678"/>
      <c r="AH21" s="678"/>
      <c r="AI21" s="678"/>
      <c r="AJ21" s="678"/>
      <c r="AK21" s="678"/>
      <c r="AL21" s="643">
        <v>0</v>
      </c>
      <c r="AM21" s="644"/>
      <c r="AN21" s="644"/>
      <c r="AO21" s="679"/>
      <c r="AP21" s="735" t="s">
        <v>280</v>
      </c>
      <c r="AQ21" s="742"/>
      <c r="AR21" s="742"/>
      <c r="AS21" s="742"/>
      <c r="AT21" s="742"/>
      <c r="AU21" s="742"/>
      <c r="AV21" s="742"/>
      <c r="AW21" s="742"/>
      <c r="AX21" s="742"/>
      <c r="AY21" s="742"/>
      <c r="AZ21" s="742"/>
      <c r="BA21" s="742"/>
      <c r="BB21" s="742"/>
      <c r="BC21" s="742"/>
      <c r="BD21" s="742"/>
      <c r="BE21" s="742"/>
      <c r="BF21" s="737"/>
      <c r="BG21" s="640" t="s">
        <v>136</v>
      </c>
      <c r="BH21" s="641"/>
      <c r="BI21" s="641"/>
      <c r="BJ21" s="641"/>
      <c r="BK21" s="641"/>
      <c r="BL21" s="641"/>
      <c r="BM21" s="641"/>
      <c r="BN21" s="642"/>
      <c r="BO21" s="677" t="s">
        <v>136</v>
      </c>
      <c r="BP21" s="677"/>
      <c r="BQ21" s="677"/>
      <c r="BR21" s="677"/>
      <c r="BS21" s="646" t="s">
        <v>244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802086</v>
      </c>
      <c r="S22" s="641"/>
      <c r="T22" s="641"/>
      <c r="U22" s="641"/>
      <c r="V22" s="641"/>
      <c r="W22" s="641"/>
      <c r="X22" s="641"/>
      <c r="Y22" s="642"/>
      <c r="Z22" s="677">
        <v>30.6</v>
      </c>
      <c r="AA22" s="677"/>
      <c r="AB22" s="677"/>
      <c r="AC22" s="677"/>
      <c r="AD22" s="678">
        <v>679736</v>
      </c>
      <c r="AE22" s="678"/>
      <c r="AF22" s="678"/>
      <c r="AG22" s="678"/>
      <c r="AH22" s="678"/>
      <c r="AI22" s="678"/>
      <c r="AJ22" s="678"/>
      <c r="AK22" s="678"/>
      <c r="AL22" s="643">
        <v>69</v>
      </c>
      <c r="AM22" s="644"/>
      <c r="AN22" s="644"/>
      <c r="AO22" s="679"/>
      <c r="AP22" s="735" t="s">
        <v>282</v>
      </c>
      <c r="AQ22" s="742"/>
      <c r="AR22" s="742"/>
      <c r="AS22" s="742"/>
      <c r="AT22" s="742"/>
      <c r="AU22" s="742"/>
      <c r="AV22" s="742"/>
      <c r="AW22" s="742"/>
      <c r="AX22" s="742"/>
      <c r="AY22" s="742"/>
      <c r="AZ22" s="742"/>
      <c r="BA22" s="742"/>
      <c r="BB22" s="742"/>
      <c r="BC22" s="742"/>
      <c r="BD22" s="742"/>
      <c r="BE22" s="742"/>
      <c r="BF22" s="737"/>
      <c r="BG22" s="640" t="s">
        <v>136</v>
      </c>
      <c r="BH22" s="641"/>
      <c r="BI22" s="641"/>
      <c r="BJ22" s="641"/>
      <c r="BK22" s="641"/>
      <c r="BL22" s="641"/>
      <c r="BM22" s="641"/>
      <c r="BN22" s="642"/>
      <c r="BO22" s="677" t="s">
        <v>145</v>
      </c>
      <c r="BP22" s="677"/>
      <c r="BQ22" s="677"/>
      <c r="BR22" s="677"/>
      <c r="BS22" s="646" t="s">
        <v>136</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679736</v>
      </c>
      <c r="S23" s="641"/>
      <c r="T23" s="641"/>
      <c r="U23" s="641"/>
      <c r="V23" s="641"/>
      <c r="W23" s="641"/>
      <c r="X23" s="641"/>
      <c r="Y23" s="642"/>
      <c r="Z23" s="677">
        <v>26</v>
      </c>
      <c r="AA23" s="677"/>
      <c r="AB23" s="677"/>
      <c r="AC23" s="677"/>
      <c r="AD23" s="678">
        <v>679736</v>
      </c>
      <c r="AE23" s="678"/>
      <c r="AF23" s="678"/>
      <c r="AG23" s="678"/>
      <c r="AH23" s="678"/>
      <c r="AI23" s="678"/>
      <c r="AJ23" s="678"/>
      <c r="AK23" s="678"/>
      <c r="AL23" s="643">
        <v>69</v>
      </c>
      <c r="AM23" s="644"/>
      <c r="AN23" s="644"/>
      <c r="AO23" s="679"/>
      <c r="AP23" s="735" t="s">
        <v>285</v>
      </c>
      <c r="AQ23" s="742"/>
      <c r="AR23" s="742"/>
      <c r="AS23" s="742"/>
      <c r="AT23" s="742"/>
      <c r="AU23" s="742"/>
      <c r="AV23" s="742"/>
      <c r="AW23" s="742"/>
      <c r="AX23" s="742"/>
      <c r="AY23" s="742"/>
      <c r="AZ23" s="742"/>
      <c r="BA23" s="742"/>
      <c r="BB23" s="742"/>
      <c r="BC23" s="742"/>
      <c r="BD23" s="742"/>
      <c r="BE23" s="742"/>
      <c r="BF23" s="737"/>
      <c r="BG23" s="640" t="s">
        <v>136</v>
      </c>
      <c r="BH23" s="641"/>
      <c r="BI23" s="641"/>
      <c r="BJ23" s="641"/>
      <c r="BK23" s="641"/>
      <c r="BL23" s="641"/>
      <c r="BM23" s="641"/>
      <c r="BN23" s="642"/>
      <c r="BO23" s="677" t="s">
        <v>136</v>
      </c>
      <c r="BP23" s="677"/>
      <c r="BQ23" s="677"/>
      <c r="BR23" s="677"/>
      <c r="BS23" s="646" t="s">
        <v>136</v>
      </c>
      <c r="BT23" s="641"/>
      <c r="BU23" s="641"/>
      <c r="BV23" s="641"/>
      <c r="BW23" s="641"/>
      <c r="BX23" s="641"/>
      <c r="BY23" s="641"/>
      <c r="BZ23" s="641"/>
      <c r="CA23" s="641"/>
      <c r="CB23" s="684"/>
      <c r="CD23" s="744" t="s">
        <v>224</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122350</v>
      </c>
      <c r="S24" s="641"/>
      <c r="T24" s="641"/>
      <c r="U24" s="641"/>
      <c r="V24" s="641"/>
      <c r="W24" s="641"/>
      <c r="X24" s="641"/>
      <c r="Y24" s="642"/>
      <c r="Z24" s="677">
        <v>4.7</v>
      </c>
      <c r="AA24" s="677"/>
      <c r="AB24" s="677"/>
      <c r="AC24" s="677"/>
      <c r="AD24" s="678" t="s">
        <v>136</v>
      </c>
      <c r="AE24" s="678"/>
      <c r="AF24" s="678"/>
      <c r="AG24" s="678"/>
      <c r="AH24" s="678"/>
      <c r="AI24" s="678"/>
      <c r="AJ24" s="678"/>
      <c r="AK24" s="678"/>
      <c r="AL24" s="643" t="s">
        <v>136</v>
      </c>
      <c r="AM24" s="644"/>
      <c r="AN24" s="644"/>
      <c r="AO24" s="679"/>
      <c r="AP24" s="735" t="s">
        <v>292</v>
      </c>
      <c r="AQ24" s="742"/>
      <c r="AR24" s="742"/>
      <c r="AS24" s="742"/>
      <c r="AT24" s="742"/>
      <c r="AU24" s="742"/>
      <c r="AV24" s="742"/>
      <c r="AW24" s="742"/>
      <c r="AX24" s="742"/>
      <c r="AY24" s="742"/>
      <c r="AZ24" s="742"/>
      <c r="BA24" s="742"/>
      <c r="BB24" s="742"/>
      <c r="BC24" s="742"/>
      <c r="BD24" s="742"/>
      <c r="BE24" s="742"/>
      <c r="BF24" s="737"/>
      <c r="BG24" s="640" t="s">
        <v>136</v>
      </c>
      <c r="BH24" s="641"/>
      <c r="BI24" s="641"/>
      <c r="BJ24" s="641"/>
      <c r="BK24" s="641"/>
      <c r="BL24" s="641"/>
      <c r="BM24" s="641"/>
      <c r="BN24" s="642"/>
      <c r="BO24" s="677" t="s">
        <v>136</v>
      </c>
      <c r="BP24" s="677"/>
      <c r="BQ24" s="677"/>
      <c r="BR24" s="677"/>
      <c r="BS24" s="646" t="s">
        <v>136</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549849</v>
      </c>
      <c r="CS24" s="696"/>
      <c r="CT24" s="696"/>
      <c r="CU24" s="696"/>
      <c r="CV24" s="696"/>
      <c r="CW24" s="696"/>
      <c r="CX24" s="696"/>
      <c r="CY24" s="739"/>
      <c r="CZ24" s="740">
        <v>21.9</v>
      </c>
      <c r="DA24" s="713"/>
      <c r="DB24" s="713"/>
      <c r="DC24" s="743"/>
      <c r="DD24" s="738">
        <v>497199</v>
      </c>
      <c r="DE24" s="696"/>
      <c r="DF24" s="696"/>
      <c r="DG24" s="696"/>
      <c r="DH24" s="696"/>
      <c r="DI24" s="696"/>
      <c r="DJ24" s="696"/>
      <c r="DK24" s="739"/>
      <c r="DL24" s="738">
        <v>488971</v>
      </c>
      <c r="DM24" s="696"/>
      <c r="DN24" s="696"/>
      <c r="DO24" s="696"/>
      <c r="DP24" s="696"/>
      <c r="DQ24" s="696"/>
      <c r="DR24" s="696"/>
      <c r="DS24" s="696"/>
      <c r="DT24" s="696"/>
      <c r="DU24" s="696"/>
      <c r="DV24" s="739"/>
      <c r="DW24" s="740">
        <v>48.2</v>
      </c>
      <c r="DX24" s="713"/>
      <c r="DY24" s="713"/>
      <c r="DZ24" s="713"/>
      <c r="EA24" s="713"/>
      <c r="EB24" s="713"/>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244</v>
      </c>
      <c r="S25" s="641"/>
      <c r="T25" s="641"/>
      <c r="U25" s="641"/>
      <c r="V25" s="641"/>
      <c r="W25" s="641"/>
      <c r="X25" s="641"/>
      <c r="Y25" s="642"/>
      <c r="Z25" s="677" t="s">
        <v>145</v>
      </c>
      <c r="AA25" s="677"/>
      <c r="AB25" s="677"/>
      <c r="AC25" s="677"/>
      <c r="AD25" s="678" t="s">
        <v>145</v>
      </c>
      <c r="AE25" s="678"/>
      <c r="AF25" s="678"/>
      <c r="AG25" s="678"/>
      <c r="AH25" s="678"/>
      <c r="AI25" s="678"/>
      <c r="AJ25" s="678"/>
      <c r="AK25" s="678"/>
      <c r="AL25" s="643" t="s">
        <v>136</v>
      </c>
      <c r="AM25" s="644"/>
      <c r="AN25" s="644"/>
      <c r="AO25" s="679"/>
      <c r="AP25" s="735" t="s">
        <v>295</v>
      </c>
      <c r="AQ25" s="742"/>
      <c r="AR25" s="742"/>
      <c r="AS25" s="742"/>
      <c r="AT25" s="742"/>
      <c r="AU25" s="742"/>
      <c r="AV25" s="742"/>
      <c r="AW25" s="742"/>
      <c r="AX25" s="742"/>
      <c r="AY25" s="742"/>
      <c r="AZ25" s="742"/>
      <c r="BA25" s="742"/>
      <c r="BB25" s="742"/>
      <c r="BC25" s="742"/>
      <c r="BD25" s="742"/>
      <c r="BE25" s="742"/>
      <c r="BF25" s="737"/>
      <c r="BG25" s="640" t="s">
        <v>136</v>
      </c>
      <c r="BH25" s="641"/>
      <c r="BI25" s="641"/>
      <c r="BJ25" s="641"/>
      <c r="BK25" s="641"/>
      <c r="BL25" s="641"/>
      <c r="BM25" s="641"/>
      <c r="BN25" s="642"/>
      <c r="BO25" s="677" t="s">
        <v>136</v>
      </c>
      <c r="BP25" s="677"/>
      <c r="BQ25" s="677"/>
      <c r="BR25" s="677"/>
      <c r="BS25" s="646" t="s">
        <v>136</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309518</v>
      </c>
      <c r="CS25" s="659"/>
      <c r="CT25" s="659"/>
      <c r="CU25" s="659"/>
      <c r="CV25" s="659"/>
      <c r="CW25" s="659"/>
      <c r="CX25" s="659"/>
      <c r="CY25" s="660"/>
      <c r="CZ25" s="643">
        <v>12.3</v>
      </c>
      <c r="DA25" s="661"/>
      <c r="DB25" s="661"/>
      <c r="DC25" s="662"/>
      <c r="DD25" s="646">
        <v>287027</v>
      </c>
      <c r="DE25" s="659"/>
      <c r="DF25" s="659"/>
      <c r="DG25" s="659"/>
      <c r="DH25" s="659"/>
      <c r="DI25" s="659"/>
      <c r="DJ25" s="659"/>
      <c r="DK25" s="660"/>
      <c r="DL25" s="646">
        <v>280900</v>
      </c>
      <c r="DM25" s="659"/>
      <c r="DN25" s="659"/>
      <c r="DO25" s="659"/>
      <c r="DP25" s="659"/>
      <c r="DQ25" s="659"/>
      <c r="DR25" s="659"/>
      <c r="DS25" s="659"/>
      <c r="DT25" s="659"/>
      <c r="DU25" s="659"/>
      <c r="DV25" s="660"/>
      <c r="DW25" s="643">
        <v>27.7</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1094449</v>
      </c>
      <c r="S26" s="641"/>
      <c r="T26" s="641"/>
      <c r="U26" s="641"/>
      <c r="V26" s="641"/>
      <c r="W26" s="641"/>
      <c r="X26" s="641"/>
      <c r="Y26" s="642"/>
      <c r="Z26" s="677">
        <v>41.8</v>
      </c>
      <c r="AA26" s="677"/>
      <c r="AB26" s="677"/>
      <c r="AC26" s="677"/>
      <c r="AD26" s="678">
        <v>972099</v>
      </c>
      <c r="AE26" s="678"/>
      <c r="AF26" s="678"/>
      <c r="AG26" s="678"/>
      <c r="AH26" s="678"/>
      <c r="AI26" s="678"/>
      <c r="AJ26" s="678"/>
      <c r="AK26" s="678"/>
      <c r="AL26" s="643">
        <v>98.6</v>
      </c>
      <c r="AM26" s="644"/>
      <c r="AN26" s="644"/>
      <c r="AO26" s="679"/>
      <c r="AP26" s="735" t="s">
        <v>298</v>
      </c>
      <c r="AQ26" s="736"/>
      <c r="AR26" s="736"/>
      <c r="AS26" s="736"/>
      <c r="AT26" s="736"/>
      <c r="AU26" s="736"/>
      <c r="AV26" s="736"/>
      <c r="AW26" s="736"/>
      <c r="AX26" s="736"/>
      <c r="AY26" s="736"/>
      <c r="AZ26" s="736"/>
      <c r="BA26" s="736"/>
      <c r="BB26" s="736"/>
      <c r="BC26" s="736"/>
      <c r="BD26" s="736"/>
      <c r="BE26" s="736"/>
      <c r="BF26" s="737"/>
      <c r="BG26" s="640" t="s">
        <v>136</v>
      </c>
      <c r="BH26" s="641"/>
      <c r="BI26" s="641"/>
      <c r="BJ26" s="641"/>
      <c r="BK26" s="641"/>
      <c r="BL26" s="641"/>
      <c r="BM26" s="641"/>
      <c r="BN26" s="642"/>
      <c r="BO26" s="677" t="s">
        <v>136</v>
      </c>
      <c r="BP26" s="677"/>
      <c r="BQ26" s="677"/>
      <c r="BR26" s="677"/>
      <c r="BS26" s="646" t="s">
        <v>136</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172128</v>
      </c>
      <c r="CS26" s="641"/>
      <c r="CT26" s="641"/>
      <c r="CU26" s="641"/>
      <c r="CV26" s="641"/>
      <c r="CW26" s="641"/>
      <c r="CX26" s="641"/>
      <c r="CY26" s="642"/>
      <c r="CZ26" s="643">
        <v>6.8</v>
      </c>
      <c r="DA26" s="661"/>
      <c r="DB26" s="661"/>
      <c r="DC26" s="662"/>
      <c r="DD26" s="646">
        <v>151180</v>
      </c>
      <c r="DE26" s="641"/>
      <c r="DF26" s="641"/>
      <c r="DG26" s="641"/>
      <c r="DH26" s="641"/>
      <c r="DI26" s="641"/>
      <c r="DJ26" s="641"/>
      <c r="DK26" s="642"/>
      <c r="DL26" s="646" t="s">
        <v>145</v>
      </c>
      <c r="DM26" s="641"/>
      <c r="DN26" s="641"/>
      <c r="DO26" s="641"/>
      <c r="DP26" s="641"/>
      <c r="DQ26" s="641"/>
      <c r="DR26" s="641"/>
      <c r="DS26" s="641"/>
      <c r="DT26" s="641"/>
      <c r="DU26" s="641"/>
      <c r="DV26" s="642"/>
      <c r="DW26" s="643" t="s">
        <v>136</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t="s">
        <v>136</v>
      </c>
      <c r="S27" s="641"/>
      <c r="T27" s="641"/>
      <c r="U27" s="641"/>
      <c r="V27" s="641"/>
      <c r="W27" s="641"/>
      <c r="X27" s="641"/>
      <c r="Y27" s="642"/>
      <c r="Z27" s="677" t="s">
        <v>136</v>
      </c>
      <c r="AA27" s="677"/>
      <c r="AB27" s="677"/>
      <c r="AC27" s="677"/>
      <c r="AD27" s="678" t="s">
        <v>136</v>
      </c>
      <c r="AE27" s="678"/>
      <c r="AF27" s="678"/>
      <c r="AG27" s="678"/>
      <c r="AH27" s="678"/>
      <c r="AI27" s="678"/>
      <c r="AJ27" s="678"/>
      <c r="AK27" s="678"/>
      <c r="AL27" s="643" t="s">
        <v>244</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246638</v>
      </c>
      <c r="BH27" s="641"/>
      <c r="BI27" s="641"/>
      <c r="BJ27" s="641"/>
      <c r="BK27" s="641"/>
      <c r="BL27" s="641"/>
      <c r="BM27" s="641"/>
      <c r="BN27" s="642"/>
      <c r="BO27" s="677">
        <v>100</v>
      </c>
      <c r="BP27" s="677"/>
      <c r="BQ27" s="677"/>
      <c r="BR27" s="677"/>
      <c r="BS27" s="646">
        <v>29470</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34899</v>
      </c>
      <c r="CS27" s="659"/>
      <c r="CT27" s="659"/>
      <c r="CU27" s="659"/>
      <c r="CV27" s="659"/>
      <c r="CW27" s="659"/>
      <c r="CX27" s="659"/>
      <c r="CY27" s="660"/>
      <c r="CZ27" s="643">
        <v>1.4</v>
      </c>
      <c r="DA27" s="661"/>
      <c r="DB27" s="661"/>
      <c r="DC27" s="662"/>
      <c r="DD27" s="646">
        <v>12999</v>
      </c>
      <c r="DE27" s="659"/>
      <c r="DF27" s="659"/>
      <c r="DG27" s="659"/>
      <c r="DH27" s="659"/>
      <c r="DI27" s="659"/>
      <c r="DJ27" s="659"/>
      <c r="DK27" s="660"/>
      <c r="DL27" s="646">
        <v>10898</v>
      </c>
      <c r="DM27" s="659"/>
      <c r="DN27" s="659"/>
      <c r="DO27" s="659"/>
      <c r="DP27" s="659"/>
      <c r="DQ27" s="659"/>
      <c r="DR27" s="659"/>
      <c r="DS27" s="659"/>
      <c r="DT27" s="659"/>
      <c r="DU27" s="659"/>
      <c r="DV27" s="660"/>
      <c r="DW27" s="643">
        <v>1.1000000000000001</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4457</v>
      </c>
      <c r="S28" s="641"/>
      <c r="T28" s="641"/>
      <c r="U28" s="641"/>
      <c r="V28" s="641"/>
      <c r="W28" s="641"/>
      <c r="X28" s="641"/>
      <c r="Y28" s="642"/>
      <c r="Z28" s="677">
        <v>0.2</v>
      </c>
      <c r="AA28" s="677"/>
      <c r="AB28" s="677"/>
      <c r="AC28" s="677"/>
      <c r="AD28" s="678">
        <v>25</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205432</v>
      </c>
      <c r="CS28" s="641"/>
      <c r="CT28" s="641"/>
      <c r="CU28" s="641"/>
      <c r="CV28" s="641"/>
      <c r="CW28" s="641"/>
      <c r="CX28" s="641"/>
      <c r="CY28" s="642"/>
      <c r="CZ28" s="643">
        <v>8.1999999999999993</v>
      </c>
      <c r="DA28" s="661"/>
      <c r="DB28" s="661"/>
      <c r="DC28" s="662"/>
      <c r="DD28" s="646">
        <v>197173</v>
      </c>
      <c r="DE28" s="641"/>
      <c r="DF28" s="641"/>
      <c r="DG28" s="641"/>
      <c r="DH28" s="641"/>
      <c r="DI28" s="641"/>
      <c r="DJ28" s="641"/>
      <c r="DK28" s="642"/>
      <c r="DL28" s="646">
        <v>197173</v>
      </c>
      <c r="DM28" s="641"/>
      <c r="DN28" s="641"/>
      <c r="DO28" s="641"/>
      <c r="DP28" s="641"/>
      <c r="DQ28" s="641"/>
      <c r="DR28" s="641"/>
      <c r="DS28" s="641"/>
      <c r="DT28" s="641"/>
      <c r="DU28" s="641"/>
      <c r="DV28" s="642"/>
      <c r="DW28" s="643">
        <v>19.399999999999999</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43217</v>
      </c>
      <c r="S29" s="641"/>
      <c r="T29" s="641"/>
      <c r="U29" s="641"/>
      <c r="V29" s="641"/>
      <c r="W29" s="641"/>
      <c r="X29" s="641"/>
      <c r="Y29" s="642"/>
      <c r="Z29" s="677">
        <v>1.7</v>
      </c>
      <c r="AA29" s="677"/>
      <c r="AB29" s="677"/>
      <c r="AC29" s="677"/>
      <c r="AD29" s="678">
        <v>306</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306</v>
      </c>
      <c r="CE29" s="730"/>
      <c r="CF29" s="673" t="s">
        <v>307</v>
      </c>
      <c r="CG29" s="674"/>
      <c r="CH29" s="674"/>
      <c r="CI29" s="674"/>
      <c r="CJ29" s="674"/>
      <c r="CK29" s="674"/>
      <c r="CL29" s="674"/>
      <c r="CM29" s="674"/>
      <c r="CN29" s="674"/>
      <c r="CO29" s="674"/>
      <c r="CP29" s="674"/>
      <c r="CQ29" s="675"/>
      <c r="CR29" s="640">
        <v>205370</v>
      </c>
      <c r="CS29" s="659"/>
      <c r="CT29" s="659"/>
      <c r="CU29" s="659"/>
      <c r="CV29" s="659"/>
      <c r="CW29" s="659"/>
      <c r="CX29" s="659"/>
      <c r="CY29" s="660"/>
      <c r="CZ29" s="643">
        <v>8.1999999999999993</v>
      </c>
      <c r="DA29" s="661"/>
      <c r="DB29" s="661"/>
      <c r="DC29" s="662"/>
      <c r="DD29" s="646">
        <v>197111</v>
      </c>
      <c r="DE29" s="659"/>
      <c r="DF29" s="659"/>
      <c r="DG29" s="659"/>
      <c r="DH29" s="659"/>
      <c r="DI29" s="659"/>
      <c r="DJ29" s="659"/>
      <c r="DK29" s="660"/>
      <c r="DL29" s="646">
        <v>197111</v>
      </c>
      <c r="DM29" s="659"/>
      <c r="DN29" s="659"/>
      <c r="DO29" s="659"/>
      <c r="DP29" s="659"/>
      <c r="DQ29" s="659"/>
      <c r="DR29" s="659"/>
      <c r="DS29" s="659"/>
      <c r="DT29" s="659"/>
      <c r="DU29" s="659"/>
      <c r="DV29" s="660"/>
      <c r="DW29" s="643">
        <v>19.399999999999999</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1027</v>
      </c>
      <c r="S30" s="641"/>
      <c r="T30" s="641"/>
      <c r="U30" s="641"/>
      <c r="V30" s="641"/>
      <c r="W30" s="641"/>
      <c r="X30" s="641"/>
      <c r="Y30" s="642"/>
      <c r="Z30" s="677">
        <v>0</v>
      </c>
      <c r="AA30" s="677"/>
      <c r="AB30" s="677"/>
      <c r="AC30" s="677"/>
      <c r="AD30" s="678" t="s">
        <v>244</v>
      </c>
      <c r="AE30" s="678"/>
      <c r="AF30" s="678"/>
      <c r="AG30" s="678"/>
      <c r="AH30" s="678"/>
      <c r="AI30" s="678"/>
      <c r="AJ30" s="678"/>
      <c r="AK30" s="678"/>
      <c r="AL30" s="643" t="s">
        <v>136</v>
      </c>
      <c r="AM30" s="644"/>
      <c r="AN30" s="644"/>
      <c r="AO30" s="679"/>
      <c r="AP30" s="701" t="s">
        <v>224</v>
      </c>
      <c r="AQ30" s="702"/>
      <c r="AR30" s="702"/>
      <c r="AS30" s="702"/>
      <c r="AT30" s="702"/>
      <c r="AU30" s="702"/>
      <c r="AV30" s="702"/>
      <c r="AW30" s="702"/>
      <c r="AX30" s="702"/>
      <c r="AY30" s="702"/>
      <c r="AZ30" s="702"/>
      <c r="BA30" s="702"/>
      <c r="BB30" s="702"/>
      <c r="BC30" s="702"/>
      <c r="BD30" s="702"/>
      <c r="BE30" s="702"/>
      <c r="BF30" s="703"/>
      <c r="BG30" s="701" t="s">
        <v>309</v>
      </c>
      <c r="BH30" s="726"/>
      <c r="BI30" s="726"/>
      <c r="BJ30" s="726"/>
      <c r="BK30" s="726"/>
      <c r="BL30" s="726"/>
      <c r="BM30" s="726"/>
      <c r="BN30" s="726"/>
      <c r="BO30" s="726"/>
      <c r="BP30" s="726"/>
      <c r="BQ30" s="727"/>
      <c r="BR30" s="701" t="s">
        <v>310</v>
      </c>
      <c r="BS30" s="726"/>
      <c r="BT30" s="726"/>
      <c r="BU30" s="726"/>
      <c r="BV30" s="726"/>
      <c r="BW30" s="726"/>
      <c r="BX30" s="726"/>
      <c r="BY30" s="726"/>
      <c r="BZ30" s="726"/>
      <c r="CA30" s="726"/>
      <c r="CB30" s="727"/>
      <c r="CD30" s="731"/>
      <c r="CE30" s="732"/>
      <c r="CF30" s="673" t="s">
        <v>311</v>
      </c>
      <c r="CG30" s="674"/>
      <c r="CH30" s="674"/>
      <c r="CI30" s="674"/>
      <c r="CJ30" s="674"/>
      <c r="CK30" s="674"/>
      <c r="CL30" s="674"/>
      <c r="CM30" s="674"/>
      <c r="CN30" s="674"/>
      <c r="CO30" s="674"/>
      <c r="CP30" s="674"/>
      <c r="CQ30" s="675"/>
      <c r="CR30" s="640">
        <v>199768</v>
      </c>
      <c r="CS30" s="641"/>
      <c r="CT30" s="641"/>
      <c r="CU30" s="641"/>
      <c r="CV30" s="641"/>
      <c r="CW30" s="641"/>
      <c r="CX30" s="641"/>
      <c r="CY30" s="642"/>
      <c r="CZ30" s="643">
        <v>7.9</v>
      </c>
      <c r="DA30" s="661"/>
      <c r="DB30" s="661"/>
      <c r="DC30" s="662"/>
      <c r="DD30" s="646">
        <v>191750</v>
      </c>
      <c r="DE30" s="641"/>
      <c r="DF30" s="641"/>
      <c r="DG30" s="641"/>
      <c r="DH30" s="641"/>
      <c r="DI30" s="641"/>
      <c r="DJ30" s="641"/>
      <c r="DK30" s="642"/>
      <c r="DL30" s="646">
        <v>191750</v>
      </c>
      <c r="DM30" s="641"/>
      <c r="DN30" s="641"/>
      <c r="DO30" s="641"/>
      <c r="DP30" s="641"/>
      <c r="DQ30" s="641"/>
      <c r="DR30" s="641"/>
      <c r="DS30" s="641"/>
      <c r="DT30" s="641"/>
      <c r="DU30" s="641"/>
      <c r="DV30" s="642"/>
      <c r="DW30" s="643">
        <v>18.899999999999999</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108867</v>
      </c>
      <c r="S31" s="641"/>
      <c r="T31" s="641"/>
      <c r="U31" s="641"/>
      <c r="V31" s="641"/>
      <c r="W31" s="641"/>
      <c r="X31" s="641"/>
      <c r="Y31" s="642"/>
      <c r="Z31" s="677">
        <v>4.2</v>
      </c>
      <c r="AA31" s="677"/>
      <c r="AB31" s="677"/>
      <c r="AC31" s="677"/>
      <c r="AD31" s="678" t="s">
        <v>136</v>
      </c>
      <c r="AE31" s="678"/>
      <c r="AF31" s="678"/>
      <c r="AG31" s="678"/>
      <c r="AH31" s="678"/>
      <c r="AI31" s="678"/>
      <c r="AJ31" s="678"/>
      <c r="AK31" s="678"/>
      <c r="AL31" s="643" t="s">
        <v>136</v>
      </c>
      <c r="AM31" s="644"/>
      <c r="AN31" s="644"/>
      <c r="AO31" s="679"/>
      <c r="AP31" s="715" t="s">
        <v>313</v>
      </c>
      <c r="AQ31" s="716"/>
      <c r="AR31" s="716"/>
      <c r="AS31" s="716"/>
      <c r="AT31" s="721" t="s">
        <v>314</v>
      </c>
      <c r="AU31" s="231"/>
      <c r="AV31" s="231"/>
      <c r="AW31" s="231"/>
      <c r="AX31" s="708" t="s">
        <v>188</v>
      </c>
      <c r="AY31" s="709"/>
      <c r="AZ31" s="709"/>
      <c r="BA31" s="709"/>
      <c r="BB31" s="709"/>
      <c r="BC31" s="709"/>
      <c r="BD31" s="709"/>
      <c r="BE31" s="709"/>
      <c r="BF31" s="710"/>
      <c r="BG31" s="711">
        <v>99.8</v>
      </c>
      <c r="BH31" s="712"/>
      <c r="BI31" s="712"/>
      <c r="BJ31" s="712"/>
      <c r="BK31" s="712"/>
      <c r="BL31" s="712"/>
      <c r="BM31" s="713">
        <v>99</v>
      </c>
      <c r="BN31" s="712"/>
      <c r="BO31" s="712"/>
      <c r="BP31" s="712"/>
      <c r="BQ31" s="714"/>
      <c r="BR31" s="711">
        <v>99.8</v>
      </c>
      <c r="BS31" s="712"/>
      <c r="BT31" s="712"/>
      <c r="BU31" s="712"/>
      <c r="BV31" s="712"/>
      <c r="BW31" s="712"/>
      <c r="BX31" s="713">
        <v>98.5</v>
      </c>
      <c r="BY31" s="712"/>
      <c r="BZ31" s="712"/>
      <c r="CA31" s="712"/>
      <c r="CB31" s="714"/>
      <c r="CD31" s="731"/>
      <c r="CE31" s="732"/>
      <c r="CF31" s="673" t="s">
        <v>315</v>
      </c>
      <c r="CG31" s="674"/>
      <c r="CH31" s="674"/>
      <c r="CI31" s="674"/>
      <c r="CJ31" s="674"/>
      <c r="CK31" s="674"/>
      <c r="CL31" s="674"/>
      <c r="CM31" s="674"/>
      <c r="CN31" s="674"/>
      <c r="CO31" s="674"/>
      <c r="CP31" s="674"/>
      <c r="CQ31" s="675"/>
      <c r="CR31" s="640">
        <v>5602</v>
      </c>
      <c r="CS31" s="659"/>
      <c r="CT31" s="659"/>
      <c r="CU31" s="659"/>
      <c r="CV31" s="659"/>
      <c r="CW31" s="659"/>
      <c r="CX31" s="659"/>
      <c r="CY31" s="660"/>
      <c r="CZ31" s="643">
        <v>0.2</v>
      </c>
      <c r="DA31" s="661"/>
      <c r="DB31" s="661"/>
      <c r="DC31" s="662"/>
      <c r="DD31" s="646">
        <v>5361</v>
      </c>
      <c r="DE31" s="659"/>
      <c r="DF31" s="659"/>
      <c r="DG31" s="659"/>
      <c r="DH31" s="659"/>
      <c r="DI31" s="659"/>
      <c r="DJ31" s="659"/>
      <c r="DK31" s="660"/>
      <c r="DL31" s="646">
        <v>5361</v>
      </c>
      <c r="DM31" s="659"/>
      <c r="DN31" s="659"/>
      <c r="DO31" s="659"/>
      <c r="DP31" s="659"/>
      <c r="DQ31" s="659"/>
      <c r="DR31" s="659"/>
      <c r="DS31" s="659"/>
      <c r="DT31" s="659"/>
      <c r="DU31" s="659"/>
      <c r="DV31" s="660"/>
      <c r="DW31" s="643">
        <v>0.5</v>
      </c>
      <c r="DX31" s="661"/>
      <c r="DY31" s="661"/>
      <c r="DZ31" s="661"/>
      <c r="EA31" s="661"/>
      <c r="EB31" s="661"/>
      <c r="EC31" s="676"/>
    </row>
    <row r="32" spans="2:133" ht="11.25" customHeight="1" x14ac:dyDescent="0.15">
      <c r="B32" s="704" t="s">
        <v>316</v>
      </c>
      <c r="C32" s="705"/>
      <c r="D32" s="705"/>
      <c r="E32" s="705"/>
      <c r="F32" s="705"/>
      <c r="G32" s="705"/>
      <c r="H32" s="705"/>
      <c r="I32" s="705"/>
      <c r="J32" s="705"/>
      <c r="K32" s="705"/>
      <c r="L32" s="705"/>
      <c r="M32" s="705"/>
      <c r="N32" s="705"/>
      <c r="O32" s="705"/>
      <c r="P32" s="705"/>
      <c r="Q32" s="706"/>
      <c r="R32" s="640" t="s">
        <v>136</v>
      </c>
      <c r="S32" s="641"/>
      <c r="T32" s="641"/>
      <c r="U32" s="641"/>
      <c r="V32" s="641"/>
      <c r="W32" s="641"/>
      <c r="X32" s="641"/>
      <c r="Y32" s="642"/>
      <c r="Z32" s="677" t="s">
        <v>136</v>
      </c>
      <c r="AA32" s="677"/>
      <c r="AB32" s="677"/>
      <c r="AC32" s="677"/>
      <c r="AD32" s="678" t="s">
        <v>145</v>
      </c>
      <c r="AE32" s="678"/>
      <c r="AF32" s="678"/>
      <c r="AG32" s="678"/>
      <c r="AH32" s="678"/>
      <c r="AI32" s="678"/>
      <c r="AJ32" s="678"/>
      <c r="AK32" s="678"/>
      <c r="AL32" s="643" t="s">
        <v>244</v>
      </c>
      <c r="AM32" s="644"/>
      <c r="AN32" s="644"/>
      <c r="AO32" s="679"/>
      <c r="AP32" s="717"/>
      <c r="AQ32" s="718"/>
      <c r="AR32" s="718"/>
      <c r="AS32" s="718"/>
      <c r="AT32" s="722"/>
      <c r="AU32" s="230" t="s">
        <v>317</v>
      </c>
      <c r="AV32" s="230"/>
      <c r="AW32" s="230"/>
      <c r="AX32" s="637" t="s">
        <v>318</v>
      </c>
      <c r="AY32" s="638"/>
      <c r="AZ32" s="638"/>
      <c r="BA32" s="638"/>
      <c r="BB32" s="638"/>
      <c r="BC32" s="638"/>
      <c r="BD32" s="638"/>
      <c r="BE32" s="638"/>
      <c r="BF32" s="639"/>
      <c r="BG32" s="724">
        <v>99.5</v>
      </c>
      <c r="BH32" s="659"/>
      <c r="BI32" s="659"/>
      <c r="BJ32" s="659"/>
      <c r="BK32" s="659"/>
      <c r="BL32" s="659"/>
      <c r="BM32" s="644">
        <v>98.2</v>
      </c>
      <c r="BN32" s="725"/>
      <c r="BO32" s="725"/>
      <c r="BP32" s="725"/>
      <c r="BQ32" s="683"/>
      <c r="BR32" s="724">
        <v>99.5</v>
      </c>
      <c r="BS32" s="659"/>
      <c r="BT32" s="659"/>
      <c r="BU32" s="659"/>
      <c r="BV32" s="659"/>
      <c r="BW32" s="659"/>
      <c r="BX32" s="644">
        <v>97.8</v>
      </c>
      <c r="BY32" s="725"/>
      <c r="BZ32" s="725"/>
      <c r="CA32" s="725"/>
      <c r="CB32" s="683"/>
      <c r="CD32" s="733"/>
      <c r="CE32" s="734"/>
      <c r="CF32" s="673" t="s">
        <v>319</v>
      </c>
      <c r="CG32" s="674"/>
      <c r="CH32" s="674"/>
      <c r="CI32" s="674"/>
      <c r="CJ32" s="674"/>
      <c r="CK32" s="674"/>
      <c r="CL32" s="674"/>
      <c r="CM32" s="674"/>
      <c r="CN32" s="674"/>
      <c r="CO32" s="674"/>
      <c r="CP32" s="674"/>
      <c r="CQ32" s="675"/>
      <c r="CR32" s="640">
        <v>62</v>
      </c>
      <c r="CS32" s="641"/>
      <c r="CT32" s="641"/>
      <c r="CU32" s="641"/>
      <c r="CV32" s="641"/>
      <c r="CW32" s="641"/>
      <c r="CX32" s="641"/>
      <c r="CY32" s="642"/>
      <c r="CZ32" s="643">
        <v>0</v>
      </c>
      <c r="DA32" s="661"/>
      <c r="DB32" s="661"/>
      <c r="DC32" s="662"/>
      <c r="DD32" s="646">
        <v>62</v>
      </c>
      <c r="DE32" s="641"/>
      <c r="DF32" s="641"/>
      <c r="DG32" s="641"/>
      <c r="DH32" s="641"/>
      <c r="DI32" s="641"/>
      <c r="DJ32" s="641"/>
      <c r="DK32" s="642"/>
      <c r="DL32" s="646">
        <v>62</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81140</v>
      </c>
      <c r="S33" s="641"/>
      <c r="T33" s="641"/>
      <c r="U33" s="641"/>
      <c r="V33" s="641"/>
      <c r="W33" s="641"/>
      <c r="X33" s="641"/>
      <c r="Y33" s="642"/>
      <c r="Z33" s="677">
        <v>3.1</v>
      </c>
      <c r="AA33" s="677"/>
      <c r="AB33" s="677"/>
      <c r="AC33" s="677"/>
      <c r="AD33" s="678" t="s">
        <v>145</v>
      </c>
      <c r="AE33" s="678"/>
      <c r="AF33" s="678"/>
      <c r="AG33" s="678"/>
      <c r="AH33" s="678"/>
      <c r="AI33" s="678"/>
      <c r="AJ33" s="678"/>
      <c r="AK33" s="678"/>
      <c r="AL33" s="643" t="s">
        <v>136</v>
      </c>
      <c r="AM33" s="644"/>
      <c r="AN33" s="644"/>
      <c r="AO33" s="679"/>
      <c r="AP33" s="719"/>
      <c r="AQ33" s="720"/>
      <c r="AR33" s="720"/>
      <c r="AS33" s="720"/>
      <c r="AT33" s="723"/>
      <c r="AU33" s="232"/>
      <c r="AV33" s="232"/>
      <c r="AW33" s="232"/>
      <c r="AX33" s="621" t="s">
        <v>321</v>
      </c>
      <c r="AY33" s="622"/>
      <c r="AZ33" s="622"/>
      <c r="BA33" s="622"/>
      <c r="BB33" s="622"/>
      <c r="BC33" s="622"/>
      <c r="BD33" s="622"/>
      <c r="BE33" s="622"/>
      <c r="BF33" s="623"/>
      <c r="BG33" s="707">
        <v>99.9</v>
      </c>
      <c r="BH33" s="625"/>
      <c r="BI33" s="625"/>
      <c r="BJ33" s="625"/>
      <c r="BK33" s="625"/>
      <c r="BL33" s="625"/>
      <c r="BM33" s="668">
        <v>99.2</v>
      </c>
      <c r="BN33" s="625"/>
      <c r="BO33" s="625"/>
      <c r="BP33" s="625"/>
      <c r="BQ33" s="689"/>
      <c r="BR33" s="707">
        <v>99.9</v>
      </c>
      <c r="BS33" s="625"/>
      <c r="BT33" s="625"/>
      <c r="BU33" s="625"/>
      <c r="BV33" s="625"/>
      <c r="BW33" s="625"/>
      <c r="BX33" s="668">
        <v>98.6</v>
      </c>
      <c r="BY33" s="625"/>
      <c r="BZ33" s="625"/>
      <c r="CA33" s="625"/>
      <c r="CB33" s="689"/>
      <c r="CD33" s="673" t="s">
        <v>322</v>
      </c>
      <c r="CE33" s="674"/>
      <c r="CF33" s="674"/>
      <c r="CG33" s="674"/>
      <c r="CH33" s="674"/>
      <c r="CI33" s="674"/>
      <c r="CJ33" s="674"/>
      <c r="CK33" s="674"/>
      <c r="CL33" s="674"/>
      <c r="CM33" s="674"/>
      <c r="CN33" s="674"/>
      <c r="CO33" s="674"/>
      <c r="CP33" s="674"/>
      <c r="CQ33" s="675"/>
      <c r="CR33" s="640">
        <v>869954</v>
      </c>
      <c r="CS33" s="659"/>
      <c r="CT33" s="659"/>
      <c r="CU33" s="659"/>
      <c r="CV33" s="659"/>
      <c r="CW33" s="659"/>
      <c r="CX33" s="659"/>
      <c r="CY33" s="660"/>
      <c r="CZ33" s="643">
        <v>34.6</v>
      </c>
      <c r="DA33" s="661"/>
      <c r="DB33" s="661"/>
      <c r="DC33" s="662"/>
      <c r="DD33" s="646">
        <v>673789</v>
      </c>
      <c r="DE33" s="659"/>
      <c r="DF33" s="659"/>
      <c r="DG33" s="659"/>
      <c r="DH33" s="659"/>
      <c r="DI33" s="659"/>
      <c r="DJ33" s="659"/>
      <c r="DK33" s="660"/>
      <c r="DL33" s="646">
        <v>443878</v>
      </c>
      <c r="DM33" s="659"/>
      <c r="DN33" s="659"/>
      <c r="DO33" s="659"/>
      <c r="DP33" s="659"/>
      <c r="DQ33" s="659"/>
      <c r="DR33" s="659"/>
      <c r="DS33" s="659"/>
      <c r="DT33" s="659"/>
      <c r="DU33" s="659"/>
      <c r="DV33" s="660"/>
      <c r="DW33" s="643">
        <v>43.8</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16682</v>
      </c>
      <c r="S34" s="641"/>
      <c r="T34" s="641"/>
      <c r="U34" s="641"/>
      <c r="V34" s="641"/>
      <c r="W34" s="641"/>
      <c r="X34" s="641"/>
      <c r="Y34" s="642"/>
      <c r="Z34" s="677">
        <v>0.6</v>
      </c>
      <c r="AA34" s="677"/>
      <c r="AB34" s="677"/>
      <c r="AC34" s="677"/>
      <c r="AD34" s="678">
        <v>6995</v>
      </c>
      <c r="AE34" s="678"/>
      <c r="AF34" s="678"/>
      <c r="AG34" s="678"/>
      <c r="AH34" s="678"/>
      <c r="AI34" s="678"/>
      <c r="AJ34" s="678"/>
      <c r="AK34" s="678"/>
      <c r="AL34" s="643">
        <v>0.7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390403</v>
      </c>
      <c r="CS34" s="641"/>
      <c r="CT34" s="641"/>
      <c r="CU34" s="641"/>
      <c r="CV34" s="641"/>
      <c r="CW34" s="641"/>
      <c r="CX34" s="641"/>
      <c r="CY34" s="642"/>
      <c r="CZ34" s="643">
        <v>15.5</v>
      </c>
      <c r="DA34" s="661"/>
      <c r="DB34" s="661"/>
      <c r="DC34" s="662"/>
      <c r="DD34" s="646">
        <v>301492</v>
      </c>
      <c r="DE34" s="641"/>
      <c r="DF34" s="641"/>
      <c r="DG34" s="641"/>
      <c r="DH34" s="641"/>
      <c r="DI34" s="641"/>
      <c r="DJ34" s="641"/>
      <c r="DK34" s="642"/>
      <c r="DL34" s="646">
        <v>174634</v>
      </c>
      <c r="DM34" s="641"/>
      <c r="DN34" s="641"/>
      <c r="DO34" s="641"/>
      <c r="DP34" s="641"/>
      <c r="DQ34" s="641"/>
      <c r="DR34" s="641"/>
      <c r="DS34" s="641"/>
      <c r="DT34" s="641"/>
      <c r="DU34" s="641"/>
      <c r="DV34" s="642"/>
      <c r="DW34" s="643">
        <v>17.2</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4136</v>
      </c>
      <c r="S35" s="641"/>
      <c r="T35" s="641"/>
      <c r="U35" s="641"/>
      <c r="V35" s="641"/>
      <c r="W35" s="641"/>
      <c r="X35" s="641"/>
      <c r="Y35" s="642"/>
      <c r="Z35" s="677">
        <v>0.2</v>
      </c>
      <c r="AA35" s="677"/>
      <c r="AB35" s="677"/>
      <c r="AC35" s="677"/>
      <c r="AD35" s="678" t="s">
        <v>136</v>
      </c>
      <c r="AE35" s="678"/>
      <c r="AF35" s="678"/>
      <c r="AG35" s="678"/>
      <c r="AH35" s="678"/>
      <c r="AI35" s="678"/>
      <c r="AJ35" s="678"/>
      <c r="AK35" s="678"/>
      <c r="AL35" s="643" t="s">
        <v>136</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25396</v>
      </c>
      <c r="CS35" s="659"/>
      <c r="CT35" s="659"/>
      <c r="CU35" s="659"/>
      <c r="CV35" s="659"/>
      <c r="CW35" s="659"/>
      <c r="CX35" s="659"/>
      <c r="CY35" s="660"/>
      <c r="CZ35" s="643">
        <v>1</v>
      </c>
      <c r="DA35" s="661"/>
      <c r="DB35" s="661"/>
      <c r="DC35" s="662"/>
      <c r="DD35" s="646">
        <v>15031</v>
      </c>
      <c r="DE35" s="659"/>
      <c r="DF35" s="659"/>
      <c r="DG35" s="659"/>
      <c r="DH35" s="659"/>
      <c r="DI35" s="659"/>
      <c r="DJ35" s="659"/>
      <c r="DK35" s="660"/>
      <c r="DL35" s="646">
        <v>15031</v>
      </c>
      <c r="DM35" s="659"/>
      <c r="DN35" s="659"/>
      <c r="DO35" s="659"/>
      <c r="DP35" s="659"/>
      <c r="DQ35" s="659"/>
      <c r="DR35" s="659"/>
      <c r="DS35" s="659"/>
      <c r="DT35" s="659"/>
      <c r="DU35" s="659"/>
      <c r="DV35" s="660"/>
      <c r="DW35" s="643">
        <v>1.5</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164511</v>
      </c>
      <c r="S36" s="641"/>
      <c r="T36" s="641"/>
      <c r="U36" s="641"/>
      <c r="V36" s="641"/>
      <c r="W36" s="641"/>
      <c r="X36" s="641"/>
      <c r="Y36" s="642"/>
      <c r="Z36" s="677">
        <v>6.3</v>
      </c>
      <c r="AA36" s="677"/>
      <c r="AB36" s="677"/>
      <c r="AC36" s="677"/>
      <c r="AD36" s="678" t="s">
        <v>136</v>
      </c>
      <c r="AE36" s="678"/>
      <c r="AF36" s="678"/>
      <c r="AG36" s="678"/>
      <c r="AH36" s="678"/>
      <c r="AI36" s="678"/>
      <c r="AJ36" s="678"/>
      <c r="AK36" s="678"/>
      <c r="AL36" s="643" t="s">
        <v>136</v>
      </c>
      <c r="AM36" s="644"/>
      <c r="AN36" s="644"/>
      <c r="AO36" s="679"/>
      <c r="AP36" s="235"/>
      <c r="AQ36" s="692" t="s">
        <v>330</v>
      </c>
      <c r="AR36" s="693"/>
      <c r="AS36" s="693"/>
      <c r="AT36" s="693"/>
      <c r="AU36" s="693"/>
      <c r="AV36" s="693"/>
      <c r="AW36" s="693"/>
      <c r="AX36" s="693"/>
      <c r="AY36" s="694"/>
      <c r="AZ36" s="695">
        <v>141988</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578</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225555</v>
      </c>
      <c r="CS36" s="641"/>
      <c r="CT36" s="641"/>
      <c r="CU36" s="641"/>
      <c r="CV36" s="641"/>
      <c r="CW36" s="641"/>
      <c r="CX36" s="641"/>
      <c r="CY36" s="642"/>
      <c r="CZ36" s="643">
        <v>9</v>
      </c>
      <c r="DA36" s="661"/>
      <c r="DB36" s="661"/>
      <c r="DC36" s="662"/>
      <c r="DD36" s="646">
        <v>171620</v>
      </c>
      <c r="DE36" s="641"/>
      <c r="DF36" s="641"/>
      <c r="DG36" s="641"/>
      <c r="DH36" s="641"/>
      <c r="DI36" s="641"/>
      <c r="DJ36" s="641"/>
      <c r="DK36" s="642"/>
      <c r="DL36" s="646">
        <v>147286</v>
      </c>
      <c r="DM36" s="641"/>
      <c r="DN36" s="641"/>
      <c r="DO36" s="641"/>
      <c r="DP36" s="641"/>
      <c r="DQ36" s="641"/>
      <c r="DR36" s="641"/>
      <c r="DS36" s="641"/>
      <c r="DT36" s="641"/>
      <c r="DU36" s="641"/>
      <c r="DV36" s="642"/>
      <c r="DW36" s="643">
        <v>14.5</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69539</v>
      </c>
      <c r="S37" s="641"/>
      <c r="T37" s="641"/>
      <c r="U37" s="641"/>
      <c r="V37" s="641"/>
      <c r="W37" s="641"/>
      <c r="X37" s="641"/>
      <c r="Y37" s="642"/>
      <c r="Z37" s="677">
        <v>2.7</v>
      </c>
      <c r="AA37" s="677"/>
      <c r="AB37" s="677"/>
      <c r="AC37" s="677"/>
      <c r="AD37" s="678" t="s">
        <v>244</v>
      </c>
      <c r="AE37" s="678"/>
      <c r="AF37" s="678"/>
      <c r="AG37" s="678"/>
      <c r="AH37" s="678"/>
      <c r="AI37" s="678"/>
      <c r="AJ37" s="678"/>
      <c r="AK37" s="678"/>
      <c r="AL37" s="643" t="s">
        <v>136</v>
      </c>
      <c r="AM37" s="644"/>
      <c r="AN37" s="644"/>
      <c r="AO37" s="679"/>
      <c r="AQ37" s="680" t="s">
        <v>334</v>
      </c>
      <c r="AR37" s="681"/>
      <c r="AS37" s="681"/>
      <c r="AT37" s="681"/>
      <c r="AU37" s="681"/>
      <c r="AV37" s="681"/>
      <c r="AW37" s="681"/>
      <c r="AX37" s="681"/>
      <c r="AY37" s="682"/>
      <c r="AZ37" s="640">
        <v>26287</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-511</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129023</v>
      </c>
      <c r="CS37" s="659"/>
      <c r="CT37" s="659"/>
      <c r="CU37" s="659"/>
      <c r="CV37" s="659"/>
      <c r="CW37" s="659"/>
      <c r="CX37" s="659"/>
      <c r="CY37" s="660"/>
      <c r="CZ37" s="643">
        <v>5.0999999999999996</v>
      </c>
      <c r="DA37" s="661"/>
      <c r="DB37" s="661"/>
      <c r="DC37" s="662"/>
      <c r="DD37" s="646">
        <v>109423</v>
      </c>
      <c r="DE37" s="659"/>
      <c r="DF37" s="659"/>
      <c r="DG37" s="659"/>
      <c r="DH37" s="659"/>
      <c r="DI37" s="659"/>
      <c r="DJ37" s="659"/>
      <c r="DK37" s="660"/>
      <c r="DL37" s="646">
        <v>97890</v>
      </c>
      <c r="DM37" s="659"/>
      <c r="DN37" s="659"/>
      <c r="DO37" s="659"/>
      <c r="DP37" s="659"/>
      <c r="DQ37" s="659"/>
      <c r="DR37" s="659"/>
      <c r="DS37" s="659"/>
      <c r="DT37" s="659"/>
      <c r="DU37" s="659"/>
      <c r="DV37" s="660"/>
      <c r="DW37" s="643">
        <v>9.6999999999999993</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33142</v>
      </c>
      <c r="S38" s="641"/>
      <c r="T38" s="641"/>
      <c r="U38" s="641"/>
      <c r="V38" s="641"/>
      <c r="W38" s="641"/>
      <c r="X38" s="641"/>
      <c r="Y38" s="642"/>
      <c r="Z38" s="677">
        <v>1.3</v>
      </c>
      <c r="AA38" s="677"/>
      <c r="AB38" s="677"/>
      <c r="AC38" s="677"/>
      <c r="AD38" s="678">
        <v>6360</v>
      </c>
      <c r="AE38" s="678"/>
      <c r="AF38" s="678"/>
      <c r="AG38" s="678"/>
      <c r="AH38" s="678"/>
      <c r="AI38" s="678"/>
      <c r="AJ38" s="678"/>
      <c r="AK38" s="678"/>
      <c r="AL38" s="643">
        <v>0.6</v>
      </c>
      <c r="AM38" s="644"/>
      <c r="AN38" s="644"/>
      <c r="AO38" s="679"/>
      <c r="AQ38" s="680" t="s">
        <v>338</v>
      </c>
      <c r="AR38" s="681"/>
      <c r="AS38" s="681"/>
      <c r="AT38" s="681"/>
      <c r="AU38" s="681"/>
      <c r="AV38" s="681"/>
      <c r="AW38" s="681"/>
      <c r="AX38" s="681"/>
      <c r="AY38" s="682"/>
      <c r="AZ38" s="640">
        <v>17051</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158</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124937</v>
      </c>
      <c r="CS38" s="641"/>
      <c r="CT38" s="641"/>
      <c r="CU38" s="641"/>
      <c r="CV38" s="641"/>
      <c r="CW38" s="641"/>
      <c r="CX38" s="641"/>
      <c r="CY38" s="642"/>
      <c r="CZ38" s="643">
        <v>5</v>
      </c>
      <c r="DA38" s="661"/>
      <c r="DB38" s="661"/>
      <c r="DC38" s="662"/>
      <c r="DD38" s="646">
        <v>109329</v>
      </c>
      <c r="DE38" s="641"/>
      <c r="DF38" s="641"/>
      <c r="DG38" s="641"/>
      <c r="DH38" s="641"/>
      <c r="DI38" s="641"/>
      <c r="DJ38" s="641"/>
      <c r="DK38" s="642"/>
      <c r="DL38" s="646">
        <v>106927</v>
      </c>
      <c r="DM38" s="641"/>
      <c r="DN38" s="641"/>
      <c r="DO38" s="641"/>
      <c r="DP38" s="641"/>
      <c r="DQ38" s="641"/>
      <c r="DR38" s="641"/>
      <c r="DS38" s="641"/>
      <c r="DT38" s="641"/>
      <c r="DU38" s="641"/>
      <c r="DV38" s="642"/>
      <c r="DW38" s="643">
        <v>10.5</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996700</v>
      </c>
      <c r="S39" s="641"/>
      <c r="T39" s="641"/>
      <c r="U39" s="641"/>
      <c r="V39" s="641"/>
      <c r="W39" s="641"/>
      <c r="X39" s="641"/>
      <c r="Y39" s="642"/>
      <c r="Z39" s="677">
        <v>38.1</v>
      </c>
      <c r="AA39" s="677"/>
      <c r="AB39" s="677"/>
      <c r="AC39" s="677"/>
      <c r="AD39" s="678" t="s">
        <v>244</v>
      </c>
      <c r="AE39" s="678"/>
      <c r="AF39" s="678"/>
      <c r="AG39" s="678"/>
      <c r="AH39" s="678"/>
      <c r="AI39" s="678"/>
      <c r="AJ39" s="678"/>
      <c r="AK39" s="678"/>
      <c r="AL39" s="643" t="s">
        <v>136</v>
      </c>
      <c r="AM39" s="644"/>
      <c r="AN39" s="644"/>
      <c r="AO39" s="679"/>
      <c r="AQ39" s="680" t="s">
        <v>342</v>
      </c>
      <c r="AR39" s="681"/>
      <c r="AS39" s="681"/>
      <c r="AT39" s="681"/>
      <c r="AU39" s="681"/>
      <c r="AV39" s="681"/>
      <c r="AW39" s="681"/>
      <c r="AX39" s="681"/>
      <c r="AY39" s="682"/>
      <c r="AZ39" s="640" t="s">
        <v>244</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228</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100543</v>
      </c>
      <c r="CS39" s="659"/>
      <c r="CT39" s="659"/>
      <c r="CU39" s="659"/>
      <c r="CV39" s="659"/>
      <c r="CW39" s="659"/>
      <c r="CX39" s="659"/>
      <c r="CY39" s="660"/>
      <c r="CZ39" s="643">
        <v>4</v>
      </c>
      <c r="DA39" s="661"/>
      <c r="DB39" s="661"/>
      <c r="DC39" s="662"/>
      <c r="DD39" s="646">
        <v>76317</v>
      </c>
      <c r="DE39" s="659"/>
      <c r="DF39" s="659"/>
      <c r="DG39" s="659"/>
      <c r="DH39" s="659"/>
      <c r="DI39" s="659"/>
      <c r="DJ39" s="659"/>
      <c r="DK39" s="660"/>
      <c r="DL39" s="646" t="s">
        <v>244</v>
      </c>
      <c r="DM39" s="659"/>
      <c r="DN39" s="659"/>
      <c r="DO39" s="659"/>
      <c r="DP39" s="659"/>
      <c r="DQ39" s="659"/>
      <c r="DR39" s="659"/>
      <c r="DS39" s="659"/>
      <c r="DT39" s="659"/>
      <c r="DU39" s="659"/>
      <c r="DV39" s="660"/>
      <c r="DW39" s="643" t="s">
        <v>136</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t="s">
        <v>145</v>
      </c>
      <c r="S40" s="641"/>
      <c r="T40" s="641"/>
      <c r="U40" s="641"/>
      <c r="V40" s="641"/>
      <c r="W40" s="641"/>
      <c r="X40" s="641"/>
      <c r="Y40" s="642"/>
      <c r="Z40" s="677" t="s">
        <v>145</v>
      </c>
      <c r="AA40" s="677"/>
      <c r="AB40" s="677"/>
      <c r="AC40" s="677"/>
      <c r="AD40" s="678" t="s">
        <v>136</v>
      </c>
      <c r="AE40" s="678"/>
      <c r="AF40" s="678"/>
      <c r="AG40" s="678"/>
      <c r="AH40" s="678"/>
      <c r="AI40" s="678"/>
      <c r="AJ40" s="678"/>
      <c r="AK40" s="678"/>
      <c r="AL40" s="643" t="s">
        <v>136</v>
      </c>
      <c r="AM40" s="644"/>
      <c r="AN40" s="644"/>
      <c r="AO40" s="679"/>
      <c r="AQ40" s="680" t="s">
        <v>346</v>
      </c>
      <c r="AR40" s="681"/>
      <c r="AS40" s="681"/>
      <c r="AT40" s="681"/>
      <c r="AU40" s="681"/>
      <c r="AV40" s="681"/>
      <c r="AW40" s="681"/>
      <c r="AX40" s="681"/>
      <c r="AY40" s="682"/>
      <c r="AZ40" s="640" t="s">
        <v>136</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82</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3120</v>
      </c>
      <c r="CS40" s="641"/>
      <c r="CT40" s="641"/>
      <c r="CU40" s="641"/>
      <c r="CV40" s="641"/>
      <c r="CW40" s="641"/>
      <c r="CX40" s="641"/>
      <c r="CY40" s="642"/>
      <c r="CZ40" s="643">
        <v>0.1</v>
      </c>
      <c r="DA40" s="661"/>
      <c r="DB40" s="661"/>
      <c r="DC40" s="662"/>
      <c r="DD40" s="646" t="s">
        <v>244</v>
      </c>
      <c r="DE40" s="641"/>
      <c r="DF40" s="641"/>
      <c r="DG40" s="641"/>
      <c r="DH40" s="641"/>
      <c r="DI40" s="641"/>
      <c r="DJ40" s="641"/>
      <c r="DK40" s="642"/>
      <c r="DL40" s="646" t="s">
        <v>136</v>
      </c>
      <c r="DM40" s="641"/>
      <c r="DN40" s="641"/>
      <c r="DO40" s="641"/>
      <c r="DP40" s="641"/>
      <c r="DQ40" s="641"/>
      <c r="DR40" s="641"/>
      <c r="DS40" s="641"/>
      <c r="DT40" s="641"/>
      <c r="DU40" s="641"/>
      <c r="DV40" s="642"/>
      <c r="DW40" s="643" t="s">
        <v>244</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28000</v>
      </c>
      <c r="S41" s="641"/>
      <c r="T41" s="641"/>
      <c r="U41" s="641"/>
      <c r="V41" s="641"/>
      <c r="W41" s="641"/>
      <c r="X41" s="641"/>
      <c r="Y41" s="642"/>
      <c r="Z41" s="677">
        <v>1.1000000000000001</v>
      </c>
      <c r="AA41" s="677"/>
      <c r="AB41" s="677"/>
      <c r="AC41" s="677"/>
      <c r="AD41" s="678" t="s">
        <v>244</v>
      </c>
      <c r="AE41" s="678"/>
      <c r="AF41" s="678"/>
      <c r="AG41" s="678"/>
      <c r="AH41" s="678"/>
      <c r="AI41" s="678"/>
      <c r="AJ41" s="678"/>
      <c r="AK41" s="678"/>
      <c r="AL41" s="643" t="s">
        <v>244</v>
      </c>
      <c r="AM41" s="644"/>
      <c r="AN41" s="644"/>
      <c r="AO41" s="679"/>
      <c r="AQ41" s="680" t="s">
        <v>351</v>
      </c>
      <c r="AR41" s="681"/>
      <c r="AS41" s="681"/>
      <c r="AT41" s="681"/>
      <c r="AU41" s="681"/>
      <c r="AV41" s="681"/>
      <c r="AW41" s="681"/>
      <c r="AX41" s="681"/>
      <c r="AY41" s="682"/>
      <c r="AZ41" s="640">
        <v>21848</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244</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136</v>
      </c>
      <c r="CS41" s="659"/>
      <c r="CT41" s="659"/>
      <c r="CU41" s="659"/>
      <c r="CV41" s="659"/>
      <c r="CW41" s="659"/>
      <c r="CX41" s="659"/>
      <c r="CY41" s="660"/>
      <c r="CZ41" s="643" t="s">
        <v>136</v>
      </c>
      <c r="DA41" s="661"/>
      <c r="DB41" s="661"/>
      <c r="DC41" s="662"/>
      <c r="DD41" s="646" t="s">
        <v>136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2617867</v>
      </c>
      <c r="S42" s="663"/>
      <c r="T42" s="663"/>
      <c r="U42" s="663"/>
      <c r="V42" s="663"/>
      <c r="W42" s="663"/>
      <c r="X42" s="663"/>
      <c r="Y42" s="665"/>
      <c r="Z42" s="666">
        <v>100</v>
      </c>
      <c r="AA42" s="666"/>
      <c r="AB42" s="666"/>
      <c r="AC42" s="666"/>
      <c r="AD42" s="667">
        <v>985785</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76802</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378</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1096084</v>
      </c>
      <c r="CS42" s="641"/>
      <c r="CT42" s="641"/>
      <c r="CU42" s="641"/>
      <c r="CV42" s="641"/>
      <c r="CW42" s="641"/>
      <c r="CX42" s="641"/>
      <c r="CY42" s="642"/>
      <c r="CZ42" s="643">
        <v>43.6</v>
      </c>
      <c r="DA42" s="644"/>
      <c r="DB42" s="644"/>
      <c r="DC42" s="645"/>
      <c r="DD42" s="646">
        <v>81862</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8057</v>
      </c>
      <c r="CS43" s="659"/>
      <c r="CT43" s="659"/>
      <c r="CU43" s="659"/>
      <c r="CV43" s="659"/>
      <c r="CW43" s="659"/>
      <c r="CX43" s="659"/>
      <c r="CY43" s="660"/>
      <c r="CZ43" s="643">
        <v>0.3</v>
      </c>
      <c r="DA43" s="661"/>
      <c r="DB43" s="661"/>
      <c r="DC43" s="662"/>
      <c r="DD43" s="646">
        <v>8057</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359</v>
      </c>
      <c r="CG44" s="638"/>
      <c r="CH44" s="638"/>
      <c r="CI44" s="638"/>
      <c r="CJ44" s="638"/>
      <c r="CK44" s="638"/>
      <c r="CL44" s="638"/>
      <c r="CM44" s="638"/>
      <c r="CN44" s="638"/>
      <c r="CO44" s="638"/>
      <c r="CP44" s="638"/>
      <c r="CQ44" s="639"/>
      <c r="CR44" s="640">
        <v>1071020</v>
      </c>
      <c r="CS44" s="641"/>
      <c r="CT44" s="641"/>
      <c r="CU44" s="641"/>
      <c r="CV44" s="641"/>
      <c r="CW44" s="641"/>
      <c r="CX44" s="641"/>
      <c r="CY44" s="642"/>
      <c r="CZ44" s="643">
        <v>42.6</v>
      </c>
      <c r="DA44" s="644"/>
      <c r="DB44" s="644"/>
      <c r="DC44" s="645"/>
      <c r="DD44" s="646">
        <v>80998</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103669</v>
      </c>
      <c r="CS45" s="659"/>
      <c r="CT45" s="659"/>
      <c r="CU45" s="659"/>
      <c r="CV45" s="659"/>
      <c r="CW45" s="659"/>
      <c r="CX45" s="659"/>
      <c r="CY45" s="660"/>
      <c r="CZ45" s="643">
        <v>4.0999999999999996</v>
      </c>
      <c r="DA45" s="661"/>
      <c r="DB45" s="661"/>
      <c r="DC45" s="662"/>
      <c r="DD45" s="646">
        <v>19606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961051</v>
      </c>
      <c r="CS46" s="641"/>
      <c r="CT46" s="641"/>
      <c r="CU46" s="641"/>
      <c r="CV46" s="641"/>
      <c r="CW46" s="641"/>
      <c r="CX46" s="641"/>
      <c r="CY46" s="642"/>
      <c r="CZ46" s="643">
        <v>38.200000000000003</v>
      </c>
      <c r="DA46" s="644"/>
      <c r="DB46" s="644"/>
      <c r="DC46" s="645"/>
      <c r="DD46" s="646">
        <v>55092</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25064</v>
      </c>
      <c r="CS47" s="659"/>
      <c r="CT47" s="659"/>
      <c r="CU47" s="659"/>
      <c r="CV47" s="659"/>
      <c r="CW47" s="659"/>
      <c r="CX47" s="659"/>
      <c r="CY47" s="660"/>
      <c r="CZ47" s="643">
        <v>1</v>
      </c>
      <c r="DA47" s="661"/>
      <c r="DB47" s="661"/>
      <c r="DC47" s="662"/>
      <c r="DD47" s="646">
        <v>864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145</v>
      </c>
      <c r="CS48" s="641"/>
      <c r="CT48" s="641"/>
      <c r="CU48" s="641"/>
      <c r="CV48" s="641"/>
      <c r="CW48" s="641"/>
      <c r="CX48" s="641"/>
      <c r="CY48" s="642"/>
      <c r="CZ48" s="643" t="s">
        <v>244</v>
      </c>
      <c r="DA48" s="644"/>
      <c r="DB48" s="644"/>
      <c r="DC48" s="645"/>
      <c r="DD48" s="646" t="s">
        <v>145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2515887</v>
      </c>
      <c r="CS49" s="625"/>
      <c r="CT49" s="625"/>
      <c r="CU49" s="625"/>
      <c r="CV49" s="625"/>
      <c r="CW49" s="625"/>
      <c r="CX49" s="625"/>
      <c r="CY49" s="626"/>
      <c r="CZ49" s="627">
        <v>100</v>
      </c>
      <c r="DA49" s="628"/>
      <c r="DB49" s="628"/>
      <c r="DC49" s="629"/>
      <c r="DD49" s="630">
        <v>1252850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WoKW70X80JJoduyFEg1o+4BI4MzfOSFfRET6Nko0KBaqKvhIAMkXXcSX7lasylGEFZXEsZqdTfPQcSosIZV80A==" saltValue="yDQCDIl3QgYsS3oOMhTjN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2614</v>
      </c>
      <c r="R7" s="1160"/>
      <c r="S7" s="1160"/>
      <c r="T7" s="1160"/>
      <c r="U7" s="1160"/>
      <c r="V7" s="1160">
        <v>2515</v>
      </c>
      <c r="W7" s="1160"/>
      <c r="X7" s="1160"/>
      <c r="Y7" s="1160"/>
      <c r="Z7" s="1160"/>
      <c r="AA7" s="1160">
        <v>99</v>
      </c>
      <c r="AB7" s="1160"/>
      <c r="AC7" s="1160"/>
      <c r="AD7" s="1160"/>
      <c r="AE7" s="1161"/>
      <c r="AF7" s="1162">
        <v>97</v>
      </c>
      <c r="AG7" s="1163"/>
      <c r="AH7" s="1163"/>
      <c r="AI7" s="1163"/>
      <c r="AJ7" s="1164"/>
      <c r="AK7" s="1146" t="s">
        <v>584</v>
      </c>
      <c r="AL7" s="1147"/>
      <c r="AM7" s="1147"/>
      <c r="AN7" s="1147"/>
      <c r="AO7" s="1147"/>
      <c r="AP7" s="1147">
        <v>2935</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583</v>
      </c>
      <c r="BT7" s="1151"/>
      <c r="BU7" s="1151"/>
      <c r="BV7" s="1151"/>
      <c r="BW7" s="1151"/>
      <c r="BX7" s="1151"/>
      <c r="BY7" s="1151"/>
      <c r="BZ7" s="1151"/>
      <c r="CA7" s="1151"/>
      <c r="CB7" s="1151"/>
      <c r="CC7" s="1151"/>
      <c r="CD7" s="1151"/>
      <c r="CE7" s="1151"/>
      <c r="CF7" s="1151"/>
      <c r="CG7" s="1152"/>
      <c r="CH7" s="1143">
        <v>0</v>
      </c>
      <c r="CI7" s="1144"/>
      <c r="CJ7" s="1144"/>
      <c r="CK7" s="1144"/>
      <c r="CL7" s="1145"/>
      <c r="CM7" s="1143">
        <v>111</v>
      </c>
      <c r="CN7" s="1144"/>
      <c r="CO7" s="1144"/>
      <c r="CP7" s="1144"/>
      <c r="CQ7" s="1145"/>
      <c r="CR7" s="1143">
        <v>100</v>
      </c>
      <c r="CS7" s="1144"/>
      <c r="CT7" s="1144"/>
      <c r="CU7" s="1144"/>
      <c r="CV7" s="1145"/>
      <c r="CW7" s="1143">
        <v>0</v>
      </c>
      <c r="CX7" s="1144"/>
      <c r="CY7" s="1144"/>
      <c r="CZ7" s="1144"/>
      <c r="DA7" s="1145"/>
      <c r="DB7" s="1143">
        <v>0</v>
      </c>
      <c r="DC7" s="1144"/>
      <c r="DD7" s="1144"/>
      <c r="DE7" s="1144"/>
      <c r="DF7" s="1145"/>
      <c r="DG7" s="1143">
        <v>0</v>
      </c>
      <c r="DH7" s="1144"/>
      <c r="DI7" s="1144"/>
      <c r="DJ7" s="1144"/>
      <c r="DK7" s="1145"/>
      <c r="DL7" s="1143">
        <v>0</v>
      </c>
      <c r="DM7" s="1144"/>
      <c r="DN7" s="1144"/>
      <c r="DO7" s="1144"/>
      <c r="DP7" s="1145"/>
      <c r="DQ7" s="1143">
        <v>0</v>
      </c>
      <c r="DR7" s="1144"/>
      <c r="DS7" s="1144"/>
      <c r="DT7" s="1144"/>
      <c r="DU7" s="1145"/>
      <c r="DV7" s="1170"/>
      <c r="DW7" s="1171"/>
      <c r="DX7" s="1171"/>
      <c r="DY7" s="1171"/>
      <c r="DZ7" s="1172"/>
      <c r="EA7" s="255"/>
    </row>
    <row r="8" spans="1:131" s="256" customFormat="1" ht="26.25" customHeight="1" x14ac:dyDescent="0.15">
      <c r="A8" s="262">
        <v>2</v>
      </c>
      <c r="B8" s="1086" t="s">
        <v>391</v>
      </c>
      <c r="C8" s="1087"/>
      <c r="D8" s="1087"/>
      <c r="E8" s="1087"/>
      <c r="F8" s="1087"/>
      <c r="G8" s="1087"/>
      <c r="H8" s="1087"/>
      <c r="I8" s="1087"/>
      <c r="J8" s="1087"/>
      <c r="K8" s="1087"/>
      <c r="L8" s="1087"/>
      <c r="M8" s="1087"/>
      <c r="N8" s="1087"/>
      <c r="O8" s="1087"/>
      <c r="P8" s="1088"/>
      <c r="Q8" s="1098">
        <v>14</v>
      </c>
      <c r="R8" s="1099"/>
      <c r="S8" s="1099"/>
      <c r="T8" s="1099"/>
      <c r="U8" s="1099"/>
      <c r="V8" s="1099">
        <v>13</v>
      </c>
      <c r="W8" s="1099"/>
      <c r="X8" s="1099"/>
      <c r="Y8" s="1099"/>
      <c r="Z8" s="1099"/>
      <c r="AA8" s="1099">
        <v>1</v>
      </c>
      <c r="AB8" s="1099"/>
      <c r="AC8" s="1099"/>
      <c r="AD8" s="1099"/>
      <c r="AE8" s="1100"/>
      <c r="AF8" s="1092">
        <v>1</v>
      </c>
      <c r="AG8" s="1093"/>
      <c r="AH8" s="1093"/>
      <c r="AI8" s="1093"/>
      <c r="AJ8" s="1094"/>
      <c r="AK8" s="1141" t="s">
        <v>584</v>
      </c>
      <c r="AL8" s="1142"/>
      <c r="AM8" s="1142"/>
      <c r="AN8" s="1142"/>
      <c r="AO8" s="1142"/>
      <c r="AP8" s="1142" t="s">
        <v>584</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t="s">
        <v>392</v>
      </c>
      <c r="C9" s="1087"/>
      <c r="D9" s="1087"/>
      <c r="E9" s="1087"/>
      <c r="F9" s="1087"/>
      <c r="G9" s="1087"/>
      <c r="H9" s="1087"/>
      <c r="I9" s="1087"/>
      <c r="J9" s="1087"/>
      <c r="K9" s="1087"/>
      <c r="L9" s="1087"/>
      <c r="M9" s="1087"/>
      <c r="N9" s="1087"/>
      <c r="O9" s="1087"/>
      <c r="P9" s="1088"/>
      <c r="Q9" s="1098">
        <v>49</v>
      </c>
      <c r="R9" s="1099"/>
      <c r="S9" s="1099"/>
      <c r="T9" s="1099"/>
      <c r="U9" s="1099"/>
      <c r="V9" s="1099">
        <v>47</v>
      </c>
      <c r="W9" s="1099"/>
      <c r="X9" s="1099"/>
      <c r="Y9" s="1099"/>
      <c r="Z9" s="1099"/>
      <c r="AA9" s="1099">
        <v>2</v>
      </c>
      <c r="AB9" s="1099"/>
      <c r="AC9" s="1099"/>
      <c r="AD9" s="1099"/>
      <c r="AE9" s="1100"/>
      <c r="AF9" s="1092">
        <v>2</v>
      </c>
      <c r="AG9" s="1093"/>
      <c r="AH9" s="1093"/>
      <c r="AI9" s="1093"/>
      <c r="AJ9" s="1094"/>
      <c r="AK9" s="1141" t="s">
        <v>584</v>
      </c>
      <c r="AL9" s="1142"/>
      <c r="AM9" s="1142"/>
      <c r="AN9" s="1142"/>
      <c r="AO9" s="1142"/>
      <c r="AP9" s="1142" t="s">
        <v>584</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2618</v>
      </c>
      <c r="R23" s="1124"/>
      <c r="S23" s="1124"/>
      <c r="T23" s="1124"/>
      <c r="U23" s="1124"/>
      <c r="V23" s="1124">
        <v>2516</v>
      </c>
      <c r="W23" s="1124"/>
      <c r="X23" s="1124"/>
      <c r="Y23" s="1124"/>
      <c r="Z23" s="1124"/>
      <c r="AA23" s="1124">
        <v>102</v>
      </c>
      <c r="AB23" s="1124"/>
      <c r="AC23" s="1124"/>
      <c r="AD23" s="1124"/>
      <c r="AE23" s="1125"/>
      <c r="AF23" s="1126">
        <v>100</v>
      </c>
      <c r="AG23" s="1124"/>
      <c r="AH23" s="1124"/>
      <c r="AI23" s="1124"/>
      <c r="AJ23" s="1127"/>
      <c r="AK23" s="1128"/>
      <c r="AL23" s="1129"/>
      <c r="AM23" s="1129"/>
      <c r="AN23" s="1129"/>
      <c r="AO23" s="1129"/>
      <c r="AP23" s="1124">
        <v>2935</v>
      </c>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407</v>
      </c>
      <c r="C28" s="1106"/>
      <c r="D28" s="1106"/>
      <c r="E28" s="1106"/>
      <c r="F28" s="1106"/>
      <c r="G28" s="1106"/>
      <c r="H28" s="1106"/>
      <c r="I28" s="1106"/>
      <c r="J28" s="1106"/>
      <c r="K28" s="1106"/>
      <c r="L28" s="1106"/>
      <c r="M28" s="1106"/>
      <c r="N28" s="1106"/>
      <c r="O28" s="1106"/>
      <c r="P28" s="1107"/>
      <c r="Q28" s="1108">
        <v>133</v>
      </c>
      <c r="R28" s="1109"/>
      <c r="S28" s="1109"/>
      <c r="T28" s="1109"/>
      <c r="U28" s="1109"/>
      <c r="V28" s="1109">
        <v>132</v>
      </c>
      <c r="W28" s="1109"/>
      <c r="X28" s="1109"/>
      <c r="Y28" s="1109"/>
      <c r="Z28" s="1109"/>
      <c r="AA28" s="1109">
        <v>1</v>
      </c>
      <c r="AB28" s="1109"/>
      <c r="AC28" s="1109"/>
      <c r="AD28" s="1109"/>
      <c r="AE28" s="1110"/>
      <c r="AF28" s="1111">
        <v>1</v>
      </c>
      <c r="AG28" s="1109"/>
      <c r="AH28" s="1109"/>
      <c r="AI28" s="1109"/>
      <c r="AJ28" s="1112"/>
      <c r="AK28" s="1113">
        <v>14</v>
      </c>
      <c r="AL28" s="1101"/>
      <c r="AM28" s="1101"/>
      <c r="AN28" s="1101"/>
      <c r="AO28" s="1101"/>
      <c r="AP28" s="1101" t="s">
        <v>584</v>
      </c>
      <c r="AQ28" s="1101"/>
      <c r="AR28" s="1101"/>
      <c r="AS28" s="1101"/>
      <c r="AT28" s="1101"/>
      <c r="AU28" s="1101" t="s">
        <v>584</v>
      </c>
      <c r="AV28" s="1101"/>
      <c r="AW28" s="1101"/>
      <c r="AX28" s="1101"/>
      <c r="AY28" s="1101"/>
      <c r="AZ28" s="1102" t="s">
        <v>584</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92</v>
      </c>
      <c r="R29" s="1099"/>
      <c r="S29" s="1099"/>
      <c r="T29" s="1099"/>
      <c r="U29" s="1099"/>
      <c r="V29" s="1099">
        <v>87</v>
      </c>
      <c r="W29" s="1099"/>
      <c r="X29" s="1099"/>
      <c r="Y29" s="1099"/>
      <c r="Z29" s="1099"/>
      <c r="AA29" s="1099">
        <v>5</v>
      </c>
      <c r="AB29" s="1099"/>
      <c r="AC29" s="1099"/>
      <c r="AD29" s="1099"/>
      <c r="AE29" s="1100"/>
      <c r="AF29" s="1092">
        <v>5</v>
      </c>
      <c r="AG29" s="1093"/>
      <c r="AH29" s="1093"/>
      <c r="AI29" s="1093"/>
      <c r="AJ29" s="1094"/>
      <c r="AK29" s="1035">
        <v>8</v>
      </c>
      <c r="AL29" s="1026"/>
      <c r="AM29" s="1026"/>
      <c r="AN29" s="1026"/>
      <c r="AO29" s="1026"/>
      <c r="AP29" s="1026">
        <v>82</v>
      </c>
      <c r="AQ29" s="1026"/>
      <c r="AR29" s="1026"/>
      <c r="AS29" s="1026"/>
      <c r="AT29" s="1026"/>
      <c r="AU29" s="1026">
        <v>8</v>
      </c>
      <c r="AV29" s="1026"/>
      <c r="AW29" s="1026"/>
      <c r="AX29" s="1026"/>
      <c r="AY29" s="1026"/>
      <c r="AZ29" s="1097" t="s">
        <v>584</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194</v>
      </c>
      <c r="R30" s="1099"/>
      <c r="S30" s="1099"/>
      <c r="T30" s="1099"/>
      <c r="U30" s="1099"/>
      <c r="V30" s="1099">
        <v>191</v>
      </c>
      <c r="W30" s="1099"/>
      <c r="X30" s="1099"/>
      <c r="Y30" s="1099"/>
      <c r="Z30" s="1099"/>
      <c r="AA30" s="1099">
        <v>3</v>
      </c>
      <c r="AB30" s="1099"/>
      <c r="AC30" s="1099"/>
      <c r="AD30" s="1099"/>
      <c r="AE30" s="1100"/>
      <c r="AF30" s="1092">
        <v>3</v>
      </c>
      <c r="AG30" s="1093"/>
      <c r="AH30" s="1093"/>
      <c r="AI30" s="1093"/>
      <c r="AJ30" s="1094"/>
      <c r="AK30" s="1035">
        <v>36</v>
      </c>
      <c r="AL30" s="1026"/>
      <c r="AM30" s="1026"/>
      <c r="AN30" s="1026"/>
      <c r="AO30" s="1026"/>
      <c r="AP30" s="1026" t="s">
        <v>584</v>
      </c>
      <c r="AQ30" s="1026"/>
      <c r="AR30" s="1026"/>
      <c r="AS30" s="1026"/>
      <c r="AT30" s="1026"/>
      <c r="AU30" s="1026" t="s">
        <v>584</v>
      </c>
      <c r="AV30" s="1026"/>
      <c r="AW30" s="1026"/>
      <c r="AX30" s="1026"/>
      <c r="AY30" s="1026"/>
      <c r="AZ30" s="1097" t="s">
        <v>584</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410</v>
      </c>
      <c r="C31" s="1087"/>
      <c r="D31" s="1087"/>
      <c r="E31" s="1087"/>
      <c r="F31" s="1087"/>
      <c r="G31" s="1087"/>
      <c r="H31" s="1087"/>
      <c r="I31" s="1087"/>
      <c r="J31" s="1087"/>
      <c r="K31" s="1087"/>
      <c r="L31" s="1087"/>
      <c r="M31" s="1087"/>
      <c r="N31" s="1087"/>
      <c r="O31" s="1087"/>
      <c r="P31" s="1088"/>
      <c r="Q31" s="1098">
        <v>21</v>
      </c>
      <c r="R31" s="1099"/>
      <c r="S31" s="1099"/>
      <c r="T31" s="1099"/>
      <c r="U31" s="1099"/>
      <c r="V31" s="1099">
        <v>21</v>
      </c>
      <c r="W31" s="1099"/>
      <c r="X31" s="1099"/>
      <c r="Y31" s="1099"/>
      <c r="Z31" s="1099"/>
      <c r="AA31" s="1099">
        <v>0</v>
      </c>
      <c r="AB31" s="1099"/>
      <c r="AC31" s="1099"/>
      <c r="AD31" s="1099"/>
      <c r="AE31" s="1100"/>
      <c r="AF31" s="1092">
        <v>0</v>
      </c>
      <c r="AG31" s="1093"/>
      <c r="AH31" s="1093"/>
      <c r="AI31" s="1093"/>
      <c r="AJ31" s="1094"/>
      <c r="AK31" s="1035">
        <v>40</v>
      </c>
      <c r="AL31" s="1026"/>
      <c r="AM31" s="1026"/>
      <c r="AN31" s="1026"/>
      <c r="AO31" s="1026"/>
      <c r="AP31" s="1026" t="s">
        <v>584</v>
      </c>
      <c r="AQ31" s="1026"/>
      <c r="AR31" s="1026"/>
      <c r="AS31" s="1026"/>
      <c r="AT31" s="1026"/>
      <c r="AU31" s="1026" t="s">
        <v>584</v>
      </c>
      <c r="AV31" s="1026"/>
      <c r="AW31" s="1026"/>
      <c r="AX31" s="1026"/>
      <c r="AY31" s="1026"/>
      <c r="AZ31" s="1097" t="s">
        <v>584</v>
      </c>
      <c r="BA31" s="1097"/>
      <c r="BB31" s="1097"/>
      <c r="BC31" s="1097"/>
      <c r="BD31" s="1097"/>
      <c r="BE31" s="1081"/>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411</v>
      </c>
      <c r="C32" s="1087"/>
      <c r="D32" s="1087"/>
      <c r="E32" s="1087"/>
      <c r="F32" s="1087"/>
      <c r="G32" s="1087"/>
      <c r="H32" s="1087"/>
      <c r="I32" s="1087"/>
      <c r="J32" s="1087"/>
      <c r="K32" s="1087"/>
      <c r="L32" s="1087"/>
      <c r="M32" s="1087"/>
      <c r="N32" s="1087"/>
      <c r="O32" s="1087"/>
      <c r="P32" s="1088"/>
      <c r="Q32" s="1098">
        <v>47</v>
      </c>
      <c r="R32" s="1099"/>
      <c r="S32" s="1099"/>
      <c r="T32" s="1099"/>
      <c r="U32" s="1099"/>
      <c r="V32" s="1099">
        <v>46</v>
      </c>
      <c r="W32" s="1099"/>
      <c r="X32" s="1099"/>
      <c r="Y32" s="1099"/>
      <c r="Z32" s="1099"/>
      <c r="AA32" s="1099">
        <v>1</v>
      </c>
      <c r="AB32" s="1099"/>
      <c r="AC32" s="1099"/>
      <c r="AD32" s="1099"/>
      <c r="AE32" s="1100"/>
      <c r="AF32" s="1092">
        <v>1</v>
      </c>
      <c r="AG32" s="1093"/>
      <c r="AH32" s="1093"/>
      <c r="AI32" s="1093"/>
      <c r="AJ32" s="1094"/>
      <c r="AK32" s="1035">
        <v>26</v>
      </c>
      <c r="AL32" s="1026"/>
      <c r="AM32" s="1026"/>
      <c r="AN32" s="1026"/>
      <c r="AO32" s="1026"/>
      <c r="AP32" s="1026">
        <v>336</v>
      </c>
      <c r="AQ32" s="1026"/>
      <c r="AR32" s="1026"/>
      <c r="AS32" s="1026"/>
      <c r="AT32" s="1026"/>
      <c r="AU32" s="1026">
        <v>237</v>
      </c>
      <c r="AV32" s="1026"/>
      <c r="AW32" s="1026"/>
      <c r="AX32" s="1026"/>
      <c r="AY32" s="1026"/>
      <c r="AZ32" s="1097" t="s">
        <v>584</v>
      </c>
      <c r="BA32" s="1097"/>
      <c r="BB32" s="1097"/>
      <c r="BC32" s="1097"/>
      <c r="BD32" s="1097"/>
      <c r="BE32" s="1081" t="s">
        <v>412</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413</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9</v>
      </c>
      <c r="AG63" s="1014"/>
      <c r="AH63" s="1014"/>
      <c r="AI63" s="1014"/>
      <c r="AJ63" s="1079"/>
      <c r="AK63" s="1080"/>
      <c r="AL63" s="1018"/>
      <c r="AM63" s="1018"/>
      <c r="AN63" s="1018"/>
      <c r="AO63" s="1018"/>
      <c r="AP63" s="1014">
        <v>418</v>
      </c>
      <c r="AQ63" s="1014"/>
      <c r="AR63" s="1014"/>
      <c r="AS63" s="1014"/>
      <c r="AT63" s="1014"/>
      <c r="AU63" s="1014">
        <v>245</v>
      </c>
      <c r="AV63" s="1014"/>
      <c r="AW63" s="1014"/>
      <c r="AX63" s="1014"/>
      <c r="AY63" s="1014"/>
      <c r="AZ63" s="1074"/>
      <c r="BA63" s="1074"/>
      <c r="BB63" s="1074"/>
      <c r="BC63" s="1074"/>
      <c r="BD63" s="1074"/>
      <c r="BE63" s="1015"/>
      <c r="BF63" s="1015"/>
      <c r="BG63" s="1015"/>
      <c r="BH63" s="1015"/>
      <c r="BI63" s="1016"/>
      <c r="BJ63" s="1075" t="s">
        <v>396</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399</v>
      </c>
      <c r="R66" s="1057"/>
      <c r="S66" s="1057"/>
      <c r="T66" s="1057"/>
      <c r="U66" s="1058"/>
      <c r="V66" s="1056" t="s">
        <v>400</v>
      </c>
      <c r="W66" s="1057"/>
      <c r="X66" s="1057"/>
      <c r="Y66" s="1057"/>
      <c r="Z66" s="1058"/>
      <c r="AA66" s="1056" t="s">
        <v>401</v>
      </c>
      <c r="AB66" s="1057"/>
      <c r="AC66" s="1057"/>
      <c r="AD66" s="1057"/>
      <c r="AE66" s="1058"/>
      <c r="AF66" s="1062" t="s">
        <v>417</v>
      </c>
      <c r="AG66" s="1063"/>
      <c r="AH66" s="1063"/>
      <c r="AI66" s="1063"/>
      <c r="AJ66" s="1064"/>
      <c r="AK66" s="1056" t="s">
        <v>418</v>
      </c>
      <c r="AL66" s="1051"/>
      <c r="AM66" s="1051"/>
      <c r="AN66" s="1051"/>
      <c r="AO66" s="1052"/>
      <c r="AP66" s="1056" t="s">
        <v>404</v>
      </c>
      <c r="AQ66" s="1057"/>
      <c r="AR66" s="1057"/>
      <c r="AS66" s="1057"/>
      <c r="AT66" s="1058"/>
      <c r="AU66" s="1056" t="s">
        <v>419</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585</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584</v>
      </c>
      <c r="AQ68" s="1037"/>
      <c r="AR68" s="1037"/>
      <c r="AS68" s="1037"/>
      <c r="AT68" s="1037"/>
      <c r="AU68" s="1037" t="s">
        <v>584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138</v>
      </c>
      <c r="R69" s="1026"/>
      <c r="S69" s="1026"/>
      <c r="T69" s="1026"/>
      <c r="U69" s="1026"/>
      <c r="V69" s="1026">
        <v>107</v>
      </c>
      <c r="W69" s="1026"/>
      <c r="X69" s="1026"/>
      <c r="Y69" s="1026"/>
      <c r="Z69" s="1026"/>
      <c r="AA69" s="1026">
        <v>31</v>
      </c>
      <c r="AB69" s="1026"/>
      <c r="AC69" s="1026"/>
      <c r="AD69" s="1026"/>
      <c r="AE69" s="1026"/>
      <c r="AF69" s="1026">
        <v>31</v>
      </c>
      <c r="AG69" s="1026"/>
      <c r="AH69" s="1026"/>
      <c r="AI69" s="1026"/>
      <c r="AJ69" s="1026"/>
      <c r="AK69" s="1026" t="s">
        <v>584</v>
      </c>
      <c r="AL69" s="1026"/>
      <c r="AM69" s="1026"/>
      <c r="AN69" s="1026"/>
      <c r="AO69" s="1026"/>
      <c r="AP69" s="1026">
        <v>0</v>
      </c>
      <c r="AQ69" s="1026"/>
      <c r="AR69" s="1026"/>
      <c r="AS69" s="1026"/>
      <c r="AT69" s="1026"/>
      <c r="AU69" s="1026" t="s">
        <v>584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117</v>
      </c>
      <c r="R70" s="1026"/>
      <c r="S70" s="1026"/>
      <c r="T70" s="1026"/>
      <c r="U70" s="1026"/>
      <c r="V70" s="1026">
        <v>116</v>
      </c>
      <c r="W70" s="1026"/>
      <c r="X70" s="1026"/>
      <c r="Y70" s="1026"/>
      <c r="Z70" s="1026"/>
      <c r="AA70" s="1026">
        <v>1</v>
      </c>
      <c r="AB70" s="1026"/>
      <c r="AC70" s="1026"/>
      <c r="AD70" s="1026"/>
      <c r="AE70" s="1026"/>
      <c r="AF70" s="1026">
        <v>1</v>
      </c>
      <c r="AG70" s="1026"/>
      <c r="AH70" s="1026"/>
      <c r="AI70" s="1026"/>
      <c r="AJ70" s="1026"/>
      <c r="AK70" s="1026">
        <v>17</v>
      </c>
      <c r="AL70" s="1026"/>
      <c r="AM70" s="1026"/>
      <c r="AN70" s="1026"/>
      <c r="AO70" s="1026"/>
      <c r="AP70" s="1026" t="s">
        <v>584</v>
      </c>
      <c r="AQ70" s="1026"/>
      <c r="AR70" s="1026"/>
      <c r="AS70" s="1026"/>
      <c r="AT70" s="1026"/>
      <c r="AU70" s="1026" t="s">
        <v>584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t="s">
        <v>584</v>
      </c>
      <c r="AG71" s="1026"/>
      <c r="AH71" s="1026"/>
      <c r="AI71" s="1026"/>
      <c r="AJ71" s="1026"/>
      <c r="AK71" s="1026" t="s">
        <v>584</v>
      </c>
      <c r="AL71" s="1026"/>
      <c r="AM71" s="1026"/>
      <c r="AN71" s="1026"/>
      <c r="AO71" s="1026"/>
      <c r="AP71" s="1026" t="s">
        <v>584</v>
      </c>
      <c r="AQ71" s="1026"/>
      <c r="AR71" s="1026"/>
      <c r="AS71" s="1026"/>
      <c r="AT71" s="1026"/>
      <c r="AU71" s="1026" t="s">
        <v>584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13584</v>
      </c>
      <c r="R72" s="1026"/>
      <c r="S72" s="1026"/>
      <c r="T72" s="1026"/>
      <c r="U72" s="1026"/>
      <c r="V72" s="1026">
        <v>13134</v>
      </c>
      <c r="W72" s="1026"/>
      <c r="X72" s="1026"/>
      <c r="Y72" s="1026"/>
      <c r="Z72" s="1026"/>
      <c r="AA72" s="1026">
        <v>450</v>
      </c>
      <c r="AB72" s="1026"/>
      <c r="AC72" s="1026"/>
      <c r="AD72" s="1026"/>
      <c r="AE72" s="1026"/>
      <c r="AF72" s="1026">
        <v>447</v>
      </c>
      <c r="AG72" s="1026"/>
      <c r="AH72" s="1026"/>
      <c r="AI72" s="1026"/>
      <c r="AJ72" s="1026"/>
      <c r="AK72" s="1026">
        <v>156</v>
      </c>
      <c r="AL72" s="1026"/>
      <c r="AM72" s="1026"/>
      <c r="AN72" s="1026"/>
      <c r="AO72" s="1026"/>
      <c r="AP72" s="1026">
        <v>2793</v>
      </c>
      <c r="AQ72" s="1026"/>
      <c r="AR72" s="1026"/>
      <c r="AS72" s="1026"/>
      <c r="AT72" s="1026"/>
      <c r="AU72" s="1026">
        <v>25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10046</v>
      </c>
      <c r="R73" s="1026"/>
      <c r="S73" s="1026"/>
      <c r="T73" s="1026"/>
      <c r="U73" s="1026"/>
      <c r="V73" s="1026">
        <v>10005</v>
      </c>
      <c r="W73" s="1026"/>
      <c r="X73" s="1026"/>
      <c r="Y73" s="1026"/>
      <c r="Z73" s="1026"/>
      <c r="AA73" s="1026">
        <v>41</v>
      </c>
      <c r="AB73" s="1026"/>
      <c r="AC73" s="1026"/>
      <c r="AD73" s="1026"/>
      <c r="AE73" s="1026"/>
      <c r="AF73" s="1026">
        <v>1978</v>
      </c>
      <c r="AG73" s="1026"/>
      <c r="AH73" s="1026"/>
      <c r="AI73" s="1026"/>
      <c r="AJ73" s="1026"/>
      <c r="AK73" s="1026">
        <v>833</v>
      </c>
      <c r="AL73" s="1026"/>
      <c r="AM73" s="1026"/>
      <c r="AN73" s="1026"/>
      <c r="AO73" s="1026"/>
      <c r="AP73" s="1026">
        <v>5448</v>
      </c>
      <c r="AQ73" s="1026"/>
      <c r="AR73" s="1026"/>
      <c r="AS73" s="1026"/>
      <c r="AT73" s="1026"/>
      <c r="AU73" s="1026">
        <v>122</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2473</v>
      </c>
      <c r="AG88" s="1014"/>
      <c r="AH88" s="1014"/>
      <c r="AI88" s="1014"/>
      <c r="AJ88" s="1014"/>
      <c r="AK88" s="1018"/>
      <c r="AL88" s="1018"/>
      <c r="AM88" s="1018"/>
      <c r="AN88" s="1018"/>
      <c r="AO88" s="1018"/>
      <c r="AP88" s="1014">
        <v>8241</v>
      </c>
      <c r="AQ88" s="1014"/>
      <c r="AR88" s="1014"/>
      <c r="AS88" s="1014"/>
      <c r="AT88" s="1014"/>
      <c r="AU88" s="1014">
        <v>147</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100</v>
      </c>
      <c r="CS102" s="1006"/>
      <c r="CT102" s="1006"/>
      <c r="CU102" s="1006"/>
      <c r="CV102" s="1007"/>
      <c r="CW102" s="1005">
        <v>0</v>
      </c>
      <c r="CX102" s="1006"/>
      <c r="CY102" s="1006"/>
      <c r="CZ102" s="1006"/>
      <c r="DA102" s="1007"/>
      <c r="DB102" s="1005">
        <v>0</v>
      </c>
      <c r="DC102" s="1006"/>
      <c r="DD102" s="1006"/>
      <c r="DE102" s="1006"/>
      <c r="DF102" s="1007"/>
      <c r="DG102" s="1005">
        <v>0</v>
      </c>
      <c r="DH102" s="1006"/>
      <c r="DI102" s="1006"/>
      <c r="DJ102" s="1006"/>
      <c r="DK102" s="1007"/>
      <c r="DL102" s="1005">
        <v>0</v>
      </c>
      <c r="DM102" s="1006"/>
      <c r="DN102" s="1006"/>
      <c r="DO102" s="1006"/>
      <c r="DP102" s="1007"/>
      <c r="DQ102" s="1005">
        <v>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310</v>
      </c>
      <c r="AG109" s="949"/>
      <c r="AH109" s="949"/>
      <c r="AI109" s="949"/>
      <c r="AJ109" s="950"/>
      <c r="AK109" s="951" t="s">
        <v>309</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310</v>
      </c>
      <c r="BW109" s="949"/>
      <c r="BX109" s="949"/>
      <c r="BY109" s="949"/>
      <c r="BZ109" s="950"/>
      <c r="CA109" s="951" t="s">
        <v>309</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310</v>
      </c>
      <c r="DM109" s="949"/>
      <c r="DN109" s="949"/>
      <c r="DO109" s="949"/>
      <c r="DP109" s="950"/>
      <c r="DQ109" s="951" t="s">
        <v>309</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192269</v>
      </c>
      <c r="AB110" s="942"/>
      <c r="AC110" s="942"/>
      <c r="AD110" s="942"/>
      <c r="AE110" s="943"/>
      <c r="AF110" s="944">
        <v>189550</v>
      </c>
      <c r="AG110" s="942"/>
      <c r="AH110" s="942"/>
      <c r="AI110" s="942"/>
      <c r="AJ110" s="943"/>
      <c r="AK110" s="944">
        <v>205360</v>
      </c>
      <c r="AL110" s="942"/>
      <c r="AM110" s="942"/>
      <c r="AN110" s="942"/>
      <c r="AO110" s="943"/>
      <c r="AP110" s="945">
        <v>26.2</v>
      </c>
      <c r="AQ110" s="946"/>
      <c r="AR110" s="946"/>
      <c r="AS110" s="946"/>
      <c r="AT110" s="947"/>
      <c r="AU110" s="981" t="s">
        <v>72</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2054089</v>
      </c>
      <c r="BR110" s="889"/>
      <c r="BS110" s="889"/>
      <c r="BT110" s="889"/>
      <c r="BU110" s="889"/>
      <c r="BV110" s="889">
        <v>2138160</v>
      </c>
      <c r="BW110" s="889"/>
      <c r="BX110" s="889"/>
      <c r="BY110" s="889"/>
      <c r="BZ110" s="889"/>
      <c r="CA110" s="889">
        <v>2935092</v>
      </c>
      <c r="CB110" s="889"/>
      <c r="CC110" s="889"/>
      <c r="CD110" s="889"/>
      <c r="CE110" s="889"/>
      <c r="CF110" s="913">
        <v>374.3</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136</v>
      </c>
      <c r="DH110" s="889"/>
      <c r="DI110" s="889"/>
      <c r="DJ110" s="889"/>
      <c r="DK110" s="889"/>
      <c r="DL110" s="889" t="s">
        <v>396</v>
      </c>
      <c r="DM110" s="889"/>
      <c r="DN110" s="889"/>
      <c r="DO110" s="889"/>
      <c r="DP110" s="889"/>
      <c r="DQ110" s="889" t="s">
        <v>396</v>
      </c>
      <c r="DR110" s="889"/>
      <c r="DS110" s="889"/>
      <c r="DT110" s="889"/>
      <c r="DU110" s="889"/>
      <c r="DV110" s="890" t="s">
        <v>396</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396</v>
      </c>
      <c r="AB111" s="970"/>
      <c r="AC111" s="970"/>
      <c r="AD111" s="970"/>
      <c r="AE111" s="971"/>
      <c r="AF111" s="972" t="s">
        <v>396</v>
      </c>
      <c r="AG111" s="970"/>
      <c r="AH111" s="970"/>
      <c r="AI111" s="970"/>
      <c r="AJ111" s="971"/>
      <c r="AK111" s="972" t="s">
        <v>136</v>
      </c>
      <c r="AL111" s="970"/>
      <c r="AM111" s="970"/>
      <c r="AN111" s="970"/>
      <c r="AO111" s="971"/>
      <c r="AP111" s="973" t="s">
        <v>396</v>
      </c>
      <c r="AQ111" s="974"/>
      <c r="AR111" s="974"/>
      <c r="AS111" s="974"/>
      <c r="AT111" s="975"/>
      <c r="AU111" s="983"/>
      <c r="AV111" s="984"/>
      <c r="AW111" s="984"/>
      <c r="AX111" s="984"/>
      <c r="AY111" s="984"/>
      <c r="AZ111" s="859" t="s">
        <v>437</v>
      </c>
      <c r="BA111" s="794"/>
      <c r="BB111" s="794"/>
      <c r="BC111" s="794"/>
      <c r="BD111" s="794"/>
      <c r="BE111" s="794"/>
      <c r="BF111" s="794"/>
      <c r="BG111" s="794"/>
      <c r="BH111" s="794"/>
      <c r="BI111" s="794"/>
      <c r="BJ111" s="794"/>
      <c r="BK111" s="794"/>
      <c r="BL111" s="794"/>
      <c r="BM111" s="794"/>
      <c r="BN111" s="794"/>
      <c r="BO111" s="794"/>
      <c r="BP111" s="795"/>
      <c r="BQ111" s="860" t="s">
        <v>136</v>
      </c>
      <c r="BR111" s="861"/>
      <c r="BS111" s="861"/>
      <c r="BT111" s="861"/>
      <c r="BU111" s="861"/>
      <c r="BV111" s="861" t="s">
        <v>136</v>
      </c>
      <c r="BW111" s="861"/>
      <c r="BX111" s="861"/>
      <c r="BY111" s="861"/>
      <c r="BZ111" s="861"/>
      <c r="CA111" s="861" t="s">
        <v>396</v>
      </c>
      <c r="CB111" s="861"/>
      <c r="CC111" s="861"/>
      <c r="CD111" s="861"/>
      <c r="CE111" s="861"/>
      <c r="CF111" s="922" t="s">
        <v>136</v>
      </c>
      <c r="CG111" s="923"/>
      <c r="CH111" s="923"/>
      <c r="CI111" s="923"/>
      <c r="CJ111" s="923"/>
      <c r="CK111" s="978"/>
      <c r="CL111" s="865"/>
      <c r="CM111" s="868" t="s">
        <v>438</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136</v>
      </c>
      <c r="DH111" s="861"/>
      <c r="DI111" s="861"/>
      <c r="DJ111" s="861"/>
      <c r="DK111" s="861"/>
      <c r="DL111" s="861" t="s">
        <v>136</v>
      </c>
      <c r="DM111" s="861"/>
      <c r="DN111" s="861"/>
      <c r="DO111" s="861"/>
      <c r="DP111" s="861"/>
      <c r="DQ111" s="861" t="s">
        <v>136</v>
      </c>
      <c r="DR111" s="861"/>
      <c r="DS111" s="861"/>
      <c r="DT111" s="861"/>
      <c r="DU111" s="861"/>
      <c r="DV111" s="838" t="s">
        <v>136</v>
      </c>
      <c r="DW111" s="838"/>
      <c r="DX111" s="838"/>
      <c r="DY111" s="838"/>
      <c r="DZ111" s="839"/>
    </row>
    <row r="112" spans="1:131" s="247" customFormat="1" ht="26.25" customHeight="1" x14ac:dyDescent="0.15">
      <c r="A112" s="963" t="s">
        <v>439</v>
      </c>
      <c r="B112" s="964"/>
      <c r="C112" s="794" t="s">
        <v>440</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136</v>
      </c>
      <c r="AB112" s="824"/>
      <c r="AC112" s="824"/>
      <c r="AD112" s="824"/>
      <c r="AE112" s="825"/>
      <c r="AF112" s="826" t="s">
        <v>136</v>
      </c>
      <c r="AG112" s="824"/>
      <c r="AH112" s="824"/>
      <c r="AI112" s="824"/>
      <c r="AJ112" s="825"/>
      <c r="AK112" s="826" t="s">
        <v>441</v>
      </c>
      <c r="AL112" s="824"/>
      <c r="AM112" s="824"/>
      <c r="AN112" s="824"/>
      <c r="AO112" s="825"/>
      <c r="AP112" s="871" t="s">
        <v>136</v>
      </c>
      <c r="AQ112" s="872"/>
      <c r="AR112" s="872"/>
      <c r="AS112" s="872"/>
      <c r="AT112" s="873"/>
      <c r="AU112" s="983"/>
      <c r="AV112" s="984"/>
      <c r="AW112" s="984"/>
      <c r="AX112" s="984"/>
      <c r="AY112" s="984"/>
      <c r="AZ112" s="859" t="s">
        <v>442</v>
      </c>
      <c r="BA112" s="794"/>
      <c r="BB112" s="794"/>
      <c r="BC112" s="794"/>
      <c r="BD112" s="794"/>
      <c r="BE112" s="794"/>
      <c r="BF112" s="794"/>
      <c r="BG112" s="794"/>
      <c r="BH112" s="794"/>
      <c r="BI112" s="794"/>
      <c r="BJ112" s="794"/>
      <c r="BK112" s="794"/>
      <c r="BL112" s="794"/>
      <c r="BM112" s="794"/>
      <c r="BN112" s="794"/>
      <c r="BO112" s="794"/>
      <c r="BP112" s="795"/>
      <c r="BQ112" s="860">
        <v>292464</v>
      </c>
      <c r="BR112" s="861"/>
      <c r="BS112" s="861"/>
      <c r="BT112" s="861"/>
      <c r="BU112" s="861"/>
      <c r="BV112" s="861">
        <v>266031</v>
      </c>
      <c r="BW112" s="861"/>
      <c r="BX112" s="861"/>
      <c r="BY112" s="861"/>
      <c r="BZ112" s="861"/>
      <c r="CA112" s="861">
        <v>244903</v>
      </c>
      <c r="CB112" s="861"/>
      <c r="CC112" s="861"/>
      <c r="CD112" s="861"/>
      <c r="CE112" s="861"/>
      <c r="CF112" s="922">
        <v>31.2</v>
      </c>
      <c r="CG112" s="923"/>
      <c r="CH112" s="923"/>
      <c r="CI112" s="923"/>
      <c r="CJ112" s="923"/>
      <c r="CK112" s="978"/>
      <c r="CL112" s="865"/>
      <c r="CM112" s="868" t="s">
        <v>443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444</v>
      </c>
      <c r="DH112" s="861"/>
      <c r="DI112" s="861"/>
      <c r="DJ112" s="861"/>
      <c r="DK112" s="861"/>
      <c r="DL112" s="861" t="s">
        <v>441</v>
      </c>
      <c r="DM112" s="861"/>
      <c r="DN112" s="861"/>
      <c r="DO112" s="861"/>
      <c r="DP112" s="861"/>
      <c r="DQ112" s="861" t="s">
        <v>441</v>
      </c>
      <c r="DR112" s="861"/>
      <c r="DS112" s="861"/>
      <c r="DT112" s="861"/>
      <c r="DU112" s="861"/>
      <c r="DV112" s="838" t="s">
        <v>441</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20742</v>
      </c>
      <c r="AB113" s="970"/>
      <c r="AC113" s="970"/>
      <c r="AD113" s="970"/>
      <c r="AE113" s="971"/>
      <c r="AF113" s="972">
        <v>19565</v>
      </c>
      <c r="AG113" s="970"/>
      <c r="AH113" s="970"/>
      <c r="AI113" s="970"/>
      <c r="AJ113" s="971"/>
      <c r="AK113" s="972">
        <v>19226</v>
      </c>
      <c r="AL113" s="970"/>
      <c r="AM113" s="970"/>
      <c r="AN113" s="970"/>
      <c r="AO113" s="971"/>
      <c r="AP113" s="973">
        <v>2.5</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179617</v>
      </c>
      <c r="BR113" s="861"/>
      <c r="BS113" s="861"/>
      <c r="BT113" s="861"/>
      <c r="BU113" s="861"/>
      <c r="BV113" s="861">
        <v>184259</v>
      </c>
      <c r="BW113" s="861"/>
      <c r="BX113" s="861"/>
      <c r="BY113" s="861"/>
      <c r="BZ113" s="861"/>
      <c r="CA113" s="861">
        <v>146901</v>
      </c>
      <c r="CB113" s="861"/>
      <c r="CC113" s="861"/>
      <c r="CD113" s="861"/>
      <c r="CE113" s="861"/>
      <c r="CF113" s="922">
        <v>18.7</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136</v>
      </c>
      <c r="DH113" s="824"/>
      <c r="DI113" s="824"/>
      <c r="DJ113" s="824"/>
      <c r="DK113" s="825"/>
      <c r="DL113" s="826" t="s">
        <v>396</v>
      </c>
      <c r="DM113" s="824"/>
      <c r="DN113" s="824"/>
      <c r="DO113" s="824"/>
      <c r="DP113" s="825"/>
      <c r="DQ113" s="826" t="s">
        <v>136</v>
      </c>
      <c r="DR113" s="824"/>
      <c r="DS113" s="824"/>
      <c r="DT113" s="824"/>
      <c r="DU113" s="825"/>
      <c r="DV113" s="871" t="s">
        <v>136</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36919</v>
      </c>
      <c r="AB114" s="824"/>
      <c r="AC114" s="824"/>
      <c r="AD114" s="824"/>
      <c r="AE114" s="825"/>
      <c r="AF114" s="826">
        <v>16347</v>
      </c>
      <c r="AG114" s="824"/>
      <c r="AH114" s="824"/>
      <c r="AI114" s="824"/>
      <c r="AJ114" s="825"/>
      <c r="AK114" s="826">
        <v>17028</v>
      </c>
      <c r="AL114" s="824"/>
      <c r="AM114" s="824"/>
      <c r="AN114" s="824"/>
      <c r="AO114" s="825"/>
      <c r="AP114" s="871">
        <v>2.2000000000000002</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335950</v>
      </c>
      <c r="BR114" s="861"/>
      <c r="BS114" s="861"/>
      <c r="BT114" s="861"/>
      <c r="BU114" s="861"/>
      <c r="BV114" s="861">
        <v>328612</v>
      </c>
      <c r="BW114" s="861"/>
      <c r="BX114" s="861"/>
      <c r="BY114" s="861"/>
      <c r="BZ114" s="861"/>
      <c r="CA114" s="861">
        <v>321724</v>
      </c>
      <c r="CB114" s="861"/>
      <c r="CC114" s="861"/>
      <c r="CD114" s="861"/>
      <c r="CE114" s="861"/>
      <c r="CF114" s="922">
        <v>41</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396</v>
      </c>
      <c r="DH114" s="824"/>
      <c r="DI114" s="824"/>
      <c r="DJ114" s="824"/>
      <c r="DK114" s="825"/>
      <c r="DL114" s="826" t="s">
        <v>444</v>
      </c>
      <c r="DM114" s="824"/>
      <c r="DN114" s="824"/>
      <c r="DO114" s="824"/>
      <c r="DP114" s="825"/>
      <c r="DQ114" s="826" t="s">
        <v>396</v>
      </c>
      <c r="DR114" s="824"/>
      <c r="DS114" s="824"/>
      <c r="DT114" s="824"/>
      <c r="DU114" s="825"/>
      <c r="DV114" s="871" t="s">
        <v>396</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136</v>
      </c>
      <c r="AB115" s="970"/>
      <c r="AC115" s="970"/>
      <c r="AD115" s="970"/>
      <c r="AE115" s="971"/>
      <c r="AF115" s="972" t="s">
        <v>136</v>
      </c>
      <c r="AG115" s="970"/>
      <c r="AH115" s="970"/>
      <c r="AI115" s="970"/>
      <c r="AJ115" s="971"/>
      <c r="AK115" s="972" t="s">
        <v>444</v>
      </c>
      <c r="AL115" s="970"/>
      <c r="AM115" s="970"/>
      <c r="AN115" s="970"/>
      <c r="AO115" s="971"/>
      <c r="AP115" s="973" t="s">
        <v>136</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136</v>
      </c>
      <c r="BR115" s="861"/>
      <c r="BS115" s="861"/>
      <c r="BT115" s="861"/>
      <c r="BU115" s="861"/>
      <c r="BV115" s="861" t="s">
        <v>136</v>
      </c>
      <c r="BW115" s="861"/>
      <c r="BX115" s="861"/>
      <c r="BY115" s="861"/>
      <c r="BZ115" s="861"/>
      <c r="CA115" s="861" t="s">
        <v>136</v>
      </c>
      <c r="CB115" s="861"/>
      <c r="CC115" s="861"/>
      <c r="CD115" s="861"/>
      <c r="CE115" s="861"/>
      <c r="CF115" s="922" t="s">
        <v>136</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396</v>
      </c>
      <c r="DH115" s="824"/>
      <c r="DI115" s="824"/>
      <c r="DJ115" s="824"/>
      <c r="DK115" s="825"/>
      <c r="DL115" s="826" t="s">
        <v>136</v>
      </c>
      <c r="DM115" s="824"/>
      <c r="DN115" s="824"/>
      <c r="DO115" s="824"/>
      <c r="DP115" s="825"/>
      <c r="DQ115" s="826" t="s">
        <v>396</v>
      </c>
      <c r="DR115" s="824"/>
      <c r="DS115" s="824"/>
      <c r="DT115" s="824"/>
      <c r="DU115" s="825"/>
      <c r="DV115" s="871" t="s">
        <v>396</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396</v>
      </c>
      <c r="AB116" s="824"/>
      <c r="AC116" s="824"/>
      <c r="AD116" s="824"/>
      <c r="AE116" s="825"/>
      <c r="AF116" s="826">
        <v>12</v>
      </c>
      <c r="AG116" s="824"/>
      <c r="AH116" s="824"/>
      <c r="AI116" s="824"/>
      <c r="AJ116" s="825"/>
      <c r="AK116" s="826">
        <v>10</v>
      </c>
      <c r="AL116" s="824"/>
      <c r="AM116" s="824"/>
      <c r="AN116" s="824"/>
      <c r="AO116" s="825"/>
      <c r="AP116" s="871">
        <v>0</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396</v>
      </c>
      <c r="BR116" s="861"/>
      <c r="BS116" s="861"/>
      <c r="BT116" s="861"/>
      <c r="BU116" s="861"/>
      <c r="BV116" s="861" t="s">
        <v>136</v>
      </c>
      <c r="BW116" s="861"/>
      <c r="BX116" s="861"/>
      <c r="BY116" s="861"/>
      <c r="BZ116" s="861"/>
      <c r="CA116" s="861" t="s">
        <v>136</v>
      </c>
      <c r="CB116" s="861"/>
      <c r="CC116" s="861"/>
      <c r="CD116" s="861"/>
      <c r="CE116" s="861"/>
      <c r="CF116" s="922" t="s">
        <v>136</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136</v>
      </c>
      <c r="DH116" s="824"/>
      <c r="DI116" s="824"/>
      <c r="DJ116" s="824"/>
      <c r="DK116" s="825"/>
      <c r="DL116" s="826" t="s">
        <v>136</v>
      </c>
      <c r="DM116" s="824"/>
      <c r="DN116" s="824"/>
      <c r="DO116" s="824"/>
      <c r="DP116" s="825"/>
      <c r="DQ116" s="826" t="s">
        <v>136</v>
      </c>
      <c r="DR116" s="824"/>
      <c r="DS116" s="824"/>
      <c r="DT116" s="824"/>
      <c r="DU116" s="825"/>
      <c r="DV116" s="871" t="s">
        <v>396</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249930</v>
      </c>
      <c r="AB117" s="956"/>
      <c r="AC117" s="956"/>
      <c r="AD117" s="956"/>
      <c r="AE117" s="957"/>
      <c r="AF117" s="958">
        <v>225474</v>
      </c>
      <c r="AG117" s="956"/>
      <c r="AH117" s="956"/>
      <c r="AI117" s="956"/>
      <c r="AJ117" s="957"/>
      <c r="AK117" s="958">
        <v>241624</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396</v>
      </c>
      <c r="BR117" s="861"/>
      <c r="BS117" s="861"/>
      <c r="BT117" s="861"/>
      <c r="BU117" s="861"/>
      <c r="BV117" s="861" t="s">
        <v>136</v>
      </c>
      <c r="BW117" s="861"/>
      <c r="BX117" s="861"/>
      <c r="BY117" s="861"/>
      <c r="BZ117" s="861"/>
      <c r="CA117" s="861" t="s">
        <v>136</v>
      </c>
      <c r="CB117" s="861"/>
      <c r="CC117" s="861"/>
      <c r="CD117" s="861"/>
      <c r="CE117" s="861"/>
      <c r="CF117" s="922" t="s">
        <v>396</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444</v>
      </c>
      <c r="DH117" s="824"/>
      <c r="DI117" s="824"/>
      <c r="DJ117" s="824"/>
      <c r="DK117" s="825"/>
      <c r="DL117" s="826" t="s">
        <v>136</v>
      </c>
      <c r="DM117" s="824"/>
      <c r="DN117" s="824"/>
      <c r="DO117" s="824"/>
      <c r="DP117" s="825"/>
      <c r="DQ117" s="826" t="s">
        <v>136</v>
      </c>
      <c r="DR117" s="824"/>
      <c r="DS117" s="824"/>
      <c r="DT117" s="824"/>
      <c r="DU117" s="825"/>
      <c r="DV117" s="871" t="s">
        <v>136</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310</v>
      </c>
      <c r="AG118" s="949"/>
      <c r="AH118" s="949"/>
      <c r="AI118" s="949"/>
      <c r="AJ118" s="950"/>
      <c r="AK118" s="951" t="s">
        <v>309</v>
      </c>
      <c r="AL118" s="949"/>
      <c r="AM118" s="949"/>
      <c r="AN118" s="949"/>
      <c r="AO118" s="950"/>
      <c r="AP118" s="952" t="s">
        <v>430</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396</v>
      </c>
      <c r="BR118" s="892"/>
      <c r="BS118" s="892"/>
      <c r="BT118" s="892"/>
      <c r="BU118" s="892"/>
      <c r="BV118" s="892" t="s">
        <v>444</v>
      </c>
      <c r="BW118" s="892"/>
      <c r="BX118" s="892"/>
      <c r="BY118" s="892"/>
      <c r="BZ118" s="892"/>
      <c r="CA118" s="892" t="s">
        <v>396</v>
      </c>
      <c r="CB118" s="892"/>
      <c r="CC118" s="892"/>
      <c r="CD118" s="892"/>
      <c r="CE118" s="892"/>
      <c r="CF118" s="922" t="s">
        <v>444</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444</v>
      </c>
      <c r="DH118" s="824"/>
      <c r="DI118" s="824"/>
      <c r="DJ118" s="824"/>
      <c r="DK118" s="825"/>
      <c r="DL118" s="826" t="s">
        <v>136</v>
      </c>
      <c r="DM118" s="824"/>
      <c r="DN118" s="824"/>
      <c r="DO118" s="824"/>
      <c r="DP118" s="825"/>
      <c r="DQ118" s="826" t="s">
        <v>136</v>
      </c>
      <c r="DR118" s="824"/>
      <c r="DS118" s="824"/>
      <c r="DT118" s="824"/>
      <c r="DU118" s="825"/>
      <c r="DV118" s="871" t="s">
        <v>444</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396</v>
      </c>
      <c r="AB119" s="942"/>
      <c r="AC119" s="942"/>
      <c r="AD119" s="942"/>
      <c r="AE119" s="943"/>
      <c r="AF119" s="944" t="s">
        <v>136</v>
      </c>
      <c r="AG119" s="942"/>
      <c r="AH119" s="942"/>
      <c r="AI119" s="942"/>
      <c r="AJ119" s="943"/>
      <c r="AK119" s="944" t="s">
        <v>396</v>
      </c>
      <c r="AL119" s="942"/>
      <c r="AM119" s="942"/>
      <c r="AN119" s="942"/>
      <c r="AO119" s="943"/>
      <c r="AP119" s="945" t="s">
        <v>444</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462</v>
      </c>
      <c r="BP119" s="925"/>
      <c r="BQ119" s="929">
        <v>2862120</v>
      </c>
      <c r="BR119" s="892"/>
      <c r="BS119" s="892"/>
      <c r="BT119" s="892"/>
      <c r="BU119" s="892"/>
      <c r="BV119" s="892">
        <v>2917062</v>
      </c>
      <c r="BW119" s="892"/>
      <c r="BX119" s="892"/>
      <c r="BY119" s="892"/>
      <c r="BZ119" s="892"/>
      <c r="CA119" s="892">
        <v>3648620</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136</v>
      </c>
      <c r="DH119" s="807"/>
      <c r="DI119" s="807"/>
      <c r="DJ119" s="807"/>
      <c r="DK119" s="808"/>
      <c r="DL119" s="809" t="s">
        <v>136</v>
      </c>
      <c r="DM119" s="807"/>
      <c r="DN119" s="807"/>
      <c r="DO119" s="807"/>
      <c r="DP119" s="808"/>
      <c r="DQ119" s="809" t="s">
        <v>136</v>
      </c>
      <c r="DR119" s="807"/>
      <c r="DS119" s="807"/>
      <c r="DT119" s="807"/>
      <c r="DU119" s="808"/>
      <c r="DV119" s="895" t="s">
        <v>136</v>
      </c>
      <c r="DW119" s="896"/>
      <c r="DX119" s="896"/>
      <c r="DY119" s="896"/>
      <c r="DZ119" s="897"/>
    </row>
    <row r="120" spans="1:130" s="247" customFormat="1" ht="26.25" customHeight="1" x14ac:dyDescent="0.15">
      <c r="A120" s="864"/>
      <c r="B120" s="865"/>
      <c r="C120" s="868" t="s">
        <v>438</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136</v>
      </c>
      <c r="AB120" s="824"/>
      <c r="AC120" s="824"/>
      <c r="AD120" s="824"/>
      <c r="AE120" s="825"/>
      <c r="AF120" s="826" t="s">
        <v>136</v>
      </c>
      <c r="AG120" s="824"/>
      <c r="AH120" s="824"/>
      <c r="AI120" s="824"/>
      <c r="AJ120" s="825"/>
      <c r="AK120" s="826" t="s">
        <v>136</v>
      </c>
      <c r="AL120" s="824"/>
      <c r="AM120" s="824"/>
      <c r="AN120" s="824"/>
      <c r="AO120" s="825"/>
      <c r="AP120" s="871" t="s">
        <v>136</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2761932</v>
      </c>
      <c r="BR120" s="889"/>
      <c r="BS120" s="889"/>
      <c r="BT120" s="889"/>
      <c r="BU120" s="889"/>
      <c r="BV120" s="889">
        <v>2738132</v>
      </c>
      <c r="BW120" s="889"/>
      <c r="BX120" s="889"/>
      <c r="BY120" s="889"/>
      <c r="BZ120" s="889"/>
      <c r="CA120" s="889">
        <v>2752884</v>
      </c>
      <c r="CB120" s="889"/>
      <c r="CC120" s="889"/>
      <c r="CD120" s="889"/>
      <c r="CE120" s="889"/>
      <c r="CF120" s="913">
        <v>351.1</v>
      </c>
      <c r="CG120" s="914"/>
      <c r="CH120" s="914"/>
      <c r="CI120" s="914"/>
      <c r="CJ120" s="914"/>
      <c r="CK120" s="915" t="s">
        <v>466</v>
      </c>
      <c r="CL120" s="899"/>
      <c r="CM120" s="899"/>
      <c r="CN120" s="899"/>
      <c r="CO120" s="900"/>
      <c r="CP120" s="919" t="s">
        <v>411</v>
      </c>
      <c r="CQ120" s="920"/>
      <c r="CR120" s="920"/>
      <c r="CS120" s="920"/>
      <c r="CT120" s="920"/>
      <c r="CU120" s="920"/>
      <c r="CV120" s="920"/>
      <c r="CW120" s="920"/>
      <c r="CX120" s="920"/>
      <c r="CY120" s="920"/>
      <c r="CZ120" s="920"/>
      <c r="DA120" s="920"/>
      <c r="DB120" s="920"/>
      <c r="DC120" s="920"/>
      <c r="DD120" s="920"/>
      <c r="DE120" s="920"/>
      <c r="DF120" s="921"/>
      <c r="DG120" s="908">
        <v>288196</v>
      </c>
      <c r="DH120" s="889"/>
      <c r="DI120" s="889"/>
      <c r="DJ120" s="889"/>
      <c r="DK120" s="889"/>
      <c r="DL120" s="889">
        <v>258772</v>
      </c>
      <c r="DM120" s="889"/>
      <c r="DN120" s="889"/>
      <c r="DO120" s="889"/>
      <c r="DP120" s="889"/>
      <c r="DQ120" s="889">
        <v>236832</v>
      </c>
      <c r="DR120" s="889"/>
      <c r="DS120" s="889"/>
      <c r="DT120" s="889"/>
      <c r="DU120" s="889"/>
      <c r="DV120" s="890">
        <v>30.2</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136</v>
      </c>
      <c r="AB121" s="824"/>
      <c r="AC121" s="824"/>
      <c r="AD121" s="824"/>
      <c r="AE121" s="825"/>
      <c r="AF121" s="826" t="s">
        <v>136</v>
      </c>
      <c r="AG121" s="824"/>
      <c r="AH121" s="824"/>
      <c r="AI121" s="824"/>
      <c r="AJ121" s="825"/>
      <c r="AK121" s="826" t="s">
        <v>444</v>
      </c>
      <c r="AL121" s="824"/>
      <c r="AM121" s="824"/>
      <c r="AN121" s="824"/>
      <c r="AO121" s="825"/>
      <c r="AP121" s="871" t="s">
        <v>136</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65102</v>
      </c>
      <c r="BR121" s="861"/>
      <c r="BS121" s="861"/>
      <c r="BT121" s="861"/>
      <c r="BU121" s="861"/>
      <c r="BV121" s="861">
        <v>54691</v>
      </c>
      <c r="BW121" s="861"/>
      <c r="BX121" s="861"/>
      <c r="BY121" s="861"/>
      <c r="BZ121" s="861"/>
      <c r="CA121" s="861">
        <v>46671</v>
      </c>
      <c r="CB121" s="861"/>
      <c r="CC121" s="861"/>
      <c r="CD121" s="861"/>
      <c r="CE121" s="861"/>
      <c r="CF121" s="922">
        <v>6</v>
      </c>
      <c r="CG121" s="923"/>
      <c r="CH121" s="923"/>
      <c r="CI121" s="923"/>
      <c r="CJ121" s="923"/>
      <c r="CK121" s="916"/>
      <c r="CL121" s="902"/>
      <c r="CM121" s="902"/>
      <c r="CN121" s="902"/>
      <c r="CO121" s="903"/>
      <c r="CP121" s="882" t="s">
        <v>408</v>
      </c>
      <c r="CQ121" s="883"/>
      <c r="CR121" s="883"/>
      <c r="CS121" s="883"/>
      <c r="CT121" s="883"/>
      <c r="CU121" s="883"/>
      <c r="CV121" s="883"/>
      <c r="CW121" s="883"/>
      <c r="CX121" s="883"/>
      <c r="CY121" s="883"/>
      <c r="CZ121" s="883"/>
      <c r="DA121" s="883"/>
      <c r="DB121" s="883"/>
      <c r="DC121" s="883"/>
      <c r="DD121" s="883"/>
      <c r="DE121" s="883"/>
      <c r="DF121" s="884"/>
      <c r="DG121" s="860">
        <v>4268</v>
      </c>
      <c r="DH121" s="861"/>
      <c r="DI121" s="861"/>
      <c r="DJ121" s="861"/>
      <c r="DK121" s="861"/>
      <c r="DL121" s="861">
        <v>7259</v>
      </c>
      <c r="DM121" s="861"/>
      <c r="DN121" s="861"/>
      <c r="DO121" s="861"/>
      <c r="DP121" s="861"/>
      <c r="DQ121" s="861">
        <v>8071</v>
      </c>
      <c r="DR121" s="861"/>
      <c r="DS121" s="861"/>
      <c r="DT121" s="861"/>
      <c r="DU121" s="861"/>
      <c r="DV121" s="838">
        <v>1</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136</v>
      </c>
      <c r="AB122" s="824"/>
      <c r="AC122" s="824"/>
      <c r="AD122" s="824"/>
      <c r="AE122" s="825"/>
      <c r="AF122" s="826" t="s">
        <v>136</v>
      </c>
      <c r="AG122" s="824"/>
      <c r="AH122" s="824"/>
      <c r="AI122" s="824"/>
      <c r="AJ122" s="825"/>
      <c r="AK122" s="826" t="s">
        <v>136</v>
      </c>
      <c r="AL122" s="824"/>
      <c r="AM122" s="824"/>
      <c r="AN122" s="824"/>
      <c r="AO122" s="825"/>
      <c r="AP122" s="871" t="s">
        <v>136</v>
      </c>
      <c r="AQ122" s="872"/>
      <c r="AR122" s="872"/>
      <c r="AS122" s="872"/>
      <c r="AT122" s="873"/>
      <c r="AU122" s="933"/>
      <c r="AV122" s="934"/>
      <c r="AW122" s="934"/>
      <c r="AX122" s="934"/>
      <c r="AY122" s="935"/>
      <c r="AZ122" s="926" t="s">
        <v>469</v>
      </c>
      <c r="BA122" s="927"/>
      <c r="BB122" s="927"/>
      <c r="BC122" s="927"/>
      <c r="BD122" s="927"/>
      <c r="BE122" s="927"/>
      <c r="BF122" s="927"/>
      <c r="BG122" s="927"/>
      <c r="BH122" s="927"/>
      <c r="BI122" s="927"/>
      <c r="BJ122" s="927"/>
      <c r="BK122" s="927"/>
      <c r="BL122" s="927"/>
      <c r="BM122" s="927"/>
      <c r="BN122" s="927"/>
      <c r="BO122" s="927"/>
      <c r="BP122" s="928"/>
      <c r="BQ122" s="929">
        <v>1791316</v>
      </c>
      <c r="BR122" s="892"/>
      <c r="BS122" s="892"/>
      <c r="BT122" s="892"/>
      <c r="BU122" s="892"/>
      <c r="BV122" s="892">
        <v>2072139</v>
      </c>
      <c r="BW122" s="892"/>
      <c r="BX122" s="892"/>
      <c r="BY122" s="892"/>
      <c r="BZ122" s="892"/>
      <c r="CA122" s="892">
        <v>2545595</v>
      </c>
      <c r="CB122" s="892"/>
      <c r="CC122" s="892"/>
      <c r="CD122" s="892"/>
      <c r="CE122" s="892"/>
      <c r="CF122" s="893">
        <v>324.60000000000002</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136</v>
      </c>
      <c r="AB123" s="824"/>
      <c r="AC123" s="824"/>
      <c r="AD123" s="824"/>
      <c r="AE123" s="825"/>
      <c r="AF123" s="826" t="s">
        <v>136</v>
      </c>
      <c r="AG123" s="824"/>
      <c r="AH123" s="824"/>
      <c r="AI123" s="824"/>
      <c r="AJ123" s="825"/>
      <c r="AK123" s="826" t="s">
        <v>136</v>
      </c>
      <c r="AL123" s="824"/>
      <c r="AM123" s="824"/>
      <c r="AN123" s="824"/>
      <c r="AO123" s="825"/>
      <c r="AP123" s="871" t="s">
        <v>136</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470</v>
      </c>
      <c r="BP123" s="925"/>
      <c r="BQ123" s="879">
        <v>4618350</v>
      </c>
      <c r="BR123" s="880"/>
      <c r="BS123" s="880"/>
      <c r="BT123" s="880"/>
      <c r="BU123" s="880"/>
      <c r="BV123" s="880">
        <v>4864962</v>
      </c>
      <c r="BW123" s="880"/>
      <c r="BX123" s="880"/>
      <c r="BY123" s="880"/>
      <c r="BZ123" s="880"/>
      <c r="CA123" s="880">
        <v>5345150</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471</v>
      </c>
      <c r="AB124" s="824"/>
      <c r="AC124" s="824"/>
      <c r="AD124" s="824"/>
      <c r="AE124" s="825"/>
      <c r="AF124" s="826" t="s">
        <v>472</v>
      </c>
      <c r="AG124" s="824"/>
      <c r="AH124" s="824"/>
      <c r="AI124" s="824"/>
      <c r="AJ124" s="825"/>
      <c r="AK124" s="826" t="s">
        <v>441</v>
      </c>
      <c r="AL124" s="824"/>
      <c r="AM124" s="824"/>
      <c r="AN124" s="824"/>
      <c r="AO124" s="825"/>
      <c r="AP124" s="871" t="s">
        <v>441</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441</v>
      </c>
      <c r="BR124" s="878"/>
      <c r="BS124" s="878"/>
      <c r="BT124" s="878"/>
      <c r="BU124" s="878"/>
      <c r="BV124" s="878" t="s">
        <v>474</v>
      </c>
      <c r="BW124" s="878"/>
      <c r="BX124" s="878"/>
      <c r="BY124" s="878"/>
      <c r="BZ124" s="878"/>
      <c r="CA124" s="878" t="s">
        <v>475</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472</v>
      </c>
      <c r="DH124" s="807"/>
      <c r="DI124" s="807"/>
      <c r="DJ124" s="807"/>
      <c r="DK124" s="808"/>
      <c r="DL124" s="809" t="s">
        <v>477</v>
      </c>
      <c r="DM124" s="807"/>
      <c r="DN124" s="807"/>
      <c r="DO124" s="807"/>
      <c r="DP124" s="808"/>
      <c r="DQ124" s="809" t="s">
        <v>478</v>
      </c>
      <c r="DR124" s="807"/>
      <c r="DS124" s="807"/>
      <c r="DT124" s="807"/>
      <c r="DU124" s="808"/>
      <c r="DV124" s="895" t="s">
        <v>136</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478</v>
      </c>
      <c r="AB125" s="824"/>
      <c r="AC125" s="824"/>
      <c r="AD125" s="824"/>
      <c r="AE125" s="825"/>
      <c r="AF125" s="826" t="s">
        <v>478</v>
      </c>
      <c r="AG125" s="824"/>
      <c r="AH125" s="824"/>
      <c r="AI125" s="824"/>
      <c r="AJ125" s="825"/>
      <c r="AK125" s="826" t="s">
        <v>478</v>
      </c>
      <c r="AL125" s="824"/>
      <c r="AM125" s="824"/>
      <c r="AN125" s="824"/>
      <c r="AO125" s="825"/>
      <c r="AP125" s="871" t="s">
        <v>479</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480</v>
      </c>
      <c r="CL125" s="899"/>
      <c r="CM125" s="899"/>
      <c r="CN125" s="899"/>
      <c r="CO125" s="900"/>
      <c r="CP125" s="907" t="s">
        <v>481</v>
      </c>
      <c r="CQ125" s="852"/>
      <c r="CR125" s="852"/>
      <c r="CS125" s="852"/>
      <c r="CT125" s="852"/>
      <c r="CU125" s="852"/>
      <c r="CV125" s="852"/>
      <c r="CW125" s="852"/>
      <c r="CX125" s="852"/>
      <c r="CY125" s="852"/>
      <c r="CZ125" s="852"/>
      <c r="DA125" s="852"/>
      <c r="DB125" s="852"/>
      <c r="DC125" s="852"/>
      <c r="DD125" s="852"/>
      <c r="DE125" s="852"/>
      <c r="DF125" s="853"/>
      <c r="DG125" s="908" t="s">
        <v>482</v>
      </c>
      <c r="DH125" s="889"/>
      <c r="DI125" s="889"/>
      <c r="DJ125" s="889"/>
      <c r="DK125" s="889"/>
      <c r="DL125" s="889" t="s">
        <v>477</v>
      </c>
      <c r="DM125" s="889"/>
      <c r="DN125" s="889"/>
      <c r="DO125" s="889"/>
      <c r="DP125" s="889"/>
      <c r="DQ125" s="889" t="s">
        <v>482</v>
      </c>
      <c r="DR125" s="889"/>
      <c r="DS125" s="889"/>
      <c r="DT125" s="889"/>
      <c r="DU125" s="889"/>
      <c r="DV125" s="890" t="s">
        <v>441</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482</v>
      </c>
      <c r="AB126" s="824"/>
      <c r="AC126" s="824"/>
      <c r="AD126" s="824"/>
      <c r="AE126" s="825"/>
      <c r="AF126" s="826" t="s">
        <v>136</v>
      </c>
      <c r="AG126" s="824"/>
      <c r="AH126" s="824"/>
      <c r="AI126" s="824"/>
      <c r="AJ126" s="825"/>
      <c r="AK126" s="826" t="s">
        <v>483</v>
      </c>
      <c r="AL126" s="824"/>
      <c r="AM126" s="824"/>
      <c r="AN126" s="824"/>
      <c r="AO126" s="825"/>
      <c r="AP126" s="871" t="s">
        <v>479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484</v>
      </c>
      <c r="CQ126" s="794"/>
      <c r="CR126" s="794"/>
      <c r="CS126" s="794"/>
      <c r="CT126" s="794"/>
      <c r="CU126" s="794"/>
      <c r="CV126" s="794"/>
      <c r="CW126" s="794"/>
      <c r="CX126" s="794"/>
      <c r="CY126" s="794"/>
      <c r="CZ126" s="794"/>
      <c r="DA126" s="794"/>
      <c r="DB126" s="794"/>
      <c r="DC126" s="794"/>
      <c r="DD126" s="794"/>
      <c r="DE126" s="794"/>
      <c r="DF126" s="795"/>
      <c r="DG126" s="860" t="s">
        <v>441</v>
      </c>
      <c r="DH126" s="861"/>
      <c r="DI126" s="861"/>
      <c r="DJ126" s="861"/>
      <c r="DK126" s="861"/>
      <c r="DL126" s="861" t="s">
        <v>482</v>
      </c>
      <c r="DM126" s="861"/>
      <c r="DN126" s="861"/>
      <c r="DO126" s="861"/>
      <c r="DP126" s="861"/>
      <c r="DQ126" s="861" t="s">
        <v>474</v>
      </c>
      <c r="DR126" s="861"/>
      <c r="DS126" s="861"/>
      <c r="DT126" s="861"/>
      <c r="DU126" s="861"/>
      <c r="DV126" s="838" t="s">
        <v>477</v>
      </c>
      <c r="DW126" s="838"/>
      <c r="DX126" s="838"/>
      <c r="DY126" s="838"/>
      <c r="DZ126" s="839"/>
    </row>
    <row r="127" spans="1:130" s="247" customFormat="1" ht="26.25" customHeight="1" x14ac:dyDescent="0.15">
      <c r="A127" s="866"/>
      <c r="B127" s="867"/>
      <c r="C127" s="885" t="s">
        <v>485</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478</v>
      </c>
      <c r="AB127" s="824"/>
      <c r="AC127" s="824"/>
      <c r="AD127" s="824"/>
      <c r="AE127" s="825"/>
      <c r="AF127" s="826" t="s">
        <v>474</v>
      </c>
      <c r="AG127" s="824"/>
      <c r="AH127" s="824"/>
      <c r="AI127" s="824"/>
      <c r="AJ127" s="825"/>
      <c r="AK127" s="826" t="s">
        <v>478</v>
      </c>
      <c r="AL127" s="824"/>
      <c r="AM127" s="824"/>
      <c r="AN127" s="824"/>
      <c r="AO127" s="825"/>
      <c r="AP127" s="871" t="s">
        <v>478</v>
      </c>
      <c r="AQ127" s="872"/>
      <c r="AR127" s="872"/>
      <c r="AS127" s="872"/>
      <c r="AT127" s="873"/>
      <c r="AU127" s="283"/>
      <c r="AV127" s="283"/>
      <c r="AW127" s="283"/>
      <c r="AX127" s="888" t="s">
        <v>486</v>
      </c>
      <c r="AY127" s="856"/>
      <c r="AZ127" s="856"/>
      <c r="BA127" s="856"/>
      <c r="BB127" s="856"/>
      <c r="BC127" s="856"/>
      <c r="BD127" s="856"/>
      <c r="BE127" s="857"/>
      <c r="BF127" s="855" t="s">
        <v>487</v>
      </c>
      <c r="BG127" s="856"/>
      <c r="BH127" s="856"/>
      <c r="BI127" s="856"/>
      <c r="BJ127" s="856"/>
      <c r="BK127" s="856"/>
      <c r="BL127" s="857"/>
      <c r="BM127" s="855" t="s">
        <v>488</v>
      </c>
      <c r="BN127" s="856"/>
      <c r="BO127" s="856"/>
      <c r="BP127" s="856"/>
      <c r="BQ127" s="856"/>
      <c r="BR127" s="856"/>
      <c r="BS127" s="857"/>
      <c r="BT127" s="855" t="s">
        <v>489</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490</v>
      </c>
      <c r="CQ127" s="794"/>
      <c r="CR127" s="794"/>
      <c r="CS127" s="794"/>
      <c r="CT127" s="794"/>
      <c r="CU127" s="794"/>
      <c r="CV127" s="794"/>
      <c r="CW127" s="794"/>
      <c r="CX127" s="794"/>
      <c r="CY127" s="794"/>
      <c r="CZ127" s="794"/>
      <c r="DA127" s="794"/>
      <c r="DB127" s="794"/>
      <c r="DC127" s="794"/>
      <c r="DD127" s="794"/>
      <c r="DE127" s="794"/>
      <c r="DF127" s="795"/>
      <c r="DG127" s="860" t="s">
        <v>441</v>
      </c>
      <c r="DH127" s="861"/>
      <c r="DI127" s="861"/>
      <c r="DJ127" s="861"/>
      <c r="DK127" s="861"/>
      <c r="DL127" s="861" t="s">
        <v>477</v>
      </c>
      <c r="DM127" s="861"/>
      <c r="DN127" s="861"/>
      <c r="DO127" s="861"/>
      <c r="DP127" s="861"/>
      <c r="DQ127" s="861" t="s">
        <v>441</v>
      </c>
      <c r="DR127" s="861"/>
      <c r="DS127" s="861"/>
      <c r="DT127" s="861"/>
      <c r="DU127" s="861"/>
      <c r="DV127" s="838" t="s">
        <v>478</v>
      </c>
      <c r="DW127" s="838"/>
      <c r="DX127" s="838"/>
      <c r="DY127" s="838"/>
      <c r="DZ127" s="839"/>
    </row>
    <row r="128" spans="1:130" s="247" customFormat="1" ht="26.25" customHeight="1" thickBot="1" x14ac:dyDescent="0.2">
      <c r="A128" s="840" t="s">
        <v>491</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492</v>
      </c>
      <c r="X128" s="842"/>
      <c r="Y128" s="842"/>
      <c r="Z128" s="843"/>
      <c r="AA128" s="844">
        <v>12161</v>
      </c>
      <c r="AB128" s="845"/>
      <c r="AC128" s="845"/>
      <c r="AD128" s="845"/>
      <c r="AE128" s="846"/>
      <c r="AF128" s="847">
        <v>10441</v>
      </c>
      <c r="AG128" s="845"/>
      <c r="AH128" s="845"/>
      <c r="AI128" s="845"/>
      <c r="AJ128" s="846"/>
      <c r="AK128" s="847">
        <v>8259</v>
      </c>
      <c r="AL128" s="845"/>
      <c r="AM128" s="845"/>
      <c r="AN128" s="845"/>
      <c r="AO128" s="846"/>
      <c r="AP128" s="848"/>
      <c r="AQ128" s="849"/>
      <c r="AR128" s="849"/>
      <c r="AS128" s="849"/>
      <c r="AT128" s="850"/>
      <c r="AU128" s="283"/>
      <c r="AV128" s="283"/>
      <c r="AW128" s="283"/>
      <c r="AX128" s="851" t="s">
        <v>493</v>
      </c>
      <c r="AY128" s="852"/>
      <c r="AZ128" s="852"/>
      <c r="BA128" s="852"/>
      <c r="BB128" s="852"/>
      <c r="BC128" s="852"/>
      <c r="BD128" s="852"/>
      <c r="BE128" s="853"/>
      <c r="BF128" s="830" t="s">
        <v>441</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494</v>
      </c>
      <c r="CQ128" s="772"/>
      <c r="CR128" s="772"/>
      <c r="CS128" s="772"/>
      <c r="CT128" s="772"/>
      <c r="CU128" s="772"/>
      <c r="CV128" s="772"/>
      <c r="CW128" s="772"/>
      <c r="CX128" s="772"/>
      <c r="CY128" s="772"/>
      <c r="CZ128" s="772"/>
      <c r="DA128" s="772"/>
      <c r="DB128" s="772"/>
      <c r="DC128" s="772"/>
      <c r="DD128" s="772"/>
      <c r="DE128" s="772"/>
      <c r="DF128" s="773"/>
      <c r="DG128" s="834" t="s">
        <v>478</v>
      </c>
      <c r="DH128" s="835"/>
      <c r="DI128" s="835"/>
      <c r="DJ128" s="835"/>
      <c r="DK128" s="835"/>
      <c r="DL128" s="835" t="s">
        <v>495</v>
      </c>
      <c r="DM128" s="835"/>
      <c r="DN128" s="835"/>
      <c r="DO128" s="835"/>
      <c r="DP128" s="835"/>
      <c r="DQ128" s="835" t="s">
        <v>474</v>
      </c>
      <c r="DR128" s="835"/>
      <c r="DS128" s="835"/>
      <c r="DT128" s="835"/>
      <c r="DU128" s="835"/>
      <c r="DV128" s="836" t="s">
        <v>441</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1028109</v>
      </c>
      <c r="AB129" s="824"/>
      <c r="AC129" s="824"/>
      <c r="AD129" s="824"/>
      <c r="AE129" s="825"/>
      <c r="AF129" s="826">
        <v>954515</v>
      </c>
      <c r="AG129" s="824"/>
      <c r="AH129" s="824"/>
      <c r="AI129" s="824"/>
      <c r="AJ129" s="825"/>
      <c r="AK129" s="826">
        <v>971889</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474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180976</v>
      </c>
      <c r="AB130" s="824"/>
      <c r="AC130" s="824"/>
      <c r="AD130" s="824"/>
      <c r="AE130" s="825"/>
      <c r="AF130" s="826">
        <v>172120</v>
      </c>
      <c r="AG130" s="824"/>
      <c r="AH130" s="824"/>
      <c r="AI130" s="824"/>
      <c r="AJ130" s="825"/>
      <c r="AK130" s="826">
        <v>187783</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847133</v>
      </c>
      <c r="AB131" s="807"/>
      <c r="AC131" s="807"/>
      <c r="AD131" s="807"/>
      <c r="AE131" s="808"/>
      <c r="AF131" s="809">
        <v>782395</v>
      </c>
      <c r="AG131" s="807"/>
      <c r="AH131" s="807"/>
      <c r="AI131" s="807"/>
      <c r="AJ131" s="808"/>
      <c r="AK131" s="809">
        <v>784106</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t="s">
        <v>495</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6.7041420890000003</v>
      </c>
      <c r="AB132" s="787"/>
      <c r="AC132" s="787"/>
      <c r="AD132" s="787"/>
      <c r="AE132" s="788"/>
      <c r="AF132" s="789">
        <v>5.4848254399999998</v>
      </c>
      <c r="AG132" s="787"/>
      <c r="AH132" s="787"/>
      <c r="AI132" s="787"/>
      <c r="AJ132" s="788"/>
      <c r="AK132" s="789">
        <v>5.8132446379999996</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5.5</v>
      </c>
      <c r="AB133" s="766"/>
      <c r="AC133" s="766"/>
      <c r="AD133" s="766"/>
      <c r="AE133" s="767"/>
      <c r="AF133" s="765">
        <v>5.6</v>
      </c>
      <c r="AG133" s="766"/>
      <c r="AH133" s="766"/>
      <c r="AI133" s="766"/>
      <c r="AJ133" s="767"/>
      <c r="AK133" s="765">
        <v>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m1z3vXkdh+JjhmMdUKS07onRcR8X4rBGVFp0jcNfXr17ET+hL6zWJ43/8QLUXVo4mpRVpAyI0WKKgyboC+tJg==" saltValue="yKM20xJyIT3kS8+oD8Ec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vLnSzZy/wS+15+LHUVQpuvm0801H3W2CaNrIBY2LuUFa2ZknghHmXkeIMwxevA+LbX3St9XTTFBJOudHZdIcg==" saltValue="FPb/EgWCDUJc2nHQuMR9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i1gwIZICL2NBobDIi0MiQRE3fGvvB6ZlSK9hAwsalzGqunEbS9vh0XZZVUdU+uHVFvfLmVCiCghno7wINaOow==" saltValue="/wV99hSGgfTF+Q1WTSD7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309518</v>
      </c>
      <c r="AP9" s="313">
        <v>350133</v>
      </c>
      <c r="AQ9" s="314">
        <v>218185</v>
      </c>
      <c r="AR9" s="315">
        <v>60.5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58927</v>
      </c>
      <c r="AP10" s="316">
        <v>66660</v>
      </c>
      <c r="AQ10" s="317">
        <v>27381</v>
      </c>
      <c r="AR10" s="318">
        <v>143.5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66986</v>
      </c>
      <c r="AP11" s="316">
        <v>75776</v>
      </c>
      <c r="AQ11" s="317">
        <v>25697</v>
      </c>
      <c r="AR11" s="318">
        <v>194.9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t="s">
        <v>518</v>
      </c>
      <c r="AP12" s="316" t="s">
        <v>518</v>
      </c>
      <c r="AQ12" s="317">
        <v>4359</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21184</v>
      </c>
      <c r="AP14" s="316">
        <v>23964</v>
      </c>
      <c r="AQ14" s="317">
        <v>8999</v>
      </c>
      <c r="AR14" s="318">
        <v>166.3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8057</v>
      </c>
      <c r="AP15" s="316">
        <v>9114</v>
      </c>
      <c r="AQ15" s="317">
        <v>6052</v>
      </c>
      <c r="AR15" s="318">
        <v>50.6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-34372</v>
      </c>
      <c r="AP16" s="316">
        <v>-38882</v>
      </c>
      <c r="AQ16" s="317">
        <v>-19480</v>
      </c>
      <c r="AR16" s="318">
        <v>99.6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430300</v>
      </c>
      <c r="AP17" s="316">
        <v>486765</v>
      </c>
      <c r="AQ17" s="317">
        <v>271195</v>
      </c>
      <c r="AR17" s="318">
        <v>79.5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39.590000000000003</v>
      </c>
      <c r="AP21" s="329">
        <v>25.46</v>
      </c>
      <c r="AQ21" s="330">
        <v>14.13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90.6</v>
      </c>
      <c r="AP22" s="334">
        <v>93.7</v>
      </c>
      <c r="AQ22" s="335">
        <v>-3.1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205360</v>
      </c>
      <c r="AP32" s="343">
        <v>232308</v>
      </c>
      <c r="AQ32" s="344">
        <v>157756</v>
      </c>
      <c r="AR32" s="345">
        <v>47.3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19226</v>
      </c>
      <c r="AP35" s="343">
        <v>21749</v>
      </c>
      <c r="AQ35" s="344">
        <v>29837</v>
      </c>
      <c r="AR35" s="345">
        <v>-27.1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17028</v>
      </c>
      <c r="AP36" s="343">
        <v>19262</v>
      </c>
      <c r="AQ36" s="344">
        <v>5452</v>
      </c>
      <c r="AR36" s="345">
        <v>253.3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518</v>
      </c>
      <c r="AP37" s="343" t="s">
        <v>518</v>
      </c>
      <c r="AQ37" s="344">
        <v>1300</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v>10</v>
      </c>
      <c r="AP38" s="346">
        <v>11</v>
      </c>
      <c r="AQ38" s="347">
        <v>36</v>
      </c>
      <c r="AR38" s="335">
        <v>-69.400000000000006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-8259</v>
      </c>
      <c r="AP39" s="343">
        <v>-9343</v>
      </c>
      <c r="AQ39" s="344">
        <v>-9131</v>
      </c>
      <c r="AR39" s="345">
        <v>2.2999999999999998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-187783</v>
      </c>
      <c r="AP40" s="343">
        <v>-212424</v>
      </c>
      <c r="AQ40" s="344">
        <v>-138994</v>
      </c>
      <c r="AR40" s="345">
        <v>52.8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45582</v>
      </c>
      <c r="AP41" s="343">
        <v>51563</v>
      </c>
      <c r="AQ41" s="344">
        <v>46254</v>
      </c>
      <c r="AR41" s="345">
        <v>11.5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248848</v>
      </c>
      <c r="AN51" s="365">
        <v>247610</v>
      </c>
      <c r="AO51" s="366">
        <v>45.8</v>
      </c>
      <c r="AP51" s="367">
        <v>287914</v>
      </c>
      <c r="AQ51" s="368">
        <v>-0.2</v>
      </c>
      <c r="AR51" s="369">
        <v>46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167861</v>
      </c>
      <c r="AN52" s="373">
        <v>167026</v>
      </c>
      <c r="AO52" s="374">
        <v>83.7</v>
      </c>
      <c r="AP52" s="375">
        <v>146531</v>
      </c>
      <c r="AQ52" s="376">
        <v>3.5</v>
      </c>
      <c r="AR52" s="377">
        <v>80.2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284356</v>
      </c>
      <c r="AN53" s="365">
        <v>291947</v>
      </c>
      <c r="AO53" s="366">
        <v>17.899999999999999</v>
      </c>
      <c r="AP53" s="367">
        <v>310300</v>
      </c>
      <c r="AQ53" s="368">
        <v>7.8</v>
      </c>
      <c r="AR53" s="369">
        <v>10.1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168526</v>
      </c>
      <c r="AN54" s="373">
        <v>173025</v>
      </c>
      <c r="AO54" s="374">
        <v>3.6</v>
      </c>
      <c r="AP54" s="375">
        <v>157576</v>
      </c>
      <c r="AQ54" s="376">
        <v>7.5</v>
      </c>
      <c r="AR54" s="377">
        <v>-3.9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367156</v>
      </c>
      <c r="AN55" s="365">
        <v>393101</v>
      </c>
      <c r="AO55" s="366">
        <v>34.6</v>
      </c>
      <c r="AP55" s="367">
        <v>317319</v>
      </c>
      <c r="AQ55" s="368">
        <v>2.2999999999999998</v>
      </c>
      <c r="AR55" s="369">
        <v>32.299999999999997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199261</v>
      </c>
      <c r="AN56" s="373">
        <v>213342</v>
      </c>
      <c r="AO56" s="374">
        <v>23.3</v>
      </c>
      <c r="AP56" s="375">
        <v>164214</v>
      </c>
      <c r="AQ56" s="376">
        <v>4.2</v>
      </c>
      <c r="AR56" s="377">
        <v>19.100000000000001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281849</v>
      </c>
      <c r="AN57" s="365">
        <v>309045</v>
      </c>
      <c r="AO57" s="366">
        <v>-21.4</v>
      </c>
      <c r="AP57" s="367">
        <v>289738</v>
      </c>
      <c r="AQ57" s="368">
        <v>-8.6999999999999993</v>
      </c>
      <c r="AR57" s="369">
        <v>-12.7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190552</v>
      </c>
      <c r="AN58" s="373">
        <v>208939</v>
      </c>
      <c r="AO58" s="374">
        <v>-2.1</v>
      </c>
      <c r="AP58" s="375">
        <v>156238</v>
      </c>
      <c r="AQ58" s="376">
        <v>-4.9000000000000004</v>
      </c>
      <c r="AR58" s="377">
        <v>2.8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1071020</v>
      </c>
      <c r="AN59" s="365">
        <v>1211561</v>
      </c>
      <c r="AO59" s="366">
        <v>292</v>
      </c>
      <c r="AP59" s="367">
        <v>316937</v>
      </c>
      <c r="AQ59" s="368">
        <v>9.4</v>
      </c>
      <c r="AR59" s="369">
        <v>282.60000000000002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961051</v>
      </c>
      <c r="AN60" s="373">
        <v>1087162</v>
      </c>
      <c r="AO60" s="374">
        <v>420.3</v>
      </c>
      <c r="AP60" s="375">
        <v>199150</v>
      </c>
      <c r="AQ60" s="376">
        <v>27.5</v>
      </c>
      <c r="AR60" s="377">
        <v>392.8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450646</v>
      </c>
      <c r="AN61" s="380">
        <v>490653</v>
      </c>
      <c r="AO61" s="381">
        <v>73.8</v>
      </c>
      <c r="AP61" s="382">
        <v>304442</v>
      </c>
      <c r="AQ61" s="383">
        <v>2.1</v>
      </c>
      <c r="AR61" s="369">
        <v>71.7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337450</v>
      </c>
      <c r="AN62" s="373">
        <v>369899</v>
      </c>
      <c r="AO62" s="374">
        <v>105.8</v>
      </c>
      <c r="AP62" s="375">
        <v>164742</v>
      </c>
      <c r="AQ62" s="376">
        <v>7.6</v>
      </c>
      <c r="AR62" s="377">
        <v>98.2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h7XsAIbP9DNkXSNs3m54dSUQM/8plLoHhdeklGHTro8N0Y7GrUhSnnpOytm2/xKCShzU/fAfsgkLeteUAxIXQ==" saltValue="AuzEefqhIAAqbqm0Oo7Ky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dbXJFkVXkg8so/BmLt9lBoyksqPE+ZpBn+Q10Rav/z+Co4DFdDTS50Hgub1h0+Ecc0C2wybnHy6msEdPbcTIsQ==" saltValue="o5ijYAY5jDrEQxPpPXq6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XTg3Qug97+hsrsddlg9KPZDJx/OPL/bAGTH0Y3zqNHZkYeF+d6AAq/WFk1IIt2aa14ID4v3fLYuu+iIEY3fSVQ==" saltValue="thWKshGI2eWggyZqbJcz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146.87</v>
      </c>
      <c r="G47" s="12">
        <v>172.86</v>
      </c>
      <c r="H47" s="12">
        <v>181.2</v>
      </c>
      <c r="I47" s="12">
        <v>195.3</v>
      </c>
      <c r="J47" s="13">
        <v>184.21</v>
      </c>
    </row>
    <row r="48" spans="2:10" ht="57.75" customHeight="1" x14ac:dyDescent="0.15">
      <c r="B48" s="14"/>
      <c r="C48" s="1200" t="s">
        <v>4</v>
      </c>
      <c r="D48" s="1200"/>
      <c r="E48" s="1201"/>
      <c r="F48" s="15">
        <v>4.4400000000000004</v>
      </c>
      <c r="G48" s="16">
        <v>3.6</v>
      </c>
      <c r="H48" s="16">
        <v>8.8000000000000007</v>
      </c>
      <c r="I48" s="16">
        <v>7.06</v>
      </c>
      <c r="J48" s="17">
        <v>10.24</v>
      </c>
    </row>
    <row r="49" spans="2:10" ht="57.75" customHeight="1" thickBot="1" x14ac:dyDescent="0.2">
      <c r="B49" s="18"/>
      <c r="C49" s="1202" t="s">
        <v>5</v>
      </c>
      <c r="D49" s="1202"/>
      <c r="E49" s="1203"/>
      <c r="F49" s="19">
        <v>22.24</v>
      </c>
      <c r="G49" s="20">
        <v>13.45</v>
      </c>
      <c r="H49" s="20">
        <v>9.56</v>
      </c>
      <c r="I49" s="20" t="s">
        <v>565</v>
      </c>
      <c r="J49" s="21" t="s">
        <v>566</v>
      </c>
    </row>
    <row r="50" spans="2:10" ht="13.5" customHeight="1" x14ac:dyDescent="0.15"/>
  </sheetData>
  <sheetProtection algorithmName="SHA-512" hashValue="65VWlbTp+1N7Dau5A4vzEPluP9IRkX8AZPjVoKPF8psZoTeZ9s7PTAOP4l4F2sRyxVP7RjqPFKnINMhA0WPuEw==" saltValue="CyeZNd75tn2V+lowkKkB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2021-03-05T04:26:26Z</cp:lastPrinted>
  <dcterms:created xsi:type="dcterms:W3CDTF">2021-02-05T03:39:37Z</dcterms:created>
  <dcterms:modified xsi:type="dcterms:W3CDTF">2021-03-05T04:26:52Z</dcterms:modified>
  <cp:category/>
</cp:coreProperties>
</file>