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03決算関係\R1普通会計決算統計\20財政状況資料集\03市町村回答\"/>
    </mc:Choice>
  </mc:AlternateContent>
  <bookViews>
    <workbookView xWindow="0" yWindow="0" windowWidth="15360" windowHeight="7635" tabRatio="60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BW34" i="10"/>
  <c r="BE34" i="10"/>
  <c r="AM34" i="10"/>
  <c r="U34" i="10"/>
  <c r="C34" i="10"/>
  <c r="CO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<sst xmlns="http://schemas.openxmlformats.org/spreadsheetml/2006/main" count="1091" uniqueCount="598">
  <si>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</si>
  <si>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</si>
  <si>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</si>
  <si>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</si>
  <si>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</si>
  <si>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</si>
  <si>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</si>
  <si>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</si>
  <si>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</si>
  <si>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</si>
  <si>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</si>
  <si>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</si>
  <si>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</si>
  <si>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</si>
  <si>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</si>
  <si>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</si>
  <si>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</si>
  <si>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</si>
  <si>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</si>
  <si>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</si>
  <si>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</si>
  <si>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</si>
  <si>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</si>
  <si>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</si>
  <si>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</si>
  <si>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</si>
  <si>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</si>
  <si>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</si>
  <si>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</si>
  <si>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</si>
  <si>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</si>
  <si>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</si>
  <si>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</si>
  <si>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</si>
  <si>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</si>
  <si>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</si>
  <si>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</si>
  <si>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</si>
  <si>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</si>
  <si>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</si>
  <si>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</si>
  <si>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</si>
  <si>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</si>
  <si>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</si>
  <si>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</si>
  <si>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</si>
  <si>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</si>
  <si>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</si>
  <si>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</si>
  <si>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</si>
  <si>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</si>
  <si>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</si>
  <si>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</si>
  <si>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</si>
  <si>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</si>
  <si>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</si>
  <si>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</si>
  <si>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</si>
  <si>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</si>
  <si>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</si>
  <si>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</si>
  <si>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</si>
  <si>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</si>
  <si>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</si>
  <si>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</si>
  <si>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</si>
  <si>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</si>
  <si>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</si>
  <si>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</si>
  <si>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</si>
  <si>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</si>
  <si>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</si>
  <si>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</si>
  <si>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</si>
  <si>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</si>
  <si>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</si>
  <si>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</si>
  <si>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</si>
  <si>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</si>
  <si>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</si>
  <si>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</si>
  <si>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</si>
  <si>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</si>
  <si>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</si>
  <si>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</si>
  <si>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</si>
  <si>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</si>
  <si>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</si>
  <si>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</si>
  <si>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</si>
  <si>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</si>
  <si>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</si>
  <si>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</si>
  <si>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</si>
  <si>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</si>
  <si>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</si>
  <si>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</si>
  <si>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</si>
  <si>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黒滝村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</si>
  <si>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</si>
  <si>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</si>
  <si>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</si>
  <si>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</si>
  <si>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</si>
  <si>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</si>
  <si>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</si>
  <si>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</si>
  <si>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</si>
  <si>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</si>
  <si>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</si>
  <si>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</si>
  <si>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</si>
  <si>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</si>
  <si>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</si>
  <si>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</si>
  <si>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</si>
  <si>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</si>
  <si>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</si>
  <si>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</si>
  <si>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</si>
  <si>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</si>
  <si>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</si>
  <si>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</si>
  <si>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</si>
  <si>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</si>
  <si>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</si>
  <si>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</si>
  <si>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</si>
  <si>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</si>
  <si>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</si>
  <si>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</si>
  <si>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</si>
  <si>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</si>
  <si>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</si>
  <si>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</si>
  <si>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</si>
  <si>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</si>
  <si>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</si>
  <si>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</si>
  <si>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</si>
  <si>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</si>
  <si>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</si>
  <si>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</si>
  <si>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</si>
  <si>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</si>
  <si>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</si>
  <si>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</si>
  <si>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</si>
  <si>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</si>
  <si>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</si>
  <si>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</si>
  <si>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</si>
  <si>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</si>
  <si>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</si>
  <si>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</si>
  <si>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</si>
  <si>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</si>
  <si>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</si>
  <si>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</si>
  <si>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</si>
  <si>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</si>
  <si>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</si>
  <si>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</si>
  <si>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</si>
  <si>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</si>
  <si>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</si>
  <si>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</si>
  <si>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</si>
  <si>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</si>
  <si>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</si>
  <si>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</si>
  <si>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</si>
  <si>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</si>
  <si>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</si>
  <si>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</si>
  <si>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</si>
  <si>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</si>
  <si>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</si>
  <si>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</si>
  <si>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</si>
  <si>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</si>
  <si>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</si>
  <si>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</si>
  <si>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</si>
  <si>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</si>
  <si>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</si>
  <si>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</si>
  <si>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</si>
  <si>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</si>
  <si>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</si>
  <si>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</si>
  <si>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</si>
  <si>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</si>
  <si>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</si>
  <si>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</si>
  <si>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</si>
  <si>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</si>
  <si>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</si>
  <si>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</si>
  <si>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</si>
  <si>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</si>
  <si>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</si>
  <si>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</si>
  <si>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</si>
  <si>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</si>
  <si>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</si>
  <si>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</si>
  <si>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</si>
  <si>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</si>
  <si>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</si>
  <si>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</si>
  <si>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</si>
  <si>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</si>
  <si>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</si>
  <si>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奈良県黒滝村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</si>
  <si>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</si>
  <si>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</si>
  <si>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</si>
  <si>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</si>
  <si>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</si>
  <si>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</si>
  <si>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</si>
  <si>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</si>
  <si>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</si>
  <si>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</si>
  <si>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</si>
  <si>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</si>
  <si>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</si>
  <si>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</si>
  <si>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</si>
  <si>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</si>
  <si>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</si>
  <si>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</si>
  <si>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</si>
  <si>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</si>
  <si>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</si>
  <si>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</si>
  <si>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</si>
  <si>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</si>
  <si>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</si>
  <si>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</si>
  <si>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</si>
  <si>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</si>
  <si>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</si>
  <si>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</si>
  <si>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</si>
  <si>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</si>
  <si>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</si>
  <si>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</si>
  <si>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</si>
  <si>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</si>
  <si>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</si>
  <si>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</si>
  <si>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</si>
  <si>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</si>
  <si>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</si>
  <si>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</si>
  <si>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</si>
  <si>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</si>
  <si>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</si>
  <si>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</si>
  <si>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</si>
  <si>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</si>
  <si>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</si>
  <si>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</si>
  <si>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</si>
  <si>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</si>
  <si>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</si>
  <si>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</si>
  <si>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</si>
  <si>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</si>
  <si>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</si>
  <si>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</si>
  <si>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</si>
  <si>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</si>
  <si>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</si>
  <si>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</si>
  <si>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</si>
  <si>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</si>
  <si>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</si>
  <si>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</si>
  <si>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</si>
  <si>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</si>
  <si>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</si>
  <si>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</si>
  <si>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</si>
  <si>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</si>
  <si>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</si>
  <si>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</si>
  <si>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</si>
  <si>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</si>
  <si>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</si>
  <si>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</si>
  <si>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</si>
  <si>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</si>
  <si>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</si>
  <si>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</si>
  <si>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</si>
  <si>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</si>
  <si>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</si>
  <si>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</si>
  <si>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</si>
  <si>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</si>
  <si>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</si>
  <si>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</si>
  <si>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</si>
  <si>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</si>
  <si>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</si>
  <si>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</si>
  <si>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</si>
  <si>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</si>
  <si>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</si>
  <si>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</si>
  <si>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</si>
  <si>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</si>
  <si>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</si>
  <si>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</si>
  <si>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</si>
  <si>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</si>
  <si>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</si>
  <si>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</si>
  <si>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</si>
  <si>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</si>
  <si>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</si>
  <si>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</si>
  <si>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</si>
  <si>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</si>
  <si>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</si>
  <si>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</si>
  <si>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</si>
  <si>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</si>
  <si>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</si>
  <si>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</si>
  <si>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</si>
  <si>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</si>
  <si>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</si>
  <si>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</si>
  <si>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</si>
  <si>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</si>
  <si>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</si>
  <si>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</si>
  <si>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</si>
  <si>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</si>
  <si>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</si>
  <si>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</si>
  <si>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</si>
  <si>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</si>
  <si>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</si>
  <si>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</si>
  <si>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</si>
  <si>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</si>
  <si>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</si>
  <si>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</si>
  <si>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</si>
  <si>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</si>
  <si>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</si>
  <si>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</si>
  <si>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</si>
  <si>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</si>
  <si>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</si>
  <si>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</si>
  <si>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</si>
  <si>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</si>
  <si>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</si>
  <si>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</si>
  <si>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</si>
  <si>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</si>
  <si>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奈良県黒滝村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</si>
  <si>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</si>
  <si>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</si>
  <si>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</si>
  <si>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</si>
  <si>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</si>
  <si>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</si>
  <si>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</si>
  <si>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</si>
  <si>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</si>
  <si>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</si>
  <si>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</si>
  <si>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</si>
  <si>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</si>
  <si>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</si>
  <si>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</si>
  <si>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</si>
  <si>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</si>
  <si>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</si>
  <si>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</si>
  <si>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</si>
  <si>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</si>
  <si>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</si>
  <si>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</si>
  <si>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</si>
  <si>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</si>
  <si>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</si>
  <si>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</si>
  <si>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</si>
  <si>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</si>
  <si>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</si>
  <si>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</si>
  <si>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</si>
  <si>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</si>
  <si>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</si>
  <si>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t>
    <phoneticPr fontId="5"/>
  </si>
  <si>
    <t>国民健康保険（診療施設勘定）</t>
    <phoneticPr fontId="5"/>
  </si>
  <si>
    <t>介護保険事業</t>
    <phoneticPr fontId="5"/>
  </si>
  <si>
    <t>後期高齢者医療事業</t>
    <phoneticPr fontId="5"/>
  </si>
  <si>
    <t>簡易水道事業特別会計</t>
    <phoneticPr fontId="5"/>
  </si>
  <si>
    <t>法非適用企業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</si>
  <si>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</si>
  <si>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</si>
  <si>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</si>
  <si>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</si>
  <si>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</si>
  <si>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</si>
  <si>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</si>
  <si>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</si>
  <si>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</si>
  <si>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</si>
  <si>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</si>
  <si>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</si>
  <si>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</si>
  <si>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</si>
  <si>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</si>
  <si>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</si>
  <si>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</si>
  <si>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</si>
  <si>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</si>
  <si>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</si>
  <si>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</si>
  <si>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</si>
  <si>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</si>
  <si>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</si>
  <si>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</si>
  <si>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</si>
  <si>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</si>
  <si>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</si>
  <si>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</si>
  <si>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</si>
  <si>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</si>
  <si>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</si>
  <si>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</si>
  <si>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</si>
  <si>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</si>
  <si>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</si>
  <si>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</si>
  <si>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</si>
  <si>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</si>
  <si>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</si>
  <si>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</si>
  <si>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</si>
  <si>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</si>
  <si>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</si>
  <si>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</si>
  <si>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</si>
  <si>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</si>
  <si>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</si>
  <si>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</si>
  <si>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</si>
  <si>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</si>
  <si>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</si>
  <si>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</si>
  <si>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</si>
  <si>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</si>
  <si>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</si>
  <si>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</si>
  <si>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</si>
  <si>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</si>
  <si>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</si>
  <si>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</si>
  <si>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</si>
  <si>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</si>
  <si>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</si>
  <si>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</si>
  <si>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</si>
  <si>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</si>
  <si>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</si>
  <si>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</si>
  <si>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国民健康保険（診療施設勘定）</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</si>
  <si>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</si>
  <si>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</si>
  <si>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</si>
  <si>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</si>
  <si>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</si>
  <si>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</si>
  <si>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</si>
  <si>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</si>
  <si>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</si>
  <si>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</si>
  <si>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</si>
  <si>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</si>
  <si>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</si>
  <si>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</si>
  <si>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</si>
  <si>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</si>
  <si>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</si>
  <si>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</si>
  <si>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</si>
  <si>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</si>
  <si>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</si>
  <si>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</si>
  <si>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</si>
  <si>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</si>
  <si>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</si>
  <si>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</si>
  <si>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</si>
  <si>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</si>
  <si>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</si>
  <si>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</si>
  <si>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</si>
  <si>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</si>
  <si>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</si>
  <si>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</si>
  <si>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</si>
  <si>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</si>
  <si>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</si>
  <si>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</si>
  <si>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</si>
  <si>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</si>
  <si>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</si>
  <si>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</si>
  <si>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</si>
  <si>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</si>
  <si>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</si>
  <si>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</si>
  <si>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</si>
  <si>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</si>
  <si>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</si>
  <si>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</si>
  <si>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</si>
  <si>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</si>
  <si>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</si>
  <si>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</si>
  <si>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</si>
  <si>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</si>
  <si>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</si>
  <si>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</si>
  <si>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</si>
  <si>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</si>
  <si>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</si>
  <si>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</si>
  <si>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</si>
  <si>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</si>
  <si>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</si>
  <si>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</si>
  <si>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</si>
  <si>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</si>
  <si>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</si>
  <si>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</si>
  <si>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</si>
  <si>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</si>
  <si>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</si>
  <si>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</si>
  <si>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</si>
  <si>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</si>
  <si>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</si>
  <si>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</si>
  <si>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</si>
  <si>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</si>
  <si>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</si>
  <si>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</si>
  <si>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</si>
  <si>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</si>
  <si>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</si>
  <si>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</si>
  <si>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</si>
  <si>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4.83</t>
  </si>
  <si>
    <t>▲ 20.57</t>
  </si>
  <si>
    <t>▲ 14.00</t>
  </si>
  <si>
    <t>介護保険事業</t>
  </si>
  <si>
    <t>一般会計</t>
  </si>
  <si>
    <t>国民健康保険（事業勘定）</t>
  </si>
  <si>
    <t>国民健康保険（診療施設勘定）</t>
  </si>
  <si>
    <t>下水道事業特別会計</t>
  </si>
  <si>
    <t>簡易水道事業特別会計</t>
  </si>
  <si>
    <t>後期高齢者医療事業</t>
  </si>
  <si>
    <t>その他会計（赤字）</t>
  </si>
  <si>
    <t>その他会計（黒字）</t>
  </si>
  <si>
    <t>（百万円）</t>
    <phoneticPr fontId="5"/>
  </si>
  <si>
    <t>H26末</t>
    <phoneticPr fontId="5"/>
  </si>
  <si>
    <t>H27末</t>
    <phoneticPr fontId="5"/>
  </si>
  <si>
    <t>H28末</t>
    <phoneticPr fontId="5"/>
  </si>
  <si>
    <t>H29末</t>
    <phoneticPr fontId="5"/>
  </si>
  <si>
    <t>H30末</t>
    <phoneticPr fontId="5"/>
  </si>
  <si>
    <t>株式会社　黒滝森物語村</t>
    <rPh sb="0" eb="2">
      <t>カブシキ</t>
    </rPh>
    <rPh sb="2" eb="4">
      <t>ガイシャ</t>
    </rPh>
    <rPh sb="5" eb="7">
      <t>クロタキ</t>
    </rPh>
    <rPh sb="7" eb="8">
      <t>モリ</t>
    </rPh>
    <rPh sb="8" eb="10">
      <t>モノガタリ</t>
    </rPh>
    <rPh sb="10" eb="11">
      <t>ムラ</t>
    </rPh>
    <phoneticPr fontId="2"/>
  </si>
  <si>
    <t>奈良県市町村総合事務組合</t>
    <rPh sb="0" eb="3">
      <t>ナラケン</t>
    </rPh>
    <rPh sb="3" eb="6">
      <t>シチョウソン</t>
    </rPh>
    <rPh sb="6" eb="8">
      <t>ソウゴウ</t>
    </rPh>
    <rPh sb="8" eb="10">
      <t>ジム</t>
    </rPh>
    <rPh sb="10" eb="12">
      <t>クミアイ</t>
    </rPh>
    <phoneticPr fontId="2"/>
  </si>
  <si>
    <t>-</t>
    <phoneticPr fontId="2"/>
  </si>
  <si>
    <t>南和広域衛生組合</t>
    <rPh sb="0" eb="2">
      <t>ナンワ</t>
    </rPh>
    <rPh sb="2" eb="4">
      <t>コウイキ</t>
    </rPh>
    <rPh sb="4" eb="6">
      <t>エイセイ</t>
    </rPh>
    <rPh sb="6" eb="8">
      <t>クミアイ</t>
    </rPh>
    <phoneticPr fontId="2"/>
  </si>
  <si>
    <t>奈良広域水質検査センター組合</t>
    <rPh sb="0" eb="2">
      <t>ナラ</t>
    </rPh>
    <rPh sb="2" eb="4">
      <t>コウイキ</t>
    </rPh>
    <rPh sb="4" eb="6">
      <t>スイシツ</t>
    </rPh>
    <rPh sb="6" eb="8">
      <t>ケンサ</t>
    </rPh>
    <rPh sb="12" eb="14">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</si>
  <si>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</si>
  <si>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</si>
  <si>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さくら広域環境衛生組合</t>
    <rPh sb="3" eb="5">
      <t>コウイキ</t>
    </rPh>
    <rPh sb="5" eb="7">
      <t>カンキョウ</t>
    </rPh>
    <rPh sb="7" eb="9">
      <t>エイセイ</t>
    </rPh>
    <rPh sb="9" eb="11">
      <t>クミアイ</t>
    </rPh>
    <phoneticPr fontId="2"/>
  </si>
  <si>
    <t>南和広域医療企業団</t>
    <rPh sb="0" eb="2">
      <t>ナンワ</t>
    </rPh>
    <rPh sb="2" eb="4">
      <t>コウイキ</t>
    </rPh>
    <rPh sb="4" eb="6">
      <t>イリョウ</t>
    </rPh>
    <rPh sb="6" eb="8">
      <t>キギョウ</t>
    </rPh>
    <rPh sb="8" eb="9">
      <t>ダン</t>
    </rPh>
    <phoneticPr fontId="2"/>
  </si>
  <si>
    <t>ふるさと創生基金</t>
    <rPh sb="4" eb="6">
      <t>ソウセイ</t>
    </rPh>
    <rPh sb="6" eb="8">
      <t>キキン</t>
    </rPh>
    <phoneticPr fontId="5"/>
  </si>
  <si>
    <t>地域振興基金</t>
    <rPh sb="0" eb="2">
      <t>チイキ</t>
    </rPh>
    <rPh sb="2" eb="4">
      <t>シンコウ</t>
    </rPh>
    <rPh sb="4" eb="6">
      <t>キキン</t>
    </rPh>
    <phoneticPr fontId="5"/>
  </si>
  <si>
    <t>村営住宅基金</t>
    <rPh sb="0" eb="2">
      <t>ソンエイ</t>
    </rPh>
    <rPh sb="2" eb="4">
      <t>ジュウタク</t>
    </rPh>
    <rPh sb="4" eb="6">
      <t>キキン</t>
    </rPh>
    <phoneticPr fontId="5"/>
  </si>
  <si>
    <t>山林造成基金</t>
    <rPh sb="0" eb="2">
      <t>サンリン</t>
    </rPh>
    <rPh sb="2" eb="4">
      <t>ゾウセイ</t>
    </rPh>
    <rPh sb="4" eb="6">
      <t>キキン</t>
    </rPh>
    <phoneticPr fontId="5"/>
  </si>
  <si>
    <t>ふるさと応援基金</t>
    <rPh sb="4" eb="6">
      <t>オウエン</t>
    </rPh>
    <rPh sb="6" eb="8">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</si>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</sst>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287914</c:v>
                </c:pt>
                <c:pt idx="1">
                  <c:v>310300</c:v>
                </c:pt>
                <c:pt idx="2">
                  <c:v>317319</c:v>
                </c:pt>
                <c:pt idx="3">
                  <c:v>289738</c:v>
                </c:pt>
                <c:pt idx="4">
                  <c:v>316937</c:v>
                </c:pt>
              </c:numCache>
            </c:numRef>
          </c:val>
          <c:smooth val="0"/>
          <c:extLst xmlns:c16r2="http://schemas.microsoft.com/office/drawing/2015/06/chart">
            <c:ext xmlns:c16="http://schemas.microsoft.com/office/drawing/2014/chart" uri="{C3380CC4-5D6E-409C-BE32-E72D297353CC}">
              <c16:uniqueId val="{00000000-C888-4410-BECF-5F63E560A6C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195831</c:v>
                </c:pt>
                <c:pt idx="1">
                  <c:v>292385</c:v>
                </c:pt>
                <c:pt idx="2">
                  <c:v>352936</c:v>
                </c:pt>
                <c:pt idx="3">
                  <c:v>462718</c:v>
                </c:pt>
                <c:pt idx="4">
                  <c:v>258679</c:v>
                </c:pt>
              </c:numCache>
            </c:numRef>
          </c:val>
          <c:smooth val="0"/>
          <c:extLst xmlns:c16r2="http://schemas.microsoft.com/office/drawing/2015/06/chart">
            <c:ext xmlns:c16="http://schemas.microsoft.com/office/drawing/2014/chart" uri="{C3380CC4-5D6E-409C-BE32-E72D297353CC}">
              <c16:uniqueId val="{00000001-C888-4410-BECF-5F63E560A6C5}"/>
            </c:ext>
          </c:extLst>
        </c:ser>
        <c:dLbls>
          <c:showLegendKey val="0"/>
          <c:showVal val="0"/>
          <c:showCatName val="0"/>
          <c:showSerName val="0"/>
          <c:showPercent val="0"/>
          <c:showBubbleSize val="0"/>
        </c:dLbls>
        <c:marker val="1"/>
        <c:smooth val="0"/>
        <c:axId val="154874680"/>
        <c:axId val="492718376"/>
      </c:lineChart>
      <c:catAx>
        <c:axId val="1548746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2718376"/>
        <c:crosses val="autoZero"/>
        <c:auto val="1"/>
        <c:lblAlgn val="ctr"/>
        <c:lblOffset val="100"/>
        <c:tickLblSkip val="1"/>
        <c:tickMarkSkip val="1"/>
        <c:noMultiLvlLbl val="0"/>
      </c:catAx>
      <c:valAx>
        <c:axId val="492718376"/>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48746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8.7899999999999991</c:v>
                </c:pt>
                <c:pt idx="1">
                  <c:v>10.64</c:v>
                </c:pt>
                <c:pt idx="2">
                  <c:v>6.74</c:v>
                </c:pt>
                <c:pt idx="3">
                  <c:v>0.4</c:v>
                </c:pt>
                <c:pt idx="4">
                  <c:v>2.4300000000000002</c:v>
                </c:pt>
              </c:numCache>
            </c:numRef>
          </c:val>
          <c:extLst xmlns:c16r2="http://schemas.microsoft.com/office/drawing/2015/06/chart">
            <c:ext xmlns:c16="http://schemas.microsoft.com/office/drawing/2014/chart" uri="{C3380CC4-5D6E-409C-BE32-E72D297353CC}">
              <c16:uniqueId val="{00000000-B7BE-4C7C-B67B-052022D0346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84.02</c:v>
                </c:pt>
                <c:pt idx="1">
                  <c:v>90.02</c:v>
                </c:pt>
                <c:pt idx="2">
                  <c:v>98.05</c:v>
                </c:pt>
                <c:pt idx="3">
                  <c:v>89.06</c:v>
                </c:pt>
                <c:pt idx="4">
                  <c:v>71.11</c:v>
                </c:pt>
              </c:numCache>
            </c:numRef>
          </c:val>
          <c:extLst xmlns:c16r2="http://schemas.microsoft.com/office/drawing/2015/06/chart">
            <c:ext xmlns:c16="http://schemas.microsoft.com/office/drawing/2014/chart" uri="{C3380CC4-5D6E-409C-BE32-E72D297353CC}">
              <c16:uniqueId val="{00000001-B7BE-4C7C-B67B-052022D03464}"/>
            </c:ext>
          </c:extLst>
        </c:ser>
        <c:dLbls>
          <c:showLegendKey val="0"/>
          <c:showVal val="0"/>
          <c:showCatName val="0"/>
          <c:showSerName val="0"/>
          <c:showPercent val="0"/>
          <c:showBubbleSize val="0"/>
        </c:dLbls>
        <c:gapWidth val="250"/>
        <c:overlap val="100"/>
        <c:axId val="154998728"/>
        <c:axId val="3678404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1.35</c:v>
                </c:pt>
                <c:pt idx="1">
                  <c:v>2.23</c:v>
                </c:pt>
                <c:pt idx="2">
                  <c:v>-4.83</c:v>
                </c:pt>
                <c:pt idx="3">
                  <c:v>-20.57</c:v>
                </c:pt>
                <c:pt idx="4">
                  <c:v>-14</c:v>
                </c:pt>
              </c:numCache>
            </c:numRef>
          </c:val>
          <c:smooth val="0"/>
          <c:extLst xmlns:c16r2="http://schemas.microsoft.com/office/drawing/2015/06/chart">
            <c:ext xmlns:c16="http://schemas.microsoft.com/office/drawing/2014/chart" uri="{C3380CC4-5D6E-409C-BE32-E72D297353CC}">
              <c16:uniqueId val="{00000002-B7BE-4C7C-B67B-052022D03464}"/>
            </c:ext>
          </c:extLst>
        </c:ser>
        <c:dLbls>
          <c:showLegendKey val="0"/>
          <c:showVal val="0"/>
          <c:showCatName val="0"/>
          <c:showSerName val="0"/>
          <c:showPercent val="0"/>
          <c:showBubbleSize val="0"/>
        </c:dLbls>
        <c:marker val="1"/>
        <c:smooth val="0"/>
        <c:axId val="154998728"/>
        <c:axId val="367840416"/>
      </c:lineChart>
      <c:catAx>
        <c:axId val="154998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67840416"/>
        <c:crosses val="autoZero"/>
        <c:auto val="1"/>
        <c:lblAlgn val="ctr"/>
        <c:lblOffset val="100"/>
        <c:tickLblSkip val="1"/>
        <c:tickMarkSkip val="1"/>
        <c:noMultiLvlLbl val="0"/>
      </c:catAx>
      <c:valAx>
        <c:axId val="3678404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4998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B464-497A-9F10-D6990793E95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464-497A-9F10-D6990793E95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B464-497A-9F10-D6990793E95B}"/>
            </c:ext>
          </c:extLst>
        </c:ser>
        <c:ser>
          <c:idx val="3"/>
          <c:order val="3"/>
          <c:tx>
            <c:strRef>
              <c:f>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0.08</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B464-497A-9F10-D6990793E95B}"/>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0.01</c:v>
                </c:pt>
                <c:pt idx="4">
                  <c:v>#N/A</c:v>
                </c:pt>
                <c:pt idx="5">
                  <c:v>0</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4-B464-497A-9F10-D6990793E95B}"/>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0.12</c:v>
                </c:pt>
                <c:pt idx="2">
                  <c:v>#N/A</c:v>
                </c:pt>
                <c:pt idx="3">
                  <c:v>0</c:v>
                </c:pt>
                <c:pt idx="4">
                  <c:v>#N/A</c:v>
                </c:pt>
                <c:pt idx="5">
                  <c:v>0.05</c:v>
                </c:pt>
                <c:pt idx="6">
                  <c:v>#N/A</c:v>
                </c:pt>
                <c:pt idx="7">
                  <c:v>0.01</c:v>
                </c:pt>
                <c:pt idx="8">
                  <c:v>#N/A</c:v>
                </c:pt>
                <c:pt idx="9">
                  <c:v>0.04</c:v>
                </c:pt>
              </c:numCache>
            </c:numRef>
          </c:val>
          <c:extLst xmlns:c16r2="http://schemas.microsoft.com/office/drawing/2015/06/chart">
            <c:ext xmlns:c16="http://schemas.microsoft.com/office/drawing/2014/chart" uri="{C3380CC4-5D6E-409C-BE32-E72D297353CC}">
              <c16:uniqueId val="{00000005-B464-497A-9F10-D6990793E95B}"/>
            </c:ext>
          </c:extLst>
        </c:ser>
        <c:ser>
          <c:idx val="6"/>
          <c:order val="6"/>
          <c:tx>
            <c:strRef>
              <c:f>データシート!$A$33</c:f>
              <c:strCache>
                <c:ptCount val="1"/>
                <c:pt idx="0">
                  <c:v>国民健康保険（診療施設勘定）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0.04</c:v>
                </c:pt>
                <c:pt idx="2">
                  <c:v>#N/A</c:v>
                </c:pt>
                <c:pt idx="3">
                  <c:v>0.03</c:v>
                </c:pt>
                <c:pt idx="4">
                  <c:v>#N/A</c:v>
                </c:pt>
                <c:pt idx="5">
                  <c:v>0.03</c:v>
                </c:pt>
                <c:pt idx="6">
                  <c:v>#N/A</c:v>
                </c:pt>
                <c:pt idx="7">
                  <c:v>0.04</c:v>
                </c:pt>
                <c:pt idx="8">
                  <c:v>#N/A</c:v>
                </c:pt>
                <c:pt idx="9">
                  <c:v>0.04</c:v>
                </c:pt>
              </c:numCache>
            </c:numRef>
          </c:val>
          <c:extLst xmlns:c16r2="http://schemas.microsoft.com/office/drawing/2015/06/chart">
            <c:ext xmlns:c16="http://schemas.microsoft.com/office/drawing/2014/chart" uri="{C3380CC4-5D6E-409C-BE32-E72D297353CC}">
              <c16:uniqueId val="{00000006-B464-497A-9F10-D6990793E95B}"/>
            </c:ext>
          </c:extLst>
        </c:ser>
        <c:ser>
          <c:idx val="7"/>
          <c:order val="7"/>
          <c:tx>
            <c:strRef>
              <c:f>データシート!$A$34</c:f>
              <c:strCache>
                <c:ptCount val="1"/>
                <c:pt idx="0">
                  <c:v>国民健康保険（事業勘定）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0.52</c:v>
                </c:pt>
                <c:pt idx="2">
                  <c:v>#N/A</c:v>
                </c:pt>
                <c:pt idx="3">
                  <c:v>0.8</c:v>
                </c:pt>
                <c:pt idx="4">
                  <c:v>#N/A</c:v>
                </c:pt>
                <c:pt idx="5">
                  <c:v>1.6</c:v>
                </c:pt>
                <c:pt idx="6">
                  <c:v>#N/A</c:v>
                </c:pt>
                <c:pt idx="7">
                  <c:v>2.95</c:v>
                </c:pt>
                <c:pt idx="8">
                  <c:v>#N/A</c:v>
                </c:pt>
                <c:pt idx="9">
                  <c:v>0.96</c:v>
                </c:pt>
              </c:numCache>
            </c:numRef>
          </c:val>
          <c:extLst xmlns:c16r2="http://schemas.microsoft.com/office/drawing/2015/06/chart">
            <c:ext xmlns:c16="http://schemas.microsoft.com/office/drawing/2014/chart" uri="{C3380CC4-5D6E-409C-BE32-E72D297353CC}">
              <c16:uniqueId val="{00000007-B464-497A-9F10-D6990793E95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8.7899999999999991</c:v>
                </c:pt>
                <c:pt idx="2">
                  <c:v>#N/A</c:v>
                </c:pt>
                <c:pt idx="3">
                  <c:v>10.63</c:v>
                </c:pt>
                <c:pt idx="4">
                  <c:v>#N/A</c:v>
                </c:pt>
                <c:pt idx="5">
                  <c:v>6.73</c:v>
                </c:pt>
                <c:pt idx="6">
                  <c:v>#N/A</c:v>
                </c:pt>
                <c:pt idx="7">
                  <c:v>0.4</c:v>
                </c:pt>
                <c:pt idx="8">
                  <c:v>#N/A</c:v>
                </c:pt>
                <c:pt idx="9">
                  <c:v>2.42</c:v>
                </c:pt>
              </c:numCache>
            </c:numRef>
          </c:val>
          <c:extLst xmlns:c16r2="http://schemas.microsoft.com/office/drawing/2015/06/chart">
            <c:ext xmlns:c16="http://schemas.microsoft.com/office/drawing/2014/chart" uri="{C3380CC4-5D6E-409C-BE32-E72D297353CC}">
              <c16:uniqueId val="{00000008-B464-497A-9F10-D6990793E95B}"/>
            </c:ext>
          </c:extLst>
        </c:ser>
        <c:ser>
          <c:idx val="9"/>
          <c:order val="9"/>
          <c:tx>
            <c:strRef>
              <c:f>データシート!$A$36</c:f>
              <c:strCache>
                <c:ptCount val="1"/>
                <c:pt idx="0">
                  <c:v>介護保険事業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0.57999999999999996</c:v>
                </c:pt>
                <c:pt idx="2">
                  <c:v>#N/A</c:v>
                </c:pt>
                <c:pt idx="3">
                  <c:v>0.7</c:v>
                </c:pt>
                <c:pt idx="4">
                  <c:v>#N/A</c:v>
                </c:pt>
                <c:pt idx="5">
                  <c:v>0.88</c:v>
                </c:pt>
                <c:pt idx="6">
                  <c:v>#N/A</c:v>
                </c:pt>
                <c:pt idx="7">
                  <c:v>1.43</c:v>
                </c:pt>
                <c:pt idx="8">
                  <c:v>#N/A</c:v>
                </c:pt>
                <c:pt idx="9">
                  <c:v>2.57</c:v>
                </c:pt>
              </c:numCache>
            </c:numRef>
          </c:val>
          <c:extLst xmlns:c16r2="http://schemas.microsoft.com/office/drawing/2015/06/chart">
            <c:ext xmlns:c16="http://schemas.microsoft.com/office/drawing/2014/chart" uri="{C3380CC4-5D6E-409C-BE32-E72D297353CC}">
              <c16:uniqueId val="{00000009-B464-497A-9F10-D6990793E95B}"/>
            </c:ext>
          </c:extLst>
        </c:ser>
        <c:dLbls>
          <c:showLegendKey val="0"/>
          <c:showVal val="0"/>
          <c:showCatName val="0"/>
          <c:showSerName val="0"/>
          <c:showPercent val="0"/>
          <c:showBubbleSize val="0"/>
        </c:dLbls>
        <c:gapWidth val="150"/>
        <c:overlap val="100"/>
        <c:axId val="506101392"/>
        <c:axId val="499590800"/>
      </c:barChart>
      <c:catAx>
        <c:axId val="506101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9590800"/>
        <c:crosses val="autoZero"/>
        <c:auto val="1"/>
        <c:lblAlgn val="ctr"/>
        <c:lblOffset val="100"/>
        <c:tickLblSkip val="1"/>
        <c:tickMarkSkip val="1"/>
        <c:noMultiLvlLbl val="0"/>
      </c:catAx>
      <c:valAx>
        <c:axId val="4995908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1013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117</c:v>
                </c:pt>
                <c:pt idx="5">
                  <c:v>119</c:v>
                </c:pt>
                <c:pt idx="8">
                  <c:v>102</c:v>
                </c:pt>
                <c:pt idx="11">
                  <c:v>108</c:v>
                </c:pt>
                <c:pt idx="14">
                  <c:v>116</c:v>
                </c:pt>
              </c:numCache>
            </c:numRef>
          </c:val>
          <c:extLst xmlns:c16r2="http://schemas.microsoft.com/office/drawing/2015/06/chart">
            <c:ext xmlns:c16="http://schemas.microsoft.com/office/drawing/2014/chart" uri="{C3380CC4-5D6E-409C-BE32-E72D297353CC}">
              <c16:uniqueId val="{00000000-AACE-4CF7-A296-BEAE4896A6F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AACE-4CF7-A296-BEAE4896A6F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AACE-4CF7-A296-BEAE4896A6F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4</c:v>
                </c:pt>
                <c:pt idx="3">
                  <c:v>6</c:v>
                </c:pt>
                <c:pt idx="6">
                  <c:v>18</c:v>
                </c:pt>
                <c:pt idx="9">
                  <c:v>23</c:v>
                </c:pt>
                <c:pt idx="12">
                  <c:v>21</c:v>
                </c:pt>
              </c:numCache>
            </c:numRef>
          </c:val>
          <c:extLst xmlns:c16r2="http://schemas.microsoft.com/office/drawing/2015/06/chart">
            <c:ext xmlns:c16="http://schemas.microsoft.com/office/drawing/2014/chart" uri="{C3380CC4-5D6E-409C-BE32-E72D297353CC}">
              <c16:uniqueId val="{00000003-AACE-4CF7-A296-BEAE4896A6F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22</c:v>
                </c:pt>
                <c:pt idx="3">
                  <c:v>18</c:v>
                </c:pt>
                <c:pt idx="6">
                  <c:v>11</c:v>
                </c:pt>
                <c:pt idx="9">
                  <c:v>12</c:v>
                </c:pt>
                <c:pt idx="12">
                  <c:v>12</c:v>
                </c:pt>
              </c:numCache>
            </c:numRef>
          </c:val>
          <c:extLst xmlns:c16r2="http://schemas.microsoft.com/office/drawing/2015/06/chart">
            <c:ext xmlns:c16="http://schemas.microsoft.com/office/drawing/2014/chart" uri="{C3380CC4-5D6E-409C-BE32-E72D297353CC}">
              <c16:uniqueId val="{00000004-AACE-4CF7-A296-BEAE4896A6F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ACE-4CF7-A296-BEAE4896A6F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ACE-4CF7-A296-BEAE4896A6F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123</c:v>
                </c:pt>
                <c:pt idx="3">
                  <c:v>127</c:v>
                </c:pt>
                <c:pt idx="6">
                  <c:v>101</c:v>
                </c:pt>
                <c:pt idx="9">
                  <c:v>106</c:v>
                </c:pt>
                <c:pt idx="12">
                  <c:v>116</c:v>
                </c:pt>
              </c:numCache>
            </c:numRef>
          </c:val>
          <c:extLst xmlns:c16r2="http://schemas.microsoft.com/office/drawing/2015/06/chart">
            <c:ext xmlns:c16="http://schemas.microsoft.com/office/drawing/2014/chart" uri="{C3380CC4-5D6E-409C-BE32-E72D297353CC}">
              <c16:uniqueId val="{00000007-AACE-4CF7-A296-BEAE4896A6F9}"/>
            </c:ext>
          </c:extLst>
        </c:ser>
        <c:dLbls>
          <c:showLegendKey val="0"/>
          <c:showVal val="0"/>
          <c:showCatName val="0"/>
          <c:showSerName val="0"/>
          <c:showPercent val="0"/>
          <c:showBubbleSize val="0"/>
        </c:dLbls>
        <c:gapWidth val="100"/>
        <c:overlap val="100"/>
        <c:axId val="502230576"/>
        <c:axId val="4965171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32</c:v>
                </c:pt>
                <c:pt idx="2">
                  <c:v>#N/A</c:v>
                </c:pt>
                <c:pt idx="3">
                  <c:v>#N/A</c:v>
                </c:pt>
                <c:pt idx="4">
                  <c:v>32</c:v>
                </c:pt>
                <c:pt idx="5">
                  <c:v>#N/A</c:v>
                </c:pt>
                <c:pt idx="6">
                  <c:v>#N/A</c:v>
                </c:pt>
                <c:pt idx="7">
                  <c:v>28</c:v>
                </c:pt>
                <c:pt idx="8">
                  <c:v>#N/A</c:v>
                </c:pt>
                <c:pt idx="9">
                  <c:v>#N/A</c:v>
                </c:pt>
                <c:pt idx="10">
                  <c:v>33</c:v>
                </c:pt>
                <c:pt idx="11">
                  <c:v>#N/A</c:v>
                </c:pt>
                <c:pt idx="12">
                  <c:v>#N/A</c:v>
                </c:pt>
                <c:pt idx="13">
                  <c:v>33</c:v>
                </c:pt>
                <c:pt idx="14">
                  <c:v>#N/A</c:v>
                </c:pt>
              </c:numCache>
            </c:numRef>
          </c:val>
          <c:smooth val="0"/>
          <c:extLst xmlns:c16r2="http://schemas.microsoft.com/office/drawing/2015/06/chart">
            <c:ext xmlns:c16="http://schemas.microsoft.com/office/drawing/2014/chart" uri="{C3380CC4-5D6E-409C-BE32-E72D297353CC}">
              <c16:uniqueId val="{00000008-AACE-4CF7-A296-BEAE4896A6F9}"/>
            </c:ext>
          </c:extLst>
        </c:ser>
        <c:dLbls>
          <c:showLegendKey val="0"/>
          <c:showVal val="0"/>
          <c:showCatName val="0"/>
          <c:showSerName val="0"/>
          <c:showPercent val="0"/>
          <c:showBubbleSize val="0"/>
        </c:dLbls>
        <c:marker val="1"/>
        <c:smooth val="0"/>
        <c:axId val="502230576"/>
        <c:axId val="496517184"/>
      </c:lineChart>
      <c:catAx>
        <c:axId val="502230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6517184"/>
        <c:crosses val="autoZero"/>
        <c:auto val="1"/>
        <c:lblAlgn val="ctr"/>
        <c:lblOffset val="100"/>
        <c:tickLblSkip val="1"/>
        <c:tickMarkSkip val="1"/>
        <c:noMultiLvlLbl val="0"/>
      </c:catAx>
      <c:valAx>
        <c:axId val="4965171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2230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1085</c:v>
                </c:pt>
                <c:pt idx="5">
                  <c:v>1256</c:v>
                </c:pt>
                <c:pt idx="8">
                  <c:v>1291</c:v>
                </c:pt>
                <c:pt idx="11">
                  <c:v>1344</c:v>
                </c:pt>
                <c:pt idx="14">
                  <c:v>1357</c:v>
                </c:pt>
              </c:numCache>
            </c:numRef>
          </c:val>
          <c:extLst xmlns:c16r2="http://schemas.microsoft.com/office/drawing/2015/06/chart">
            <c:ext xmlns:c16="http://schemas.microsoft.com/office/drawing/2014/chart" uri="{C3380CC4-5D6E-409C-BE32-E72D297353CC}">
              <c16:uniqueId val="{00000000-4F16-49E0-AA91-F0DFD14BC20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111</c:v>
                </c:pt>
                <c:pt idx="5">
                  <c:v>126</c:v>
                </c:pt>
                <c:pt idx="8">
                  <c:v>80</c:v>
                </c:pt>
                <c:pt idx="11">
                  <c:v>57</c:v>
                </c:pt>
                <c:pt idx="14">
                  <c:v>53</c:v>
                </c:pt>
              </c:numCache>
            </c:numRef>
          </c:val>
          <c:extLst xmlns:c16r2="http://schemas.microsoft.com/office/drawing/2015/06/chart">
            <c:ext xmlns:c16="http://schemas.microsoft.com/office/drawing/2014/chart" uri="{C3380CC4-5D6E-409C-BE32-E72D297353CC}">
              <c16:uniqueId val="{00000001-4F16-49E0-AA91-F0DFD14BC20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1063</c:v>
                </c:pt>
                <c:pt idx="5">
                  <c:v>1064</c:v>
                </c:pt>
                <c:pt idx="8">
                  <c:v>1037</c:v>
                </c:pt>
                <c:pt idx="11">
                  <c:v>943</c:v>
                </c:pt>
                <c:pt idx="14">
                  <c:v>852</c:v>
                </c:pt>
              </c:numCache>
            </c:numRef>
          </c:val>
          <c:extLst xmlns:c16r2="http://schemas.microsoft.com/office/drawing/2015/06/chart">
            <c:ext xmlns:c16="http://schemas.microsoft.com/office/drawing/2014/chart" uri="{C3380CC4-5D6E-409C-BE32-E72D297353CC}">
              <c16:uniqueId val="{00000002-4F16-49E0-AA91-F0DFD14BC20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F16-49E0-AA91-F0DFD14BC20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F16-49E0-AA91-F0DFD14BC20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F16-49E0-AA91-F0DFD14BC20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418</c:v>
                </c:pt>
                <c:pt idx="3">
                  <c:v>391</c:v>
                </c:pt>
                <c:pt idx="6">
                  <c:v>380</c:v>
                </c:pt>
                <c:pt idx="9">
                  <c:v>308</c:v>
                </c:pt>
                <c:pt idx="12">
                  <c:v>350</c:v>
                </c:pt>
              </c:numCache>
            </c:numRef>
          </c:val>
          <c:extLst xmlns:c16r2="http://schemas.microsoft.com/office/drawing/2015/06/chart">
            <c:ext xmlns:c16="http://schemas.microsoft.com/office/drawing/2014/chart" uri="{C3380CC4-5D6E-409C-BE32-E72D297353CC}">
              <c16:uniqueId val="{00000006-4F16-49E0-AA91-F0DFD14BC20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134</c:v>
                </c:pt>
                <c:pt idx="3">
                  <c:v>228</c:v>
                </c:pt>
                <c:pt idx="6">
                  <c:v>227</c:v>
                </c:pt>
                <c:pt idx="9">
                  <c:v>226</c:v>
                </c:pt>
                <c:pt idx="12">
                  <c:v>178</c:v>
                </c:pt>
              </c:numCache>
            </c:numRef>
          </c:val>
          <c:extLst xmlns:c16r2="http://schemas.microsoft.com/office/drawing/2015/06/chart">
            <c:ext xmlns:c16="http://schemas.microsoft.com/office/drawing/2014/chart" uri="{C3380CC4-5D6E-409C-BE32-E72D297353CC}">
              <c16:uniqueId val="{00000007-4F16-49E0-AA91-F0DFD14BC20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155</c:v>
                </c:pt>
                <c:pt idx="3">
                  <c:v>284</c:v>
                </c:pt>
                <c:pt idx="6">
                  <c:v>209</c:v>
                </c:pt>
                <c:pt idx="9">
                  <c:v>246</c:v>
                </c:pt>
                <c:pt idx="12">
                  <c:v>278</c:v>
                </c:pt>
              </c:numCache>
            </c:numRef>
          </c:val>
          <c:extLst xmlns:c16r2="http://schemas.microsoft.com/office/drawing/2015/06/chart">
            <c:ext xmlns:c16="http://schemas.microsoft.com/office/drawing/2014/chart" uri="{C3380CC4-5D6E-409C-BE32-E72D297353CC}">
              <c16:uniqueId val="{00000008-4F16-49E0-AA91-F0DFD14BC20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160</c:v>
                </c:pt>
                <c:pt idx="3">
                  <c:v>93</c:v>
                </c:pt>
                <c:pt idx="6">
                  <c:v>7</c:v>
                </c:pt>
                <c:pt idx="9">
                  <c:v>0</c:v>
                </c:pt>
                <c:pt idx="12">
                  <c:v>0</c:v>
                </c:pt>
              </c:numCache>
            </c:numRef>
          </c:val>
          <c:extLst xmlns:c16r2="http://schemas.microsoft.com/office/drawing/2015/06/chart">
            <c:ext xmlns:c16="http://schemas.microsoft.com/office/drawing/2014/chart" uri="{C3380CC4-5D6E-409C-BE32-E72D297353CC}">
              <c16:uniqueId val="{00000009-4F16-49E0-AA91-F0DFD14BC20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1090</c:v>
                </c:pt>
                <c:pt idx="3">
                  <c:v>1158</c:v>
                </c:pt>
                <c:pt idx="6">
                  <c:v>1221</c:v>
                </c:pt>
                <c:pt idx="9">
                  <c:v>1295</c:v>
                </c:pt>
                <c:pt idx="12">
                  <c:v>1305</c:v>
                </c:pt>
              </c:numCache>
            </c:numRef>
          </c:val>
          <c:extLst xmlns:c16r2="http://schemas.microsoft.com/office/drawing/2015/06/chart">
            <c:ext xmlns:c16="http://schemas.microsoft.com/office/drawing/2014/chart" uri="{C3380CC4-5D6E-409C-BE32-E72D297353CC}">
              <c16:uniqueId val="{0000000A-4F16-49E0-AA91-F0DFD14BC202}"/>
            </c:ext>
          </c:extLst>
        </c:ser>
        <c:dLbls>
          <c:showLegendKey val="0"/>
          <c:showVal val="0"/>
          <c:showCatName val="0"/>
          <c:showSerName val="0"/>
          <c:showPercent val="0"/>
          <c:showBubbleSize val="0"/>
        </c:dLbls>
        <c:gapWidth val="100"/>
        <c:overlap val="100"/>
        <c:axId val="496518360"/>
        <c:axId val="4965160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4F16-49E0-AA91-F0DFD14BC202}"/>
            </c:ext>
          </c:extLst>
        </c:ser>
        <c:dLbls>
          <c:showLegendKey val="0"/>
          <c:showVal val="0"/>
          <c:showCatName val="0"/>
          <c:showSerName val="0"/>
          <c:showPercent val="0"/>
          <c:showBubbleSize val="0"/>
        </c:dLbls>
        <c:marker val="1"/>
        <c:smooth val="0"/>
        <c:axId val="496518360"/>
        <c:axId val="496516008"/>
      </c:lineChart>
      <c:catAx>
        <c:axId val="496518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6516008"/>
        <c:crosses val="autoZero"/>
        <c:auto val="1"/>
        <c:lblAlgn val="ctr"/>
        <c:lblOffset val="100"/>
        <c:tickLblSkip val="1"/>
        <c:tickMarkSkip val="1"/>
        <c:noMultiLvlLbl val="0"/>
      </c:catAx>
      <c:valAx>
        <c:axId val="4965160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6518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718</c:v>
                </c:pt>
                <c:pt idx="1">
                  <c:v>621</c:v>
                </c:pt>
                <c:pt idx="2">
                  <c:v>506</c:v>
                </c:pt>
              </c:numCache>
            </c:numRef>
          </c:val>
          <c:extLst xmlns:c16r2="http://schemas.microsoft.com/office/drawing/2015/06/chart">
            <c:ext xmlns:c16="http://schemas.microsoft.com/office/drawing/2014/chart" uri="{C3380CC4-5D6E-409C-BE32-E72D297353CC}">
              <c16:uniqueId val="{00000000-3348-4BB1-82FC-C29209341C6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3348-4BB1-82FC-C29209341C6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300</c:v>
                </c:pt>
                <c:pt idx="1">
                  <c:v>298</c:v>
                </c:pt>
                <c:pt idx="2">
                  <c:v>309</c:v>
                </c:pt>
              </c:numCache>
            </c:numRef>
          </c:val>
          <c:extLst xmlns:c16r2="http://schemas.microsoft.com/office/drawing/2015/06/chart">
            <c:ext xmlns:c16="http://schemas.microsoft.com/office/drawing/2014/chart" uri="{C3380CC4-5D6E-409C-BE32-E72D297353CC}">
              <c16:uniqueId val="{00000002-3348-4BB1-82FC-C29209341C6A}"/>
            </c:ext>
          </c:extLst>
        </c:ser>
        <c:dLbls>
          <c:showLegendKey val="0"/>
          <c:showVal val="0"/>
          <c:showCatName val="0"/>
          <c:showSerName val="0"/>
          <c:showPercent val="0"/>
          <c:showBubbleSize val="0"/>
        </c:dLbls>
        <c:gapWidth val="120"/>
        <c:overlap val="100"/>
        <c:axId val="496511304"/>
        <c:axId val="496514048"/>
      </c:barChart>
      <c:catAx>
        <c:axId val="496511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6514048"/>
        <c:crosses val="autoZero"/>
        <c:auto val="1"/>
        <c:lblAlgn val="ctr"/>
        <c:lblOffset val="100"/>
        <c:tickLblSkip val="1"/>
        <c:tickMarkSkip val="1"/>
        <c:noMultiLvlLbl val="0"/>
      </c:catAx>
      <c:valAx>
        <c:axId val="4965140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6511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奈良県黒滝村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令和元年度は</a:t>
          </a:r>
          <a:r>
            <a:rPr kumimoji="1" lang="en-US" altLang="ja-JP" sz="1400">
              <a:solidFill>
                <a:schemeClr val="tx1"/>
              </a:solidFill>
              <a:latin typeface="ＭＳ ゴシック" pitchFamily="49" charset="-128"/>
              <a:ea typeface="ＭＳ ゴシック" pitchFamily="49" charset="-128"/>
            </a:rPr>
            <a:t>5.1%</a:t>
          </a:r>
          <a:r>
            <a:rPr kumimoji="1" lang="ja-JP" altLang="en-US" sz="1400">
              <a:solidFill>
                <a:schemeClr val="tx1"/>
              </a:solidFill>
              <a:latin typeface="ＭＳ ゴシック" pitchFamily="49" charset="-128"/>
              <a:ea typeface="ＭＳ ゴシック" pitchFamily="49" charset="-128"/>
            </a:rPr>
            <a:t>となり、昨年度より</a:t>
          </a:r>
          <a:r>
            <a:rPr kumimoji="1" lang="en-US" altLang="ja-JP" sz="1400">
              <a:solidFill>
                <a:schemeClr val="tx1"/>
              </a:solidFill>
              <a:latin typeface="ＭＳ ゴシック" pitchFamily="49" charset="-128"/>
              <a:ea typeface="ＭＳ ゴシック" pitchFamily="49" charset="-128"/>
            </a:rPr>
            <a:t>0.3</a:t>
          </a:r>
          <a:r>
            <a:rPr kumimoji="1" lang="ja-JP" altLang="en-US" sz="1400">
              <a:solidFill>
                <a:schemeClr val="tx1"/>
              </a:solidFill>
              <a:latin typeface="ＭＳ ゴシック" pitchFamily="49" charset="-128"/>
              <a:ea typeface="ＭＳ ゴシック" pitchFamily="49" charset="-128"/>
            </a:rPr>
            <a:t>ポイント上昇した。平成</a:t>
          </a:r>
          <a:r>
            <a:rPr kumimoji="1" lang="en-US" altLang="ja-JP" sz="1400">
              <a:solidFill>
                <a:schemeClr val="tx1"/>
              </a:solidFill>
              <a:latin typeface="ＭＳ ゴシック" pitchFamily="49" charset="-128"/>
              <a:ea typeface="ＭＳ ゴシック" pitchFamily="49" charset="-128"/>
            </a:rPr>
            <a:t>25</a:t>
          </a:r>
          <a:r>
            <a:rPr kumimoji="1" lang="ja-JP" altLang="en-US" sz="1400">
              <a:solidFill>
                <a:schemeClr val="tx1"/>
              </a:solidFill>
              <a:latin typeface="ＭＳ ゴシック" pitchFamily="49" charset="-128"/>
              <a:ea typeface="ＭＳ ゴシック" pitchFamily="49" charset="-128"/>
            </a:rPr>
            <a:t>年度から平成</a:t>
          </a:r>
          <a:r>
            <a:rPr kumimoji="1" lang="en-US" altLang="ja-JP" sz="1400">
              <a:solidFill>
                <a:schemeClr val="tx1"/>
              </a:solidFill>
              <a:latin typeface="ＭＳ ゴシック" pitchFamily="49" charset="-128"/>
              <a:ea typeface="ＭＳ ゴシック" pitchFamily="49" charset="-128"/>
            </a:rPr>
            <a:t>29</a:t>
          </a:r>
          <a:r>
            <a:rPr kumimoji="1" lang="ja-JP" altLang="en-US" sz="1400">
              <a:solidFill>
                <a:schemeClr val="tx1"/>
              </a:solidFill>
              <a:latin typeface="ＭＳ ゴシック" pitchFamily="49" charset="-128"/>
              <a:ea typeface="ＭＳ ゴシック" pitchFamily="49" charset="-128"/>
            </a:rPr>
            <a:t>年度に南和広域医療企業団（前・南和広域医療組合）が行った救急病院整備事業等に対する地方債の据置期間が終了し元金償還が始まることから、再び比率が増加する見込みである。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満期一括償還地方債の借入なし。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奈良県黒滝村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令和元年度の将来負担比率は△</a:t>
          </a:r>
          <a:r>
            <a:rPr kumimoji="1" lang="en-US" altLang="ja-JP" sz="1400">
              <a:solidFill>
                <a:schemeClr val="tx1"/>
              </a:solidFill>
              <a:latin typeface="ＭＳ ゴシック" pitchFamily="49" charset="-128"/>
              <a:ea typeface="ＭＳ ゴシック" pitchFamily="49" charset="-128"/>
            </a:rPr>
            <a:t>24.8%</a:t>
          </a:r>
          <a:r>
            <a:rPr kumimoji="1" lang="ja-JP" altLang="en-US" sz="1400">
              <a:solidFill>
                <a:schemeClr val="tx1"/>
              </a:solidFill>
              <a:latin typeface="ＭＳ ゴシック" pitchFamily="49" charset="-128"/>
              <a:ea typeface="ＭＳ ゴシック" pitchFamily="49" charset="-128"/>
            </a:rPr>
            <a:t>で、昨年度に比べて</a:t>
          </a:r>
          <a:r>
            <a:rPr kumimoji="1" lang="en-US" altLang="ja-JP" sz="1400">
              <a:solidFill>
                <a:schemeClr val="tx1"/>
              </a:solidFill>
              <a:latin typeface="ＭＳ ゴシック" pitchFamily="49" charset="-128"/>
              <a:ea typeface="ＭＳ ゴシック" pitchFamily="49" charset="-128"/>
            </a:rPr>
            <a:t>21.7</a:t>
          </a:r>
          <a:r>
            <a:rPr kumimoji="1" lang="ja-JP" altLang="en-US" sz="1400">
              <a:solidFill>
                <a:schemeClr val="tx1"/>
              </a:solidFill>
              <a:latin typeface="ＭＳ ゴシック" pitchFamily="49" charset="-128"/>
              <a:ea typeface="ＭＳ ゴシック" pitchFamily="49" charset="-128"/>
            </a:rPr>
            <a:t>ポイント</a:t>
          </a:r>
          <a:r>
            <a:rPr kumimoji="1" lang="ja-JP" altLang="en-US" sz="1400">
              <a:latin typeface="ＭＳ ゴシック" pitchFamily="49" charset="-128"/>
              <a:ea typeface="ＭＳ ゴシック" pitchFamily="49" charset="-128"/>
            </a:rPr>
            <a:t>上昇。比率上昇の主な要因は、財政調整基金</a:t>
          </a:r>
          <a:r>
            <a:rPr kumimoji="1" lang="en-US" altLang="ja-JP" sz="1400">
              <a:latin typeface="ＭＳ ゴシック" pitchFamily="49" charset="-128"/>
              <a:ea typeface="ＭＳ ゴシック" pitchFamily="49" charset="-128"/>
            </a:rPr>
            <a:t>114</a:t>
          </a:r>
          <a:r>
            <a:rPr kumimoji="1" lang="ja-JP" altLang="en-US" sz="1400">
              <a:latin typeface="ＭＳ ゴシック" pitchFamily="49" charset="-128"/>
              <a:ea typeface="ＭＳ ゴシック" pitchFamily="49" charset="-128"/>
            </a:rPr>
            <a:t>百万円の取り崩しに伴い充当可能基金額が大きく減少したことによる。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南和広域医療企業団（前・南和広域医療組合）が行った救急病院整備事業等に対する地方債の据置期間が終了し元金償還が始まっていくことと、財政調整基金の取り崩しにより基金残高が減少していくことから、今後も比率が上昇していく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奈良県黒滝村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百万円にとどまったのに対し、取崩しが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百万円、修学修業基金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百万円にのぼったことから、基金全体では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　近年、歳入の落ち込みが激しく、しかしながら歳入減に見合うだけの歳出抑制がなされていない現状、さらに、役場庁舎の維持修繕、長寿命化費用に多額の費用を要する見込みであることから、今後財政調整基金の取り崩しは免れない。</a:t>
          </a:r>
          <a:endParaRPr lang="ja-JP" altLang="ja-JP" sz="1300">
            <a:effectLst/>
          </a:endParaRPr>
        </a:p>
        <a:p>
          <a:r>
            <a:rPr kumimoji="1" lang="ja-JP" altLang="ja-JP" sz="1300">
              <a:solidFill>
                <a:schemeClr val="dk1"/>
              </a:solidFill>
              <a:effectLst/>
              <a:latin typeface="+mn-lt"/>
              <a:ea typeface="+mn-ea"/>
              <a:cs typeface="+mn-cs"/>
            </a:rPr>
            <a:t>　また、</a:t>
          </a:r>
          <a:r>
            <a:rPr kumimoji="1" lang="ja-JP" altLang="en-US" sz="1300">
              <a:solidFill>
                <a:schemeClr val="dk1"/>
              </a:solidFill>
              <a:effectLst/>
              <a:latin typeface="+mn-lt"/>
              <a:ea typeface="+mn-ea"/>
              <a:cs typeface="+mn-cs"/>
            </a:rPr>
            <a:t>令和</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年度以降村営住宅の建設が予定されており、建設費に充当するため村営住宅基金の取り崩しが見込まれる。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ふるさと創生基金：ふるさと創生事業の円滑な執行</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：福祉活動の促進及び快適な生活環境の形成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村営住宅基金　　：住宅の維持管理建設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山林造成基金　　：山林造成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ふるさと応援基金：活力あるふるさとづくり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条例規定により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百万円を積立、修学修業基金より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年度以降村営住宅の建設が予定されており、建設費に充当するため村営住宅基金の取り崩しが見込まれる。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村財政が逼迫している現状を踏まえ、ふるさと創生基金やふるさと応援基金について、有効的な活用方法の検討を進めていく。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条例規定の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百万円を積立、歳入歳出の赤字分補填として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経常赤字の大きな要因である人件費は短期での削減は難しく、さらに、役場庁舎の維持修繕、長寿命化費用に多額の費用を要する見込みであることから、今後財政調整基金の取り崩しは免れない。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条例規定の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元利償還金の増加が見込まれるため、今後、基金の取り崩しについて検討していく必要がある。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702
696
47.70
1,323,652
1,281,260
17,304
712,168
1,305,256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税収基盤が元々弱く、更に人口減少や少子高齢化に加え、村の主産業である林業が低迷し類似団体平均を下回っている。</a:t>
          </a:r>
          <a:endParaRPr lang="ja-JP" altLang="ja-JP" sz="1300">
            <a:effectLst/>
          </a:endParaRPr>
        </a:p>
        <a:p>
          <a:r>
            <a:rPr kumimoji="1" lang="ja-JP" altLang="ja-JP" sz="1300">
              <a:solidFill>
                <a:schemeClr val="dk1"/>
              </a:solidFill>
              <a:effectLst/>
              <a:latin typeface="+mn-lt"/>
              <a:ea typeface="+mn-ea"/>
              <a:cs typeface="+mn-cs"/>
            </a:rPr>
            <a:t>　村税は口座振替の推進と徴収体制の強化を行っているが、決算額に対する村税構成比は</a:t>
          </a:r>
          <a:r>
            <a:rPr kumimoji="1" lang="en-US" altLang="ja-JP" sz="1300">
              <a:solidFill>
                <a:schemeClr val="dk1"/>
              </a:solidFill>
              <a:effectLst/>
              <a:latin typeface="+mn-lt"/>
              <a:ea typeface="+mn-ea"/>
              <a:cs typeface="+mn-cs"/>
            </a:rPr>
            <a:t>5.2</a:t>
          </a:r>
          <a:r>
            <a:rPr kumimoji="1" lang="ja-JP" altLang="ja-JP" sz="1300">
              <a:solidFill>
                <a:schemeClr val="dk1"/>
              </a:solidFill>
              <a:effectLst/>
              <a:latin typeface="+mn-lt"/>
              <a:ea typeface="+mn-ea"/>
              <a:cs typeface="+mn-cs"/>
            </a:rPr>
            <a:t>％であり、歳入は交付税に頼らざるを得ないのが現状である。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134874</xdr:rowOff>
    </xdr:from>
    <xdr:to>
      <xdr:col>23</xdr:col>
      <xdr:colOff>133350</xdr:colOff>
      <xdr:row>44</xdr:row>
      <xdr:rowOff>107188</xdr:rowOff>
    </xdr:to>
    <xdr:cxnSp macro="">
      <xdr:nvCxnSpPr>
        <xdr:cNvPr id="61" name="直線コネクタ 60"/>
        <xdr:cNvCxnSpPr/>
      </xdr:nvCxnSpPr>
      <xdr:spPr>
        <a:xfrm flipV="1">
          <a:off x="4953000" y="6135624"/>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49801</xdr:rowOff>
    </xdr:from>
    <xdr:ext cx="762000" cy="259045"/>
    <xdr:sp macro="" textlink="">
      <xdr:nvSpPr>
        <xdr:cNvPr id="64" name="財政力最大値テキスト"/>
        <xdr:cNvSpPr txBox="1"/>
      </xdr:nvSpPr>
      <xdr:spPr>
        <a:xfrm>
          <a:off x="5041900" y="58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134874</xdr:rowOff>
    </xdr:from>
    <xdr:to>
      <xdr:col>24</xdr:col>
      <xdr:colOff>12700</xdr:colOff>
      <xdr:row>35</xdr:row>
      <xdr:rowOff>134874</xdr:rowOff>
    </xdr:to>
    <xdr:cxnSp macro="">
      <xdr:nvCxnSpPr>
        <xdr:cNvPr id="65" name="直線コネクタ 64"/>
        <xdr:cNvCxnSpPr/>
      </xdr:nvCxnSpPr>
      <xdr:spPr>
        <a:xfrm>
          <a:off x="4864100" y="613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49276</xdr:rowOff>
    </xdr:from>
    <xdr:to>
      <xdr:col>23</xdr:col>
      <xdr:colOff>133350</xdr:colOff>
      <xdr:row>44</xdr:row>
      <xdr:rowOff>58928</xdr:rowOff>
    </xdr:to>
    <xdr:cxnSp macro="">
      <xdr:nvCxnSpPr>
        <xdr:cNvPr id="66" name="直線コネクタ 65"/>
        <xdr:cNvCxnSpPr/>
      </xdr:nvCxnSpPr>
      <xdr:spPr>
        <a:xfrm flipV="1">
          <a:off x="4114800" y="759307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70629</xdr:rowOff>
    </xdr:from>
    <xdr:ext cx="762000" cy="259045"/>
    <xdr:sp macro="" textlink="">
      <xdr:nvSpPr>
        <xdr:cNvPr id="67" name="財政力平均値テキスト"/>
        <xdr:cNvSpPr txBox="1"/>
      </xdr:nvSpPr>
      <xdr:spPr>
        <a:xfrm>
          <a:off x="5041900" y="7271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58928</xdr:rowOff>
    </xdr:from>
    <xdr:to>
      <xdr:col>19</xdr:col>
      <xdr:colOff>133350</xdr:colOff>
      <xdr:row>44</xdr:row>
      <xdr:rowOff>68580</xdr:rowOff>
    </xdr:to>
    <xdr:cxnSp macro="">
      <xdr:nvCxnSpPr>
        <xdr:cNvPr id="69" name="直線コネクタ 68"/>
        <xdr:cNvCxnSpPr/>
      </xdr:nvCxnSpPr>
      <xdr:spPr>
        <a:xfrm flipV="1">
          <a:off x="3225800" y="760272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23385</xdr:rowOff>
    </xdr:from>
    <xdr:ext cx="736600" cy="259045"/>
    <xdr:sp macro="" textlink="">
      <xdr:nvSpPr>
        <xdr:cNvPr id="71" name="テキスト ボックス 70"/>
        <xdr:cNvSpPr txBox="1"/>
      </xdr:nvSpPr>
      <xdr:spPr>
        <a:xfrm>
          <a:off x="3733800" y="7224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68580</xdr:rowOff>
    </xdr:from>
    <xdr:to>
      <xdr:col>15</xdr:col>
      <xdr:colOff>82550</xdr:colOff>
      <xdr:row>44</xdr:row>
      <xdr:rowOff>68580</xdr:rowOff>
    </xdr:to>
    <xdr:cxnSp macro="">
      <xdr:nvCxnSpPr>
        <xdr:cNvPr id="72" name="直線コネクタ 71"/>
        <xdr:cNvCxnSpPr/>
      </xdr:nvCxnSpPr>
      <xdr:spPr>
        <a:xfrm>
          <a:off x="2336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23385</xdr:rowOff>
    </xdr:from>
    <xdr:ext cx="762000" cy="259045"/>
    <xdr:sp macro="" textlink="">
      <xdr:nvSpPr>
        <xdr:cNvPr id="74" name="テキスト ボックス 73"/>
        <xdr:cNvSpPr txBox="1"/>
      </xdr:nvSpPr>
      <xdr:spPr>
        <a:xfrm>
          <a:off x="2844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68580</xdr:rowOff>
    </xdr:from>
    <xdr:to>
      <xdr:col>11</xdr:col>
      <xdr:colOff>31750</xdr:colOff>
      <xdr:row>44</xdr:row>
      <xdr:rowOff>68580</xdr:rowOff>
    </xdr:to>
    <xdr:cxnSp macro="">
      <xdr:nvCxnSpPr>
        <xdr:cNvPr id="75" name="直線コネクタ 74"/>
        <xdr:cNvCxnSpPr/>
      </xdr:nvCxnSpPr>
      <xdr:spPr>
        <a:xfrm>
          <a:off x="1447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73406</xdr:rowOff>
    </xdr:from>
    <xdr:to>
      <xdr:col>11</xdr:col>
      <xdr:colOff>82550</xdr:colOff>
      <xdr:row>44</xdr:row>
      <xdr:rowOff>3556</xdr:rowOff>
    </xdr:to>
    <xdr:sp macro="" textlink="">
      <xdr:nvSpPr>
        <xdr:cNvPr id="76" name="フローチャート: 判断 75"/>
        <xdr:cNvSpPr/>
      </xdr:nvSpPr>
      <xdr:spPr>
        <a:xfrm>
          <a:off x="2286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13733</xdr:rowOff>
    </xdr:from>
    <xdr:ext cx="762000" cy="259045"/>
    <xdr:sp macro="" textlink="">
      <xdr:nvSpPr>
        <xdr:cNvPr id="77" name="テキスト ボックス 76"/>
        <xdr:cNvSpPr txBox="1"/>
      </xdr:nvSpPr>
      <xdr:spPr>
        <a:xfrm>
          <a:off x="1955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15494</xdr:rowOff>
    </xdr:from>
    <xdr:to>
      <xdr:col>7</xdr:col>
      <xdr:colOff>31750</xdr:colOff>
      <xdr:row>43</xdr:row>
      <xdr:rowOff>117094</xdr:rowOff>
    </xdr:to>
    <xdr:sp macro="" textlink="">
      <xdr:nvSpPr>
        <xdr:cNvPr id="78" name="フローチャート: 判断 77"/>
        <xdr:cNvSpPr/>
      </xdr:nvSpPr>
      <xdr:spPr>
        <a:xfrm>
          <a:off x="1397000" y="738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127271</xdr:rowOff>
    </xdr:from>
    <xdr:ext cx="762000" cy="259045"/>
    <xdr:sp macro="" textlink="">
      <xdr:nvSpPr>
        <xdr:cNvPr id="79" name="テキスト ボックス 78"/>
        <xdr:cNvSpPr txBox="1"/>
      </xdr:nvSpPr>
      <xdr:spPr>
        <a:xfrm>
          <a:off x="1066800" y="715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169926</xdr:rowOff>
    </xdr:from>
    <xdr:to>
      <xdr:col>23</xdr:col>
      <xdr:colOff>184150</xdr:colOff>
      <xdr:row>44</xdr:row>
      <xdr:rowOff>100076</xdr:rowOff>
    </xdr:to>
    <xdr:sp macro="" textlink="">
      <xdr:nvSpPr>
        <xdr:cNvPr id="85" name="楕円 84"/>
        <xdr:cNvSpPr/>
      </xdr:nvSpPr>
      <xdr:spPr>
        <a:xfrm>
          <a:off x="49022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65803</xdr:rowOff>
    </xdr:from>
    <xdr:ext cx="762000" cy="259045"/>
    <xdr:sp macro="" textlink="">
      <xdr:nvSpPr>
        <xdr:cNvPr id="86" name="財政力該当値テキスト"/>
        <xdr:cNvSpPr txBox="1"/>
      </xdr:nvSpPr>
      <xdr:spPr>
        <a:xfrm>
          <a:off x="5041900" y="743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8128</xdr:rowOff>
    </xdr:from>
    <xdr:to>
      <xdr:col>19</xdr:col>
      <xdr:colOff>184150</xdr:colOff>
      <xdr:row>44</xdr:row>
      <xdr:rowOff>109728</xdr:rowOff>
    </xdr:to>
    <xdr:sp macro="" textlink="">
      <xdr:nvSpPr>
        <xdr:cNvPr id="87" name="楕円 86"/>
        <xdr:cNvSpPr/>
      </xdr:nvSpPr>
      <xdr:spPr>
        <a:xfrm>
          <a:off x="4064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94505</xdr:rowOff>
    </xdr:from>
    <xdr:ext cx="736600" cy="259045"/>
    <xdr:sp macro="" textlink="">
      <xdr:nvSpPr>
        <xdr:cNvPr id="88" name="テキスト ボックス 87"/>
        <xdr:cNvSpPr txBox="1"/>
      </xdr:nvSpPr>
      <xdr:spPr>
        <a:xfrm>
          <a:off x="3733800" y="763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17780</xdr:rowOff>
    </xdr:from>
    <xdr:to>
      <xdr:col>15</xdr:col>
      <xdr:colOff>133350</xdr:colOff>
      <xdr:row>44</xdr:row>
      <xdr:rowOff>119380</xdr:rowOff>
    </xdr:to>
    <xdr:sp macro="" textlink="">
      <xdr:nvSpPr>
        <xdr:cNvPr id="89" name="楕円 88"/>
        <xdr:cNvSpPr/>
      </xdr:nvSpPr>
      <xdr:spPr>
        <a:xfrm>
          <a:off x="3175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104157</xdr:rowOff>
    </xdr:from>
    <xdr:ext cx="762000" cy="259045"/>
    <xdr:sp macro="" textlink="">
      <xdr:nvSpPr>
        <xdr:cNvPr id="90" name="テキスト ボックス 89"/>
        <xdr:cNvSpPr txBox="1"/>
      </xdr:nvSpPr>
      <xdr:spPr>
        <a:xfrm>
          <a:off x="2844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17780</xdr:rowOff>
    </xdr:from>
    <xdr:to>
      <xdr:col>11</xdr:col>
      <xdr:colOff>82550</xdr:colOff>
      <xdr:row>44</xdr:row>
      <xdr:rowOff>119380</xdr:rowOff>
    </xdr:to>
    <xdr:sp macro="" textlink="">
      <xdr:nvSpPr>
        <xdr:cNvPr id="91" name="楕円 90"/>
        <xdr:cNvSpPr/>
      </xdr:nvSpPr>
      <xdr:spPr>
        <a:xfrm>
          <a:off x="2286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104157</xdr:rowOff>
    </xdr:from>
    <xdr:ext cx="762000" cy="259045"/>
    <xdr:sp macro="" textlink="">
      <xdr:nvSpPr>
        <xdr:cNvPr id="92" name="テキスト ボックス 91"/>
        <xdr:cNvSpPr txBox="1"/>
      </xdr:nvSpPr>
      <xdr:spPr>
        <a:xfrm>
          <a:off x="1955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17780</xdr:rowOff>
    </xdr:from>
    <xdr:to>
      <xdr:col>7</xdr:col>
      <xdr:colOff>31750</xdr:colOff>
      <xdr:row>44</xdr:row>
      <xdr:rowOff>119380</xdr:rowOff>
    </xdr:to>
    <xdr:sp macro="" textlink="">
      <xdr:nvSpPr>
        <xdr:cNvPr id="93" name="楕円 92"/>
        <xdr:cNvSpPr/>
      </xdr:nvSpPr>
      <xdr:spPr>
        <a:xfrm>
          <a:off x="1397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104157</xdr:rowOff>
    </xdr:from>
    <xdr:ext cx="762000" cy="259045"/>
    <xdr:sp macro="" textlink="">
      <xdr:nvSpPr>
        <xdr:cNvPr id="94" name="テキスト ボックス 93"/>
        <xdr:cNvSpPr txBox="1"/>
      </xdr:nvSpPr>
      <xdr:spPr>
        <a:xfrm>
          <a:off x="1066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令和元</a:t>
          </a:r>
          <a:r>
            <a:rPr kumimoji="1" lang="ja-JP" altLang="ja-JP" sz="1300">
              <a:solidFill>
                <a:schemeClr val="dk1"/>
              </a:solidFill>
              <a:effectLst/>
              <a:latin typeface="+mn-lt"/>
              <a:ea typeface="+mn-ea"/>
              <a:cs typeface="+mn-cs"/>
            </a:rPr>
            <a:t>年度は</a:t>
          </a:r>
          <a:r>
            <a:rPr kumimoji="1" lang="en-US" altLang="ja-JP" sz="1300">
              <a:solidFill>
                <a:schemeClr val="dk1"/>
              </a:solidFill>
              <a:effectLst/>
              <a:latin typeface="+mn-lt"/>
              <a:ea typeface="+mn-ea"/>
              <a:cs typeface="+mn-cs"/>
            </a:rPr>
            <a:t>105.8</a:t>
          </a:r>
          <a:r>
            <a:rPr kumimoji="1" lang="ja-JP" altLang="ja-JP" sz="1300">
              <a:solidFill>
                <a:schemeClr val="dk1"/>
              </a:solidFill>
              <a:effectLst/>
              <a:latin typeface="+mn-lt"/>
              <a:ea typeface="+mn-ea"/>
              <a:cs typeface="+mn-cs"/>
            </a:rPr>
            <a:t>％で、昨年度より</a:t>
          </a:r>
          <a:r>
            <a:rPr kumimoji="1" lang="en-US" altLang="ja-JP" sz="1300">
              <a:solidFill>
                <a:schemeClr val="dk1"/>
              </a:solidFill>
              <a:effectLst/>
              <a:latin typeface="+mn-lt"/>
              <a:ea typeface="+mn-ea"/>
              <a:cs typeface="+mn-cs"/>
            </a:rPr>
            <a:t>0.1</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改善</a:t>
          </a:r>
          <a:r>
            <a:rPr kumimoji="1" lang="ja-JP" altLang="ja-JP" sz="1300">
              <a:solidFill>
                <a:schemeClr val="dk1"/>
              </a:solidFill>
              <a:effectLst/>
              <a:latin typeface="+mn-lt"/>
              <a:ea typeface="+mn-ea"/>
              <a:cs typeface="+mn-cs"/>
            </a:rPr>
            <a:t>した</a:t>
          </a:r>
          <a:r>
            <a:rPr kumimoji="1" lang="ja-JP" altLang="en-US" sz="1300">
              <a:solidFill>
                <a:schemeClr val="dk1"/>
              </a:solidFill>
              <a:effectLst/>
              <a:latin typeface="+mn-lt"/>
              <a:ea typeface="+mn-ea"/>
              <a:cs typeface="+mn-cs"/>
            </a:rPr>
            <a:t>が、依然として</a:t>
          </a:r>
          <a:r>
            <a:rPr kumimoji="1" lang="en-US" altLang="ja-JP" sz="1300">
              <a:solidFill>
                <a:schemeClr val="dk1"/>
              </a:solidFill>
              <a:effectLst/>
              <a:latin typeface="+mn-lt"/>
              <a:ea typeface="+mn-ea"/>
              <a:cs typeface="+mn-cs"/>
            </a:rPr>
            <a:t>100%</a:t>
          </a:r>
          <a:r>
            <a:rPr kumimoji="1" lang="ja-JP" altLang="en-US" sz="1300">
              <a:solidFill>
                <a:schemeClr val="dk1"/>
              </a:solidFill>
              <a:effectLst/>
              <a:latin typeface="+mn-lt"/>
              <a:ea typeface="+mn-ea"/>
              <a:cs typeface="+mn-cs"/>
            </a:rPr>
            <a:t>を大きく超過している。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経常収支比率悪化の要因としては人件費（</a:t>
          </a:r>
          <a:r>
            <a:rPr kumimoji="1" lang="en-US" altLang="ja-JP" sz="1300">
              <a:solidFill>
                <a:schemeClr val="dk1"/>
              </a:solidFill>
              <a:effectLst/>
              <a:latin typeface="+mn-lt"/>
              <a:ea typeface="+mn-ea"/>
              <a:cs typeface="+mn-cs"/>
            </a:rPr>
            <a:t>43.2%</a:t>
          </a:r>
          <a:r>
            <a:rPr kumimoji="1" lang="ja-JP" altLang="en-US" sz="1300">
              <a:solidFill>
                <a:schemeClr val="dk1"/>
              </a:solidFill>
              <a:effectLst/>
              <a:latin typeface="+mn-lt"/>
              <a:ea typeface="+mn-ea"/>
              <a:cs typeface="+mn-cs"/>
            </a:rPr>
            <a:t>）が大きいことから、中長期的な計画で人件費の削減に努めなければならない。</a:t>
          </a:r>
          <a:endParaRPr lang="ja-JP" altLang="ja-JP" sz="1300">
            <a:effectLst/>
          </a:endParaRP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65</xdr:row>
      <xdr:rowOff>169545</xdr:rowOff>
    </xdr:to>
    <xdr:cxnSp macro="">
      <xdr:nvCxnSpPr>
        <xdr:cNvPr id="124" name="直線コネクタ 123"/>
        <xdr:cNvCxnSpPr/>
      </xdr:nvCxnSpPr>
      <xdr:spPr>
        <a:xfrm flipV="1">
          <a:off x="4953000" y="9978602"/>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5" name="財政構造の弾力性最小値テキスト"/>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6" name="直線コネクタ 125"/>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7" name="財政構造の弾力性最大値テキスト"/>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8" name="直線コネクタ 127"/>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169545</xdr:rowOff>
    </xdr:from>
    <xdr:to>
      <xdr:col>23</xdr:col>
      <xdr:colOff>133350</xdr:colOff>
      <xdr:row>66</xdr:row>
      <xdr:rowOff>106</xdr:rowOff>
    </xdr:to>
    <xdr:cxnSp macro="">
      <xdr:nvCxnSpPr>
        <xdr:cNvPr id="129" name="直線コネクタ 128"/>
        <xdr:cNvCxnSpPr/>
      </xdr:nvCxnSpPr>
      <xdr:spPr>
        <a:xfrm flipV="1">
          <a:off x="4114800" y="11313795"/>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96114</xdr:rowOff>
    </xdr:from>
    <xdr:ext cx="762000" cy="259045"/>
    <xdr:sp macro="" textlink="">
      <xdr:nvSpPr>
        <xdr:cNvPr id="130" name="財政構造の弾力性平均値テキスト"/>
        <xdr:cNvSpPr txBox="1"/>
      </xdr:nvSpPr>
      <xdr:spPr>
        <a:xfrm>
          <a:off x="5041900" y="10726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31" name="フローチャート: 判断 130"/>
        <xdr:cNvSpPr/>
      </xdr:nvSpPr>
      <xdr:spPr>
        <a:xfrm>
          <a:off x="49022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66993</xdr:rowOff>
    </xdr:from>
    <xdr:to>
      <xdr:col>19</xdr:col>
      <xdr:colOff>133350</xdr:colOff>
      <xdr:row>66</xdr:row>
      <xdr:rowOff>106</xdr:rowOff>
    </xdr:to>
    <xdr:cxnSp macro="">
      <xdr:nvCxnSpPr>
        <xdr:cNvPr id="132" name="直線コネクタ 131"/>
        <xdr:cNvCxnSpPr/>
      </xdr:nvCxnSpPr>
      <xdr:spPr>
        <a:xfrm>
          <a:off x="3225800" y="11211243"/>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107738</xdr:rowOff>
    </xdr:from>
    <xdr:to>
      <xdr:col>19</xdr:col>
      <xdr:colOff>184150</xdr:colOff>
      <xdr:row>64</xdr:row>
      <xdr:rowOff>37888</xdr:rowOff>
    </xdr:to>
    <xdr:sp macro="" textlink="">
      <xdr:nvSpPr>
        <xdr:cNvPr id="133" name="フローチャート: 判断 132"/>
        <xdr:cNvSpPr/>
      </xdr:nvSpPr>
      <xdr:spPr>
        <a:xfrm>
          <a:off x="40640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48065</xdr:rowOff>
    </xdr:from>
    <xdr:ext cx="736600" cy="259045"/>
    <xdr:sp macro="" textlink="">
      <xdr:nvSpPr>
        <xdr:cNvPr id="134" name="テキスト ボックス 133"/>
        <xdr:cNvSpPr txBox="1"/>
      </xdr:nvSpPr>
      <xdr:spPr>
        <a:xfrm>
          <a:off x="3733800" y="10677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10689</xdr:rowOff>
    </xdr:from>
    <xdr:to>
      <xdr:col>15</xdr:col>
      <xdr:colOff>82550</xdr:colOff>
      <xdr:row>65</xdr:row>
      <xdr:rowOff>66993</xdr:rowOff>
    </xdr:to>
    <xdr:cxnSp macro="">
      <xdr:nvCxnSpPr>
        <xdr:cNvPr id="135" name="直線コネクタ 134"/>
        <xdr:cNvCxnSpPr/>
      </xdr:nvCxnSpPr>
      <xdr:spPr>
        <a:xfrm>
          <a:off x="2336800" y="11154939"/>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101706</xdr:rowOff>
    </xdr:from>
    <xdr:to>
      <xdr:col>15</xdr:col>
      <xdr:colOff>133350</xdr:colOff>
      <xdr:row>64</xdr:row>
      <xdr:rowOff>31856</xdr:rowOff>
    </xdr:to>
    <xdr:sp macro="" textlink="">
      <xdr:nvSpPr>
        <xdr:cNvPr id="136" name="フローチャート: 判断 135"/>
        <xdr:cNvSpPr/>
      </xdr:nvSpPr>
      <xdr:spPr>
        <a:xfrm>
          <a:off x="3175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42033</xdr:rowOff>
    </xdr:from>
    <xdr:ext cx="762000" cy="259045"/>
    <xdr:sp macro="" textlink="">
      <xdr:nvSpPr>
        <xdr:cNvPr id="137" name="テキスト ボックス 136"/>
        <xdr:cNvSpPr txBox="1"/>
      </xdr:nvSpPr>
      <xdr:spPr>
        <a:xfrm>
          <a:off x="2844800" y="1067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137901</xdr:rowOff>
    </xdr:from>
    <xdr:to>
      <xdr:col>11</xdr:col>
      <xdr:colOff>31750</xdr:colOff>
      <xdr:row>65</xdr:row>
      <xdr:rowOff>10689</xdr:rowOff>
    </xdr:to>
    <xdr:cxnSp macro="">
      <xdr:nvCxnSpPr>
        <xdr:cNvPr id="138" name="直線コネクタ 137"/>
        <xdr:cNvCxnSpPr/>
      </xdr:nvCxnSpPr>
      <xdr:spPr>
        <a:xfrm>
          <a:off x="1447800" y="11110701"/>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45403</xdr:rowOff>
    </xdr:from>
    <xdr:to>
      <xdr:col>11</xdr:col>
      <xdr:colOff>82550</xdr:colOff>
      <xdr:row>63</xdr:row>
      <xdr:rowOff>147003</xdr:rowOff>
    </xdr:to>
    <xdr:sp macro="" textlink="">
      <xdr:nvSpPr>
        <xdr:cNvPr id="139" name="フローチャート: 判断 138"/>
        <xdr:cNvSpPr/>
      </xdr:nvSpPr>
      <xdr:spPr>
        <a:xfrm>
          <a:off x="2286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157180</xdr:rowOff>
    </xdr:from>
    <xdr:ext cx="762000" cy="259045"/>
    <xdr:sp macro="" textlink="">
      <xdr:nvSpPr>
        <xdr:cNvPr id="140" name="テキスト ボックス 139"/>
        <xdr:cNvSpPr txBox="1"/>
      </xdr:nvSpPr>
      <xdr:spPr>
        <a:xfrm>
          <a:off x="1955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100224</xdr:rowOff>
    </xdr:from>
    <xdr:to>
      <xdr:col>7</xdr:col>
      <xdr:colOff>31750</xdr:colOff>
      <xdr:row>63</xdr:row>
      <xdr:rowOff>30374</xdr:rowOff>
    </xdr:to>
    <xdr:sp macro="" textlink="">
      <xdr:nvSpPr>
        <xdr:cNvPr id="141" name="フローチャート: 判断 140"/>
        <xdr:cNvSpPr/>
      </xdr:nvSpPr>
      <xdr:spPr>
        <a:xfrm>
          <a:off x="13970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40551</xdr:rowOff>
    </xdr:from>
    <xdr:ext cx="762000" cy="259045"/>
    <xdr:sp macro="" textlink="">
      <xdr:nvSpPr>
        <xdr:cNvPr id="142" name="テキスト ボックス 141"/>
        <xdr:cNvSpPr txBox="1"/>
      </xdr:nvSpPr>
      <xdr:spPr>
        <a:xfrm>
          <a:off x="1066800" y="1049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118745</xdr:rowOff>
    </xdr:from>
    <xdr:to>
      <xdr:col>23</xdr:col>
      <xdr:colOff>184150</xdr:colOff>
      <xdr:row>66</xdr:row>
      <xdr:rowOff>48895</xdr:rowOff>
    </xdr:to>
    <xdr:sp macro="" textlink="">
      <xdr:nvSpPr>
        <xdr:cNvPr id="148" name="楕円 147"/>
        <xdr:cNvSpPr/>
      </xdr:nvSpPr>
      <xdr:spPr>
        <a:xfrm>
          <a:off x="49022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14622</xdr:rowOff>
    </xdr:from>
    <xdr:ext cx="762000" cy="259045"/>
    <xdr:sp macro="" textlink="">
      <xdr:nvSpPr>
        <xdr:cNvPr id="149" name="財政構造の弾力性該当値テキスト"/>
        <xdr:cNvSpPr txBox="1"/>
      </xdr:nvSpPr>
      <xdr:spPr>
        <a:xfrm>
          <a:off x="5041900" y="11158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120756</xdr:rowOff>
    </xdr:from>
    <xdr:to>
      <xdr:col>19</xdr:col>
      <xdr:colOff>184150</xdr:colOff>
      <xdr:row>66</xdr:row>
      <xdr:rowOff>50906</xdr:rowOff>
    </xdr:to>
    <xdr:sp macro="" textlink="">
      <xdr:nvSpPr>
        <xdr:cNvPr id="150" name="楕円 149"/>
        <xdr:cNvSpPr/>
      </xdr:nvSpPr>
      <xdr:spPr>
        <a:xfrm>
          <a:off x="4064000" y="1126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35683</xdr:rowOff>
    </xdr:from>
    <xdr:ext cx="736600" cy="259045"/>
    <xdr:sp macro="" textlink="">
      <xdr:nvSpPr>
        <xdr:cNvPr id="151" name="テキスト ボックス 150"/>
        <xdr:cNvSpPr txBox="1"/>
      </xdr:nvSpPr>
      <xdr:spPr>
        <a:xfrm>
          <a:off x="3733800" y="1135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16193</xdr:rowOff>
    </xdr:from>
    <xdr:to>
      <xdr:col>15</xdr:col>
      <xdr:colOff>133350</xdr:colOff>
      <xdr:row>65</xdr:row>
      <xdr:rowOff>117793</xdr:rowOff>
    </xdr:to>
    <xdr:sp macro="" textlink="">
      <xdr:nvSpPr>
        <xdr:cNvPr id="152" name="楕円 151"/>
        <xdr:cNvSpPr/>
      </xdr:nvSpPr>
      <xdr:spPr>
        <a:xfrm>
          <a:off x="3175000" y="1116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102570</xdr:rowOff>
    </xdr:from>
    <xdr:ext cx="762000" cy="259045"/>
    <xdr:sp macro="" textlink="">
      <xdr:nvSpPr>
        <xdr:cNvPr id="153" name="テキスト ボックス 152"/>
        <xdr:cNvSpPr txBox="1"/>
      </xdr:nvSpPr>
      <xdr:spPr>
        <a:xfrm>
          <a:off x="2844800" y="1124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131339</xdr:rowOff>
    </xdr:from>
    <xdr:to>
      <xdr:col>11</xdr:col>
      <xdr:colOff>82550</xdr:colOff>
      <xdr:row>65</xdr:row>
      <xdr:rowOff>61489</xdr:rowOff>
    </xdr:to>
    <xdr:sp macro="" textlink="">
      <xdr:nvSpPr>
        <xdr:cNvPr id="154" name="楕円 153"/>
        <xdr:cNvSpPr/>
      </xdr:nvSpPr>
      <xdr:spPr>
        <a:xfrm>
          <a:off x="2286000" y="1110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46266</xdr:rowOff>
    </xdr:from>
    <xdr:ext cx="762000" cy="259045"/>
    <xdr:sp macro="" textlink="">
      <xdr:nvSpPr>
        <xdr:cNvPr id="155" name="テキスト ボックス 154"/>
        <xdr:cNvSpPr txBox="1"/>
      </xdr:nvSpPr>
      <xdr:spPr>
        <a:xfrm>
          <a:off x="1955800" y="11190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87101</xdr:rowOff>
    </xdr:from>
    <xdr:to>
      <xdr:col>7</xdr:col>
      <xdr:colOff>31750</xdr:colOff>
      <xdr:row>65</xdr:row>
      <xdr:rowOff>17251</xdr:rowOff>
    </xdr:to>
    <xdr:sp macro="" textlink="">
      <xdr:nvSpPr>
        <xdr:cNvPr id="156" name="楕円 155"/>
        <xdr:cNvSpPr/>
      </xdr:nvSpPr>
      <xdr:spPr>
        <a:xfrm>
          <a:off x="1397000" y="1105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2028</xdr:rowOff>
    </xdr:from>
    <xdr:ext cx="762000" cy="259045"/>
    <xdr:sp macro="" textlink="">
      <xdr:nvSpPr>
        <xdr:cNvPr id="157" name="テキスト ボックス 156"/>
        <xdr:cNvSpPr txBox="1"/>
      </xdr:nvSpPr>
      <xdr:spPr>
        <a:xfrm>
          <a:off x="1066800" y="11146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[842,947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年数経過による職員給の増加などが要因であり、経常収支比率と同様に経費の削減に努める。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93357</xdr:rowOff>
    </xdr:from>
    <xdr:to>
      <xdr:col>23</xdr:col>
      <xdr:colOff>133350</xdr:colOff>
      <xdr:row>89</xdr:row>
      <xdr:rowOff>47619</xdr:rowOff>
    </xdr:to>
    <xdr:cxnSp macro="">
      <xdr:nvCxnSpPr>
        <xdr:cNvPr id="184" name="直線コネクタ 183"/>
        <xdr:cNvCxnSpPr/>
      </xdr:nvCxnSpPr>
      <xdr:spPr>
        <a:xfrm flipV="1">
          <a:off x="4953000" y="13980807"/>
          <a:ext cx="0" cy="13258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19696</xdr:rowOff>
    </xdr:from>
    <xdr:ext cx="762000" cy="259045"/>
    <xdr:sp macro="" textlink="">
      <xdr:nvSpPr>
        <xdr:cNvPr id="185" name="人件費・物件費等の状況最小値テキスト"/>
        <xdr:cNvSpPr txBox="1"/>
      </xdr:nvSpPr>
      <xdr:spPr>
        <a:xfrm>
          <a:off x="5041900" y="1527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47619</xdr:rowOff>
    </xdr:from>
    <xdr:to>
      <xdr:col>24</xdr:col>
      <xdr:colOff>12700</xdr:colOff>
      <xdr:row>89</xdr:row>
      <xdr:rowOff>47619</xdr:rowOff>
    </xdr:to>
    <xdr:cxnSp macro="">
      <xdr:nvCxnSpPr>
        <xdr:cNvPr id="186" name="直線コネクタ 185"/>
        <xdr:cNvCxnSpPr/>
      </xdr:nvCxnSpPr>
      <xdr:spPr>
        <a:xfrm>
          <a:off x="4864100" y="15306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8284</xdr:rowOff>
    </xdr:from>
    <xdr:ext cx="762000" cy="259045"/>
    <xdr:sp macro="" textlink="">
      <xdr:nvSpPr>
        <xdr:cNvPr id="187" name="人件費・物件費等の状況最大値テキスト"/>
        <xdr:cNvSpPr txBox="1"/>
      </xdr:nvSpPr>
      <xdr:spPr>
        <a:xfrm>
          <a:off x="5041900" y="13724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93357</xdr:rowOff>
    </xdr:from>
    <xdr:to>
      <xdr:col>24</xdr:col>
      <xdr:colOff>12700</xdr:colOff>
      <xdr:row>81</xdr:row>
      <xdr:rowOff>93357</xdr:rowOff>
    </xdr:to>
    <xdr:cxnSp macro="">
      <xdr:nvCxnSpPr>
        <xdr:cNvPr id="188" name="直線コネクタ 187"/>
        <xdr:cNvCxnSpPr/>
      </xdr:nvCxnSpPr>
      <xdr:spPr>
        <a:xfrm>
          <a:off x="4864100" y="1398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54499</xdr:rowOff>
    </xdr:from>
    <xdr:to>
      <xdr:col>23</xdr:col>
      <xdr:colOff>133350</xdr:colOff>
      <xdr:row>83</xdr:row>
      <xdr:rowOff>57556</xdr:rowOff>
    </xdr:to>
    <xdr:cxnSp macro="">
      <xdr:nvCxnSpPr>
        <xdr:cNvPr id="189" name="直線コネクタ 188"/>
        <xdr:cNvCxnSpPr/>
      </xdr:nvCxnSpPr>
      <xdr:spPr>
        <a:xfrm>
          <a:off x="4114800" y="14284849"/>
          <a:ext cx="838200" cy="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29196</xdr:rowOff>
    </xdr:from>
    <xdr:ext cx="762000" cy="259045"/>
    <xdr:sp macro="" textlink="">
      <xdr:nvSpPr>
        <xdr:cNvPr id="190" name="人件費・物件費等の状況平均値テキスト"/>
        <xdr:cNvSpPr txBox="1"/>
      </xdr:nvSpPr>
      <xdr:spPr>
        <a:xfrm>
          <a:off x="5041900" y="13916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12669</xdr:rowOff>
    </xdr:from>
    <xdr:to>
      <xdr:col>23</xdr:col>
      <xdr:colOff>184150</xdr:colOff>
      <xdr:row>82</xdr:row>
      <xdr:rowOff>114269</xdr:rowOff>
    </xdr:to>
    <xdr:sp macro="" textlink="">
      <xdr:nvSpPr>
        <xdr:cNvPr id="191" name="フローチャート: 判断 190"/>
        <xdr:cNvSpPr/>
      </xdr:nvSpPr>
      <xdr:spPr>
        <a:xfrm>
          <a:off x="49022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37574</xdr:rowOff>
    </xdr:from>
    <xdr:to>
      <xdr:col>19</xdr:col>
      <xdr:colOff>133350</xdr:colOff>
      <xdr:row>83</xdr:row>
      <xdr:rowOff>54499</xdr:rowOff>
    </xdr:to>
    <xdr:cxnSp macro="">
      <xdr:nvCxnSpPr>
        <xdr:cNvPr id="192" name="直線コネクタ 191"/>
        <xdr:cNvCxnSpPr/>
      </xdr:nvCxnSpPr>
      <xdr:spPr>
        <a:xfrm>
          <a:off x="3225800" y="14267924"/>
          <a:ext cx="889000" cy="16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12274</xdr:rowOff>
    </xdr:from>
    <xdr:to>
      <xdr:col>19</xdr:col>
      <xdr:colOff>184150</xdr:colOff>
      <xdr:row>82</xdr:row>
      <xdr:rowOff>113874</xdr:rowOff>
    </xdr:to>
    <xdr:sp macro="" textlink="">
      <xdr:nvSpPr>
        <xdr:cNvPr id="193" name="フローチャート: 判断 192"/>
        <xdr:cNvSpPr/>
      </xdr:nvSpPr>
      <xdr:spPr>
        <a:xfrm>
          <a:off x="4064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124051</xdr:rowOff>
    </xdr:from>
    <xdr:ext cx="736600" cy="259045"/>
    <xdr:sp macro="" textlink="">
      <xdr:nvSpPr>
        <xdr:cNvPr id="194" name="テキスト ボックス 193"/>
        <xdr:cNvSpPr txBox="1"/>
      </xdr:nvSpPr>
      <xdr:spPr>
        <a:xfrm>
          <a:off x="3733800" y="13840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37574</xdr:rowOff>
    </xdr:from>
    <xdr:to>
      <xdr:col>15</xdr:col>
      <xdr:colOff>82550</xdr:colOff>
      <xdr:row>83</xdr:row>
      <xdr:rowOff>45603</xdr:rowOff>
    </xdr:to>
    <xdr:cxnSp macro="">
      <xdr:nvCxnSpPr>
        <xdr:cNvPr id="195" name="直線コネクタ 194"/>
        <xdr:cNvCxnSpPr/>
      </xdr:nvCxnSpPr>
      <xdr:spPr>
        <a:xfrm flipV="1">
          <a:off x="2336800" y="14267924"/>
          <a:ext cx="889000" cy="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14717</xdr:rowOff>
    </xdr:from>
    <xdr:to>
      <xdr:col>15</xdr:col>
      <xdr:colOff>133350</xdr:colOff>
      <xdr:row>82</xdr:row>
      <xdr:rowOff>116317</xdr:rowOff>
    </xdr:to>
    <xdr:sp macro="" textlink="">
      <xdr:nvSpPr>
        <xdr:cNvPr id="196" name="フローチャート: 判断 195"/>
        <xdr:cNvSpPr/>
      </xdr:nvSpPr>
      <xdr:spPr>
        <a:xfrm>
          <a:off x="3175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126494</xdr:rowOff>
    </xdr:from>
    <xdr:ext cx="762000" cy="259045"/>
    <xdr:sp macro="" textlink="">
      <xdr:nvSpPr>
        <xdr:cNvPr id="197" name="テキスト ボックス 196"/>
        <xdr:cNvSpPr txBox="1"/>
      </xdr:nvSpPr>
      <xdr:spPr>
        <a:xfrm>
          <a:off x="2844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25107</xdr:rowOff>
    </xdr:from>
    <xdr:to>
      <xdr:col>11</xdr:col>
      <xdr:colOff>31750</xdr:colOff>
      <xdr:row>83</xdr:row>
      <xdr:rowOff>45603</xdr:rowOff>
    </xdr:to>
    <xdr:cxnSp macro="">
      <xdr:nvCxnSpPr>
        <xdr:cNvPr id="198" name="直線コネクタ 197"/>
        <xdr:cNvCxnSpPr/>
      </xdr:nvCxnSpPr>
      <xdr:spPr>
        <a:xfrm>
          <a:off x="1447800" y="14255457"/>
          <a:ext cx="889000" cy="2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9320</xdr:rowOff>
    </xdr:from>
    <xdr:to>
      <xdr:col>11</xdr:col>
      <xdr:colOff>82550</xdr:colOff>
      <xdr:row>82</xdr:row>
      <xdr:rowOff>110920</xdr:rowOff>
    </xdr:to>
    <xdr:sp macro="" textlink="">
      <xdr:nvSpPr>
        <xdr:cNvPr id="199" name="フローチャート: 判断 198"/>
        <xdr:cNvSpPr/>
      </xdr:nvSpPr>
      <xdr:spPr>
        <a:xfrm>
          <a:off x="2286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121097</xdr:rowOff>
    </xdr:from>
    <xdr:ext cx="762000" cy="259045"/>
    <xdr:sp macro="" textlink="">
      <xdr:nvSpPr>
        <xdr:cNvPr id="200" name="テキスト ボックス 199"/>
        <xdr:cNvSpPr txBox="1"/>
      </xdr:nvSpPr>
      <xdr:spPr>
        <a:xfrm>
          <a:off x="1955800" y="138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10584</xdr:rowOff>
    </xdr:from>
    <xdr:to>
      <xdr:col>7</xdr:col>
      <xdr:colOff>31750</xdr:colOff>
      <xdr:row>82</xdr:row>
      <xdr:rowOff>112184</xdr:rowOff>
    </xdr:to>
    <xdr:sp macro="" textlink="">
      <xdr:nvSpPr>
        <xdr:cNvPr id="201" name="フローチャート: 判断 200"/>
        <xdr:cNvSpPr/>
      </xdr:nvSpPr>
      <xdr:spPr>
        <a:xfrm>
          <a:off x="1397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122361</xdr:rowOff>
    </xdr:from>
    <xdr:ext cx="762000" cy="259045"/>
    <xdr:sp macro="" textlink="">
      <xdr:nvSpPr>
        <xdr:cNvPr id="202" name="テキスト ボックス 201"/>
        <xdr:cNvSpPr txBox="1"/>
      </xdr:nvSpPr>
      <xdr:spPr>
        <a:xfrm>
          <a:off x="1066800" y="13838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6756</xdr:rowOff>
    </xdr:from>
    <xdr:to>
      <xdr:col>23</xdr:col>
      <xdr:colOff>184150</xdr:colOff>
      <xdr:row>83</xdr:row>
      <xdr:rowOff>108356</xdr:rowOff>
    </xdr:to>
    <xdr:sp macro="" textlink="">
      <xdr:nvSpPr>
        <xdr:cNvPr id="208" name="楕円 207"/>
        <xdr:cNvSpPr/>
      </xdr:nvSpPr>
      <xdr:spPr>
        <a:xfrm>
          <a:off x="4902200" y="1423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150283</xdr:rowOff>
    </xdr:from>
    <xdr:ext cx="762000" cy="259045"/>
    <xdr:sp macro="" textlink="">
      <xdr:nvSpPr>
        <xdr:cNvPr id="209" name="人件費・物件費等の状況該当値テキスト"/>
        <xdr:cNvSpPr txBox="1"/>
      </xdr:nvSpPr>
      <xdr:spPr>
        <a:xfrm>
          <a:off x="5041900" y="14209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3699</xdr:rowOff>
    </xdr:from>
    <xdr:to>
      <xdr:col>19</xdr:col>
      <xdr:colOff>184150</xdr:colOff>
      <xdr:row>83</xdr:row>
      <xdr:rowOff>105299</xdr:rowOff>
    </xdr:to>
    <xdr:sp macro="" textlink="">
      <xdr:nvSpPr>
        <xdr:cNvPr id="210" name="楕円 209"/>
        <xdr:cNvSpPr/>
      </xdr:nvSpPr>
      <xdr:spPr>
        <a:xfrm>
          <a:off x="4064000" y="1423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90076</xdr:rowOff>
    </xdr:from>
    <xdr:ext cx="736600" cy="259045"/>
    <xdr:sp macro="" textlink="">
      <xdr:nvSpPr>
        <xdr:cNvPr id="211" name="テキスト ボックス 210"/>
        <xdr:cNvSpPr txBox="1"/>
      </xdr:nvSpPr>
      <xdr:spPr>
        <a:xfrm>
          <a:off x="3733800" y="14320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158224</xdr:rowOff>
    </xdr:from>
    <xdr:to>
      <xdr:col>15</xdr:col>
      <xdr:colOff>133350</xdr:colOff>
      <xdr:row>83</xdr:row>
      <xdr:rowOff>88374</xdr:rowOff>
    </xdr:to>
    <xdr:sp macro="" textlink="">
      <xdr:nvSpPr>
        <xdr:cNvPr id="212" name="楕円 211"/>
        <xdr:cNvSpPr/>
      </xdr:nvSpPr>
      <xdr:spPr>
        <a:xfrm>
          <a:off x="3175000" y="1421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73151</xdr:rowOff>
    </xdr:from>
    <xdr:ext cx="762000" cy="259045"/>
    <xdr:sp macro="" textlink="">
      <xdr:nvSpPr>
        <xdr:cNvPr id="213" name="テキスト ボックス 212"/>
        <xdr:cNvSpPr txBox="1"/>
      </xdr:nvSpPr>
      <xdr:spPr>
        <a:xfrm>
          <a:off x="2844800" y="1430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166253</xdr:rowOff>
    </xdr:from>
    <xdr:to>
      <xdr:col>11</xdr:col>
      <xdr:colOff>82550</xdr:colOff>
      <xdr:row>83</xdr:row>
      <xdr:rowOff>96403</xdr:rowOff>
    </xdr:to>
    <xdr:sp macro="" textlink="">
      <xdr:nvSpPr>
        <xdr:cNvPr id="214" name="楕円 213"/>
        <xdr:cNvSpPr/>
      </xdr:nvSpPr>
      <xdr:spPr>
        <a:xfrm>
          <a:off x="2286000" y="1422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81180</xdr:rowOff>
    </xdr:from>
    <xdr:ext cx="762000" cy="259045"/>
    <xdr:sp macro="" textlink="">
      <xdr:nvSpPr>
        <xdr:cNvPr id="215" name="テキスト ボックス 214"/>
        <xdr:cNvSpPr txBox="1"/>
      </xdr:nvSpPr>
      <xdr:spPr>
        <a:xfrm>
          <a:off x="1955800" y="1431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145757</xdr:rowOff>
    </xdr:from>
    <xdr:to>
      <xdr:col>7</xdr:col>
      <xdr:colOff>31750</xdr:colOff>
      <xdr:row>83</xdr:row>
      <xdr:rowOff>75907</xdr:rowOff>
    </xdr:to>
    <xdr:sp macro="" textlink="">
      <xdr:nvSpPr>
        <xdr:cNvPr id="216" name="楕円 215"/>
        <xdr:cNvSpPr/>
      </xdr:nvSpPr>
      <xdr:spPr>
        <a:xfrm>
          <a:off x="1397000" y="1420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60684</xdr:rowOff>
    </xdr:from>
    <xdr:ext cx="762000" cy="259045"/>
    <xdr:sp macro="" textlink="">
      <xdr:nvSpPr>
        <xdr:cNvPr id="217" name="テキスト ボックス 216"/>
        <xdr:cNvSpPr txBox="1"/>
      </xdr:nvSpPr>
      <xdr:spPr>
        <a:xfrm>
          <a:off x="1066800" y="14291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95.1%</a:t>
          </a:r>
          <a:r>
            <a:rPr kumimoji="1" lang="ja-JP" altLang="en-US" sz="1300">
              <a:latin typeface="ＭＳ Ｐゴシック" panose="020B0600070205080204" pitchFamily="50" charset="-128"/>
              <a:ea typeface="ＭＳ Ｐゴシック" panose="020B0600070205080204" pitchFamily="50" charset="-128"/>
            </a:rPr>
            <a:t>と国家公務員給与より抑制はされているが、類似団体平均の</a:t>
          </a:r>
          <a:r>
            <a:rPr kumimoji="1" lang="en-US" altLang="ja-JP" sz="1300">
              <a:latin typeface="ＭＳ Ｐゴシック" panose="020B0600070205080204" pitchFamily="50" charset="-128"/>
              <a:ea typeface="ＭＳ Ｐゴシック" panose="020B0600070205080204" pitchFamily="50" charset="-128"/>
            </a:rPr>
            <a:t>93.7%</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上回った。今後も財政事情等を勘案し、より一層の給与適正化に努める。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68326</xdr:rowOff>
    </xdr:from>
    <xdr:to>
      <xdr:col>81</xdr:col>
      <xdr:colOff>44450</xdr:colOff>
      <xdr:row>89</xdr:row>
      <xdr:rowOff>161544</xdr:rowOff>
    </xdr:to>
    <xdr:cxnSp macro="">
      <xdr:nvCxnSpPr>
        <xdr:cNvPr id="244" name="直線コネクタ 243"/>
        <xdr:cNvCxnSpPr/>
      </xdr:nvCxnSpPr>
      <xdr:spPr>
        <a:xfrm flipV="1">
          <a:off x="17018000" y="14127226"/>
          <a:ext cx="0" cy="12933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133621</xdr:rowOff>
    </xdr:from>
    <xdr:ext cx="762000" cy="259045"/>
    <xdr:sp macro="" textlink="">
      <xdr:nvSpPr>
        <xdr:cNvPr id="245" name="給与水準   （国との比較）最小値テキスト"/>
        <xdr:cNvSpPr txBox="1"/>
      </xdr:nvSpPr>
      <xdr:spPr>
        <a:xfrm>
          <a:off x="17106900" y="1539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161544</xdr:rowOff>
    </xdr:from>
    <xdr:to>
      <xdr:col>81</xdr:col>
      <xdr:colOff>133350</xdr:colOff>
      <xdr:row>89</xdr:row>
      <xdr:rowOff>161544</xdr:rowOff>
    </xdr:to>
    <xdr:cxnSp macro="">
      <xdr:nvCxnSpPr>
        <xdr:cNvPr id="246" name="直線コネクタ 245"/>
        <xdr:cNvCxnSpPr/>
      </xdr:nvCxnSpPr>
      <xdr:spPr>
        <a:xfrm>
          <a:off x="16929100" y="1542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154703</xdr:rowOff>
    </xdr:from>
    <xdr:ext cx="762000" cy="259045"/>
    <xdr:sp macro="" textlink="">
      <xdr:nvSpPr>
        <xdr:cNvPr id="247" name="給与水準   （国との比較）最大値テキスト"/>
        <xdr:cNvSpPr txBox="1"/>
      </xdr:nvSpPr>
      <xdr:spPr>
        <a:xfrm>
          <a:off x="17106900" y="1387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68326</xdr:rowOff>
    </xdr:from>
    <xdr:to>
      <xdr:col>81</xdr:col>
      <xdr:colOff>133350</xdr:colOff>
      <xdr:row>82</xdr:row>
      <xdr:rowOff>68326</xdr:rowOff>
    </xdr:to>
    <xdr:cxnSp macro="">
      <xdr:nvCxnSpPr>
        <xdr:cNvPr id="248" name="直線コネクタ 247"/>
        <xdr:cNvCxnSpPr/>
      </xdr:nvCxnSpPr>
      <xdr:spPr>
        <a:xfrm>
          <a:off x="16929100" y="1412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147320</xdr:rowOff>
    </xdr:from>
    <xdr:to>
      <xdr:col>81</xdr:col>
      <xdr:colOff>44450</xdr:colOff>
      <xdr:row>88</xdr:row>
      <xdr:rowOff>4826</xdr:rowOff>
    </xdr:to>
    <xdr:cxnSp macro="">
      <xdr:nvCxnSpPr>
        <xdr:cNvPr id="249" name="直線コネクタ 248"/>
        <xdr:cNvCxnSpPr/>
      </xdr:nvCxnSpPr>
      <xdr:spPr>
        <a:xfrm>
          <a:off x="16179800" y="1506347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74440</xdr:rowOff>
    </xdr:from>
    <xdr:ext cx="762000" cy="259045"/>
    <xdr:sp macro="" textlink="">
      <xdr:nvSpPr>
        <xdr:cNvPr id="250" name="給与水準   （国との比較）平均値テキスト"/>
        <xdr:cNvSpPr txBox="1"/>
      </xdr:nvSpPr>
      <xdr:spPr>
        <a:xfrm>
          <a:off x="17106900" y="148191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57913</xdr:rowOff>
    </xdr:from>
    <xdr:to>
      <xdr:col>81</xdr:col>
      <xdr:colOff>95250</xdr:colOff>
      <xdr:row>87</xdr:row>
      <xdr:rowOff>159513</xdr:rowOff>
    </xdr:to>
    <xdr:sp macro="" textlink="">
      <xdr:nvSpPr>
        <xdr:cNvPr id="251" name="フローチャート: 判断 250"/>
        <xdr:cNvSpPr/>
      </xdr:nvSpPr>
      <xdr:spPr>
        <a:xfrm>
          <a:off x="169672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99061</xdr:rowOff>
    </xdr:from>
    <xdr:to>
      <xdr:col>77</xdr:col>
      <xdr:colOff>44450</xdr:colOff>
      <xdr:row>87</xdr:row>
      <xdr:rowOff>147320</xdr:rowOff>
    </xdr:to>
    <xdr:cxnSp macro="">
      <xdr:nvCxnSpPr>
        <xdr:cNvPr id="252" name="直線コネクタ 251"/>
        <xdr:cNvCxnSpPr/>
      </xdr:nvCxnSpPr>
      <xdr:spPr>
        <a:xfrm>
          <a:off x="15290800" y="1501521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57913</xdr:rowOff>
    </xdr:from>
    <xdr:to>
      <xdr:col>77</xdr:col>
      <xdr:colOff>95250</xdr:colOff>
      <xdr:row>87</xdr:row>
      <xdr:rowOff>159513</xdr:rowOff>
    </xdr:to>
    <xdr:sp macro="" textlink="">
      <xdr:nvSpPr>
        <xdr:cNvPr id="253" name="フローチャート: 判断 252"/>
        <xdr:cNvSpPr/>
      </xdr:nvSpPr>
      <xdr:spPr>
        <a:xfrm>
          <a:off x="16129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169690</xdr:rowOff>
    </xdr:from>
    <xdr:ext cx="736600" cy="259045"/>
    <xdr:sp macro="" textlink="">
      <xdr:nvSpPr>
        <xdr:cNvPr id="254" name="テキスト ボックス 253"/>
        <xdr:cNvSpPr txBox="1"/>
      </xdr:nvSpPr>
      <xdr:spPr>
        <a:xfrm>
          <a:off x="15798800" y="14742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84582</xdr:rowOff>
    </xdr:from>
    <xdr:to>
      <xdr:col>72</xdr:col>
      <xdr:colOff>203200</xdr:colOff>
      <xdr:row>87</xdr:row>
      <xdr:rowOff>99061</xdr:rowOff>
    </xdr:to>
    <xdr:cxnSp macro="">
      <xdr:nvCxnSpPr>
        <xdr:cNvPr id="255" name="直線コネクタ 254"/>
        <xdr:cNvCxnSpPr/>
      </xdr:nvCxnSpPr>
      <xdr:spPr>
        <a:xfrm>
          <a:off x="14401800" y="15000732"/>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72389</xdr:rowOff>
    </xdr:from>
    <xdr:to>
      <xdr:col>73</xdr:col>
      <xdr:colOff>44450</xdr:colOff>
      <xdr:row>88</xdr:row>
      <xdr:rowOff>2539</xdr:rowOff>
    </xdr:to>
    <xdr:sp macro="" textlink="">
      <xdr:nvSpPr>
        <xdr:cNvPr id="256" name="フローチャート: 判断 255"/>
        <xdr:cNvSpPr/>
      </xdr:nvSpPr>
      <xdr:spPr>
        <a:xfrm>
          <a:off x="15240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158766</xdr:rowOff>
    </xdr:from>
    <xdr:ext cx="762000" cy="259045"/>
    <xdr:sp macro="" textlink="">
      <xdr:nvSpPr>
        <xdr:cNvPr id="257" name="テキスト ボックス 256"/>
        <xdr:cNvSpPr txBox="1"/>
      </xdr:nvSpPr>
      <xdr:spPr>
        <a:xfrm>
          <a:off x="14909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74930</xdr:rowOff>
    </xdr:from>
    <xdr:to>
      <xdr:col>68</xdr:col>
      <xdr:colOff>152400</xdr:colOff>
      <xdr:row>87</xdr:row>
      <xdr:rowOff>84582</xdr:rowOff>
    </xdr:to>
    <xdr:cxnSp macro="">
      <xdr:nvCxnSpPr>
        <xdr:cNvPr id="258" name="直線コネクタ 257"/>
        <xdr:cNvCxnSpPr/>
      </xdr:nvCxnSpPr>
      <xdr:spPr>
        <a:xfrm>
          <a:off x="13512800" y="1499108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82042</xdr:rowOff>
    </xdr:from>
    <xdr:to>
      <xdr:col>68</xdr:col>
      <xdr:colOff>203200</xdr:colOff>
      <xdr:row>88</xdr:row>
      <xdr:rowOff>12192</xdr:rowOff>
    </xdr:to>
    <xdr:sp macro="" textlink="">
      <xdr:nvSpPr>
        <xdr:cNvPr id="259" name="フローチャート: 判断 258"/>
        <xdr:cNvSpPr/>
      </xdr:nvSpPr>
      <xdr:spPr>
        <a:xfrm>
          <a:off x="14351000" y="1499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168419</xdr:rowOff>
    </xdr:from>
    <xdr:ext cx="762000" cy="259045"/>
    <xdr:sp macro="" textlink="">
      <xdr:nvSpPr>
        <xdr:cNvPr id="260" name="テキスト ボックス 259"/>
        <xdr:cNvSpPr txBox="1"/>
      </xdr:nvSpPr>
      <xdr:spPr>
        <a:xfrm>
          <a:off x="14020800" y="1508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96520</xdr:rowOff>
    </xdr:from>
    <xdr:to>
      <xdr:col>64</xdr:col>
      <xdr:colOff>152400</xdr:colOff>
      <xdr:row>88</xdr:row>
      <xdr:rowOff>26670</xdr:rowOff>
    </xdr:to>
    <xdr:sp macro="" textlink="">
      <xdr:nvSpPr>
        <xdr:cNvPr id="261" name="フローチャート: 判断 260"/>
        <xdr:cNvSpPr/>
      </xdr:nvSpPr>
      <xdr:spPr>
        <a:xfrm>
          <a:off x="13462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11447</xdr:rowOff>
    </xdr:from>
    <xdr:ext cx="762000" cy="259045"/>
    <xdr:sp macro="" textlink="">
      <xdr:nvSpPr>
        <xdr:cNvPr id="262" name="テキスト ボックス 261"/>
        <xdr:cNvSpPr txBox="1"/>
      </xdr:nvSpPr>
      <xdr:spPr>
        <a:xfrm>
          <a:off x="13131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125476</xdr:rowOff>
    </xdr:from>
    <xdr:to>
      <xdr:col>81</xdr:col>
      <xdr:colOff>95250</xdr:colOff>
      <xdr:row>88</xdr:row>
      <xdr:rowOff>55626</xdr:rowOff>
    </xdr:to>
    <xdr:sp macro="" textlink="">
      <xdr:nvSpPr>
        <xdr:cNvPr id="268" name="楕円 267"/>
        <xdr:cNvSpPr/>
      </xdr:nvSpPr>
      <xdr:spPr>
        <a:xfrm>
          <a:off x="16967200" y="1504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97553</xdr:rowOff>
    </xdr:from>
    <xdr:ext cx="762000" cy="259045"/>
    <xdr:sp macro="" textlink="">
      <xdr:nvSpPr>
        <xdr:cNvPr id="269" name="給与水準   （国との比較）該当値テキスト"/>
        <xdr:cNvSpPr txBox="1"/>
      </xdr:nvSpPr>
      <xdr:spPr>
        <a:xfrm>
          <a:off x="17106900" y="15013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96520</xdr:rowOff>
    </xdr:from>
    <xdr:to>
      <xdr:col>77</xdr:col>
      <xdr:colOff>95250</xdr:colOff>
      <xdr:row>88</xdr:row>
      <xdr:rowOff>26670</xdr:rowOff>
    </xdr:to>
    <xdr:sp macro="" textlink="">
      <xdr:nvSpPr>
        <xdr:cNvPr id="270" name="楕円 269"/>
        <xdr:cNvSpPr/>
      </xdr:nvSpPr>
      <xdr:spPr>
        <a:xfrm>
          <a:off x="16129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11447</xdr:rowOff>
    </xdr:from>
    <xdr:ext cx="736600" cy="259045"/>
    <xdr:sp macro="" textlink="">
      <xdr:nvSpPr>
        <xdr:cNvPr id="271" name="テキスト ボックス 270"/>
        <xdr:cNvSpPr txBox="1"/>
      </xdr:nvSpPr>
      <xdr:spPr>
        <a:xfrm>
          <a:off x="15798800" y="1509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48261</xdr:rowOff>
    </xdr:from>
    <xdr:to>
      <xdr:col>73</xdr:col>
      <xdr:colOff>44450</xdr:colOff>
      <xdr:row>87</xdr:row>
      <xdr:rowOff>149861</xdr:rowOff>
    </xdr:to>
    <xdr:sp macro="" textlink="">
      <xdr:nvSpPr>
        <xdr:cNvPr id="272" name="楕円 271"/>
        <xdr:cNvSpPr/>
      </xdr:nvSpPr>
      <xdr:spPr>
        <a:xfrm>
          <a:off x="15240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160038</xdr:rowOff>
    </xdr:from>
    <xdr:ext cx="762000" cy="259045"/>
    <xdr:sp macro="" textlink="">
      <xdr:nvSpPr>
        <xdr:cNvPr id="273" name="テキスト ボックス 272"/>
        <xdr:cNvSpPr txBox="1"/>
      </xdr:nvSpPr>
      <xdr:spPr>
        <a:xfrm>
          <a:off x="14909800" y="1473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33782</xdr:rowOff>
    </xdr:from>
    <xdr:to>
      <xdr:col>68</xdr:col>
      <xdr:colOff>203200</xdr:colOff>
      <xdr:row>87</xdr:row>
      <xdr:rowOff>135382</xdr:rowOff>
    </xdr:to>
    <xdr:sp macro="" textlink="">
      <xdr:nvSpPr>
        <xdr:cNvPr id="274" name="楕円 273"/>
        <xdr:cNvSpPr/>
      </xdr:nvSpPr>
      <xdr:spPr>
        <a:xfrm>
          <a:off x="14351000" y="1494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145559</xdr:rowOff>
    </xdr:from>
    <xdr:ext cx="762000" cy="259045"/>
    <xdr:sp macro="" textlink="">
      <xdr:nvSpPr>
        <xdr:cNvPr id="275" name="テキスト ボックス 274"/>
        <xdr:cNvSpPr txBox="1"/>
      </xdr:nvSpPr>
      <xdr:spPr>
        <a:xfrm>
          <a:off x="14020800" y="1471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24130</xdr:rowOff>
    </xdr:from>
    <xdr:to>
      <xdr:col>64</xdr:col>
      <xdr:colOff>152400</xdr:colOff>
      <xdr:row>87</xdr:row>
      <xdr:rowOff>125730</xdr:rowOff>
    </xdr:to>
    <xdr:sp macro="" textlink="">
      <xdr:nvSpPr>
        <xdr:cNvPr id="276" name="楕円 275"/>
        <xdr:cNvSpPr/>
      </xdr:nvSpPr>
      <xdr:spPr>
        <a:xfrm>
          <a:off x="13462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135907</xdr:rowOff>
    </xdr:from>
    <xdr:ext cx="762000" cy="259045"/>
    <xdr:sp macro="" textlink="">
      <xdr:nvSpPr>
        <xdr:cNvPr id="277" name="テキスト ボックス 276"/>
        <xdr:cNvSpPr txBox="1"/>
      </xdr:nvSpPr>
      <xdr:spPr>
        <a:xfrm>
          <a:off x="13131800" y="1470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令和元年４月１日現在で</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人（一般職）となっている。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人件費及び定数の削減に努めているが、少子化による複式学級解消のための臨時職員採用やこども園運営スタッフ充実化、さらには人口の自然減に伴い、人口千人当たり職員数の増加は避けられな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90920</xdr:rowOff>
    </xdr:from>
    <xdr:to>
      <xdr:col>81</xdr:col>
      <xdr:colOff>44450</xdr:colOff>
      <xdr:row>67</xdr:row>
      <xdr:rowOff>87594</xdr:rowOff>
    </xdr:to>
    <xdr:cxnSp macro="">
      <xdr:nvCxnSpPr>
        <xdr:cNvPr id="308" name="直線コネクタ 307"/>
        <xdr:cNvCxnSpPr/>
      </xdr:nvCxnSpPr>
      <xdr:spPr>
        <a:xfrm flipV="1">
          <a:off x="17018000" y="10035020"/>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59671</xdr:rowOff>
    </xdr:from>
    <xdr:ext cx="762000" cy="259045"/>
    <xdr:sp macro="" textlink="">
      <xdr:nvSpPr>
        <xdr:cNvPr id="309" name="定員管理の状況最小値テキスト"/>
        <xdr:cNvSpPr txBox="1"/>
      </xdr:nvSpPr>
      <xdr:spPr>
        <a:xfrm>
          <a:off x="17106900" y="1154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87594</xdr:rowOff>
    </xdr:from>
    <xdr:to>
      <xdr:col>81</xdr:col>
      <xdr:colOff>133350</xdr:colOff>
      <xdr:row>67</xdr:row>
      <xdr:rowOff>87594</xdr:rowOff>
    </xdr:to>
    <xdr:cxnSp macro="">
      <xdr:nvCxnSpPr>
        <xdr:cNvPr id="310" name="直線コネクタ 309"/>
        <xdr:cNvCxnSpPr/>
      </xdr:nvCxnSpPr>
      <xdr:spPr>
        <a:xfrm>
          <a:off x="16929100" y="1157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5847</xdr:rowOff>
    </xdr:from>
    <xdr:ext cx="762000" cy="259045"/>
    <xdr:sp macro="" textlink="">
      <xdr:nvSpPr>
        <xdr:cNvPr id="311" name="定員管理の状況最大値テキスト"/>
        <xdr:cNvSpPr txBox="1"/>
      </xdr:nvSpPr>
      <xdr:spPr>
        <a:xfrm>
          <a:off x="17106900" y="977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90920</xdr:rowOff>
    </xdr:from>
    <xdr:to>
      <xdr:col>81</xdr:col>
      <xdr:colOff>133350</xdr:colOff>
      <xdr:row>58</xdr:row>
      <xdr:rowOff>90920</xdr:rowOff>
    </xdr:to>
    <xdr:cxnSp macro="">
      <xdr:nvCxnSpPr>
        <xdr:cNvPr id="312" name="直線コネクタ 311"/>
        <xdr:cNvCxnSpPr/>
      </xdr:nvCxnSpPr>
      <xdr:spPr>
        <a:xfrm>
          <a:off x="16929100" y="100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54114</xdr:rowOff>
    </xdr:from>
    <xdr:to>
      <xdr:col>81</xdr:col>
      <xdr:colOff>44450</xdr:colOff>
      <xdr:row>61</xdr:row>
      <xdr:rowOff>63996</xdr:rowOff>
    </xdr:to>
    <xdr:cxnSp macro="">
      <xdr:nvCxnSpPr>
        <xdr:cNvPr id="313" name="直線コネクタ 312"/>
        <xdr:cNvCxnSpPr/>
      </xdr:nvCxnSpPr>
      <xdr:spPr>
        <a:xfrm>
          <a:off x="16179800" y="10512564"/>
          <a:ext cx="838200" cy="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75939</xdr:rowOff>
    </xdr:from>
    <xdr:ext cx="762000" cy="259045"/>
    <xdr:sp macro="" textlink="">
      <xdr:nvSpPr>
        <xdr:cNvPr id="314" name="定員管理の状況平均値テキスト"/>
        <xdr:cNvSpPr txBox="1"/>
      </xdr:nvSpPr>
      <xdr:spPr>
        <a:xfrm>
          <a:off x="17106900" y="10020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59412</xdr:rowOff>
    </xdr:from>
    <xdr:to>
      <xdr:col>81</xdr:col>
      <xdr:colOff>95250</xdr:colOff>
      <xdr:row>59</xdr:row>
      <xdr:rowOff>161012</xdr:rowOff>
    </xdr:to>
    <xdr:sp macro="" textlink="">
      <xdr:nvSpPr>
        <xdr:cNvPr id="315" name="フローチャート: 判断 314"/>
        <xdr:cNvSpPr/>
      </xdr:nvSpPr>
      <xdr:spPr>
        <a:xfrm>
          <a:off x="169672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20447</xdr:rowOff>
    </xdr:from>
    <xdr:to>
      <xdr:col>77</xdr:col>
      <xdr:colOff>44450</xdr:colOff>
      <xdr:row>61</xdr:row>
      <xdr:rowOff>54114</xdr:rowOff>
    </xdr:to>
    <xdr:cxnSp macro="">
      <xdr:nvCxnSpPr>
        <xdr:cNvPr id="316" name="直線コネクタ 315"/>
        <xdr:cNvCxnSpPr/>
      </xdr:nvCxnSpPr>
      <xdr:spPr>
        <a:xfrm>
          <a:off x="15290800" y="10478897"/>
          <a:ext cx="889000" cy="3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54815</xdr:rowOff>
    </xdr:from>
    <xdr:to>
      <xdr:col>77</xdr:col>
      <xdr:colOff>95250</xdr:colOff>
      <xdr:row>59</xdr:row>
      <xdr:rowOff>156415</xdr:rowOff>
    </xdr:to>
    <xdr:sp macro="" textlink="">
      <xdr:nvSpPr>
        <xdr:cNvPr id="317" name="フローチャート: 判断 316"/>
        <xdr:cNvSpPr/>
      </xdr:nvSpPr>
      <xdr:spPr>
        <a:xfrm>
          <a:off x="16129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166592</xdr:rowOff>
    </xdr:from>
    <xdr:ext cx="736600" cy="259045"/>
    <xdr:sp macro="" textlink="">
      <xdr:nvSpPr>
        <xdr:cNvPr id="318" name="テキスト ボックス 317"/>
        <xdr:cNvSpPr txBox="1"/>
      </xdr:nvSpPr>
      <xdr:spPr>
        <a:xfrm>
          <a:off x="15798800" y="9939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169950</xdr:rowOff>
    </xdr:from>
    <xdr:to>
      <xdr:col>72</xdr:col>
      <xdr:colOff>203200</xdr:colOff>
      <xdr:row>61</xdr:row>
      <xdr:rowOff>20447</xdr:rowOff>
    </xdr:to>
    <xdr:cxnSp macro="">
      <xdr:nvCxnSpPr>
        <xdr:cNvPr id="319" name="直線コネクタ 318"/>
        <xdr:cNvCxnSpPr/>
      </xdr:nvCxnSpPr>
      <xdr:spPr>
        <a:xfrm>
          <a:off x="14401800" y="10456950"/>
          <a:ext cx="889000" cy="2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59872</xdr:rowOff>
    </xdr:from>
    <xdr:to>
      <xdr:col>73</xdr:col>
      <xdr:colOff>44450</xdr:colOff>
      <xdr:row>59</xdr:row>
      <xdr:rowOff>161472</xdr:rowOff>
    </xdr:to>
    <xdr:sp macro="" textlink="">
      <xdr:nvSpPr>
        <xdr:cNvPr id="320" name="フローチャート: 判断 319"/>
        <xdr:cNvSpPr/>
      </xdr:nvSpPr>
      <xdr:spPr>
        <a:xfrm>
          <a:off x="15240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199</xdr:rowOff>
    </xdr:from>
    <xdr:ext cx="762000" cy="259045"/>
    <xdr:sp macro="" textlink="">
      <xdr:nvSpPr>
        <xdr:cNvPr id="321" name="テキスト ボックス 320"/>
        <xdr:cNvSpPr txBox="1"/>
      </xdr:nvSpPr>
      <xdr:spPr>
        <a:xfrm>
          <a:off x="14909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150991</xdr:rowOff>
    </xdr:from>
    <xdr:to>
      <xdr:col>68</xdr:col>
      <xdr:colOff>152400</xdr:colOff>
      <xdr:row>60</xdr:row>
      <xdr:rowOff>169950</xdr:rowOff>
    </xdr:to>
    <xdr:cxnSp macro="">
      <xdr:nvCxnSpPr>
        <xdr:cNvPr id="322" name="直線コネクタ 321"/>
        <xdr:cNvCxnSpPr/>
      </xdr:nvCxnSpPr>
      <xdr:spPr>
        <a:xfrm>
          <a:off x="13512800" y="10437991"/>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50909</xdr:rowOff>
    </xdr:from>
    <xdr:to>
      <xdr:col>68</xdr:col>
      <xdr:colOff>203200</xdr:colOff>
      <xdr:row>59</xdr:row>
      <xdr:rowOff>152509</xdr:rowOff>
    </xdr:to>
    <xdr:sp macro="" textlink="">
      <xdr:nvSpPr>
        <xdr:cNvPr id="323" name="フローチャート: 判断 322"/>
        <xdr:cNvSpPr/>
      </xdr:nvSpPr>
      <xdr:spPr>
        <a:xfrm>
          <a:off x="14351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162686</xdr:rowOff>
    </xdr:from>
    <xdr:ext cx="762000" cy="259045"/>
    <xdr:sp macro="" textlink="">
      <xdr:nvSpPr>
        <xdr:cNvPr id="324" name="テキスト ボックス 323"/>
        <xdr:cNvSpPr txBox="1"/>
      </xdr:nvSpPr>
      <xdr:spPr>
        <a:xfrm>
          <a:off x="14020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24711</xdr:rowOff>
    </xdr:from>
    <xdr:to>
      <xdr:col>64</xdr:col>
      <xdr:colOff>152400</xdr:colOff>
      <xdr:row>59</xdr:row>
      <xdr:rowOff>126311</xdr:rowOff>
    </xdr:to>
    <xdr:sp macro="" textlink="">
      <xdr:nvSpPr>
        <xdr:cNvPr id="325" name="フローチャート: 判断 324"/>
        <xdr:cNvSpPr/>
      </xdr:nvSpPr>
      <xdr:spPr>
        <a:xfrm>
          <a:off x="13462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136488</xdr:rowOff>
    </xdr:from>
    <xdr:ext cx="762000" cy="259045"/>
    <xdr:sp macro="" textlink="">
      <xdr:nvSpPr>
        <xdr:cNvPr id="326" name="テキスト ボックス 325"/>
        <xdr:cNvSpPr txBox="1"/>
      </xdr:nvSpPr>
      <xdr:spPr>
        <a:xfrm>
          <a:off x="13131800" y="990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13196</xdr:rowOff>
    </xdr:from>
    <xdr:to>
      <xdr:col>81</xdr:col>
      <xdr:colOff>95250</xdr:colOff>
      <xdr:row>61</xdr:row>
      <xdr:rowOff>114796</xdr:rowOff>
    </xdr:to>
    <xdr:sp macro="" textlink="">
      <xdr:nvSpPr>
        <xdr:cNvPr id="332" name="楕円 331"/>
        <xdr:cNvSpPr/>
      </xdr:nvSpPr>
      <xdr:spPr>
        <a:xfrm>
          <a:off x="16967200" y="1047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156723</xdr:rowOff>
    </xdr:from>
    <xdr:ext cx="762000" cy="259045"/>
    <xdr:sp macro="" textlink="">
      <xdr:nvSpPr>
        <xdr:cNvPr id="333" name="定員管理の状況該当値テキスト"/>
        <xdr:cNvSpPr txBox="1"/>
      </xdr:nvSpPr>
      <xdr:spPr>
        <a:xfrm>
          <a:off x="17106900" y="10443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3314</xdr:rowOff>
    </xdr:from>
    <xdr:to>
      <xdr:col>77</xdr:col>
      <xdr:colOff>95250</xdr:colOff>
      <xdr:row>61</xdr:row>
      <xdr:rowOff>104914</xdr:rowOff>
    </xdr:to>
    <xdr:sp macro="" textlink="">
      <xdr:nvSpPr>
        <xdr:cNvPr id="334" name="楕円 333"/>
        <xdr:cNvSpPr/>
      </xdr:nvSpPr>
      <xdr:spPr>
        <a:xfrm>
          <a:off x="16129000" y="1046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89691</xdr:rowOff>
    </xdr:from>
    <xdr:ext cx="736600" cy="259045"/>
    <xdr:sp macro="" textlink="">
      <xdr:nvSpPr>
        <xdr:cNvPr id="335" name="テキスト ボックス 334"/>
        <xdr:cNvSpPr txBox="1"/>
      </xdr:nvSpPr>
      <xdr:spPr>
        <a:xfrm>
          <a:off x="15798800" y="1054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141097</xdr:rowOff>
    </xdr:from>
    <xdr:to>
      <xdr:col>73</xdr:col>
      <xdr:colOff>44450</xdr:colOff>
      <xdr:row>61</xdr:row>
      <xdr:rowOff>71247</xdr:rowOff>
    </xdr:to>
    <xdr:sp macro="" textlink="">
      <xdr:nvSpPr>
        <xdr:cNvPr id="336" name="楕円 335"/>
        <xdr:cNvSpPr/>
      </xdr:nvSpPr>
      <xdr:spPr>
        <a:xfrm>
          <a:off x="15240000" y="1042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56024</xdr:rowOff>
    </xdr:from>
    <xdr:ext cx="762000" cy="259045"/>
    <xdr:sp macro="" textlink="">
      <xdr:nvSpPr>
        <xdr:cNvPr id="337" name="テキスト ボックス 336"/>
        <xdr:cNvSpPr txBox="1"/>
      </xdr:nvSpPr>
      <xdr:spPr>
        <a:xfrm>
          <a:off x="14909800" y="10514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119150</xdr:rowOff>
    </xdr:from>
    <xdr:to>
      <xdr:col>68</xdr:col>
      <xdr:colOff>203200</xdr:colOff>
      <xdr:row>61</xdr:row>
      <xdr:rowOff>49300</xdr:rowOff>
    </xdr:to>
    <xdr:sp macro="" textlink="">
      <xdr:nvSpPr>
        <xdr:cNvPr id="338" name="楕円 337"/>
        <xdr:cNvSpPr/>
      </xdr:nvSpPr>
      <xdr:spPr>
        <a:xfrm>
          <a:off x="14351000" y="104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34077</xdr:rowOff>
    </xdr:from>
    <xdr:ext cx="762000" cy="259045"/>
    <xdr:sp macro="" textlink="">
      <xdr:nvSpPr>
        <xdr:cNvPr id="339" name="テキスト ボックス 338"/>
        <xdr:cNvSpPr txBox="1"/>
      </xdr:nvSpPr>
      <xdr:spPr>
        <a:xfrm>
          <a:off x="14020800" y="104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100191</xdr:rowOff>
    </xdr:from>
    <xdr:to>
      <xdr:col>64</xdr:col>
      <xdr:colOff>152400</xdr:colOff>
      <xdr:row>61</xdr:row>
      <xdr:rowOff>30341</xdr:rowOff>
    </xdr:to>
    <xdr:sp macro="" textlink="">
      <xdr:nvSpPr>
        <xdr:cNvPr id="340" name="楕円 339"/>
        <xdr:cNvSpPr/>
      </xdr:nvSpPr>
      <xdr:spPr>
        <a:xfrm>
          <a:off x="13462000" y="1038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15118</xdr:rowOff>
    </xdr:from>
    <xdr:ext cx="762000" cy="259045"/>
    <xdr:sp macro="" textlink="">
      <xdr:nvSpPr>
        <xdr:cNvPr id="341" name="テキスト ボックス 340"/>
        <xdr:cNvSpPr txBox="1"/>
      </xdr:nvSpPr>
      <xdr:spPr>
        <a:xfrm>
          <a:off x="13131800" y="1047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％となり、昨年度より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％上昇した。</a:t>
          </a:r>
        </a:p>
        <a:p>
          <a:r>
            <a:rPr kumimoji="1" lang="ja-JP" altLang="en-US" sz="1300">
              <a:latin typeface="ＭＳ Ｐゴシック" panose="020B0600070205080204" pitchFamily="50" charset="-128"/>
              <a:ea typeface="ＭＳ Ｐゴシック" panose="020B0600070205080204" pitchFamily="50" charset="-128"/>
            </a:rPr>
            <a:t>　南和広域医療企業団（前・南和広域医療組合）が行った救急病院整備事業、さくら広域環境衛生組合が行うごみ処理施設整備事業に対する地方債借入を行うことから、今後、比率の急激な増加が見込まれる。</a:t>
          </a:r>
        </a:p>
      </xdr:txBody>
    </xdr:sp>
    <xdr:clientData/>
  </xdr:twoCellAnchor>
  <xdr:oneCellAnchor>
    <xdr:from>
      <xdr:col>61</xdr:col>
      <xdr:colOff>6350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45</xdr:row>
      <xdr:rowOff>9737</xdr:rowOff>
    </xdr:to>
    <xdr:cxnSp macro="">
      <xdr:nvCxnSpPr>
        <xdr:cNvPr id="369" name="直線コネクタ 368"/>
        <xdr:cNvCxnSpPr/>
      </xdr:nvCxnSpPr>
      <xdr:spPr>
        <a:xfrm flipV="1">
          <a:off x="17018000" y="6164580"/>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0"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71" name="直線コネクタ 370"/>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2"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3" name="直線コネクタ 372"/>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110913</xdr:rowOff>
    </xdr:from>
    <xdr:to>
      <xdr:col>81</xdr:col>
      <xdr:colOff>44450</xdr:colOff>
      <xdr:row>40</xdr:row>
      <xdr:rowOff>135044</xdr:rowOff>
    </xdr:to>
    <xdr:cxnSp macro="">
      <xdr:nvCxnSpPr>
        <xdr:cNvPr id="374" name="直線コネクタ 373"/>
        <xdr:cNvCxnSpPr/>
      </xdr:nvCxnSpPr>
      <xdr:spPr>
        <a:xfrm>
          <a:off x="16179800" y="696891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69867</xdr:rowOff>
    </xdr:from>
    <xdr:ext cx="762000" cy="259045"/>
    <xdr:sp macro="" textlink="">
      <xdr:nvSpPr>
        <xdr:cNvPr id="375" name="公債費負担の状況平均値テキスト"/>
        <xdr:cNvSpPr txBox="1"/>
      </xdr:nvSpPr>
      <xdr:spPr>
        <a:xfrm>
          <a:off x="17106900" y="7099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76" name="フローチャート: 判断 375"/>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70696</xdr:rowOff>
    </xdr:from>
    <xdr:to>
      <xdr:col>77</xdr:col>
      <xdr:colOff>44450</xdr:colOff>
      <xdr:row>40</xdr:row>
      <xdr:rowOff>110913</xdr:rowOff>
    </xdr:to>
    <xdr:cxnSp macro="">
      <xdr:nvCxnSpPr>
        <xdr:cNvPr id="377" name="直線コネクタ 376"/>
        <xdr:cNvCxnSpPr/>
      </xdr:nvCxnSpPr>
      <xdr:spPr>
        <a:xfrm>
          <a:off x="15290800" y="692869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78" name="フローチャート: 判断 377"/>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79" name="テキスト ボックス 378"/>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70696</xdr:rowOff>
    </xdr:from>
    <xdr:to>
      <xdr:col>72</xdr:col>
      <xdr:colOff>203200</xdr:colOff>
      <xdr:row>40</xdr:row>
      <xdr:rowOff>143087</xdr:rowOff>
    </xdr:to>
    <xdr:cxnSp macro="">
      <xdr:nvCxnSpPr>
        <xdr:cNvPr id="380" name="直線コネクタ 379"/>
        <xdr:cNvCxnSpPr/>
      </xdr:nvCxnSpPr>
      <xdr:spPr>
        <a:xfrm flipV="1">
          <a:off x="14401800" y="6928696"/>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2" name="テキスト ボックス 381"/>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143087</xdr:rowOff>
    </xdr:from>
    <xdr:to>
      <xdr:col>68</xdr:col>
      <xdr:colOff>152400</xdr:colOff>
      <xdr:row>41</xdr:row>
      <xdr:rowOff>44027</xdr:rowOff>
    </xdr:to>
    <xdr:cxnSp macro="">
      <xdr:nvCxnSpPr>
        <xdr:cNvPr id="383" name="直線コネクタ 382"/>
        <xdr:cNvCxnSpPr/>
      </xdr:nvCxnSpPr>
      <xdr:spPr>
        <a:xfrm flipV="1">
          <a:off x="13512800" y="700108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4" name="フローチャート: 判断 383"/>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143950</xdr:rowOff>
    </xdr:from>
    <xdr:ext cx="762000" cy="259045"/>
    <xdr:sp macro="" textlink="">
      <xdr:nvSpPr>
        <xdr:cNvPr id="385" name="テキスト ボックス 384"/>
        <xdr:cNvSpPr txBox="1"/>
      </xdr:nvSpPr>
      <xdr:spPr>
        <a:xfrm>
          <a:off x="14020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6" name="フローチャート: 判断 385"/>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7" name="テキスト ボックス 386"/>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84244</xdr:rowOff>
    </xdr:from>
    <xdr:to>
      <xdr:col>81</xdr:col>
      <xdr:colOff>95250</xdr:colOff>
      <xdr:row>41</xdr:row>
      <xdr:rowOff>14394</xdr:rowOff>
    </xdr:to>
    <xdr:sp macro="" textlink="">
      <xdr:nvSpPr>
        <xdr:cNvPr id="393" name="楕円 392"/>
        <xdr:cNvSpPr/>
      </xdr:nvSpPr>
      <xdr:spPr>
        <a:xfrm>
          <a:off x="169672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100771</xdr:rowOff>
    </xdr:from>
    <xdr:ext cx="762000" cy="259045"/>
    <xdr:sp macro="" textlink="">
      <xdr:nvSpPr>
        <xdr:cNvPr id="394" name="公債費負担の状況該当値テキスト"/>
        <xdr:cNvSpPr txBox="1"/>
      </xdr:nvSpPr>
      <xdr:spPr>
        <a:xfrm>
          <a:off x="17106900" y="678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60113</xdr:rowOff>
    </xdr:from>
    <xdr:to>
      <xdr:col>77</xdr:col>
      <xdr:colOff>95250</xdr:colOff>
      <xdr:row>40</xdr:row>
      <xdr:rowOff>161713</xdr:rowOff>
    </xdr:to>
    <xdr:sp macro="" textlink="">
      <xdr:nvSpPr>
        <xdr:cNvPr id="395" name="楕円 394"/>
        <xdr:cNvSpPr/>
      </xdr:nvSpPr>
      <xdr:spPr>
        <a:xfrm>
          <a:off x="16129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440</xdr:rowOff>
    </xdr:from>
    <xdr:ext cx="736600" cy="259045"/>
    <xdr:sp macro="" textlink="">
      <xdr:nvSpPr>
        <xdr:cNvPr id="396" name="テキスト ボックス 395"/>
        <xdr:cNvSpPr txBox="1"/>
      </xdr:nvSpPr>
      <xdr:spPr>
        <a:xfrm>
          <a:off x="15798800" y="6686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19896</xdr:rowOff>
    </xdr:from>
    <xdr:to>
      <xdr:col>73</xdr:col>
      <xdr:colOff>44450</xdr:colOff>
      <xdr:row>40</xdr:row>
      <xdr:rowOff>121496</xdr:rowOff>
    </xdr:to>
    <xdr:sp macro="" textlink="">
      <xdr:nvSpPr>
        <xdr:cNvPr id="397" name="楕円 396"/>
        <xdr:cNvSpPr/>
      </xdr:nvSpPr>
      <xdr:spPr>
        <a:xfrm>
          <a:off x="15240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131673</xdr:rowOff>
    </xdr:from>
    <xdr:ext cx="762000" cy="259045"/>
    <xdr:sp macro="" textlink="">
      <xdr:nvSpPr>
        <xdr:cNvPr id="398" name="テキスト ボックス 397"/>
        <xdr:cNvSpPr txBox="1"/>
      </xdr:nvSpPr>
      <xdr:spPr>
        <a:xfrm>
          <a:off x="14909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92287</xdr:rowOff>
    </xdr:from>
    <xdr:to>
      <xdr:col>68</xdr:col>
      <xdr:colOff>203200</xdr:colOff>
      <xdr:row>41</xdr:row>
      <xdr:rowOff>22437</xdr:rowOff>
    </xdr:to>
    <xdr:sp macro="" textlink="">
      <xdr:nvSpPr>
        <xdr:cNvPr id="399" name="楕円 398"/>
        <xdr:cNvSpPr/>
      </xdr:nvSpPr>
      <xdr:spPr>
        <a:xfrm>
          <a:off x="14351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400" name="テキスト ボックス 399"/>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164677</xdr:rowOff>
    </xdr:from>
    <xdr:to>
      <xdr:col>64</xdr:col>
      <xdr:colOff>152400</xdr:colOff>
      <xdr:row>41</xdr:row>
      <xdr:rowOff>94827</xdr:rowOff>
    </xdr:to>
    <xdr:sp macro="" textlink="">
      <xdr:nvSpPr>
        <xdr:cNvPr id="401" name="楕円 400"/>
        <xdr:cNvSpPr/>
      </xdr:nvSpPr>
      <xdr:spPr>
        <a:xfrm>
          <a:off x="13462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105004</xdr:rowOff>
    </xdr:from>
    <xdr:ext cx="762000" cy="259045"/>
    <xdr:sp macro="" textlink="">
      <xdr:nvSpPr>
        <xdr:cNvPr id="402" name="テキスト ボックス 401"/>
        <xdr:cNvSpPr txBox="1"/>
      </xdr:nvSpPr>
      <xdr:spPr>
        <a:xfrm>
          <a:off x="13131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南和広域医療企業団（前・南和広域医療組合）が行った救急病院整備事業、さくら広域環境衛生組合が行うごみ処理施設整備事業に対する地方債借入を行うことから、今後、比率の急激な増加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9" name="直線コネクタ 41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0" name="テキスト ボックス 41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1" name="直線コネクタ 42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2" name="テキスト ボックス 42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3" name="直線コネクタ 42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4" name="テキスト ボックス 42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5" name="直線コネクタ 42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6" name="テキスト ボックス 42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166573</xdr:rowOff>
    </xdr:to>
    <xdr:cxnSp macro="">
      <xdr:nvCxnSpPr>
        <xdr:cNvPr id="429" name="直線コネクタ 428"/>
        <xdr:cNvCxnSpPr/>
      </xdr:nvCxnSpPr>
      <xdr:spPr>
        <a:xfrm flipV="1">
          <a:off x="17018000" y="2451100"/>
          <a:ext cx="0" cy="1487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138650</xdr:rowOff>
    </xdr:from>
    <xdr:ext cx="762000" cy="259045"/>
    <xdr:sp macro="" textlink="">
      <xdr:nvSpPr>
        <xdr:cNvPr id="430" name="将来負担の状況最小値テキスト"/>
        <xdr:cNvSpPr txBox="1"/>
      </xdr:nvSpPr>
      <xdr:spPr>
        <a:xfrm>
          <a:off x="17106900" y="3910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166573</xdr:rowOff>
    </xdr:from>
    <xdr:to>
      <xdr:col>81</xdr:col>
      <xdr:colOff>133350</xdr:colOff>
      <xdr:row>22</xdr:row>
      <xdr:rowOff>166573</xdr:rowOff>
    </xdr:to>
    <xdr:cxnSp macro="">
      <xdr:nvCxnSpPr>
        <xdr:cNvPr id="431" name="直線コネクタ 430"/>
        <xdr:cNvCxnSpPr/>
      </xdr:nvCxnSpPr>
      <xdr:spPr>
        <a:xfrm>
          <a:off x="16929100" y="393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2"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3" name="直線コネクタ 43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4"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5" name="フローチャート: 判断 434"/>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6" name="フローチャート: 判断 435"/>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7" name="テキスト ボックス 436"/>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38" name="フローチャート: 判断 437"/>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39" name="テキスト ボックス 438"/>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0" name="フローチャート: 判断 439"/>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1" name="テキスト ボックス 440"/>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2" name="フローチャート: 判断 441"/>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3" name="テキスト ボックス 442"/>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702
696
47.70
1,323,652
1,281,260
17,304
712,168
1,305,256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勤続年数の長い職員の割合が年々増加しているため、職員１人当たりの人件費が増加傾向にある。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今後は管理職手当制度の見直しや、採用人数を減らすなど、人件費の削減に努める。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78422</xdr:rowOff>
    </xdr:from>
    <xdr:to>
      <xdr:col>24</xdr:col>
      <xdr:colOff>25400</xdr:colOff>
      <xdr:row>41</xdr:row>
      <xdr:rowOff>61278</xdr:rowOff>
    </xdr:to>
    <xdr:cxnSp macro="">
      <xdr:nvCxnSpPr>
        <xdr:cNvPr id="65" name="直線コネクタ 64"/>
        <xdr:cNvCxnSpPr/>
      </xdr:nvCxnSpPr>
      <xdr:spPr>
        <a:xfrm flipV="1">
          <a:off x="4826000" y="5736272"/>
          <a:ext cx="0" cy="135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33355</xdr:rowOff>
    </xdr:from>
    <xdr:ext cx="762000" cy="259045"/>
    <xdr:sp macro="" textlink="">
      <xdr:nvSpPr>
        <xdr:cNvPr id="66" name="人件費最小値テキスト"/>
        <xdr:cNvSpPr txBox="1"/>
      </xdr:nvSpPr>
      <xdr:spPr>
        <a:xfrm>
          <a:off x="4914900" y="706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61278</xdr:rowOff>
    </xdr:from>
    <xdr:to>
      <xdr:col>24</xdr:col>
      <xdr:colOff>114300</xdr:colOff>
      <xdr:row>41</xdr:row>
      <xdr:rowOff>61278</xdr:rowOff>
    </xdr:to>
    <xdr:cxnSp macro="">
      <xdr:nvCxnSpPr>
        <xdr:cNvPr id="67" name="直線コネクタ 66"/>
        <xdr:cNvCxnSpPr/>
      </xdr:nvCxnSpPr>
      <xdr:spPr>
        <a:xfrm>
          <a:off x="4737100" y="709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164799</xdr:rowOff>
    </xdr:from>
    <xdr:ext cx="762000" cy="259045"/>
    <xdr:sp macro="" textlink="">
      <xdr:nvSpPr>
        <xdr:cNvPr id="68" name="人件費最大値テキスト"/>
        <xdr:cNvSpPr txBox="1"/>
      </xdr:nvSpPr>
      <xdr:spPr>
        <a:xfrm>
          <a:off x="4914900" y="547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78422</xdr:rowOff>
    </xdr:from>
    <xdr:to>
      <xdr:col>24</xdr:col>
      <xdr:colOff>114300</xdr:colOff>
      <xdr:row>33</xdr:row>
      <xdr:rowOff>78422</xdr:rowOff>
    </xdr:to>
    <xdr:cxnSp macro="">
      <xdr:nvCxnSpPr>
        <xdr:cNvPr id="69" name="直線コネクタ 68"/>
        <xdr:cNvCxnSpPr/>
      </xdr:nvCxnSpPr>
      <xdr:spPr>
        <a:xfrm>
          <a:off x="4737100" y="573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144145</xdr:rowOff>
    </xdr:from>
    <xdr:to>
      <xdr:col>24</xdr:col>
      <xdr:colOff>25400</xdr:colOff>
      <xdr:row>37</xdr:row>
      <xdr:rowOff>161290</xdr:rowOff>
    </xdr:to>
    <xdr:cxnSp macro="">
      <xdr:nvCxnSpPr>
        <xdr:cNvPr id="70" name="直線コネクタ 69"/>
        <xdr:cNvCxnSpPr/>
      </xdr:nvCxnSpPr>
      <xdr:spPr>
        <a:xfrm>
          <a:off x="3987800" y="648779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144162</xdr:rowOff>
    </xdr:from>
    <xdr:ext cx="762000" cy="259045"/>
    <xdr:sp macro="" textlink="">
      <xdr:nvSpPr>
        <xdr:cNvPr id="71" name="人件費平均値テキスト"/>
        <xdr:cNvSpPr txBox="1"/>
      </xdr:nvSpPr>
      <xdr:spPr>
        <a:xfrm>
          <a:off x="4914900" y="58020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127635</xdr:rowOff>
    </xdr:from>
    <xdr:to>
      <xdr:col>24</xdr:col>
      <xdr:colOff>76200</xdr:colOff>
      <xdr:row>35</xdr:row>
      <xdr:rowOff>57785</xdr:rowOff>
    </xdr:to>
    <xdr:sp macro="" textlink="">
      <xdr:nvSpPr>
        <xdr:cNvPr id="72" name="フローチャート: 判断 71"/>
        <xdr:cNvSpPr/>
      </xdr:nvSpPr>
      <xdr:spPr>
        <a:xfrm>
          <a:off x="4775200" y="595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81280</xdr:rowOff>
    </xdr:from>
    <xdr:to>
      <xdr:col>19</xdr:col>
      <xdr:colOff>187325</xdr:colOff>
      <xdr:row>37</xdr:row>
      <xdr:rowOff>144145</xdr:rowOff>
    </xdr:to>
    <xdr:cxnSp macro="">
      <xdr:nvCxnSpPr>
        <xdr:cNvPr id="73" name="直線コネクタ 72"/>
        <xdr:cNvCxnSpPr/>
      </xdr:nvCxnSpPr>
      <xdr:spPr>
        <a:xfrm>
          <a:off x="3098800" y="642493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133350</xdr:rowOff>
    </xdr:from>
    <xdr:to>
      <xdr:col>20</xdr:col>
      <xdr:colOff>38100</xdr:colOff>
      <xdr:row>35</xdr:row>
      <xdr:rowOff>63500</xdr:rowOff>
    </xdr:to>
    <xdr:sp macro="" textlink="">
      <xdr:nvSpPr>
        <xdr:cNvPr id="74" name="フローチャート: 判断 73"/>
        <xdr:cNvSpPr/>
      </xdr:nvSpPr>
      <xdr:spPr>
        <a:xfrm>
          <a:off x="3937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73677</xdr:rowOff>
    </xdr:from>
    <xdr:ext cx="736600" cy="259045"/>
    <xdr:sp macro="" textlink="">
      <xdr:nvSpPr>
        <xdr:cNvPr id="75" name="テキスト ボックス 74"/>
        <xdr:cNvSpPr txBox="1"/>
      </xdr:nvSpPr>
      <xdr:spPr>
        <a:xfrm>
          <a:off x="3606800" y="573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46990</xdr:rowOff>
    </xdr:from>
    <xdr:to>
      <xdr:col>15</xdr:col>
      <xdr:colOff>98425</xdr:colOff>
      <xdr:row>37</xdr:row>
      <xdr:rowOff>81280</xdr:rowOff>
    </xdr:to>
    <xdr:cxnSp macro="">
      <xdr:nvCxnSpPr>
        <xdr:cNvPr id="76" name="直線コネクタ 75"/>
        <xdr:cNvCxnSpPr/>
      </xdr:nvCxnSpPr>
      <xdr:spPr>
        <a:xfrm>
          <a:off x="2209800" y="63906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130492</xdr:rowOff>
    </xdr:from>
    <xdr:to>
      <xdr:col>15</xdr:col>
      <xdr:colOff>149225</xdr:colOff>
      <xdr:row>35</xdr:row>
      <xdr:rowOff>60642</xdr:rowOff>
    </xdr:to>
    <xdr:sp macro="" textlink="">
      <xdr:nvSpPr>
        <xdr:cNvPr id="77" name="フローチャート: 判断 76"/>
        <xdr:cNvSpPr/>
      </xdr:nvSpPr>
      <xdr:spPr>
        <a:xfrm>
          <a:off x="3048000" y="595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70819</xdr:rowOff>
    </xdr:from>
    <xdr:ext cx="762000" cy="259045"/>
    <xdr:sp macro="" textlink="">
      <xdr:nvSpPr>
        <xdr:cNvPr id="78" name="テキスト ボックス 77"/>
        <xdr:cNvSpPr txBox="1"/>
      </xdr:nvSpPr>
      <xdr:spPr>
        <a:xfrm>
          <a:off x="2717800" y="572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37</xdr:row>
      <xdr:rowOff>46990</xdr:rowOff>
    </xdr:to>
    <xdr:cxnSp macro="">
      <xdr:nvCxnSpPr>
        <xdr:cNvPr id="79" name="直線コネクタ 78"/>
        <xdr:cNvCxnSpPr/>
      </xdr:nvCxnSpPr>
      <xdr:spPr>
        <a:xfrm>
          <a:off x="1320800" y="62763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121920</xdr:rowOff>
    </xdr:from>
    <xdr:to>
      <xdr:col>11</xdr:col>
      <xdr:colOff>60325</xdr:colOff>
      <xdr:row>35</xdr:row>
      <xdr:rowOff>52070</xdr:rowOff>
    </xdr:to>
    <xdr:sp macro="" textlink="">
      <xdr:nvSpPr>
        <xdr:cNvPr id="80" name="フローチャート: 判断 79"/>
        <xdr:cNvSpPr/>
      </xdr:nvSpPr>
      <xdr:spPr>
        <a:xfrm>
          <a:off x="2159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62247</xdr:rowOff>
    </xdr:from>
    <xdr:ext cx="762000" cy="259045"/>
    <xdr:sp macro="" textlink="">
      <xdr:nvSpPr>
        <xdr:cNvPr id="81" name="テキスト ボックス 80"/>
        <xdr:cNvSpPr txBox="1"/>
      </xdr:nvSpPr>
      <xdr:spPr>
        <a:xfrm>
          <a:off x="1828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87630</xdr:rowOff>
    </xdr:from>
    <xdr:to>
      <xdr:col>6</xdr:col>
      <xdr:colOff>171450</xdr:colOff>
      <xdr:row>35</xdr:row>
      <xdr:rowOff>17780</xdr:rowOff>
    </xdr:to>
    <xdr:sp macro="" textlink="">
      <xdr:nvSpPr>
        <xdr:cNvPr id="82" name="フローチャート: 判断 81"/>
        <xdr:cNvSpPr/>
      </xdr:nvSpPr>
      <xdr:spPr>
        <a:xfrm>
          <a:off x="12700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27957</xdr:rowOff>
    </xdr:from>
    <xdr:ext cx="762000" cy="259045"/>
    <xdr:sp macro="" textlink="">
      <xdr:nvSpPr>
        <xdr:cNvPr id="83" name="テキスト ボックス 82"/>
        <xdr:cNvSpPr txBox="1"/>
      </xdr:nvSpPr>
      <xdr:spPr>
        <a:xfrm>
          <a:off x="939800" y="568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89" name="楕円 88"/>
        <xdr:cNvSpPr/>
      </xdr:nvSpPr>
      <xdr:spPr>
        <a:xfrm>
          <a:off x="4775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82567</xdr:rowOff>
    </xdr:from>
    <xdr:ext cx="762000" cy="259045"/>
    <xdr:sp macro="" textlink="">
      <xdr:nvSpPr>
        <xdr:cNvPr id="90" name="人件費該当値テキスト"/>
        <xdr:cNvSpPr txBox="1"/>
      </xdr:nvSpPr>
      <xdr:spPr>
        <a:xfrm>
          <a:off x="4914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93345</xdr:rowOff>
    </xdr:from>
    <xdr:to>
      <xdr:col>20</xdr:col>
      <xdr:colOff>38100</xdr:colOff>
      <xdr:row>38</xdr:row>
      <xdr:rowOff>23495</xdr:rowOff>
    </xdr:to>
    <xdr:sp macro="" textlink="">
      <xdr:nvSpPr>
        <xdr:cNvPr id="91" name="楕円 90"/>
        <xdr:cNvSpPr/>
      </xdr:nvSpPr>
      <xdr:spPr>
        <a:xfrm>
          <a:off x="3937000" y="64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8272</xdr:rowOff>
    </xdr:from>
    <xdr:ext cx="736600" cy="259045"/>
    <xdr:sp macro="" textlink="">
      <xdr:nvSpPr>
        <xdr:cNvPr id="92" name="テキスト ボックス 91"/>
        <xdr:cNvSpPr txBox="1"/>
      </xdr:nvSpPr>
      <xdr:spPr>
        <a:xfrm>
          <a:off x="3606800" y="6523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30480</xdr:rowOff>
    </xdr:from>
    <xdr:to>
      <xdr:col>15</xdr:col>
      <xdr:colOff>149225</xdr:colOff>
      <xdr:row>37</xdr:row>
      <xdr:rowOff>132080</xdr:rowOff>
    </xdr:to>
    <xdr:sp macro="" textlink="">
      <xdr:nvSpPr>
        <xdr:cNvPr id="93" name="楕円 92"/>
        <xdr:cNvSpPr/>
      </xdr:nvSpPr>
      <xdr:spPr>
        <a:xfrm>
          <a:off x="3048000" y="637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116857</xdr:rowOff>
    </xdr:from>
    <xdr:ext cx="762000" cy="259045"/>
    <xdr:sp macro="" textlink="">
      <xdr:nvSpPr>
        <xdr:cNvPr id="94" name="テキスト ボックス 93"/>
        <xdr:cNvSpPr txBox="1"/>
      </xdr:nvSpPr>
      <xdr:spPr>
        <a:xfrm>
          <a:off x="2717800" y="646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167640</xdr:rowOff>
    </xdr:from>
    <xdr:to>
      <xdr:col>11</xdr:col>
      <xdr:colOff>60325</xdr:colOff>
      <xdr:row>37</xdr:row>
      <xdr:rowOff>97790</xdr:rowOff>
    </xdr:to>
    <xdr:sp macro="" textlink="">
      <xdr:nvSpPr>
        <xdr:cNvPr id="95" name="楕円 94"/>
        <xdr:cNvSpPr/>
      </xdr:nvSpPr>
      <xdr:spPr>
        <a:xfrm>
          <a:off x="2159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82567</xdr:rowOff>
    </xdr:from>
    <xdr:ext cx="762000" cy="259045"/>
    <xdr:sp macro="" textlink="">
      <xdr:nvSpPr>
        <xdr:cNvPr id="96" name="テキスト ボックス 95"/>
        <xdr:cNvSpPr txBox="1"/>
      </xdr:nvSpPr>
      <xdr:spPr>
        <a:xfrm>
          <a:off x="1828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7" name="楕円 96"/>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98" name="テキスト ボックス 97"/>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経費の削減に努めているが、様々な業務での電算化が進み、</a:t>
          </a:r>
          <a:r>
            <a:rPr kumimoji="1" lang="ja-JP" altLang="en-US" sz="1300">
              <a:solidFill>
                <a:schemeClr val="tx1"/>
              </a:solidFill>
              <a:latin typeface="ＭＳ Ｐゴシック" panose="020B0600070205080204" pitchFamily="50" charset="-128"/>
              <a:ea typeface="ＭＳ Ｐゴシック" panose="020B0600070205080204" pitchFamily="50" charset="-128"/>
            </a:rPr>
            <a:t>システムリース料などの運営経費が年々増加している。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今後は、各種委託業務等の契約見直しや、他市町村との共同調達などにより経費の削減に努める。</a:t>
          </a:r>
        </a:p>
      </xdr:txBody>
    </xdr:sp>
    <xdr:clientData/>
  </xdr:twoCellAnchor>
  <xdr:oneCellAnchor>
    <xdr:from>
      <xdr:col>62</xdr:col>
      <xdr:colOff>6350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3" name="直線コネクタ 112"/>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4" name="テキスト ボックス 113"/>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5" name="直線コネクタ 114"/>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6" name="テキスト ボックス 115"/>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7" name="直線コネクタ 116"/>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8" name="テキスト ボックス 117"/>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9" name="直線コネクタ 118"/>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20" name="テキスト ボックス 119"/>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124714</xdr:rowOff>
    </xdr:from>
    <xdr:to>
      <xdr:col>82</xdr:col>
      <xdr:colOff>107950</xdr:colOff>
      <xdr:row>21</xdr:row>
      <xdr:rowOff>46990</xdr:rowOff>
    </xdr:to>
    <xdr:cxnSp macro="">
      <xdr:nvCxnSpPr>
        <xdr:cNvPr id="123" name="直線コネクタ 122"/>
        <xdr:cNvCxnSpPr/>
      </xdr:nvCxnSpPr>
      <xdr:spPr>
        <a:xfrm flipV="1">
          <a:off x="16510000" y="2353564"/>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19067</xdr:rowOff>
    </xdr:from>
    <xdr:ext cx="762000" cy="259045"/>
    <xdr:sp macro="" textlink="">
      <xdr:nvSpPr>
        <xdr:cNvPr id="124" name="物件費最小値テキスト"/>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46990</xdr:rowOff>
    </xdr:from>
    <xdr:to>
      <xdr:col>82</xdr:col>
      <xdr:colOff>196850</xdr:colOff>
      <xdr:row>21</xdr:row>
      <xdr:rowOff>46990</xdr:rowOff>
    </xdr:to>
    <xdr:cxnSp macro="">
      <xdr:nvCxnSpPr>
        <xdr:cNvPr id="125" name="直線コネクタ 124"/>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39641</xdr:rowOff>
    </xdr:from>
    <xdr:ext cx="762000" cy="259045"/>
    <xdr:sp macro="" textlink="">
      <xdr:nvSpPr>
        <xdr:cNvPr id="126" name="物件費最大値テキスト"/>
        <xdr:cNvSpPr txBox="1"/>
      </xdr:nvSpPr>
      <xdr:spPr>
        <a:xfrm>
          <a:off x="16598900" y="20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124714</xdr:rowOff>
    </xdr:from>
    <xdr:to>
      <xdr:col>82</xdr:col>
      <xdr:colOff>196850</xdr:colOff>
      <xdr:row>13</xdr:row>
      <xdr:rowOff>124714</xdr:rowOff>
    </xdr:to>
    <xdr:cxnSp macro="">
      <xdr:nvCxnSpPr>
        <xdr:cNvPr id="127" name="直線コネクタ 126"/>
        <xdr:cNvCxnSpPr/>
      </xdr:nvCxnSpPr>
      <xdr:spPr>
        <a:xfrm>
          <a:off x="16421100" y="235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90424</xdr:rowOff>
    </xdr:from>
    <xdr:to>
      <xdr:col>82</xdr:col>
      <xdr:colOff>107950</xdr:colOff>
      <xdr:row>18</xdr:row>
      <xdr:rowOff>113284</xdr:rowOff>
    </xdr:to>
    <xdr:cxnSp macro="">
      <xdr:nvCxnSpPr>
        <xdr:cNvPr id="128" name="直線コネクタ 127"/>
        <xdr:cNvCxnSpPr/>
      </xdr:nvCxnSpPr>
      <xdr:spPr>
        <a:xfrm flipV="1">
          <a:off x="15671800" y="317652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49293</xdr:rowOff>
    </xdr:from>
    <xdr:ext cx="762000" cy="259045"/>
    <xdr:sp macro="" textlink="">
      <xdr:nvSpPr>
        <xdr:cNvPr id="129" name="物件費平均値テキスト"/>
        <xdr:cNvSpPr txBox="1"/>
      </xdr:nvSpPr>
      <xdr:spPr>
        <a:xfrm>
          <a:off x="16598900" y="2792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32766</xdr:rowOff>
    </xdr:from>
    <xdr:to>
      <xdr:col>82</xdr:col>
      <xdr:colOff>158750</xdr:colOff>
      <xdr:row>17</xdr:row>
      <xdr:rowOff>134366</xdr:rowOff>
    </xdr:to>
    <xdr:sp macro="" textlink="">
      <xdr:nvSpPr>
        <xdr:cNvPr id="130" name="フローチャート: 判断 129"/>
        <xdr:cNvSpPr/>
      </xdr:nvSpPr>
      <xdr:spPr>
        <a:xfrm>
          <a:off x="164592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62992</xdr:rowOff>
    </xdr:from>
    <xdr:to>
      <xdr:col>78</xdr:col>
      <xdr:colOff>69850</xdr:colOff>
      <xdr:row>18</xdr:row>
      <xdr:rowOff>113284</xdr:rowOff>
    </xdr:to>
    <xdr:cxnSp macro="">
      <xdr:nvCxnSpPr>
        <xdr:cNvPr id="131" name="直線コネクタ 130"/>
        <xdr:cNvCxnSpPr/>
      </xdr:nvCxnSpPr>
      <xdr:spPr>
        <a:xfrm>
          <a:off x="14782800" y="31490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32" name="フローチャート: 判断 131"/>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33" name="テキスト ボックス 132"/>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147574</xdr:rowOff>
    </xdr:from>
    <xdr:to>
      <xdr:col>73</xdr:col>
      <xdr:colOff>180975</xdr:colOff>
      <xdr:row>18</xdr:row>
      <xdr:rowOff>62992</xdr:rowOff>
    </xdr:to>
    <xdr:cxnSp macro="">
      <xdr:nvCxnSpPr>
        <xdr:cNvPr id="134" name="直線コネクタ 133"/>
        <xdr:cNvCxnSpPr/>
      </xdr:nvCxnSpPr>
      <xdr:spPr>
        <a:xfrm>
          <a:off x="13893800" y="306222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5" name="フローチャート: 判断 134"/>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6" name="テキスト ボックス 135"/>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147574</xdr:rowOff>
    </xdr:from>
    <xdr:to>
      <xdr:col>69</xdr:col>
      <xdr:colOff>92075</xdr:colOff>
      <xdr:row>19</xdr:row>
      <xdr:rowOff>56134</xdr:rowOff>
    </xdr:to>
    <xdr:cxnSp macro="">
      <xdr:nvCxnSpPr>
        <xdr:cNvPr id="137" name="直線コネクタ 136"/>
        <xdr:cNvCxnSpPr/>
      </xdr:nvCxnSpPr>
      <xdr:spPr>
        <a:xfrm flipV="1">
          <a:off x="13004800" y="3062224"/>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8" name="フローチャート: 判断 137"/>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126255</xdr:rowOff>
    </xdr:from>
    <xdr:ext cx="762000" cy="259045"/>
    <xdr:sp macro="" textlink="">
      <xdr:nvSpPr>
        <xdr:cNvPr id="139" name="テキスト ボックス 138"/>
        <xdr:cNvSpPr txBox="1"/>
      </xdr:nvSpPr>
      <xdr:spPr>
        <a:xfrm>
          <a:off x="13512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126492</xdr:rowOff>
    </xdr:from>
    <xdr:to>
      <xdr:col>65</xdr:col>
      <xdr:colOff>53975</xdr:colOff>
      <xdr:row>17</xdr:row>
      <xdr:rowOff>56642</xdr:rowOff>
    </xdr:to>
    <xdr:sp macro="" textlink="">
      <xdr:nvSpPr>
        <xdr:cNvPr id="140" name="フローチャート: 判断 139"/>
        <xdr:cNvSpPr/>
      </xdr:nvSpPr>
      <xdr:spPr>
        <a:xfrm>
          <a:off x="12954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66819</xdr:rowOff>
    </xdr:from>
    <xdr:ext cx="762000" cy="259045"/>
    <xdr:sp macro="" textlink="">
      <xdr:nvSpPr>
        <xdr:cNvPr id="141" name="テキスト ボックス 140"/>
        <xdr:cNvSpPr txBox="1"/>
      </xdr:nvSpPr>
      <xdr:spPr>
        <a:xfrm>
          <a:off x="12623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39624</xdr:rowOff>
    </xdr:from>
    <xdr:to>
      <xdr:col>82</xdr:col>
      <xdr:colOff>158750</xdr:colOff>
      <xdr:row>18</xdr:row>
      <xdr:rowOff>141224</xdr:rowOff>
    </xdr:to>
    <xdr:sp macro="" textlink="">
      <xdr:nvSpPr>
        <xdr:cNvPr id="147" name="楕円 146"/>
        <xdr:cNvSpPr/>
      </xdr:nvSpPr>
      <xdr:spPr>
        <a:xfrm>
          <a:off x="16459200" y="312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11701</xdr:rowOff>
    </xdr:from>
    <xdr:ext cx="762000" cy="259045"/>
    <xdr:sp macro="" textlink="">
      <xdr:nvSpPr>
        <xdr:cNvPr id="148" name="物件費該当値テキスト"/>
        <xdr:cNvSpPr txBox="1"/>
      </xdr:nvSpPr>
      <xdr:spPr>
        <a:xfrm>
          <a:off x="16598900" y="309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62484</xdr:rowOff>
    </xdr:from>
    <xdr:to>
      <xdr:col>78</xdr:col>
      <xdr:colOff>120650</xdr:colOff>
      <xdr:row>18</xdr:row>
      <xdr:rowOff>164084</xdr:rowOff>
    </xdr:to>
    <xdr:sp macro="" textlink="">
      <xdr:nvSpPr>
        <xdr:cNvPr id="149" name="楕円 148"/>
        <xdr:cNvSpPr/>
      </xdr:nvSpPr>
      <xdr:spPr>
        <a:xfrm>
          <a:off x="15621000" y="314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148861</xdr:rowOff>
    </xdr:from>
    <xdr:ext cx="736600" cy="259045"/>
    <xdr:sp macro="" textlink="">
      <xdr:nvSpPr>
        <xdr:cNvPr id="150" name="テキスト ボックス 149"/>
        <xdr:cNvSpPr txBox="1"/>
      </xdr:nvSpPr>
      <xdr:spPr>
        <a:xfrm>
          <a:off x="15290800" y="323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12192</xdr:rowOff>
    </xdr:from>
    <xdr:to>
      <xdr:col>74</xdr:col>
      <xdr:colOff>31750</xdr:colOff>
      <xdr:row>18</xdr:row>
      <xdr:rowOff>113792</xdr:rowOff>
    </xdr:to>
    <xdr:sp macro="" textlink="">
      <xdr:nvSpPr>
        <xdr:cNvPr id="151" name="楕円 150"/>
        <xdr:cNvSpPr/>
      </xdr:nvSpPr>
      <xdr:spPr>
        <a:xfrm>
          <a:off x="14732000" y="3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98569</xdr:rowOff>
    </xdr:from>
    <xdr:ext cx="762000" cy="259045"/>
    <xdr:sp macro="" textlink="">
      <xdr:nvSpPr>
        <xdr:cNvPr id="152" name="テキスト ボックス 151"/>
        <xdr:cNvSpPr txBox="1"/>
      </xdr:nvSpPr>
      <xdr:spPr>
        <a:xfrm>
          <a:off x="14401800" y="318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96774</xdr:rowOff>
    </xdr:from>
    <xdr:to>
      <xdr:col>69</xdr:col>
      <xdr:colOff>142875</xdr:colOff>
      <xdr:row>18</xdr:row>
      <xdr:rowOff>26924</xdr:rowOff>
    </xdr:to>
    <xdr:sp macro="" textlink="">
      <xdr:nvSpPr>
        <xdr:cNvPr id="153" name="楕円 152"/>
        <xdr:cNvSpPr/>
      </xdr:nvSpPr>
      <xdr:spPr>
        <a:xfrm>
          <a:off x="13843000" y="301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11701</xdr:rowOff>
    </xdr:from>
    <xdr:ext cx="762000" cy="259045"/>
    <xdr:sp macro="" textlink="">
      <xdr:nvSpPr>
        <xdr:cNvPr id="154" name="テキスト ボックス 153"/>
        <xdr:cNvSpPr txBox="1"/>
      </xdr:nvSpPr>
      <xdr:spPr>
        <a:xfrm>
          <a:off x="13512800" y="309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5334</xdr:rowOff>
    </xdr:from>
    <xdr:to>
      <xdr:col>65</xdr:col>
      <xdr:colOff>53975</xdr:colOff>
      <xdr:row>19</xdr:row>
      <xdr:rowOff>106934</xdr:rowOff>
    </xdr:to>
    <xdr:sp macro="" textlink="">
      <xdr:nvSpPr>
        <xdr:cNvPr id="155" name="楕円 154"/>
        <xdr:cNvSpPr/>
      </xdr:nvSpPr>
      <xdr:spPr>
        <a:xfrm>
          <a:off x="12954000" y="326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91711</xdr:rowOff>
    </xdr:from>
    <xdr:ext cx="762000" cy="259045"/>
    <xdr:sp macro="" textlink="">
      <xdr:nvSpPr>
        <xdr:cNvPr id="156" name="テキスト ボックス 155"/>
        <xdr:cNvSpPr txBox="1"/>
      </xdr:nvSpPr>
      <xdr:spPr>
        <a:xfrm>
          <a:off x="12623800" y="334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0" name="正方形/長方形 159"/>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1" name="正方形/長方形 160"/>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2" name="正方形/長方形 161"/>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3" name="正方形/長方形 162"/>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4" name="正方形/長方形 163"/>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5" name="正方形/長方形 164"/>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6" name="正方形/長方形 165"/>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7" name="テキスト ボックス 166"/>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利用者（対象者）の減などにより、令和元年度は昨年度に比べて決算額で約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百万円減少しており、年々減少傾向にある。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今後、少子高齢化施策、障害者福祉施策の充実や利用者（対象者）の増加に伴う増額も見込まれる。</a:t>
          </a:r>
        </a:p>
      </xdr:txBody>
    </xdr:sp>
    <xdr:clientData/>
  </xdr:twoCellAnchor>
  <xdr:oneCellAnchor>
    <xdr:from>
      <xdr:col>3</xdr:col>
      <xdr:colOff>123825</xdr:colOff>
      <xdr:row>49</xdr:row>
      <xdr:rowOff>107950</xdr:rowOff>
    </xdr:from>
    <xdr:ext cx="298543" cy="225703"/>
    <xdr:sp macro="" textlink="">
      <xdr:nvSpPr>
        <xdr:cNvPr id="168" name="テキスト ボックス 167"/>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9" name="直線コネクタ 168"/>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0" name="テキスト ボックス 169"/>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1" name="直線コネクタ 170"/>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2" name="テキスト ボックス 171"/>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3" name="直線コネクタ 172"/>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4" name="テキスト ボックス 173"/>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7" name="直線コネクタ 176"/>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8" name="テキスト ボックス 177"/>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9" name="直線コネクタ 178"/>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0" name="テキスト ボックス 179"/>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69850</xdr:rowOff>
    </xdr:to>
    <xdr:cxnSp macro="">
      <xdr:nvCxnSpPr>
        <xdr:cNvPr id="183" name="直線コネクタ 182"/>
        <xdr:cNvCxnSpPr/>
      </xdr:nvCxnSpPr>
      <xdr:spPr>
        <a:xfrm flipV="1">
          <a:off x="4826000" y="91186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4" name="扶助費最小値テキスト"/>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5" name="直線コネクタ 184"/>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127000</xdr:rowOff>
    </xdr:to>
    <xdr:cxnSp macro="">
      <xdr:nvCxnSpPr>
        <xdr:cNvPr id="188" name="直線コネクタ 187"/>
        <xdr:cNvCxnSpPr/>
      </xdr:nvCxnSpPr>
      <xdr:spPr>
        <a:xfrm flipV="1">
          <a:off x="3987800" y="94996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90" name="フローチャート: 判断 189"/>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127000</xdr:rowOff>
    </xdr:from>
    <xdr:to>
      <xdr:col>19</xdr:col>
      <xdr:colOff>187325</xdr:colOff>
      <xdr:row>55</xdr:row>
      <xdr:rowOff>165100</xdr:rowOff>
    </xdr:to>
    <xdr:cxnSp macro="">
      <xdr:nvCxnSpPr>
        <xdr:cNvPr id="191" name="直線コネクタ 190"/>
        <xdr:cNvCxnSpPr/>
      </xdr:nvCxnSpPr>
      <xdr:spPr>
        <a:xfrm flipV="1">
          <a:off x="3098800" y="9556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2" name="フローチャート: 判断 191"/>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3" name="テキスト ボックス 192"/>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165100</xdr:rowOff>
    </xdr:to>
    <xdr:cxnSp macro="">
      <xdr:nvCxnSpPr>
        <xdr:cNvPr id="194" name="直線コネクタ 193"/>
        <xdr:cNvCxnSpPr/>
      </xdr:nvCxnSpPr>
      <xdr:spPr>
        <a:xfrm>
          <a:off x="2209800" y="94996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5" name="フローチャート: 判断 194"/>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6" name="テキスト ボックス 195"/>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88900</xdr:rowOff>
    </xdr:to>
    <xdr:cxnSp macro="">
      <xdr:nvCxnSpPr>
        <xdr:cNvPr id="197" name="直線コネクタ 196"/>
        <xdr:cNvCxnSpPr/>
      </xdr:nvCxnSpPr>
      <xdr:spPr>
        <a:xfrm flipV="1">
          <a:off x="1320800" y="9499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8" name="フローチャート: 判断 197"/>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9" name="テキスト ボックス 198"/>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00" name="フローチャート: 判断 199"/>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10177</xdr:rowOff>
    </xdr:from>
    <xdr:ext cx="762000" cy="259045"/>
    <xdr:sp macro="" textlink="">
      <xdr:nvSpPr>
        <xdr:cNvPr id="201" name="テキスト ボックス 200"/>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7" name="楕円 206"/>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8" name="扶助費該当値テキスト"/>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76200</xdr:rowOff>
    </xdr:from>
    <xdr:to>
      <xdr:col>20</xdr:col>
      <xdr:colOff>38100</xdr:colOff>
      <xdr:row>56</xdr:row>
      <xdr:rowOff>6350</xdr:rowOff>
    </xdr:to>
    <xdr:sp macro="" textlink="">
      <xdr:nvSpPr>
        <xdr:cNvPr id="209" name="楕円 208"/>
        <xdr:cNvSpPr/>
      </xdr:nvSpPr>
      <xdr:spPr>
        <a:xfrm>
          <a:off x="3937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16527</xdr:rowOff>
    </xdr:from>
    <xdr:ext cx="736600" cy="259045"/>
    <xdr:sp macro="" textlink="">
      <xdr:nvSpPr>
        <xdr:cNvPr id="210" name="テキスト ボックス 209"/>
        <xdr:cNvSpPr txBox="1"/>
      </xdr:nvSpPr>
      <xdr:spPr>
        <a:xfrm>
          <a:off x="3606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114300</xdr:rowOff>
    </xdr:from>
    <xdr:to>
      <xdr:col>15</xdr:col>
      <xdr:colOff>149225</xdr:colOff>
      <xdr:row>56</xdr:row>
      <xdr:rowOff>44450</xdr:rowOff>
    </xdr:to>
    <xdr:sp macro="" textlink="">
      <xdr:nvSpPr>
        <xdr:cNvPr id="211" name="楕円 210"/>
        <xdr:cNvSpPr/>
      </xdr:nvSpPr>
      <xdr:spPr>
        <a:xfrm>
          <a:off x="3048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12" name="テキスト ボックス 211"/>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3" name="楕円 212"/>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4" name="テキスト ボックス 213"/>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38100</xdr:rowOff>
    </xdr:from>
    <xdr:to>
      <xdr:col>6</xdr:col>
      <xdr:colOff>171450</xdr:colOff>
      <xdr:row>55</xdr:row>
      <xdr:rowOff>139700</xdr:rowOff>
    </xdr:to>
    <xdr:sp macro="" textlink="">
      <xdr:nvSpPr>
        <xdr:cNvPr id="215" name="楕円 214"/>
        <xdr:cNvSpPr/>
      </xdr:nvSpPr>
      <xdr:spPr>
        <a:xfrm>
          <a:off x="1270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149877</xdr:rowOff>
    </xdr:from>
    <xdr:ext cx="762000" cy="259045"/>
    <xdr:sp macro="" textlink="">
      <xdr:nvSpPr>
        <xdr:cNvPr id="216" name="テキスト ボックス 215"/>
        <xdr:cNvSpPr txBox="1"/>
      </xdr:nvSpPr>
      <xdr:spPr>
        <a:xfrm>
          <a:off x="939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令和元年度については、維持補修費が昨年度と比べて約</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百万円減少した。今後は施設老朽化に伴う維持修繕費の増加、簡易水道改良工事実施に伴う償還金に対する繰出金の増加が見込まれる。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5" name="直線コネクタ 234"/>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6" name="テキスト ボックス 235"/>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149860</xdr:rowOff>
    </xdr:to>
    <xdr:cxnSp macro="">
      <xdr:nvCxnSpPr>
        <xdr:cNvPr id="239" name="直線コネクタ 238"/>
        <xdr:cNvCxnSpPr/>
      </xdr:nvCxnSpPr>
      <xdr:spPr>
        <a:xfrm flipV="1">
          <a:off x="16510000" y="92710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40" name="その他最小値テキスト"/>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41" name="直線コネクタ 240"/>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2"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3" name="直線コネクタ 242"/>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98425</xdr:rowOff>
    </xdr:from>
    <xdr:to>
      <xdr:col>82</xdr:col>
      <xdr:colOff>107950</xdr:colOff>
      <xdr:row>57</xdr:row>
      <xdr:rowOff>161290</xdr:rowOff>
    </xdr:to>
    <xdr:cxnSp macro="">
      <xdr:nvCxnSpPr>
        <xdr:cNvPr id="244" name="直線コネクタ 243"/>
        <xdr:cNvCxnSpPr/>
      </xdr:nvCxnSpPr>
      <xdr:spPr>
        <a:xfrm flipV="1">
          <a:off x="15671800" y="987107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47007</xdr:rowOff>
    </xdr:from>
    <xdr:ext cx="762000" cy="259045"/>
    <xdr:sp macro="" textlink="">
      <xdr:nvSpPr>
        <xdr:cNvPr id="245" name="その他平均値テキスト"/>
        <xdr:cNvSpPr txBox="1"/>
      </xdr:nvSpPr>
      <xdr:spPr>
        <a:xfrm>
          <a:off x="16598900" y="9648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30480</xdr:rowOff>
    </xdr:from>
    <xdr:to>
      <xdr:col>82</xdr:col>
      <xdr:colOff>158750</xdr:colOff>
      <xdr:row>57</xdr:row>
      <xdr:rowOff>132080</xdr:rowOff>
    </xdr:to>
    <xdr:sp macro="" textlink="">
      <xdr:nvSpPr>
        <xdr:cNvPr id="246" name="フローチャート: 判断 245"/>
        <xdr:cNvSpPr/>
      </xdr:nvSpPr>
      <xdr:spPr>
        <a:xfrm>
          <a:off x="164592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138430</xdr:rowOff>
    </xdr:from>
    <xdr:to>
      <xdr:col>78</xdr:col>
      <xdr:colOff>69850</xdr:colOff>
      <xdr:row>57</xdr:row>
      <xdr:rowOff>161290</xdr:rowOff>
    </xdr:to>
    <xdr:cxnSp macro="">
      <xdr:nvCxnSpPr>
        <xdr:cNvPr id="247" name="直線コネクタ 246"/>
        <xdr:cNvCxnSpPr/>
      </xdr:nvCxnSpPr>
      <xdr:spPr>
        <a:xfrm>
          <a:off x="14782800" y="9911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70485</xdr:rowOff>
    </xdr:from>
    <xdr:to>
      <xdr:col>78</xdr:col>
      <xdr:colOff>120650</xdr:colOff>
      <xdr:row>58</xdr:row>
      <xdr:rowOff>635</xdr:rowOff>
    </xdr:to>
    <xdr:sp macro="" textlink="">
      <xdr:nvSpPr>
        <xdr:cNvPr id="248" name="フローチャート: 判断 247"/>
        <xdr:cNvSpPr/>
      </xdr:nvSpPr>
      <xdr:spPr>
        <a:xfrm>
          <a:off x="15621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10812</xdr:rowOff>
    </xdr:from>
    <xdr:ext cx="736600" cy="259045"/>
    <xdr:sp macro="" textlink="">
      <xdr:nvSpPr>
        <xdr:cNvPr id="249" name="テキスト ボックス 248"/>
        <xdr:cNvSpPr txBox="1"/>
      </xdr:nvSpPr>
      <xdr:spPr>
        <a:xfrm>
          <a:off x="15290800" y="9612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121285</xdr:rowOff>
    </xdr:from>
    <xdr:to>
      <xdr:col>73</xdr:col>
      <xdr:colOff>180975</xdr:colOff>
      <xdr:row>57</xdr:row>
      <xdr:rowOff>138430</xdr:rowOff>
    </xdr:to>
    <xdr:cxnSp macro="">
      <xdr:nvCxnSpPr>
        <xdr:cNvPr id="250" name="直線コネクタ 249"/>
        <xdr:cNvCxnSpPr/>
      </xdr:nvCxnSpPr>
      <xdr:spPr>
        <a:xfrm>
          <a:off x="13893800" y="989393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76200</xdr:rowOff>
    </xdr:from>
    <xdr:to>
      <xdr:col>74</xdr:col>
      <xdr:colOff>31750</xdr:colOff>
      <xdr:row>58</xdr:row>
      <xdr:rowOff>6350</xdr:rowOff>
    </xdr:to>
    <xdr:sp macro="" textlink="">
      <xdr:nvSpPr>
        <xdr:cNvPr id="251" name="フローチャート: 判断 250"/>
        <xdr:cNvSpPr/>
      </xdr:nvSpPr>
      <xdr:spPr>
        <a:xfrm>
          <a:off x="14732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16527</xdr:rowOff>
    </xdr:from>
    <xdr:ext cx="762000" cy="259045"/>
    <xdr:sp macro="" textlink="">
      <xdr:nvSpPr>
        <xdr:cNvPr id="252" name="テキスト ボックス 251"/>
        <xdr:cNvSpPr txBox="1"/>
      </xdr:nvSpPr>
      <xdr:spPr>
        <a:xfrm>
          <a:off x="14401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58420</xdr:rowOff>
    </xdr:from>
    <xdr:to>
      <xdr:col>69</xdr:col>
      <xdr:colOff>92075</xdr:colOff>
      <xdr:row>57</xdr:row>
      <xdr:rowOff>121285</xdr:rowOff>
    </xdr:to>
    <xdr:cxnSp macro="">
      <xdr:nvCxnSpPr>
        <xdr:cNvPr id="253" name="直線コネクタ 252"/>
        <xdr:cNvCxnSpPr/>
      </xdr:nvCxnSpPr>
      <xdr:spPr>
        <a:xfrm>
          <a:off x="13004800" y="983107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64770</xdr:rowOff>
    </xdr:from>
    <xdr:to>
      <xdr:col>69</xdr:col>
      <xdr:colOff>142875</xdr:colOff>
      <xdr:row>57</xdr:row>
      <xdr:rowOff>166370</xdr:rowOff>
    </xdr:to>
    <xdr:sp macro="" textlink="">
      <xdr:nvSpPr>
        <xdr:cNvPr id="254" name="フローチャート: 判断 253"/>
        <xdr:cNvSpPr/>
      </xdr:nvSpPr>
      <xdr:spPr>
        <a:xfrm>
          <a:off x="13843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5097</xdr:rowOff>
    </xdr:from>
    <xdr:ext cx="762000" cy="259045"/>
    <xdr:sp macro="" textlink="">
      <xdr:nvSpPr>
        <xdr:cNvPr id="255" name="テキスト ボックス 254"/>
        <xdr:cNvSpPr txBox="1"/>
      </xdr:nvSpPr>
      <xdr:spPr>
        <a:xfrm>
          <a:off x="13512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47625</xdr:rowOff>
    </xdr:from>
    <xdr:to>
      <xdr:col>65</xdr:col>
      <xdr:colOff>53975</xdr:colOff>
      <xdr:row>57</xdr:row>
      <xdr:rowOff>149225</xdr:rowOff>
    </xdr:to>
    <xdr:sp macro="" textlink="">
      <xdr:nvSpPr>
        <xdr:cNvPr id="256" name="フローチャート: 判断 255"/>
        <xdr:cNvSpPr/>
      </xdr:nvSpPr>
      <xdr:spPr>
        <a:xfrm>
          <a:off x="129540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134002</xdr:rowOff>
    </xdr:from>
    <xdr:ext cx="762000" cy="259045"/>
    <xdr:sp macro="" textlink="">
      <xdr:nvSpPr>
        <xdr:cNvPr id="257" name="テキスト ボックス 256"/>
        <xdr:cNvSpPr txBox="1"/>
      </xdr:nvSpPr>
      <xdr:spPr>
        <a:xfrm>
          <a:off x="12623800" y="990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47625</xdr:rowOff>
    </xdr:from>
    <xdr:to>
      <xdr:col>82</xdr:col>
      <xdr:colOff>158750</xdr:colOff>
      <xdr:row>57</xdr:row>
      <xdr:rowOff>149225</xdr:rowOff>
    </xdr:to>
    <xdr:sp macro="" textlink="">
      <xdr:nvSpPr>
        <xdr:cNvPr id="263" name="楕円 262"/>
        <xdr:cNvSpPr/>
      </xdr:nvSpPr>
      <xdr:spPr>
        <a:xfrm>
          <a:off x="164592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19702</xdr:rowOff>
    </xdr:from>
    <xdr:ext cx="762000" cy="259045"/>
    <xdr:sp macro="" textlink="">
      <xdr:nvSpPr>
        <xdr:cNvPr id="264" name="その他該当値テキスト"/>
        <xdr:cNvSpPr txBox="1"/>
      </xdr:nvSpPr>
      <xdr:spPr>
        <a:xfrm>
          <a:off x="16598900" y="979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110490</xdr:rowOff>
    </xdr:from>
    <xdr:to>
      <xdr:col>78</xdr:col>
      <xdr:colOff>120650</xdr:colOff>
      <xdr:row>58</xdr:row>
      <xdr:rowOff>40640</xdr:rowOff>
    </xdr:to>
    <xdr:sp macro="" textlink="">
      <xdr:nvSpPr>
        <xdr:cNvPr id="265" name="楕円 264"/>
        <xdr:cNvSpPr/>
      </xdr:nvSpPr>
      <xdr:spPr>
        <a:xfrm>
          <a:off x="15621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25417</xdr:rowOff>
    </xdr:from>
    <xdr:ext cx="736600" cy="259045"/>
    <xdr:sp macro="" textlink="">
      <xdr:nvSpPr>
        <xdr:cNvPr id="266" name="テキスト ボックス 265"/>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87630</xdr:rowOff>
    </xdr:from>
    <xdr:to>
      <xdr:col>74</xdr:col>
      <xdr:colOff>31750</xdr:colOff>
      <xdr:row>58</xdr:row>
      <xdr:rowOff>17780</xdr:rowOff>
    </xdr:to>
    <xdr:sp macro="" textlink="">
      <xdr:nvSpPr>
        <xdr:cNvPr id="267" name="楕円 266"/>
        <xdr:cNvSpPr/>
      </xdr:nvSpPr>
      <xdr:spPr>
        <a:xfrm>
          <a:off x="14732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2557</xdr:rowOff>
    </xdr:from>
    <xdr:ext cx="762000" cy="259045"/>
    <xdr:sp macro="" textlink="">
      <xdr:nvSpPr>
        <xdr:cNvPr id="268" name="テキスト ボックス 267"/>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70485</xdr:rowOff>
    </xdr:from>
    <xdr:to>
      <xdr:col>69</xdr:col>
      <xdr:colOff>142875</xdr:colOff>
      <xdr:row>58</xdr:row>
      <xdr:rowOff>635</xdr:rowOff>
    </xdr:to>
    <xdr:sp macro="" textlink="">
      <xdr:nvSpPr>
        <xdr:cNvPr id="269" name="楕円 268"/>
        <xdr:cNvSpPr/>
      </xdr:nvSpPr>
      <xdr:spPr>
        <a:xfrm>
          <a:off x="13843000" y="98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156862</xdr:rowOff>
    </xdr:from>
    <xdr:ext cx="762000" cy="259045"/>
    <xdr:sp macro="" textlink="">
      <xdr:nvSpPr>
        <xdr:cNvPr id="270" name="テキスト ボックス 269"/>
        <xdr:cNvSpPr txBox="1"/>
      </xdr:nvSpPr>
      <xdr:spPr>
        <a:xfrm>
          <a:off x="13512800" y="992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7620</xdr:rowOff>
    </xdr:from>
    <xdr:to>
      <xdr:col>65</xdr:col>
      <xdr:colOff>53975</xdr:colOff>
      <xdr:row>57</xdr:row>
      <xdr:rowOff>109220</xdr:rowOff>
    </xdr:to>
    <xdr:sp macro="" textlink="">
      <xdr:nvSpPr>
        <xdr:cNvPr id="271" name="楕円 270"/>
        <xdr:cNvSpPr/>
      </xdr:nvSpPr>
      <xdr:spPr>
        <a:xfrm>
          <a:off x="12954000" y="978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119397</xdr:rowOff>
    </xdr:from>
    <xdr:ext cx="762000" cy="259045"/>
    <xdr:sp macro="" textlink="">
      <xdr:nvSpPr>
        <xdr:cNvPr id="272" name="テキスト ボックス 271"/>
        <xdr:cNvSpPr txBox="1"/>
      </xdr:nvSpPr>
      <xdr:spPr>
        <a:xfrm>
          <a:off x="12623800" y="9549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決算額では約</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百万円、経常収支比率では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増加。今後、さくら広域環境衛生組合が行うごみ処理施設整備事業に対して、数年をかけて多額の負担金が必要となる見込みである。</a:t>
          </a:r>
        </a:p>
        <a:p>
          <a:r>
            <a:rPr kumimoji="1" lang="ja-JP" altLang="en-US" sz="1300">
              <a:latin typeface="ＭＳ Ｐゴシック" panose="020B0600070205080204" pitchFamily="50" charset="-128"/>
              <a:ea typeface="ＭＳ Ｐゴシック" panose="020B0600070205080204" pitchFamily="50" charset="-128"/>
            </a:rPr>
            <a:t>　また、村内各種団体に対する補助金等について、運営状況や事業内容等をより精査したうえで補助額を決定していく必要がある。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97282</xdr:rowOff>
    </xdr:from>
    <xdr:to>
      <xdr:col>82</xdr:col>
      <xdr:colOff>107950</xdr:colOff>
      <xdr:row>41</xdr:row>
      <xdr:rowOff>120142</xdr:rowOff>
    </xdr:to>
    <xdr:cxnSp macro="">
      <xdr:nvCxnSpPr>
        <xdr:cNvPr id="297" name="直線コネクタ 296"/>
        <xdr:cNvCxnSpPr/>
      </xdr:nvCxnSpPr>
      <xdr:spPr>
        <a:xfrm flipV="1">
          <a:off x="16510000" y="575513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92219</xdr:rowOff>
    </xdr:from>
    <xdr:ext cx="762000" cy="259045"/>
    <xdr:sp macro="" textlink="">
      <xdr:nvSpPr>
        <xdr:cNvPr id="298" name="補助費等最小値テキスト"/>
        <xdr:cNvSpPr txBox="1"/>
      </xdr:nvSpPr>
      <xdr:spPr>
        <a:xfrm>
          <a:off x="16598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120142</xdr:rowOff>
    </xdr:from>
    <xdr:to>
      <xdr:col>82</xdr:col>
      <xdr:colOff>196850</xdr:colOff>
      <xdr:row>41</xdr:row>
      <xdr:rowOff>120142</xdr:rowOff>
    </xdr:to>
    <xdr:cxnSp macro="">
      <xdr:nvCxnSpPr>
        <xdr:cNvPr id="299" name="直線コネクタ 298"/>
        <xdr:cNvCxnSpPr/>
      </xdr:nvCxnSpPr>
      <xdr:spPr>
        <a:xfrm>
          <a:off x="16421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12209</xdr:rowOff>
    </xdr:from>
    <xdr:ext cx="762000" cy="259045"/>
    <xdr:sp macro="" textlink="">
      <xdr:nvSpPr>
        <xdr:cNvPr id="300" name="補助費等最大値テキスト"/>
        <xdr:cNvSpPr txBox="1"/>
      </xdr:nvSpPr>
      <xdr:spPr>
        <a:xfrm>
          <a:off x="16598900" y="549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97282</xdr:rowOff>
    </xdr:from>
    <xdr:to>
      <xdr:col>82</xdr:col>
      <xdr:colOff>196850</xdr:colOff>
      <xdr:row>33</xdr:row>
      <xdr:rowOff>97282</xdr:rowOff>
    </xdr:to>
    <xdr:cxnSp macro="">
      <xdr:nvCxnSpPr>
        <xdr:cNvPr id="301" name="直線コネクタ 300"/>
        <xdr:cNvCxnSpPr/>
      </xdr:nvCxnSpPr>
      <xdr:spPr>
        <a:xfrm>
          <a:off x="16421100" y="5755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65278</xdr:rowOff>
    </xdr:from>
    <xdr:to>
      <xdr:col>82</xdr:col>
      <xdr:colOff>107950</xdr:colOff>
      <xdr:row>37</xdr:row>
      <xdr:rowOff>74422</xdr:rowOff>
    </xdr:to>
    <xdr:cxnSp macro="">
      <xdr:nvCxnSpPr>
        <xdr:cNvPr id="302" name="直線コネクタ 301"/>
        <xdr:cNvCxnSpPr/>
      </xdr:nvCxnSpPr>
      <xdr:spPr>
        <a:xfrm>
          <a:off x="15671800" y="64089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303" name="補助費等平均値テキスト"/>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4" name="フローチャート: 判断 303"/>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46990</xdr:rowOff>
    </xdr:from>
    <xdr:to>
      <xdr:col>78</xdr:col>
      <xdr:colOff>69850</xdr:colOff>
      <xdr:row>37</xdr:row>
      <xdr:rowOff>65278</xdr:rowOff>
    </xdr:to>
    <xdr:cxnSp macro="">
      <xdr:nvCxnSpPr>
        <xdr:cNvPr id="305" name="直線コネクタ 304"/>
        <xdr:cNvCxnSpPr/>
      </xdr:nvCxnSpPr>
      <xdr:spPr>
        <a:xfrm>
          <a:off x="14782800" y="63906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117348</xdr:rowOff>
    </xdr:from>
    <xdr:to>
      <xdr:col>78</xdr:col>
      <xdr:colOff>120650</xdr:colOff>
      <xdr:row>37</xdr:row>
      <xdr:rowOff>47498</xdr:rowOff>
    </xdr:to>
    <xdr:sp macro="" textlink="">
      <xdr:nvSpPr>
        <xdr:cNvPr id="306" name="フローチャート: 判断 305"/>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57675</xdr:rowOff>
    </xdr:from>
    <xdr:ext cx="736600" cy="259045"/>
    <xdr:sp macro="" textlink="">
      <xdr:nvSpPr>
        <xdr:cNvPr id="307" name="テキスト ボックス 306"/>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149860</xdr:rowOff>
    </xdr:from>
    <xdr:to>
      <xdr:col>73</xdr:col>
      <xdr:colOff>180975</xdr:colOff>
      <xdr:row>37</xdr:row>
      <xdr:rowOff>46990</xdr:rowOff>
    </xdr:to>
    <xdr:cxnSp macro="">
      <xdr:nvCxnSpPr>
        <xdr:cNvPr id="308" name="直線コネクタ 307"/>
        <xdr:cNvCxnSpPr/>
      </xdr:nvCxnSpPr>
      <xdr:spPr>
        <a:xfrm>
          <a:off x="13893800" y="63220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9" name="フローチャート: 判断 308"/>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10" name="テキスト ボックス 309"/>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94996</xdr:rowOff>
    </xdr:from>
    <xdr:to>
      <xdr:col>69</xdr:col>
      <xdr:colOff>92075</xdr:colOff>
      <xdr:row>36</xdr:row>
      <xdr:rowOff>149860</xdr:rowOff>
    </xdr:to>
    <xdr:cxnSp macro="">
      <xdr:nvCxnSpPr>
        <xdr:cNvPr id="311" name="直線コネクタ 310"/>
        <xdr:cNvCxnSpPr/>
      </xdr:nvCxnSpPr>
      <xdr:spPr>
        <a:xfrm>
          <a:off x="13004800" y="626719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2" name="フローチャート: 判断 311"/>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3" name="テキスト ボックス 312"/>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14" name="フローチャート: 判断 313"/>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15" name="テキスト ボックス 314"/>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23622</xdr:rowOff>
    </xdr:from>
    <xdr:to>
      <xdr:col>82</xdr:col>
      <xdr:colOff>158750</xdr:colOff>
      <xdr:row>37</xdr:row>
      <xdr:rowOff>125222</xdr:rowOff>
    </xdr:to>
    <xdr:sp macro="" textlink="">
      <xdr:nvSpPr>
        <xdr:cNvPr id="321" name="楕円 320"/>
        <xdr:cNvSpPr/>
      </xdr:nvSpPr>
      <xdr:spPr>
        <a:xfrm>
          <a:off x="164592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167149</xdr:rowOff>
    </xdr:from>
    <xdr:ext cx="762000" cy="259045"/>
    <xdr:sp macro="" textlink="">
      <xdr:nvSpPr>
        <xdr:cNvPr id="322" name="補助費等該当値テキスト"/>
        <xdr:cNvSpPr txBox="1"/>
      </xdr:nvSpPr>
      <xdr:spPr>
        <a:xfrm>
          <a:off x="165989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14478</xdr:rowOff>
    </xdr:from>
    <xdr:to>
      <xdr:col>78</xdr:col>
      <xdr:colOff>120650</xdr:colOff>
      <xdr:row>37</xdr:row>
      <xdr:rowOff>116078</xdr:rowOff>
    </xdr:to>
    <xdr:sp macro="" textlink="">
      <xdr:nvSpPr>
        <xdr:cNvPr id="323" name="楕円 322"/>
        <xdr:cNvSpPr/>
      </xdr:nvSpPr>
      <xdr:spPr>
        <a:xfrm>
          <a:off x="15621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24" name="テキスト ボックス 323"/>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167640</xdr:rowOff>
    </xdr:from>
    <xdr:to>
      <xdr:col>74</xdr:col>
      <xdr:colOff>31750</xdr:colOff>
      <xdr:row>37</xdr:row>
      <xdr:rowOff>97790</xdr:rowOff>
    </xdr:to>
    <xdr:sp macro="" textlink="">
      <xdr:nvSpPr>
        <xdr:cNvPr id="325" name="楕円 324"/>
        <xdr:cNvSpPr/>
      </xdr:nvSpPr>
      <xdr:spPr>
        <a:xfrm>
          <a:off x="14732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82567</xdr:rowOff>
    </xdr:from>
    <xdr:ext cx="762000" cy="259045"/>
    <xdr:sp macro="" textlink="">
      <xdr:nvSpPr>
        <xdr:cNvPr id="326" name="テキスト ボックス 325"/>
        <xdr:cNvSpPr txBox="1"/>
      </xdr:nvSpPr>
      <xdr:spPr>
        <a:xfrm>
          <a:off x="14401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27" name="楕円 326"/>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13987</xdr:rowOff>
    </xdr:from>
    <xdr:ext cx="762000" cy="259045"/>
    <xdr:sp macro="" textlink="">
      <xdr:nvSpPr>
        <xdr:cNvPr id="328" name="テキスト ボックス 327"/>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29" name="楕円 328"/>
        <xdr:cNvSpPr/>
      </xdr:nvSpPr>
      <xdr:spPr>
        <a:xfrm>
          <a:off x="12954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155973</xdr:rowOff>
    </xdr:from>
    <xdr:ext cx="762000" cy="259045"/>
    <xdr:sp macro="" textlink="">
      <xdr:nvSpPr>
        <xdr:cNvPr id="330" name="テキスト ボックス 329"/>
        <xdr:cNvSpPr txBox="1"/>
      </xdr:nvSpPr>
      <xdr:spPr>
        <a:xfrm>
          <a:off x="12623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令和元年度は昨年度に比べて決算額で約</a:t>
          </a:r>
          <a:r>
            <a:rPr kumimoji="1" lang="en-US" altLang="ja-JP" sz="1300">
              <a:latin typeface="ＭＳ Ｐゴシック" panose="020B0600070205080204" pitchFamily="50" charset="-128"/>
              <a:ea typeface="ＭＳ Ｐゴシック" panose="020B0600070205080204" pitchFamily="50" charset="-128"/>
            </a:rPr>
            <a:t>9.1</a:t>
          </a:r>
          <a:r>
            <a:rPr kumimoji="1" lang="ja-JP" altLang="en-US" sz="1300">
              <a:latin typeface="ＭＳ Ｐゴシック" panose="020B0600070205080204" pitchFamily="50" charset="-128"/>
              <a:ea typeface="ＭＳ Ｐゴシック" panose="020B0600070205080204" pitchFamily="50" charset="-128"/>
            </a:rPr>
            <a:t>百万円増加した。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増加の要因として、平成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年度にかけて南和広域医療企業団（前・南和広域医療組合）が行う救急病院整備事業に対する多額の地方債借入を行い、その元金償還が平成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年度から順次始まっていることなどが挙げられる。今後もさくら広域環境衛生組合が行うごみ処理施設整備事業の償還も控えていることから、急激に増加する見込みである。</a:t>
          </a: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5" name="直線コネクタ 344"/>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6" name="テキスト ボックス 345"/>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7" name="直線コネクタ 346"/>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48" name="テキスト ボックス 347"/>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9" name="直線コネクタ 348"/>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0" name="テキスト ボックス 349"/>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1" name="直線コネクタ 350"/>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2" name="テキスト ボックス 351"/>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3" name="直線コネクタ 352"/>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4" name="テキスト ボックス 353"/>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5" name="直線コネクタ 354"/>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6" name="テキスト ボックス 355"/>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113937</xdr:rowOff>
    </xdr:from>
    <xdr:to>
      <xdr:col>24</xdr:col>
      <xdr:colOff>25400</xdr:colOff>
      <xdr:row>80</xdr:row>
      <xdr:rowOff>143329</xdr:rowOff>
    </xdr:to>
    <xdr:cxnSp macro="">
      <xdr:nvCxnSpPr>
        <xdr:cNvPr id="359" name="直線コネクタ 358"/>
        <xdr:cNvCxnSpPr/>
      </xdr:nvCxnSpPr>
      <xdr:spPr>
        <a:xfrm flipV="1">
          <a:off x="4826000" y="12458337"/>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115406</xdr:rowOff>
    </xdr:from>
    <xdr:ext cx="762000" cy="259045"/>
    <xdr:sp macro="" textlink="">
      <xdr:nvSpPr>
        <xdr:cNvPr id="360" name="公債費最小値テキスト"/>
        <xdr:cNvSpPr txBox="1"/>
      </xdr:nvSpPr>
      <xdr:spPr>
        <a:xfrm>
          <a:off x="4914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143329</xdr:rowOff>
    </xdr:from>
    <xdr:to>
      <xdr:col>24</xdr:col>
      <xdr:colOff>114300</xdr:colOff>
      <xdr:row>80</xdr:row>
      <xdr:rowOff>143329</xdr:rowOff>
    </xdr:to>
    <xdr:cxnSp macro="">
      <xdr:nvCxnSpPr>
        <xdr:cNvPr id="361" name="直線コネクタ 360"/>
        <xdr:cNvCxnSpPr/>
      </xdr:nvCxnSpPr>
      <xdr:spPr>
        <a:xfrm>
          <a:off x="4737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28864</xdr:rowOff>
    </xdr:from>
    <xdr:ext cx="762000" cy="259045"/>
    <xdr:sp macro="" textlink="">
      <xdr:nvSpPr>
        <xdr:cNvPr id="362" name="公債費最大値テキスト"/>
        <xdr:cNvSpPr txBox="1"/>
      </xdr:nvSpPr>
      <xdr:spPr>
        <a:xfrm>
          <a:off x="4914900" y="12201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113937</xdr:rowOff>
    </xdr:from>
    <xdr:to>
      <xdr:col>24</xdr:col>
      <xdr:colOff>114300</xdr:colOff>
      <xdr:row>72</xdr:row>
      <xdr:rowOff>113937</xdr:rowOff>
    </xdr:to>
    <xdr:cxnSp macro="">
      <xdr:nvCxnSpPr>
        <xdr:cNvPr id="363" name="直線コネクタ 362"/>
        <xdr:cNvCxnSpPr/>
      </xdr:nvCxnSpPr>
      <xdr:spPr>
        <a:xfrm>
          <a:off x="4737100" y="12458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73116</xdr:rowOff>
    </xdr:from>
    <xdr:to>
      <xdr:col>24</xdr:col>
      <xdr:colOff>25400</xdr:colOff>
      <xdr:row>75</xdr:row>
      <xdr:rowOff>105773</xdr:rowOff>
    </xdr:to>
    <xdr:cxnSp macro="">
      <xdr:nvCxnSpPr>
        <xdr:cNvPr id="364" name="直線コネクタ 363"/>
        <xdr:cNvCxnSpPr/>
      </xdr:nvCxnSpPr>
      <xdr:spPr>
        <a:xfrm>
          <a:off x="3987800" y="1293186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164209</xdr:rowOff>
    </xdr:from>
    <xdr:ext cx="762000" cy="259045"/>
    <xdr:sp macro="" textlink="">
      <xdr:nvSpPr>
        <xdr:cNvPr id="365" name="公債費平均値テキスト"/>
        <xdr:cNvSpPr txBox="1"/>
      </xdr:nvSpPr>
      <xdr:spPr>
        <a:xfrm>
          <a:off x="4914900" y="1302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20682</xdr:rowOff>
    </xdr:from>
    <xdr:to>
      <xdr:col>24</xdr:col>
      <xdr:colOff>76200</xdr:colOff>
      <xdr:row>76</xdr:row>
      <xdr:rowOff>122282</xdr:rowOff>
    </xdr:to>
    <xdr:sp macro="" textlink="">
      <xdr:nvSpPr>
        <xdr:cNvPr id="366" name="フローチャート: 判断 365"/>
        <xdr:cNvSpPr/>
      </xdr:nvSpPr>
      <xdr:spPr>
        <a:xfrm>
          <a:off x="47752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30662</xdr:rowOff>
    </xdr:from>
    <xdr:to>
      <xdr:col>19</xdr:col>
      <xdr:colOff>187325</xdr:colOff>
      <xdr:row>75</xdr:row>
      <xdr:rowOff>73116</xdr:rowOff>
    </xdr:to>
    <xdr:cxnSp macro="">
      <xdr:nvCxnSpPr>
        <xdr:cNvPr id="367" name="直線コネクタ 366"/>
        <xdr:cNvCxnSpPr/>
      </xdr:nvCxnSpPr>
      <xdr:spPr>
        <a:xfrm>
          <a:off x="3098800" y="12889412"/>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68" name="フローチャート: 判断 367"/>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93997</xdr:rowOff>
    </xdr:from>
    <xdr:ext cx="736600" cy="259045"/>
    <xdr:sp macro="" textlink="">
      <xdr:nvSpPr>
        <xdr:cNvPr id="369" name="テキスト ボックス 368"/>
        <xdr:cNvSpPr txBox="1"/>
      </xdr:nvSpPr>
      <xdr:spPr>
        <a:xfrm>
          <a:off x="3606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30662</xdr:rowOff>
    </xdr:from>
    <xdr:to>
      <xdr:col>15</xdr:col>
      <xdr:colOff>98425</xdr:colOff>
      <xdr:row>75</xdr:row>
      <xdr:rowOff>115570</xdr:rowOff>
    </xdr:to>
    <xdr:cxnSp macro="">
      <xdr:nvCxnSpPr>
        <xdr:cNvPr id="370" name="直線コネクタ 369"/>
        <xdr:cNvCxnSpPr/>
      </xdr:nvCxnSpPr>
      <xdr:spPr>
        <a:xfrm flipV="1">
          <a:off x="2209800" y="12889412"/>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10886</xdr:rowOff>
    </xdr:from>
    <xdr:to>
      <xdr:col>15</xdr:col>
      <xdr:colOff>149225</xdr:colOff>
      <xdr:row>76</xdr:row>
      <xdr:rowOff>112486</xdr:rowOff>
    </xdr:to>
    <xdr:sp macro="" textlink="">
      <xdr:nvSpPr>
        <xdr:cNvPr id="371" name="フローチャート: 判断 370"/>
        <xdr:cNvSpPr/>
      </xdr:nvSpPr>
      <xdr:spPr>
        <a:xfrm>
          <a:off x="3048000" y="1304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97263</xdr:rowOff>
    </xdr:from>
    <xdr:ext cx="762000" cy="259045"/>
    <xdr:sp macro="" textlink="">
      <xdr:nvSpPr>
        <xdr:cNvPr id="372" name="テキスト ボックス 371"/>
        <xdr:cNvSpPr txBox="1"/>
      </xdr:nvSpPr>
      <xdr:spPr>
        <a:xfrm>
          <a:off x="2717800" y="1312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66584</xdr:rowOff>
    </xdr:from>
    <xdr:to>
      <xdr:col>11</xdr:col>
      <xdr:colOff>9525</xdr:colOff>
      <xdr:row>75</xdr:row>
      <xdr:rowOff>115570</xdr:rowOff>
    </xdr:to>
    <xdr:cxnSp macro="">
      <xdr:nvCxnSpPr>
        <xdr:cNvPr id="373" name="直線コネクタ 372"/>
        <xdr:cNvCxnSpPr/>
      </xdr:nvCxnSpPr>
      <xdr:spPr>
        <a:xfrm>
          <a:off x="1320800" y="1292533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143147</xdr:rowOff>
    </xdr:from>
    <xdr:to>
      <xdr:col>11</xdr:col>
      <xdr:colOff>60325</xdr:colOff>
      <xdr:row>76</xdr:row>
      <xdr:rowOff>73298</xdr:rowOff>
    </xdr:to>
    <xdr:sp macro="" textlink="">
      <xdr:nvSpPr>
        <xdr:cNvPr id="374" name="フローチャート: 判断 373"/>
        <xdr:cNvSpPr/>
      </xdr:nvSpPr>
      <xdr:spPr>
        <a:xfrm>
          <a:off x="2159000" y="130018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58075</xdr:rowOff>
    </xdr:from>
    <xdr:ext cx="762000" cy="259045"/>
    <xdr:sp macro="" textlink="">
      <xdr:nvSpPr>
        <xdr:cNvPr id="375" name="テキスト ボックス 374"/>
        <xdr:cNvSpPr txBox="1"/>
      </xdr:nvSpPr>
      <xdr:spPr>
        <a:xfrm>
          <a:off x="1828800" y="1308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58238</xdr:rowOff>
    </xdr:from>
    <xdr:to>
      <xdr:col>6</xdr:col>
      <xdr:colOff>171450</xdr:colOff>
      <xdr:row>75</xdr:row>
      <xdr:rowOff>159838</xdr:rowOff>
    </xdr:to>
    <xdr:sp macro="" textlink="">
      <xdr:nvSpPr>
        <xdr:cNvPr id="376" name="フローチャート: 判断 375"/>
        <xdr:cNvSpPr/>
      </xdr:nvSpPr>
      <xdr:spPr>
        <a:xfrm>
          <a:off x="1270000" y="1291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144615</xdr:rowOff>
    </xdr:from>
    <xdr:ext cx="762000" cy="259045"/>
    <xdr:sp macro="" textlink="">
      <xdr:nvSpPr>
        <xdr:cNvPr id="377" name="テキスト ボックス 376"/>
        <xdr:cNvSpPr txBox="1"/>
      </xdr:nvSpPr>
      <xdr:spPr>
        <a:xfrm>
          <a:off x="939800" y="13003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54973</xdr:rowOff>
    </xdr:from>
    <xdr:to>
      <xdr:col>24</xdr:col>
      <xdr:colOff>76200</xdr:colOff>
      <xdr:row>75</xdr:row>
      <xdr:rowOff>156573</xdr:rowOff>
    </xdr:to>
    <xdr:sp macro="" textlink="">
      <xdr:nvSpPr>
        <xdr:cNvPr id="383" name="楕円 382"/>
        <xdr:cNvSpPr/>
      </xdr:nvSpPr>
      <xdr:spPr>
        <a:xfrm>
          <a:off x="4775200" y="1291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71500</xdr:rowOff>
    </xdr:from>
    <xdr:ext cx="762000" cy="259045"/>
    <xdr:sp macro="" textlink="">
      <xdr:nvSpPr>
        <xdr:cNvPr id="384" name="公債費該当値テキスト"/>
        <xdr:cNvSpPr txBox="1"/>
      </xdr:nvSpPr>
      <xdr:spPr>
        <a:xfrm>
          <a:off x="4914900" y="12758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22316</xdr:rowOff>
    </xdr:from>
    <xdr:to>
      <xdr:col>20</xdr:col>
      <xdr:colOff>38100</xdr:colOff>
      <xdr:row>75</xdr:row>
      <xdr:rowOff>123916</xdr:rowOff>
    </xdr:to>
    <xdr:sp macro="" textlink="">
      <xdr:nvSpPr>
        <xdr:cNvPr id="385" name="楕円 384"/>
        <xdr:cNvSpPr/>
      </xdr:nvSpPr>
      <xdr:spPr>
        <a:xfrm>
          <a:off x="3937000" y="1288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134093</xdr:rowOff>
    </xdr:from>
    <xdr:ext cx="736600" cy="259045"/>
    <xdr:sp macro="" textlink="">
      <xdr:nvSpPr>
        <xdr:cNvPr id="386" name="テキスト ボックス 385"/>
        <xdr:cNvSpPr txBox="1"/>
      </xdr:nvSpPr>
      <xdr:spPr>
        <a:xfrm>
          <a:off x="3606800" y="12649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151312</xdr:rowOff>
    </xdr:from>
    <xdr:to>
      <xdr:col>15</xdr:col>
      <xdr:colOff>149225</xdr:colOff>
      <xdr:row>75</xdr:row>
      <xdr:rowOff>81462</xdr:rowOff>
    </xdr:to>
    <xdr:sp macro="" textlink="">
      <xdr:nvSpPr>
        <xdr:cNvPr id="387" name="楕円 386"/>
        <xdr:cNvSpPr/>
      </xdr:nvSpPr>
      <xdr:spPr>
        <a:xfrm>
          <a:off x="3048000" y="1283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91639</xdr:rowOff>
    </xdr:from>
    <xdr:ext cx="762000" cy="259045"/>
    <xdr:sp macro="" textlink="">
      <xdr:nvSpPr>
        <xdr:cNvPr id="388" name="テキスト ボックス 387"/>
        <xdr:cNvSpPr txBox="1"/>
      </xdr:nvSpPr>
      <xdr:spPr>
        <a:xfrm>
          <a:off x="2717800" y="1260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64770</xdr:rowOff>
    </xdr:from>
    <xdr:to>
      <xdr:col>11</xdr:col>
      <xdr:colOff>60325</xdr:colOff>
      <xdr:row>75</xdr:row>
      <xdr:rowOff>166370</xdr:rowOff>
    </xdr:to>
    <xdr:sp macro="" textlink="">
      <xdr:nvSpPr>
        <xdr:cNvPr id="389" name="楕円 388"/>
        <xdr:cNvSpPr/>
      </xdr:nvSpPr>
      <xdr:spPr>
        <a:xfrm>
          <a:off x="2159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5097</xdr:rowOff>
    </xdr:from>
    <xdr:ext cx="762000" cy="259045"/>
    <xdr:sp macro="" textlink="">
      <xdr:nvSpPr>
        <xdr:cNvPr id="390" name="テキスト ボックス 389"/>
        <xdr:cNvSpPr txBox="1"/>
      </xdr:nvSpPr>
      <xdr:spPr>
        <a:xfrm>
          <a:off x="1828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15784</xdr:rowOff>
    </xdr:from>
    <xdr:to>
      <xdr:col>6</xdr:col>
      <xdr:colOff>171450</xdr:colOff>
      <xdr:row>75</xdr:row>
      <xdr:rowOff>117384</xdr:rowOff>
    </xdr:to>
    <xdr:sp macro="" textlink="">
      <xdr:nvSpPr>
        <xdr:cNvPr id="391" name="楕円 390"/>
        <xdr:cNvSpPr/>
      </xdr:nvSpPr>
      <xdr:spPr>
        <a:xfrm>
          <a:off x="1270000" y="1287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127561</xdr:rowOff>
    </xdr:from>
    <xdr:ext cx="762000" cy="259045"/>
    <xdr:sp macro="" textlink="">
      <xdr:nvSpPr>
        <xdr:cNvPr id="392" name="テキスト ボックス 391"/>
        <xdr:cNvSpPr txBox="1"/>
      </xdr:nvSpPr>
      <xdr:spPr>
        <a:xfrm>
          <a:off x="939800" y="12643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また、交付税額の増減が大きく経常収支に影響する。</a:t>
          </a:r>
        </a:p>
        <a:p>
          <a:r>
            <a:rPr kumimoji="1" lang="ja-JP" altLang="en-US" sz="1300">
              <a:latin typeface="ＭＳ Ｐゴシック" panose="020B0600070205080204" pitchFamily="50" charset="-128"/>
              <a:ea typeface="ＭＳ Ｐゴシック" panose="020B0600070205080204" pitchFamily="50" charset="-128"/>
            </a:rPr>
            <a:t>　高齢化による医療費負担、電算化経費等、様々な増加要因が存在しているため、その抑制に向けて今後も引き続き経費の削減に努める。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30987</xdr:rowOff>
    </xdr:to>
    <xdr:cxnSp macro="">
      <xdr:nvCxnSpPr>
        <xdr:cNvPr id="418" name="直線コネクタ 417"/>
        <xdr:cNvCxnSpPr/>
      </xdr:nvCxnSpPr>
      <xdr:spPr>
        <a:xfrm flipV="1">
          <a:off x="16510000" y="12569698"/>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3064</xdr:rowOff>
    </xdr:from>
    <xdr:ext cx="762000" cy="259045"/>
    <xdr:sp macro="" textlink="">
      <xdr:nvSpPr>
        <xdr:cNvPr id="419" name="公債費以外最小値テキスト"/>
        <xdr:cNvSpPr txBox="1"/>
      </xdr:nvSpPr>
      <xdr:spPr>
        <a:xfrm>
          <a:off x="16598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30987</xdr:rowOff>
    </xdr:from>
    <xdr:to>
      <xdr:col>82</xdr:col>
      <xdr:colOff>196850</xdr:colOff>
      <xdr:row>80</xdr:row>
      <xdr:rowOff>30987</xdr:rowOff>
    </xdr:to>
    <xdr:cxnSp macro="">
      <xdr:nvCxnSpPr>
        <xdr:cNvPr id="420" name="直線コネクタ 419"/>
        <xdr:cNvCxnSpPr/>
      </xdr:nvCxnSpPr>
      <xdr:spPr>
        <a:xfrm>
          <a:off x="16421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17272</xdr:rowOff>
    </xdr:from>
    <xdr:to>
      <xdr:col>82</xdr:col>
      <xdr:colOff>107950</xdr:colOff>
      <xdr:row>80</xdr:row>
      <xdr:rowOff>42418</xdr:rowOff>
    </xdr:to>
    <xdr:cxnSp macro="">
      <xdr:nvCxnSpPr>
        <xdr:cNvPr id="423" name="直線コネクタ 422"/>
        <xdr:cNvCxnSpPr/>
      </xdr:nvCxnSpPr>
      <xdr:spPr>
        <a:xfrm flipV="1">
          <a:off x="15671800" y="13733272"/>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24" name="公債費以外平均値テキスト"/>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25" name="フローチャート: 判断 424"/>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124713</xdr:rowOff>
    </xdr:from>
    <xdr:to>
      <xdr:col>78</xdr:col>
      <xdr:colOff>69850</xdr:colOff>
      <xdr:row>80</xdr:row>
      <xdr:rowOff>42418</xdr:rowOff>
    </xdr:to>
    <xdr:cxnSp macro="">
      <xdr:nvCxnSpPr>
        <xdr:cNvPr id="426" name="直線コネクタ 425"/>
        <xdr:cNvCxnSpPr/>
      </xdr:nvCxnSpPr>
      <xdr:spPr>
        <a:xfrm>
          <a:off x="14782800" y="13669263"/>
          <a:ext cx="889000" cy="8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7" name="フローチャート: 判断 426"/>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28" name="テキスト ボックス 427"/>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1270</xdr:rowOff>
    </xdr:from>
    <xdr:to>
      <xdr:col>73</xdr:col>
      <xdr:colOff>180975</xdr:colOff>
      <xdr:row>79</xdr:row>
      <xdr:rowOff>124713</xdr:rowOff>
    </xdr:to>
    <xdr:cxnSp macro="">
      <xdr:nvCxnSpPr>
        <xdr:cNvPr id="429" name="直線コネクタ 428"/>
        <xdr:cNvCxnSpPr/>
      </xdr:nvCxnSpPr>
      <xdr:spPr>
        <a:xfrm>
          <a:off x="13893800" y="13545820"/>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0" name="フローチャート: 判断 429"/>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94251</xdr:rowOff>
    </xdr:from>
    <xdr:ext cx="762000" cy="259045"/>
    <xdr:sp macro="" textlink="">
      <xdr:nvSpPr>
        <xdr:cNvPr id="431" name="テキスト ボックス 430"/>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156718</xdr:rowOff>
    </xdr:from>
    <xdr:to>
      <xdr:col>69</xdr:col>
      <xdr:colOff>92075</xdr:colOff>
      <xdr:row>79</xdr:row>
      <xdr:rowOff>1270</xdr:rowOff>
    </xdr:to>
    <xdr:cxnSp macro="">
      <xdr:nvCxnSpPr>
        <xdr:cNvPr id="432" name="直線コネクタ 431"/>
        <xdr:cNvCxnSpPr/>
      </xdr:nvCxnSpPr>
      <xdr:spPr>
        <a:xfrm>
          <a:off x="13004800" y="1352981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3" name="フローチャート: 判断 432"/>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4" name="テキスト ボックス 433"/>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35" name="フローチャート: 判断 434"/>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155973</xdr:rowOff>
    </xdr:from>
    <xdr:ext cx="762000" cy="259045"/>
    <xdr:sp macro="" textlink="">
      <xdr:nvSpPr>
        <xdr:cNvPr id="436" name="テキスト ボックス 435"/>
        <xdr:cNvSpPr txBox="1"/>
      </xdr:nvSpPr>
      <xdr:spPr>
        <a:xfrm>
          <a:off x="12623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137922</xdr:rowOff>
    </xdr:from>
    <xdr:to>
      <xdr:col>82</xdr:col>
      <xdr:colOff>158750</xdr:colOff>
      <xdr:row>80</xdr:row>
      <xdr:rowOff>68072</xdr:rowOff>
    </xdr:to>
    <xdr:sp macro="" textlink="">
      <xdr:nvSpPr>
        <xdr:cNvPr id="442" name="楕円 441"/>
        <xdr:cNvSpPr/>
      </xdr:nvSpPr>
      <xdr:spPr>
        <a:xfrm>
          <a:off x="16459200" y="136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46499</xdr:rowOff>
    </xdr:from>
    <xdr:ext cx="762000" cy="259045"/>
    <xdr:sp macro="" textlink="">
      <xdr:nvSpPr>
        <xdr:cNvPr id="443" name="公債費以外該当値テキスト"/>
        <xdr:cNvSpPr txBox="1"/>
      </xdr:nvSpPr>
      <xdr:spPr>
        <a:xfrm>
          <a:off x="16598900" y="13591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163068</xdr:rowOff>
    </xdr:from>
    <xdr:to>
      <xdr:col>78</xdr:col>
      <xdr:colOff>120650</xdr:colOff>
      <xdr:row>80</xdr:row>
      <xdr:rowOff>93218</xdr:rowOff>
    </xdr:to>
    <xdr:sp macro="" textlink="">
      <xdr:nvSpPr>
        <xdr:cNvPr id="444" name="楕円 443"/>
        <xdr:cNvSpPr/>
      </xdr:nvSpPr>
      <xdr:spPr>
        <a:xfrm>
          <a:off x="15621000" y="1370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77995</xdr:rowOff>
    </xdr:from>
    <xdr:ext cx="736600" cy="259045"/>
    <xdr:sp macro="" textlink="">
      <xdr:nvSpPr>
        <xdr:cNvPr id="445" name="テキスト ボックス 444"/>
        <xdr:cNvSpPr txBox="1"/>
      </xdr:nvSpPr>
      <xdr:spPr>
        <a:xfrm>
          <a:off x="15290800" y="13793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73913</xdr:rowOff>
    </xdr:from>
    <xdr:to>
      <xdr:col>74</xdr:col>
      <xdr:colOff>31750</xdr:colOff>
      <xdr:row>80</xdr:row>
      <xdr:rowOff>4063</xdr:rowOff>
    </xdr:to>
    <xdr:sp macro="" textlink="">
      <xdr:nvSpPr>
        <xdr:cNvPr id="446" name="楕円 445"/>
        <xdr:cNvSpPr/>
      </xdr:nvSpPr>
      <xdr:spPr>
        <a:xfrm>
          <a:off x="14732000" y="13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160290</xdr:rowOff>
    </xdr:from>
    <xdr:ext cx="762000" cy="259045"/>
    <xdr:sp macro="" textlink="">
      <xdr:nvSpPr>
        <xdr:cNvPr id="447" name="テキスト ボックス 446"/>
        <xdr:cNvSpPr txBox="1"/>
      </xdr:nvSpPr>
      <xdr:spPr>
        <a:xfrm>
          <a:off x="14401800" y="1370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121920</xdr:rowOff>
    </xdr:from>
    <xdr:to>
      <xdr:col>69</xdr:col>
      <xdr:colOff>142875</xdr:colOff>
      <xdr:row>79</xdr:row>
      <xdr:rowOff>52070</xdr:rowOff>
    </xdr:to>
    <xdr:sp macro="" textlink="">
      <xdr:nvSpPr>
        <xdr:cNvPr id="448" name="楕円 447"/>
        <xdr:cNvSpPr/>
      </xdr:nvSpPr>
      <xdr:spPr>
        <a:xfrm>
          <a:off x="13843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36847</xdr:rowOff>
    </xdr:from>
    <xdr:ext cx="762000" cy="259045"/>
    <xdr:sp macro="" textlink="">
      <xdr:nvSpPr>
        <xdr:cNvPr id="449" name="テキスト ボックス 448"/>
        <xdr:cNvSpPr txBox="1"/>
      </xdr:nvSpPr>
      <xdr:spPr>
        <a:xfrm>
          <a:off x="13512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105918</xdr:rowOff>
    </xdr:from>
    <xdr:to>
      <xdr:col>65</xdr:col>
      <xdr:colOff>53975</xdr:colOff>
      <xdr:row>79</xdr:row>
      <xdr:rowOff>36068</xdr:rowOff>
    </xdr:to>
    <xdr:sp macro="" textlink="">
      <xdr:nvSpPr>
        <xdr:cNvPr id="450" name="楕円 449"/>
        <xdr:cNvSpPr/>
      </xdr:nvSpPr>
      <xdr:spPr>
        <a:xfrm>
          <a:off x="12954000" y="1347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20845</xdr:rowOff>
    </xdr:from>
    <xdr:ext cx="762000" cy="259045"/>
    <xdr:sp macro="" textlink="">
      <xdr:nvSpPr>
        <xdr:cNvPr id="451" name="テキスト ボックス 450"/>
        <xdr:cNvSpPr txBox="1"/>
      </xdr:nvSpPr>
      <xdr:spPr>
        <a:xfrm>
          <a:off x="12623800" y="13565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130334</xdr:rowOff>
    </xdr:from>
    <xdr:to>
      <xdr:col>29</xdr:col>
      <xdr:colOff>127000</xdr:colOff>
      <xdr:row>19</xdr:row>
      <xdr:rowOff>144443</xdr:rowOff>
    </xdr:to>
    <xdr:cxnSp macro="">
      <xdr:nvCxnSpPr>
        <xdr:cNvPr id="46" name="直線コネクタ 45"/>
        <xdr:cNvCxnSpPr/>
      </xdr:nvCxnSpPr>
      <xdr:spPr bwMode="auto">
        <a:xfrm flipV="1">
          <a:off x="5651500" y="1892459"/>
          <a:ext cx="0" cy="15571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116520</xdr:rowOff>
    </xdr:from>
    <xdr:ext cx="762000" cy="259045"/>
    <xdr:sp macro="" textlink="">
      <xdr:nvSpPr>
        <xdr:cNvPr id="47" name="人口1人当たり決算額の推移最小値テキスト130"/>
        <xdr:cNvSpPr txBox="1"/>
      </xdr:nvSpPr>
      <xdr:spPr>
        <a:xfrm>
          <a:off x="5740400" y="3421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144443</xdr:rowOff>
    </xdr:from>
    <xdr:to>
      <xdr:col>30</xdr:col>
      <xdr:colOff>25400</xdr:colOff>
      <xdr:row>19</xdr:row>
      <xdr:rowOff>144443</xdr:rowOff>
    </xdr:to>
    <xdr:cxnSp macro="">
      <xdr:nvCxnSpPr>
        <xdr:cNvPr id="48" name="直線コネクタ 47"/>
        <xdr:cNvCxnSpPr/>
      </xdr:nvCxnSpPr>
      <xdr:spPr bwMode="auto">
        <a:xfrm>
          <a:off x="5562600" y="34496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45261</xdr:rowOff>
    </xdr:from>
    <xdr:ext cx="762000" cy="259045"/>
    <xdr:sp macro="" textlink="">
      <xdr:nvSpPr>
        <xdr:cNvPr id="49" name="人口1人当たり決算額の推移最大値テキスト130"/>
        <xdr:cNvSpPr txBox="1"/>
      </xdr:nvSpPr>
      <xdr:spPr>
        <a:xfrm>
          <a:off x="5740400" y="163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130334</xdr:rowOff>
    </xdr:from>
    <xdr:to>
      <xdr:col>30</xdr:col>
      <xdr:colOff>25400</xdr:colOff>
      <xdr:row>10</xdr:row>
      <xdr:rowOff>130334</xdr:rowOff>
    </xdr:to>
    <xdr:cxnSp macro="">
      <xdr:nvCxnSpPr>
        <xdr:cNvPr id="50" name="直線コネクタ 49"/>
        <xdr:cNvCxnSpPr/>
      </xdr:nvCxnSpPr>
      <xdr:spPr bwMode="auto">
        <a:xfrm>
          <a:off x="5562600" y="1892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34787</xdr:rowOff>
    </xdr:from>
    <xdr:to>
      <xdr:col>29</xdr:col>
      <xdr:colOff>127000</xdr:colOff>
      <xdr:row>15</xdr:row>
      <xdr:rowOff>78830</xdr:rowOff>
    </xdr:to>
    <xdr:cxnSp macro="">
      <xdr:nvCxnSpPr>
        <xdr:cNvPr id="51" name="直線コネクタ 50"/>
        <xdr:cNvCxnSpPr/>
      </xdr:nvCxnSpPr>
      <xdr:spPr bwMode="auto">
        <a:xfrm flipV="1">
          <a:off x="5003800" y="2654162"/>
          <a:ext cx="647700" cy="44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126608</xdr:rowOff>
    </xdr:from>
    <xdr:ext cx="762000" cy="259045"/>
    <xdr:sp macro="" textlink="">
      <xdr:nvSpPr>
        <xdr:cNvPr id="52" name="人口1人当たり決算額の推移平均値テキスト130"/>
        <xdr:cNvSpPr txBox="1"/>
      </xdr:nvSpPr>
      <xdr:spPr>
        <a:xfrm>
          <a:off x="5740400" y="308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154531</xdr:rowOff>
    </xdr:from>
    <xdr:to>
      <xdr:col>29</xdr:col>
      <xdr:colOff>177800</xdr:colOff>
      <xdr:row>18</xdr:row>
      <xdr:rowOff>84681</xdr:rowOff>
    </xdr:to>
    <xdr:sp macro="" textlink="">
      <xdr:nvSpPr>
        <xdr:cNvPr id="53" name="フローチャート: 判断 52"/>
        <xdr:cNvSpPr/>
      </xdr:nvSpPr>
      <xdr:spPr bwMode="auto">
        <a:xfrm>
          <a:off x="56007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78830</xdr:rowOff>
    </xdr:from>
    <xdr:to>
      <xdr:col>26</xdr:col>
      <xdr:colOff>50800</xdr:colOff>
      <xdr:row>15</xdr:row>
      <xdr:rowOff>116432</xdr:rowOff>
    </xdr:to>
    <xdr:cxnSp macro="">
      <xdr:nvCxnSpPr>
        <xdr:cNvPr id="54" name="直線コネクタ 53"/>
        <xdr:cNvCxnSpPr/>
      </xdr:nvCxnSpPr>
      <xdr:spPr bwMode="auto">
        <a:xfrm flipV="1">
          <a:off x="4305300" y="2698205"/>
          <a:ext cx="698500" cy="37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160884</xdr:rowOff>
    </xdr:from>
    <xdr:to>
      <xdr:col>26</xdr:col>
      <xdr:colOff>101600</xdr:colOff>
      <xdr:row>18</xdr:row>
      <xdr:rowOff>91034</xdr:rowOff>
    </xdr:to>
    <xdr:sp macro="" textlink="">
      <xdr:nvSpPr>
        <xdr:cNvPr id="55" name="フローチャート: 判断 54"/>
        <xdr:cNvSpPr/>
      </xdr:nvSpPr>
      <xdr:spPr bwMode="auto">
        <a:xfrm>
          <a:off x="4953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75811</xdr:rowOff>
    </xdr:from>
    <xdr:ext cx="736600" cy="259045"/>
    <xdr:sp macro="" textlink="">
      <xdr:nvSpPr>
        <xdr:cNvPr id="56" name="テキスト ボックス 55"/>
        <xdr:cNvSpPr txBox="1"/>
      </xdr:nvSpPr>
      <xdr:spPr>
        <a:xfrm>
          <a:off x="4622800" y="3209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116432</xdr:rowOff>
    </xdr:from>
    <xdr:to>
      <xdr:col>22</xdr:col>
      <xdr:colOff>114300</xdr:colOff>
      <xdr:row>15</xdr:row>
      <xdr:rowOff>126480</xdr:rowOff>
    </xdr:to>
    <xdr:cxnSp macro="">
      <xdr:nvCxnSpPr>
        <xdr:cNvPr id="57" name="直線コネクタ 56"/>
        <xdr:cNvCxnSpPr/>
      </xdr:nvCxnSpPr>
      <xdr:spPr bwMode="auto">
        <a:xfrm flipV="1">
          <a:off x="3606800" y="2735807"/>
          <a:ext cx="698500" cy="10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159284</xdr:rowOff>
    </xdr:from>
    <xdr:to>
      <xdr:col>22</xdr:col>
      <xdr:colOff>165100</xdr:colOff>
      <xdr:row>18</xdr:row>
      <xdr:rowOff>89434</xdr:rowOff>
    </xdr:to>
    <xdr:sp macro="" textlink="">
      <xdr:nvSpPr>
        <xdr:cNvPr id="58" name="フローチャート: 判断 57"/>
        <xdr:cNvSpPr/>
      </xdr:nvSpPr>
      <xdr:spPr bwMode="auto">
        <a:xfrm>
          <a:off x="4254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74211</xdr:rowOff>
    </xdr:from>
    <xdr:ext cx="762000" cy="259045"/>
    <xdr:sp macro="" textlink="">
      <xdr:nvSpPr>
        <xdr:cNvPr id="59" name="テキスト ボックス 58"/>
        <xdr:cNvSpPr txBox="1"/>
      </xdr:nvSpPr>
      <xdr:spPr>
        <a:xfrm>
          <a:off x="39243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126480</xdr:rowOff>
    </xdr:from>
    <xdr:to>
      <xdr:col>18</xdr:col>
      <xdr:colOff>177800</xdr:colOff>
      <xdr:row>16</xdr:row>
      <xdr:rowOff>16568</xdr:rowOff>
    </xdr:to>
    <xdr:cxnSp macro="">
      <xdr:nvCxnSpPr>
        <xdr:cNvPr id="60" name="直線コネクタ 59"/>
        <xdr:cNvCxnSpPr/>
      </xdr:nvCxnSpPr>
      <xdr:spPr bwMode="auto">
        <a:xfrm flipV="1">
          <a:off x="2908300" y="2745855"/>
          <a:ext cx="698500" cy="615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167324</xdr:rowOff>
    </xdr:from>
    <xdr:to>
      <xdr:col>19</xdr:col>
      <xdr:colOff>38100</xdr:colOff>
      <xdr:row>18</xdr:row>
      <xdr:rowOff>97474</xdr:rowOff>
    </xdr:to>
    <xdr:sp macro="" textlink="">
      <xdr:nvSpPr>
        <xdr:cNvPr id="61" name="フローチャート: 判断 60"/>
        <xdr:cNvSpPr/>
      </xdr:nvSpPr>
      <xdr:spPr bwMode="auto">
        <a:xfrm>
          <a:off x="3556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82251</xdr:rowOff>
    </xdr:from>
    <xdr:ext cx="762000" cy="259045"/>
    <xdr:sp macro="" textlink="">
      <xdr:nvSpPr>
        <xdr:cNvPr id="62" name="テキスト ボックス 61"/>
        <xdr:cNvSpPr txBox="1"/>
      </xdr:nvSpPr>
      <xdr:spPr>
        <a:xfrm>
          <a:off x="3225800" y="321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30819</xdr:rowOff>
    </xdr:from>
    <xdr:to>
      <xdr:col>15</xdr:col>
      <xdr:colOff>101600</xdr:colOff>
      <xdr:row>18</xdr:row>
      <xdr:rowOff>132419</xdr:rowOff>
    </xdr:to>
    <xdr:sp macro="" textlink="">
      <xdr:nvSpPr>
        <xdr:cNvPr id="63" name="フローチャート: 判断 62"/>
        <xdr:cNvSpPr/>
      </xdr:nvSpPr>
      <xdr:spPr bwMode="auto">
        <a:xfrm>
          <a:off x="28575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117196</xdr:rowOff>
    </xdr:from>
    <xdr:ext cx="762000" cy="259045"/>
    <xdr:sp macro="" textlink="">
      <xdr:nvSpPr>
        <xdr:cNvPr id="64" name="テキスト ボックス 63"/>
        <xdr:cNvSpPr txBox="1"/>
      </xdr:nvSpPr>
      <xdr:spPr>
        <a:xfrm>
          <a:off x="2527300" y="325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155437</xdr:rowOff>
    </xdr:from>
    <xdr:to>
      <xdr:col>29</xdr:col>
      <xdr:colOff>177800</xdr:colOff>
      <xdr:row>15</xdr:row>
      <xdr:rowOff>85587</xdr:rowOff>
    </xdr:to>
    <xdr:sp macro="" textlink="">
      <xdr:nvSpPr>
        <xdr:cNvPr id="70" name="楕円 69"/>
        <xdr:cNvSpPr/>
      </xdr:nvSpPr>
      <xdr:spPr bwMode="auto">
        <a:xfrm>
          <a:off x="5600700" y="2603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514</xdr:rowOff>
    </xdr:from>
    <xdr:ext cx="762000" cy="259045"/>
    <xdr:sp macro="" textlink="">
      <xdr:nvSpPr>
        <xdr:cNvPr id="71" name="人口1人当たり決算額の推移該当値テキスト130"/>
        <xdr:cNvSpPr txBox="1"/>
      </xdr:nvSpPr>
      <xdr:spPr>
        <a:xfrm>
          <a:off x="5740400" y="2448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28030</xdr:rowOff>
    </xdr:from>
    <xdr:to>
      <xdr:col>26</xdr:col>
      <xdr:colOff>101600</xdr:colOff>
      <xdr:row>15</xdr:row>
      <xdr:rowOff>129630</xdr:rowOff>
    </xdr:to>
    <xdr:sp macro="" textlink="">
      <xdr:nvSpPr>
        <xdr:cNvPr id="72" name="楕円 71"/>
        <xdr:cNvSpPr/>
      </xdr:nvSpPr>
      <xdr:spPr bwMode="auto">
        <a:xfrm>
          <a:off x="4953000" y="2647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139807</xdr:rowOff>
    </xdr:from>
    <xdr:ext cx="736600" cy="259045"/>
    <xdr:sp macro="" textlink="">
      <xdr:nvSpPr>
        <xdr:cNvPr id="73" name="テキスト ボックス 72"/>
        <xdr:cNvSpPr txBox="1"/>
      </xdr:nvSpPr>
      <xdr:spPr>
        <a:xfrm>
          <a:off x="4622800" y="2416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65632</xdr:rowOff>
    </xdr:from>
    <xdr:to>
      <xdr:col>22</xdr:col>
      <xdr:colOff>165100</xdr:colOff>
      <xdr:row>15</xdr:row>
      <xdr:rowOff>167232</xdr:rowOff>
    </xdr:to>
    <xdr:sp macro="" textlink="">
      <xdr:nvSpPr>
        <xdr:cNvPr id="74" name="楕円 73"/>
        <xdr:cNvSpPr/>
      </xdr:nvSpPr>
      <xdr:spPr bwMode="auto">
        <a:xfrm>
          <a:off x="4254500" y="2685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5959</xdr:rowOff>
    </xdr:from>
    <xdr:ext cx="762000" cy="259045"/>
    <xdr:sp macro="" textlink="">
      <xdr:nvSpPr>
        <xdr:cNvPr id="75" name="テキスト ボックス 74"/>
        <xdr:cNvSpPr txBox="1"/>
      </xdr:nvSpPr>
      <xdr:spPr>
        <a:xfrm>
          <a:off x="3924300" y="2453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75680</xdr:rowOff>
    </xdr:from>
    <xdr:to>
      <xdr:col>19</xdr:col>
      <xdr:colOff>38100</xdr:colOff>
      <xdr:row>16</xdr:row>
      <xdr:rowOff>5830</xdr:rowOff>
    </xdr:to>
    <xdr:sp macro="" textlink="">
      <xdr:nvSpPr>
        <xdr:cNvPr id="76" name="楕円 75"/>
        <xdr:cNvSpPr/>
      </xdr:nvSpPr>
      <xdr:spPr bwMode="auto">
        <a:xfrm>
          <a:off x="3556000" y="2695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16007</xdr:rowOff>
    </xdr:from>
    <xdr:ext cx="762000" cy="259045"/>
    <xdr:sp macro="" textlink="">
      <xdr:nvSpPr>
        <xdr:cNvPr id="77" name="テキスト ボックス 76"/>
        <xdr:cNvSpPr txBox="1"/>
      </xdr:nvSpPr>
      <xdr:spPr>
        <a:xfrm>
          <a:off x="3225800" y="2463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137218</xdr:rowOff>
    </xdr:from>
    <xdr:to>
      <xdr:col>15</xdr:col>
      <xdr:colOff>101600</xdr:colOff>
      <xdr:row>16</xdr:row>
      <xdr:rowOff>67368</xdr:rowOff>
    </xdr:to>
    <xdr:sp macro="" textlink="">
      <xdr:nvSpPr>
        <xdr:cNvPr id="78" name="楕円 77"/>
        <xdr:cNvSpPr/>
      </xdr:nvSpPr>
      <xdr:spPr bwMode="auto">
        <a:xfrm>
          <a:off x="2857500" y="2756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77545</xdr:rowOff>
    </xdr:from>
    <xdr:ext cx="762000" cy="259045"/>
    <xdr:sp macro="" textlink="">
      <xdr:nvSpPr>
        <xdr:cNvPr id="79" name="テキスト ボックス 78"/>
        <xdr:cNvSpPr txBox="1"/>
      </xdr:nvSpPr>
      <xdr:spPr>
        <a:xfrm>
          <a:off x="2527300" y="2525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180447</xdr:rowOff>
    </xdr:from>
    <xdr:to>
      <xdr:col>29</xdr:col>
      <xdr:colOff>127000</xdr:colOff>
      <xdr:row>38</xdr:row>
      <xdr:rowOff>6134</xdr:rowOff>
    </xdr:to>
    <xdr:cxnSp macro="">
      <xdr:nvCxnSpPr>
        <xdr:cNvPr id="104" name="直線コネクタ 103"/>
        <xdr:cNvCxnSpPr/>
      </xdr:nvCxnSpPr>
      <xdr:spPr bwMode="auto">
        <a:xfrm flipV="1">
          <a:off x="5651500" y="6104997"/>
          <a:ext cx="0" cy="13687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321111</xdr:rowOff>
    </xdr:from>
    <xdr:ext cx="762000" cy="259045"/>
    <xdr:sp macro="" textlink="">
      <xdr:nvSpPr>
        <xdr:cNvPr id="105" name="人口1人当たり決算額の推移最小値テキスト445"/>
        <xdr:cNvSpPr txBox="1"/>
      </xdr:nvSpPr>
      <xdr:spPr>
        <a:xfrm>
          <a:off x="5740400" y="744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6134</xdr:rowOff>
    </xdr:from>
    <xdr:to>
      <xdr:col>30</xdr:col>
      <xdr:colOff>25400</xdr:colOff>
      <xdr:row>38</xdr:row>
      <xdr:rowOff>6134</xdr:rowOff>
    </xdr:to>
    <xdr:cxnSp macro="">
      <xdr:nvCxnSpPr>
        <xdr:cNvPr id="106" name="直線コネクタ 105"/>
        <xdr:cNvCxnSpPr/>
      </xdr:nvCxnSpPr>
      <xdr:spPr bwMode="auto">
        <a:xfrm>
          <a:off x="5562600" y="7473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95374</xdr:rowOff>
    </xdr:from>
    <xdr:ext cx="762000" cy="259045"/>
    <xdr:sp macro="" textlink="">
      <xdr:nvSpPr>
        <xdr:cNvPr id="107" name="人口1人当たり決算額の推移最大値テキスト445"/>
        <xdr:cNvSpPr txBox="1"/>
      </xdr:nvSpPr>
      <xdr:spPr>
        <a:xfrm>
          <a:off x="5740400" y="584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180447</xdr:rowOff>
    </xdr:from>
    <xdr:to>
      <xdr:col>30</xdr:col>
      <xdr:colOff>25400</xdr:colOff>
      <xdr:row>33</xdr:row>
      <xdr:rowOff>180447</xdr:rowOff>
    </xdr:to>
    <xdr:cxnSp macro="">
      <xdr:nvCxnSpPr>
        <xdr:cNvPr id="108" name="直線コネクタ 107"/>
        <xdr:cNvCxnSpPr/>
      </xdr:nvCxnSpPr>
      <xdr:spPr bwMode="auto">
        <a:xfrm>
          <a:off x="5562600" y="61049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142470</xdr:rowOff>
    </xdr:from>
    <xdr:to>
      <xdr:col>29</xdr:col>
      <xdr:colOff>127000</xdr:colOff>
      <xdr:row>36</xdr:row>
      <xdr:rowOff>146728</xdr:rowOff>
    </xdr:to>
    <xdr:cxnSp macro="">
      <xdr:nvCxnSpPr>
        <xdr:cNvPr id="109" name="直線コネクタ 108"/>
        <xdr:cNvCxnSpPr/>
      </xdr:nvCxnSpPr>
      <xdr:spPr bwMode="auto">
        <a:xfrm flipV="1">
          <a:off x="5003800" y="7095720"/>
          <a:ext cx="647700" cy="4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127248</xdr:rowOff>
    </xdr:from>
    <xdr:ext cx="762000" cy="259045"/>
    <xdr:sp macro="" textlink="">
      <xdr:nvSpPr>
        <xdr:cNvPr id="110" name="人口1人当たり決算額の推移平均値テキスト445"/>
        <xdr:cNvSpPr txBox="1"/>
      </xdr:nvSpPr>
      <xdr:spPr>
        <a:xfrm>
          <a:off x="5740400" y="70804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97609</xdr:rowOff>
    </xdr:from>
    <xdr:to>
      <xdr:col>29</xdr:col>
      <xdr:colOff>177800</xdr:colOff>
      <xdr:row>37</xdr:row>
      <xdr:rowOff>27759</xdr:rowOff>
    </xdr:to>
    <xdr:sp macro="" textlink="">
      <xdr:nvSpPr>
        <xdr:cNvPr id="111" name="フローチャート: 判断 110"/>
        <xdr:cNvSpPr/>
      </xdr:nvSpPr>
      <xdr:spPr bwMode="auto">
        <a:xfrm>
          <a:off x="56007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146728</xdr:rowOff>
    </xdr:from>
    <xdr:to>
      <xdr:col>26</xdr:col>
      <xdr:colOff>50800</xdr:colOff>
      <xdr:row>37</xdr:row>
      <xdr:rowOff>25696</xdr:rowOff>
    </xdr:to>
    <xdr:cxnSp macro="">
      <xdr:nvCxnSpPr>
        <xdr:cNvPr id="112" name="直線コネクタ 111"/>
        <xdr:cNvCxnSpPr/>
      </xdr:nvCxnSpPr>
      <xdr:spPr bwMode="auto">
        <a:xfrm flipV="1">
          <a:off x="4305300" y="7099978"/>
          <a:ext cx="698500" cy="50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102312</xdr:rowOff>
    </xdr:from>
    <xdr:to>
      <xdr:col>26</xdr:col>
      <xdr:colOff>101600</xdr:colOff>
      <xdr:row>37</xdr:row>
      <xdr:rowOff>32462</xdr:rowOff>
    </xdr:to>
    <xdr:sp macro="" textlink="">
      <xdr:nvSpPr>
        <xdr:cNvPr id="113" name="フローチャート: 判断 112"/>
        <xdr:cNvSpPr/>
      </xdr:nvSpPr>
      <xdr:spPr bwMode="auto">
        <a:xfrm>
          <a:off x="4953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17239</xdr:rowOff>
    </xdr:from>
    <xdr:ext cx="736600" cy="259045"/>
    <xdr:sp macro="" textlink="">
      <xdr:nvSpPr>
        <xdr:cNvPr id="114" name="テキスト ボックス 113"/>
        <xdr:cNvSpPr txBox="1"/>
      </xdr:nvSpPr>
      <xdr:spPr>
        <a:xfrm>
          <a:off x="4622800" y="7141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6151</xdr:rowOff>
    </xdr:from>
    <xdr:to>
      <xdr:col>22</xdr:col>
      <xdr:colOff>114300</xdr:colOff>
      <xdr:row>37</xdr:row>
      <xdr:rowOff>25696</xdr:rowOff>
    </xdr:to>
    <xdr:cxnSp macro="">
      <xdr:nvCxnSpPr>
        <xdr:cNvPr id="115" name="直線コネクタ 114"/>
        <xdr:cNvCxnSpPr/>
      </xdr:nvCxnSpPr>
      <xdr:spPr bwMode="auto">
        <a:xfrm>
          <a:off x="3606800" y="7130851"/>
          <a:ext cx="698500" cy="19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99460</xdr:rowOff>
    </xdr:from>
    <xdr:to>
      <xdr:col>22</xdr:col>
      <xdr:colOff>165100</xdr:colOff>
      <xdr:row>37</xdr:row>
      <xdr:rowOff>29610</xdr:rowOff>
    </xdr:to>
    <xdr:sp macro="" textlink="">
      <xdr:nvSpPr>
        <xdr:cNvPr id="116" name="フローチャート: 判断 115"/>
        <xdr:cNvSpPr/>
      </xdr:nvSpPr>
      <xdr:spPr bwMode="auto">
        <a:xfrm>
          <a:off x="4254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211237</xdr:rowOff>
    </xdr:from>
    <xdr:ext cx="762000" cy="259045"/>
    <xdr:sp macro="" textlink="">
      <xdr:nvSpPr>
        <xdr:cNvPr id="117" name="テキスト ボックス 116"/>
        <xdr:cNvSpPr txBox="1"/>
      </xdr:nvSpPr>
      <xdr:spPr>
        <a:xfrm>
          <a:off x="39243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6151</xdr:rowOff>
    </xdr:from>
    <xdr:to>
      <xdr:col>18</xdr:col>
      <xdr:colOff>177800</xdr:colOff>
      <xdr:row>37</xdr:row>
      <xdr:rowOff>12603</xdr:rowOff>
    </xdr:to>
    <xdr:cxnSp macro="">
      <xdr:nvCxnSpPr>
        <xdr:cNvPr id="118" name="直線コネクタ 117"/>
        <xdr:cNvCxnSpPr/>
      </xdr:nvCxnSpPr>
      <xdr:spPr bwMode="auto">
        <a:xfrm flipV="1">
          <a:off x="2908300" y="7130851"/>
          <a:ext cx="698500" cy="6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122548</xdr:rowOff>
    </xdr:from>
    <xdr:to>
      <xdr:col>19</xdr:col>
      <xdr:colOff>38100</xdr:colOff>
      <xdr:row>37</xdr:row>
      <xdr:rowOff>52698</xdr:rowOff>
    </xdr:to>
    <xdr:sp macro="" textlink="">
      <xdr:nvSpPr>
        <xdr:cNvPr id="119" name="フローチャート: 判断 118"/>
        <xdr:cNvSpPr/>
      </xdr:nvSpPr>
      <xdr:spPr bwMode="auto">
        <a:xfrm>
          <a:off x="35560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234325</xdr:rowOff>
    </xdr:from>
    <xdr:ext cx="762000" cy="259045"/>
    <xdr:sp macro="" textlink="">
      <xdr:nvSpPr>
        <xdr:cNvPr id="120" name="テキスト ボックス 119"/>
        <xdr:cNvSpPr txBox="1"/>
      </xdr:nvSpPr>
      <xdr:spPr>
        <a:xfrm>
          <a:off x="3225800" y="684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167308</xdr:rowOff>
    </xdr:from>
    <xdr:to>
      <xdr:col>15</xdr:col>
      <xdr:colOff>101600</xdr:colOff>
      <xdr:row>37</xdr:row>
      <xdr:rowOff>97458</xdr:rowOff>
    </xdr:to>
    <xdr:sp macro="" textlink="">
      <xdr:nvSpPr>
        <xdr:cNvPr id="121" name="フローチャート: 判断 120"/>
        <xdr:cNvSpPr/>
      </xdr:nvSpPr>
      <xdr:spPr bwMode="auto">
        <a:xfrm>
          <a:off x="2857500" y="71205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82235</xdr:rowOff>
    </xdr:from>
    <xdr:ext cx="762000" cy="259045"/>
    <xdr:sp macro="" textlink="">
      <xdr:nvSpPr>
        <xdr:cNvPr id="122" name="テキスト ボックス 121"/>
        <xdr:cNvSpPr txBox="1"/>
      </xdr:nvSpPr>
      <xdr:spPr>
        <a:xfrm>
          <a:off x="2527300" y="7206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91670</xdr:rowOff>
    </xdr:from>
    <xdr:to>
      <xdr:col>29</xdr:col>
      <xdr:colOff>177800</xdr:colOff>
      <xdr:row>37</xdr:row>
      <xdr:rowOff>21820</xdr:rowOff>
    </xdr:to>
    <xdr:sp macro="" textlink="">
      <xdr:nvSpPr>
        <xdr:cNvPr id="128" name="楕円 127"/>
        <xdr:cNvSpPr/>
      </xdr:nvSpPr>
      <xdr:spPr bwMode="auto">
        <a:xfrm>
          <a:off x="5600700" y="7044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279647</xdr:rowOff>
    </xdr:from>
    <xdr:ext cx="762000" cy="259045"/>
    <xdr:sp macro="" textlink="">
      <xdr:nvSpPr>
        <xdr:cNvPr id="129" name="人口1人当たり決算額の推移該当値テキスト445"/>
        <xdr:cNvSpPr txBox="1"/>
      </xdr:nvSpPr>
      <xdr:spPr>
        <a:xfrm>
          <a:off x="5740400" y="68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95928</xdr:rowOff>
    </xdr:from>
    <xdr:to>
      <xdr:col>26</xdr:col>
      <xdr:colOff>101600</xdr:colOff>
      <xdr:row>37</xdr:row>
      <xdr:rowOff>26078</xdr:rowOff>
    </xdr:to>
    <xdr:sp macro="" textlink="">
      <xdr:nvSpPr>
        <xdr:cNvPr id="130" name="楕円 129"/>
        <xdr:cNvSpPr/>
      </xdr:nvSpPr>
      <xdr:spPr bwMode="auto">
        <a:xfrm>
          <a:off x="4953000" y="7049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207705</xdr:rowOff>
    </xdr:from>
    <xdr:ext cx="736600" cy="259045"/>
    <xdr:sp macro="" textlink="">
      <xdr:nvSpPr>
        <xdr:cNvPr id="131" name="テキスト ボックス 130"/>
        <xdr:cNvSpPr txBox="1"/>
      </xdr:nvSpPr>
      <xdr:spPr>
        <a:xfrm>
          <a:off x="4622800" y="6818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146346</xdr:rowOff>
    </xdr:from>
    <xdr:to>
      <xdr:col>22</xdr:col>
      <xdr:colOff>165100</xdr:colOff>
      <xdr:row>37</xdr:row>
      <xdr:rowOff>76496</xdr:rowOff>
    </xdr:to>
    <xdr:sp macro="" textlink="">
      <xdr:nvSpPr>
        <xdr:cNvPr id="132" name="楕円 131"/>
        <xdr:cNvSpPr/>
      </xdr:nvSpPr>
      <xdr:spPr bwMode="auto">
        <a:xfrm>
          <a:off x="4254500" y="7099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61273</xdr:rowOff>
    </xdr:from>
    <xdr:ext cx="762000" cy="259045"/>
    <xdr:sp macro="" textlink="">
      <xdr:nvSpPr>
        <xdr:cNvPr id="133" name="テキスト ボックス 132"/>
        <xdr:cNvSpPr txBox="1"/>
      </xdr:nvSpPr>
      <xdr:spPr>
        <a:xfrm>
          <a:off x="3924300" y="718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126801</xdr:rowOff>
    </xdr:from>
    <xdr:to>
      <xdr:col>19</xdr:col>
      <xdr:colOff>38100</xdr:colOff>
      <xdr:row>37</xdr:row>
      <xdr:rowOff>56951</xdr:rowOff>
    </xdr:to>
    <xdr:sp macro="" textlink="">
      <xdr:nvSpPr>
        <xdr:cNvPr id="134" name="楕円 133"/>
        <xdr:cNvSpPr/>
      </xdr:nvSpPr>
      <xdr:spPr bwMode="auto">
        <a:xfrm>
          <a:off x="3556000" y="7080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41728</xdr:rowOff>
    </xdr:from>
    <xdr:ext cx="762000" cy="259045"/>
    <xdr:sp macro="" textlink="">
      <xdr:nvSpPr>
        <xdr:cNvPr id="135" name="テキスト ボックス 134"/>
        <xdr:cNvSpPr txBox="1"/>
      </xdr:nvSpPr>
      <xdr:spPr>
        <a:xfrm>
          <a:off x="3225800" y="71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133253</xdr:rowOff>
    </xdr:from>
    <xdr:to>
      <xdr:col>15</xdr:col>
      <xdr:colOff>101600</xdr:colOff>
      <xdr:row>37</xdr:row>
      <xdr:rowOff>63403</xdr:rowOff>
    </xdr:to>
    <xdr:sp macro="" textlink="">
      <xdr:nvSpPr>
        <xdr:cNvPr id="136" name="楕円 135"/>
        <xdr:cNvSpPr/>
      </xdr:nvSpPr>
      <xdr:spPr bwMode="auto">
        <a:xfrm>
          <a:off x="2857500" y="7086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245030</xdr:rowOff>
    </xdr:from>
    <xdr:ext cx="762000" cy="259045"/>
    <xdr:sp macro="" textlink="">
      <xdr:nvSpPr>
        <xdr:cNvPr id="137" name="テキスト ボックス 136"/>
        <xdr:cNvSpPr txBox="1"/>
      </xdr:nvSpPr>
      <xdr:spPr>
        <a:xfrm>
          <a:off x="2527300" y="6855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702
696
47.70
1,323,652
1,281,260
17,304
712,168
1,305,256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95458</xdr:rowOff>
    </xdr:from>
    <xdr:to>
      <xdr:col>24</xdr:col>
      <xdr:colOff>62865</xdr:colOff>
      <xdr:row>38</xdr:row>
      <xdr:rowOff>150185</xdr:rowOff>
    </xdr:to>
    <xdr:cxnSp macro="">
      <xdr:nvCxnSpPr>
        <xdr:cNvPr id="57" name="直線コネクタ 56"/>
        <xdr:cNvCxnSpPr/>
      </xdr:nvCxnSpPr>
      <xdr:spPr>
        <a:xfrm flipV="1">
          <a:off x="4633595" y="5067508"/>
          <a:ext cx="1270" cy="159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154012</xdr:rowOff>
    </xdr:from>
    <xdr:ext cx="534377" cy="259045"/>
    <xdr:sp macro="" textlink="">
      <xdr:nvSpPr>
        <xdr:cNvPr id="58" name="人件費最小値テキスト"/>
        <xdr:cNvSpPr txBox="1"/>
      </xdr:nvSpPr>
      <xdr:spPr>
        <a:xfrm>
          <a:off x="4686300" y="66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150185</xdr:rowOff>
    </xdr:from>
    <xdr:to>
      <xdr:col>24</xdr:col>
      <xdr:colOff>152400</xdr:colOff>
      <xdr:row>38</xdr:row>
      <xdr:rowOff>150185</xdr:rowOff>
    </xdr:to>
    <xdr:cxnSp macro="">
      <xdr:nvCxnSpPr>
        <xdr:cNvPr id="59" name="直線コネクタ 58"/>
        <xdr:cNvCxnSpPr/>
      </xdr:nvCxnSpPr>
      <xdr:spPr>
        <a:xfrm>
          <a:off x="4546600" y="6665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42135</xdr:rowOff>
    </xdr:from>
    <xdr:ext cx="690189" cy="259045"/>
    <xdr:sp macro="" textlink="">
      <xdr:nvSpPr>
        <xdr:cNvPr id="60" name="人件費最大値テキスト"/>
        <xdr:cNvSpPr txBox="1"/>
      </xdr:nvSpPr>
      <xdr:spPr>
        <a:xfrm>
          <a:off x="4686300" y="48427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95458</xdr:rowOff>
    </xdr:from>
    <xdr:to>
      <xdr:col>24</xdr:col>
      <xdr:colOff>152400</xdr:colOff>
      <xdr:row>29</xdr:row>
      <xdr:rowOff>95458</xdr:rowOff>
    </xdr:to>
    <xdr:cxnSp macro="">
      <xdr:nvCxnSpPr>
        <xdr:cNvPr id="61" name="直線コネクタ 60"/>
        <xdr:cNvCxnSpPr/>
      </xdr:nvCxnSpPr>
      <xdr:spPr>
        <a:xfrm>
          <a:off x="4546600" y="506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21195</xdr:rowOff>
    </xdr:from>
    <xdr:to>
      <xdr:col>24</xdr:col>
      <xdr:colOff>63500</xdr:colOff>
      <xdr:row>35</xdr:row>
      <xdr:rowOff>71127</xdr:rowOff>
    </xdr:to>
    <xdr:cxnSp macro="">
      <xdr:nvCxnSpPr>
        <xdr:cNvPr id="62" name="直線コネクタ 61"/>
        <xdr:cNvCxnSpPr/>
      </xdr:nvCxnSpPr>
      <xdr:spPr>
        <a:xfrm flipV="1">
          <a:off x="3797300" y="6021945"/>
          <a:ext cx="838200" cy="4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13141</xdr:rowOff>
    </xdr:from>
    <xdr:ext cx="599010" cy="259045"/>
    <xdr:sp macro="" textlink="">
      <xdr:nvSpPr>
        <xdr:cNvPr id="63" name="人件費平均値テキスト"/>
        <xdr:cNvSpPr txBox="1"/>
      </xdr:nvSpPr>
      <xdr:spPr>
        <a:xfrm>
          <a:off x="4686300" y="63567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34714</xdr:rowOff>
    </xdr:from>
    <xdr:to>
      <xdr:col>24</xdr:col>
      <xdr:colOff>114300</xdr:colOff>
      <xdr:row>37</xdr:row>
      <xdr:rowOff>136314</xdr:rowOff>
    </xdr:to>
    <xdr:sp macro="" textlink="">
      <xdr:nvSpPr>
        <xdr:cNvPr id="64" name="フローチャート: 判断 63"/>
        <xdr:cNvSpPr/>
      </xdr:nvSpPr>
      <xdr:spPr>
        <a:xfrm>
          <a:off x="45847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71127</xdr:rowOff>
    </xdr:from>
    <xdr:to>
      <xdr:col>19</xdr:col>
      <xdr:colOff>177800</xdr:colOff>
      <xdr:row>35</xdr:row>
      <xdr:rowOff>96477</xdr:rowOff>
    </xdr:to>
    <xdr:cxnSp macro="">
      <xdr:nvCxnSpPr>
        <xdr:cNvPr id="65" name="直線コネクタ 64"/>
        <xdr:cNvCxnSpPr/>
      </xdr:nvCxnSpPr>
      <xdr:spPr>
        <a:xfrm flipV="1">
          <a:off x="2908300" y="6071877"/>
          <a:ext cx="889000" cy="2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42243</xdr:rowOff>
    </xdr:from>
    <xdr:to>
      <xdr:col>20</xdr:col>
      <xdr:colOff>38100</xdr:colOff>
      <xdr:row>37</xdr:row>
      <xdr:rowOff>143843</xdr:rowOff>
    </xdr:to>
    <xdr:sp macro="" textlink="">
      <xdr:nvSpPr>
        <xdr:cNvPr id="66" name="フローチャート: 判断 65"/>
        <xdr:cNvSpPr/>
      </xdr:nvSpPr>
      <xdr:spPr>
        <a:xfrm>
          <a:off x="3746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134969</xdr:rowOff>
    </xdr:from>
    <xdr:ext cx="599010" cy="259045"/>
    <xdr:sp macro="" textlink="">
      <xdr:nvSpPr>
        <xdr:cNvPr id="67" name="テキスト ボックス 66"/>
        <xdr:cNvSpPr txBox="1"/>
      </xdr:nvSpPr>
      <xdr:spPr>
        <a:xfrm>
          <a:off x="3497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76224</xdr:rowOff>
    </xdr:from>
    <xdr:to>
      <xdr:col>15</xdr:col>
      <xdr:colOff>50800</xdr:colOff>
      <xdr:row>35</xdr:row>
      <xdr:rowOff>96477</xdr:rowOff>
    </xdr:to>
    <xdr:cxnSp macro="">
      <xdr:nvCxnSpPr>
        <xdr:cNvPr id="68" name="直線コネクタ 67"/>
        <xdr:cNvCxnSpPr/>
      </xdr:nvCxnSpPr>
      <xdr:spPr>
        <a:xfrm>
          <a:off x="2019300" y="6076974"/>
          <a:ext cx="889000" cy="2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36807</xdr:rowOff>
    </xdr:from>
    <xdr:to>
      <xdr:col>15</xdr:col>
      <xdr:colOff>101600</xdr:colOff>
      <xdr:row>37</xdr:row>
      <xdr:rowOff>138407</xdr:rowOff>
    </xdr:to>
    <xdr:sp macro="" textlink="">
      <xdr:nvSpPr>
        <xdr:cNvPr id="69" name="フローチャート: 判断 68"/>
        <xdr:cNvSpPr/>
      </xdr:nvSpPr>
      <xdr:spPr>
        <a:xfrm>
          <a:off x="2857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129534</xdr:rowOff>
    </xdr:from>
    <xdr:ext cx="599010" cy="259045"/>
    <xdr:sp macro="" textlink="">
      <xdr:nvSpPr>
        <xdr:cNvPr id="70" name="テキスト ボックス 69"/>
        <xdr:cNvSpPr txBox="1"/>
      </xdr:nvSpPr>
      <xdr:spPr>
        <a:xfrm>
          <a:off x="2608795" y="647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76224</xdr:rowOff>
    </xdr:from>
    <xdr:to>
      <xdr:col>10</xdr:col>
      <xdr:colOff>114300</xdr:colOff>
      <xdr:row>35</xdr:row>
      <xdr:rowOff>123138</xdr:rowOff>
    </xdr:to>
    <xdr:cxnSp macro="">
      <xdr:nvCxnSpPr>
        <xdr:cNvPr id="71" name="直線コネクタ 70"/>
        <xdr:cNvCxnSpPr/>
      </xdr:nvCxnSpPr>
      <xdr:spPr>
        <a:xfrm flipV="1">
          <a:off x="1130300" y="6076974"/>
          <a:ext cx="889000" cy="4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40195</xdr:rowOff>
    </xdr:from>
    <xdr:to>
      <xdr:col>10</xdr:col>
      <xdr:colOff>165100</xdr:colOff>
      <xdr:row>37</xdr:row>
      <xdr:rowOff>141795</xdr:rowOff>
    </xdr:to>
    <xdr:sp macro="" textlink="">
      <xdr:nvSpPr>
        <xdr:cNvPr id="72" name="フローチャート: 判断 71"/>
        <xdr:cNvSpPr/>
      </xdr:nvSpPr>
      <xdr:spPr>
        <a:xfrm>
          <a:off x="1968500" y="63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132922</xdr:rowOff>
    </xdr:from>
    <xdr:ext cx="599010" cy="259045"/>
    <xdr:sp macro="" textlink="">
      <xdr:nvSpPr>
        <xdr:cNvPr id="73" name="テキスト ボックス 72"/>
        <xdr:cNvSpPr txBox="1"/>
      </xdr:nvSpPr>
      <xdr:spPr>
        <a:xfrm>
          <a:off x="1719795" y="6476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65420</xdr:rowOff>
    </xdr:from>
    <xdr:to>
      <xdr:col>6</xdr:col>
      <xdr:colOff>38100</xdr:colOff>
      <xdr:row>37</xdr:row>
      <xdr:rowOff>167019</xdr:rowOff>
    </xdr:to>
    <xdr:sp macro="" textlink="">
      <xdr:nvSpPr>
        <xdr:cNvPr id="74" name="フローチャート: 判断 73"/>
        <xdr:cNvSpPr/>
      </xdr:nvSpPr>
      <xdr:spPr>
        <a:xfrm>
          <a:off x="1079500" y="640907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158146</xdr:rowOff>
    </xdr:from>
    <xdr:ext cx="599010" cy="259045"/>
    <xdr:sp macro="" textlink="">
      <xdr:nvSpPr>
        <xdr:cNvPr id="75" name="テキスト ボックス 74"/>
        <xdr:cNvSpPr txBox="1"/>
      </xdr:nvSpPr>
      <xdr:spPr>
        <a:xfrm>
          <a:off x="830795" y="6501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141845</xdr:rowOff>
    </xdr:from>
    <xdr:to>
      <xdr:col>24</xdr:col>
      <xdr:colOff>114300</xdr:colOff>
      <xdr:row>35</xdr:row>
      <xdr:rowOff>71995</xdr:rowOff>
    </xdr:to>
    <xdr:sp macro="" textlink="">
      <xdr:nvSpPr>
        <xdr:cNvPr id="81" name="楕円 80"/>
        <xdr:cNvSpPr/>
      </xdr:nvSpPr>
      <xdr:spPr>
        <a:xfrm>
          <a:off x="4584700" y="597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164722</xdr:rowOff>
    </xdr:from>
    <xdr:ext cx="599010" cy="259045"/>
    <xdr:sp macro="" textlink="">
      <xdr:nvSpPr>
        <xdr:cNvPr id="82" name="人件費該当値テキスト"/>
        <xdr:cNvSpPr txBox="1"/>
      </xdr:nvSpPr>
      <xdr:spPr>
        <a:xfrm>
          <a:off x="4686300" y="5822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20327</xdr:rowOff>
    </xdr:from>
    <xdr:to>
      <xdr:col>20</xdr:col>
      <xdr:colOff>38100</xdr:colOff>
      <xdr:row>35</xdr:row>
      <xdr:rowOff>121927</xdr:rowOff>
    </xdr:to>
    <xdr:sp macro="" textlink="">
      <xdr:nvSpPr>
        <xdr:cNvPr id="83" name="楕円 82"/>
        <xdr:cNvSpPr/>
      </xdr:nvSpPr>
      <xdr:spPr>
        <a:xfrm>
          <a:off x="3746500" y="602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138454</xdr:rowOff>
    </xdr:from>
    <xdr:ext cx="599010" cy="259045"/>
    <xdr:sp macro="" textlink="">
      <xdr:nvSpPr>
        <xdr:cNvPr id="84" name="テキスト ボックス 83"/>
        <xdr:cNvSpPr txBox="1"/>
      </xdr:nvSpPr>
      <xdr:spPr>
        <a:xfrm>
          <a:off x="3497795" y="5796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45677</xdr:rowOff>
    </xdr:from>
    <xdr:to>
      <xdr:col>15</xdr:col>
      <xdr:colOff>101600</xdr:colOff>
      <xdr:row>35</xdr:row>
      <xdr:rowOff>147277</xdr:rowOff>
    </xdr:to>
    <xdr:sp macro="" textlink="">
      <xdr:nvSpPr>
        <xdr:cNvPr id="85" name="楕円 84"/>
        <xdr:cNvSpPr/>
      </xdr:nvSpPr>
      <xdr:spPr>
        <a:xfrm>
          <a:off x="2857500" y="604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163804</xdr:rowOff>
    </xdr:from>
    <xdr:ext cx="599010" cy="259045"/>
    <xdr:sp macro="" textlink="">
      <xdr:nvSpPr>
        <xdr:cNvPr id="86" name="テキスト ボックス 85"/>
        <xdr:cNvSpPr txBox="1"/>
      </xdr:nvSpPr>
      <xdr:spPr>
        <a:xfrm>
          <a:off x="2608795" y="5821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25424</xdr:rowOff>
    </xdr:from>
    <xdr:to>
      <xdr:col>10</xdr:col>
      <xdr:colOff>165100</xdr:colOff>
      <xdr:row>35</xdr:row>
      <xdr:rowOff>127024</xdr:rowOff>
    </xdr:to>
    <xdr:sp macro="" textlink="">
      <xdr:nvSpPr>
        <xdr:cNvPr id="87" name="楕円 86"/>
        <xdr:cNvSpPr/>
      </xdr:nvSpPr>
      <xdr:spPr>
        <a:xfrm>
          <a:off x="1968500" y="602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143551</xdr:rowOff>
    </xdr:from>
    <xdr:ext cx="599010" cy="259045"/>
    <xdr:sp macro="" textlink="">
      <xdr:nvSpPr>
        <xdr:cNvPr id="88" name="テキスト ボックス 87"/>
        <xdr:cNvSpPr txBox="1"/>
      </xdr:nvSpPr>
      <xdr:spPr>
        <a:xfrm>
          <a:off x="1719795" y="5801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72338</xdr:rowOff>
    </xdr:from>
    <xdr:to>
      <xdr:col>6</xdr:col>
      <xdr:colOff>38100</xdr:colOff>
      <xdr:row>36</xdr:row>
      <xdr:rowOff>2488</xdr:rowOff>
    </xdr:to>
    <xdr:sp macro="" textlink="">
      <xdr:nvSpPr>
        <xdr:cNvPr id="89" name="楕円 88"/>
        <xdr:cNvSpPr/>
      </xdr:nvSpPr>
      <xdr:spPr>
        <a:xfrm>
          <a:off x="1079500" y="607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19015</xdr:rowOff>
    </xdr:from>
    <xdr:ext cx="599010" cy="259045"/>
    <xdr:sp macro="" textlink="">
      <xdr:nvSpPr>
        <xdr:cNvPr id="90" name="テキスト ボックス 89"/>
        <xdr:cNvSpPr txBox="1"/>
      </xdr:nvSpPr>
      <xdr:spPr>
        <a:xfrm>
          <a:off x="830795" y="584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105197</xdr:rowOff>
    </xdr:from>
    <xdr:to>
      <xdr:col>24</xdr:col>
      <xdr:colOff>62865</xdr:colOff>
      <xdr:row>58</xdr:row>
      <xdr:rowOff>124096</xdr:rowOff>
    </xdr:to>
    <xdr:cxnSp macro="">
      <xdr:nvCxnSpPr>
        <xdr:cNvPr id="114" name="直線コネクタ 113"/>
        <xdr:cNvCxnSpPr/>
      </xdr:nvCxnSpPr>
      <xdr:spPr>
        <a:xfrm flipV="1">
          <a:off x="4633595" y="8849147"/>
          <a:ext cx="1270" cy="1219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127923</xdr:rowOff>
    </xdr:from>
    <xdr:ext cx="599010" cy="259045"/>
    <xdr:sp macro="" textlink="">
      <xdr:nvSpPr>
        <xdr:cNvPr id="115" name="物件費最小値テキスト"/>
        <xdr:cNvSpPr txBox="1"/>
      </xdr:nvSpPr>
      <xdr:spPr>
        <a:xfrm>
          <a:off x="4686300" y="1007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124096</xdr:rowOff>
    </xdr:from>
    <xdr:to>
      <xdr:col>24</xdr:col>
      <xdr:colOff>152400</xdr:colOff>
      <xdr:row>58</xdr:row>
      <xdr:rowOff>124096</xdr:rowOff>
    </xdr:to>
    <xdr:cxnSp macro="">
      <xdr:nvCxnSpPr>
        <xdr:cNvPr id="116" name="直線コネクタ 115"/>
        <xdr:cNvCxnSpPr/>
      </xdr:nvCxnSpPr>
      <xdr:spPr>
        <a:xfrm>
          <a:off x="4546600" y="1006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51874</xdr:rowOff>
    </xdr:from>
    <xdr:ext cx="690189" cy="259045"/>
    <xdr:sp macro="" textlink="">
      <xdr:nvSpPr>
        <xdr:cNvPr id="117" name="物件費最大値テキスト"/>
        <xdr:cNvSpPr txBox="1"/>
      </xdr:nvSpPr>
      <xdr:spPr>
        <a:xfrm>
          <a:off x="4686300" y="8624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105197</xdr:rowOff>
    </xdr:from>
    <xdr:to>
      <xdr:col>24</xdr:col>
      <xdr:colOff>152400</xdr:colOff>
      <xdr:row>51</xdr:row>
      <xdr:rowOff>105197</xdr:rowOff>
    </xdr:to>
    <xdr:cxnSp macro="">
      <xdr:nvCxnSpPr>
        <xdr:cNvPr id="118" name="直線コネクタ 117"/>
        <xdr:cNvCxnSpPr/>
      </xdr:nvCxnSpPr>
      <xdr:spPr>
        <a:xfrm>
          <a:off x="4546600" y="8849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75605</xdr:rowOff>
    </xdr:from>
    <xdr:to>
      <xdr:col>24</xdr:col>
      <xdr:colOff>63500</xdr:colOff>
      <xdr:row>57</xdr:row>
      <xdr:rowOff>84601</xdr:rowOff>
    </xdr:to>
    <xdr:cxnSp macro="">
      <xdr:nvCxnSpPr>
        <xdr:cNvPr id="119" name="直線コネクタ 118"/>
        <xdr:cNvCxnSpPr/>
      </xdr:nvCxnSpPr>
      <xdr:spPr>
        <a:xfrm>
          <a:off x="3797300" y="9848255"/>
          <a:ext cx="838200" cy="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105741</xdr:rowOff>
    </xdr:from>
    <xdr:ext cx="599010" cy="259045"/>
    <xdr:sp macro="" textlink="">
      <xdr:nvSpPr>
        <xdr:cNvPr id="120" name="物件費平均値テキスト"/>
        <xdr:cNvSpPr txBox="1"/>
      </xdr:nvSpPr>
      <xdr:spPr>
        <a:xfrm>
          <a:off x="4686300" y="9878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127314</xdr:rowOff>
    </xdr:from>
    <xdr:to>
      <xdr:col>24</xdr:col>
      <xdr:colOff>114300</xdr:colOff>
      <xdr:row>58</xdr:row>
      <xdr:rowOff>57464</xdr:rowOff>
    </xdr:to>
    <xdr:sp macro="" textlink="">
      <xdr:nvSpPr>
        <xdr:cNvPr id="121" name="フローチャート: 判断 120"/>
        <xdr:cNvSpPr/>
      </xdr:nvSpPr>
      <xdr:spPr>
        <a:xfrm>
          <a:off x="45847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75605</xdr:rowOff>
    </xdr:from>
    <xdr:to>
      <xdr:col>19</xdr:col>
      <xdr:colOff>177800</xdr:colOff>
      <xdr:row>57</xdr:row>
      <xdr:rowOff>87046</xdr:rowOff>
    </xdr:to>
    <xdr:cxnSp macro="">
      <xdr:nvCxnSpPr>
        <xdr:cNvPr id="122" name="直線コネクタ 121"/>
        <xdr:cNvCxnSpPr/>
      </xdr:nvCxnSpPr>
      <xdr:spPr>
        <a:xfrm flipV="1">
          <a:off x="2908300" y="9848255"/>
          <a:ext cx="889000" cy="1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126237</xdr:rowOff>
    </xdr:from>
    <xdr:to>
      <xdr:col>20</xdr:col>
      <xdr:colOff>38100</xdr:colOff>
      <xdr:row>58</xdr:row>
      <xdr:rowOff>56387</xdr:rowOff>
    </xdr:to>
    <xdr:sp macro="" textlink="">
      <xdr:nvSpPr>
        <xdr:cNvPr id="123" name="フローチャート: 判断 122"/>
        <xdr:cNvSpPr/>
      </xdr:nvSpPr>
      <xdr:spPr>
        <a:xfrm>
          <a:off x="3746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47514</xdr:rowOff>
    </xdr:from>
    <xdr:ext cx="599010" cy="259045"/>
    <xdr:sp macro="" textlink="">
      <xdr:nvSpPr>
        <xdr:cNvPr id="124" name="テキスト ボックス 123"/>
        <xdr:cNvSpPr txBox="1"/>
      </xdr:nvSpPr>
      <xdr:spPr>
        <a:xfrm>
          <a:off x="3497795" y="999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75998</xdr:rowOff>
    </xdr:from>
    <xdr:to>
      <xdr:col>15</xdr:col>
      <xdr:colOff>50800</xdr:colOff>
      <xdr:row>57</xdr:row>
      <xdr:rowOff>87046</xdr:rowOff>
    </xdr:to>
    <xdr:cxnSp macro="">
      <xdr:nvCxnSpPr>
        <xdr:cNvPr id="125" name="直線コネクタ 124"/>
        <xdr:cNvCxnSpPr/>
      </xdr:nvCxnSpPr>
      <xdr:spPr>
        <a:xfrm>
          <a:off x="2019300" y="9848648"/>
          <a:ext cx="889000" cy="1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123597</xdr:rowOff>
    </xdr:from>
    <xdr:to>
      <xdr:col>15</xdr:col>
      <xdr:colOff>101600</xdr:colOff>
      <xdr:row>58</xdr:row>
      <xdr:rowOff>53747</xdr:rowOff>
    </xdr:to>
    <xdr:sp macro="" textlink="">
      <xdr:nvSpPr>
        <xdr:cNvPr id="126" name="フローチャート: 判断 125"/>
        <xdr:cNvSpPr/>
      </xdr:nvSpPr>
      <xdr:spPr>
        <a:xfrm>
          <a:off x="2857500" y="989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44874</xdr:rowOff>
    </xdr:from>
    <xdr:ext cx="599010" cy="259045"/>
    <xdr:sp macro="" textlink="">
      <xdr:nvSpPr>
        <xdr:cNvPr id="127" name="テキスト ボックス 126"/>
        <xdr:cNvSpPr txBox="1"/>
      </xdr:nvSpPr>
      <xdr:spPr>
        <a:xfrm>
          <a:off x="2608795" y="998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75998</xdr:rowOff>
    </xdr:from>
    <xdr:to>
      <xdr:col>10</xdr:col>
      <xdr:colOff>114300</xdr:colOff>
      <xdr:row>57</xdr:row>
      <xdr:rowOff>90785</xdr:rowOff>
    </xdr:to>
    <xdr:cxnSp macro="">
      <xdr:nvCxnSpPr>
        <xdr:cNvPr id="128" name="直線コネクタ 127"/>
        <xdr:cNvCxnSpPr/>
      </xdr:nvCxnSpPr>
      <xdr:spPr>
        <a:xfrm flipV="1">
          <a:off x="1130300" y="9848648"/>
          <a:ext cx="889000" cy="1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128640</xdr:rowOff>
    </xdr:from>
    <xdr:to>
      <xdr:col>10</xdr:col>
      <xdr:colOff>165100</xdr:colOff>
      <xdr:row>58</xdr:row>
      <xdr:rowOff>58790</xdr:rowOff>
    </xdr:to>
    <xdr:sp macro="" textlink="">
      <xdr:nvSpPr>
        <xdr:cNvPr id="129" name="フローチャート: 判断 128"/>
        <xdr:cNvSpPr/>
      </xdr:nvSpPr>
      <xdr:spPr>
        <a:xfrm>
          <a:off x="1968500" y="99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49917</xdr:rowOff>
    </xdr:from>
    <xdr:ext cx="599010" cy="259045"/>
    <xdr:sp macro="" textlink="">
      <xdr:nvSpPr>
        <xdr:cNvPr id="130" name="テキスト ボックス 129"/>
        <xdr:cNvSpPr txBox="1"/>
      </xdr:nvSpPr>
      <xdr:spPr>
        <a:xfrm>
          <a:off x="1719795" y="9994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112984</xdr:rowOff>
    </xdr:from>
    <xdr:to>
      <xdr:col>6</xdr:col>
      <xdr:colOff>38100</xdr:colOff>
      <xdr:row>58</xdr:row>
      <xdr:rowOff>43134</xdr:rowOff>
    </xdr:to>
    <xdr:sp macro="" textlink="">
      <xdr:nvSpPr>
        <xdr:cNvPr id="131" name="フローチャート: 判断 130"/>
        <xdr:cNvSpPr/>
      </xdr:nvSpPr>
      <xdr:spPr>
        <a:xfrm>
          <a:off x="1079500" y="98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34261</xdr:rowOff>
    </xdr:from>
    <xdr:ext cx="599010" cy="259045"/>
    <xdr:sp macro="" textlink="">
      <xdr:nvSpPr>
        <xdr:cNvPr id="132" name="テキスト ボックス 131"/>
        <xdr:cNvSpPr txBox="1"/>
      </xdr:nvSpPr>
      <xdr:spPr>
        <a:xfrm>
          <a:off x="830795" y="9978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33801</xdr:rowOff>
    </xdr:from>
    <xdr:to>
      <xdr:col>24</xdr:col>
      <xdr:colOff>114300</xdr:colOff>
      <xdr:row>57</xdr:row>
      <xdr:rowOff>135401</xdr:rowOff>
    </xdr:to>
    <xdr:sp macro="" textlink="">
      <xdr:nvSpPr>
        <xdr:cNvPr id="138" name="楕円 137"/>
        <xdr:cNvSpPr/>
      </xdr:nvSpPr>
      <xdr:spPr>
        <a:xfrm>
          <a:off x="4584700" y="980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56678</xdr:rowOff>
    </xdr:from>
    <xdr:ext cx="599010" cy="259045"/>
    <xdr:sp macro="" textlink="">
      <xdr:nvSpPr>
        <xdr:cNvPr id="139" name="物件費該当値テキスト"/>
        <xdr:cNvSpPr txBox="1"/>
      </xdr:nvSpPr>
      <xdr:spPr>
        <a:xfrm>
          <a:off x="4686300" y="9657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24805</xdr:rowOff>
    </xdr:from>
    <xdr:to>
      <xdr:col>20</xdr:col>
      <xdr:colOff>38100</xdr:colOff>
      <xdr:row>57</xdr:row>
      <xdr:rowOff>126405</xdr:rowOff>
    </xdr:to>
    <xdr:sp macro="" textlink="">
      <xdr:nvSpPr>
        <xdr:cNvPr id="140" name="楕円 139"/>
        <xdr:cNvSpPr/>
      </xdr:nvSpPr>
      <xdr:spPr>
        <a:xfrm>
          <a:off x="3746500" y="979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142932</xdr:rowOff>
    </xdr:from>
    <xdr:ext cx="599010" cy="259045"/>
    <xdr:sp macro="" textlink="">
      <xdr:nvSpPr>
        <xdr:cNvPr id="141" name="テキスト ボックス 140"/>
        <xdr:cNvSpPr txBox="1"/>
      </xdr:nvSpPr>
      <xdr:spPr>
        <a:xfrm>
          <a:off x="3497795" y="9572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36246</xdr:rowOff>
    </xdr:from>
    <xdr:to>
      <xdr:col>15</xdr:col>
      <xdr:colOff>101600</xdr:colOff>
      <xdr:row>57</xdr:row>
      <xdr:rowOff>137846</xdr:rowOff>
    </xdr:to>
    <xdr:sp macro="" textlink="">
      <xdr:nvSpPr>
        <xdr:cNvPr id="142" name="楕円 141"/>
        <xdr:cNvSpPr/>
      </xdr:nvSpPr>
      <xdr:spPr>
        <a:xfrm>
          <a:off x="2857500" y="980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154373</xdr:rowOff>
    </xdr:from>
    <xdr:ext cx="599010" cy="259045"/>
    <xdr:sp macro="" textlink="">
      <xdr:nvSpPr>
        <xdr:cNvPr id="143" name="テキスト ボックス 142"/>
        <xdr:cNvSpPr txBox="1"/>
      </xdr:nvSpPr>
      <xdr:spPr>
        <a:xfrm>
          <a:off x="2608795" y="9584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25198</xdr:rowOff>
    </xdr:from>
    <xdr:to>
      <xdr:col>10</xdr:col>
      <xdr:colOff>165100</xdr:colOff>
      <xdr:row>57</xdr:row>
      <xdr:rowOff>126798</xdr:rowOff>
    </xdr:to>
    <xdr:sp macro="" textlink="">
      <xdr:nvSpPr>
        <xdr:cNvPr id="144" name="楕円 143"/>
        <xdr:cNvSpPr/>
      </xdr:nvSpPr>
      <xdr:spPr>
        <a:xfrm>
          <a:off x="1968500" y="979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143325</xdr:rowOff>
    </xdr:from>
    <xdr:ext cx="599010" cy="259045"/>
    <xdr:sp macro="" textlink="">
      <xdr:nvSpPr>
        <xdr:cNvPr id="145" name="テキスト ボックス 144"/>
        <xdr:cNvSpPr txBox="1"/>
      </xdr:nvSpPr>
      <xdr:spPr>
        <a:xfrm>
          <a:off x="1719795" y="9573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39985</xdr:rowOff>
    </xdr:from>
    <xdr:to>
      <xdr:col>6</xdr:col>
      <xdr:colOff>38100</xdr:colOff>
      <xdr:row>57</xdr:row>
      <xdr:rowOff>141585</xdr:rowOff>
    </xdr:to>
    <xdr:sp macro="" textlink="">
      <xdr:nvSpPr>
        <xdr:cNvPr id="146" name="楕円 145"/>
        <xdr:cNvSpPr/>
      </xdr:nvSpPr>
      <xdr:spPr>
        <a:xfrm>
          <a:off x="1079500" y="981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158112</xdr:rowOff>
    </xdr:from>
    <xdr:ext cx="599010" cy="259045"/>
    <xdr:sp macro="" textlink="">
      <xdr:nvSpPr>
        <xdr:cNvPr id="147" name="テキスト ボックス 146"/>
        <xdr:cNvSpPr txBox="1"/>
      </xdr:nvSpPr>
      <xdr:spPr>
        <a:xfrm>
          <a:off x="830795" y="958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107806</xdr:rowOff>
    </xdr:from>
    <xdr:to>
      <xdr:col>24</xdr:col>
      <xdr:colOff>62865</xdr:colOff>
      <xdr:row>78</xdr:row>
      <xdr:rowOff>134319</xdr:rowOff>
    </xdr:to>
    <xdr:cxnSp macro="">
      <xdr:nvCxnSpPr>
        <xdr:cNvPr id="169" name="直線コネクタ 168"/>
        <xdr:cNvCxnSpPr/>
      </xdr:nvCxnSpPr>
      <xdr:spPr>
        <a:xfrm flipV="1">
          <a:off x="4633595" y="12452206"/>
          <a:ext cx="1270" cy="105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138146</xdr:rowOff>
    </xdr:from>
    <xdr:ext cx="469744" cy="259045"/>
    <xdr:sp macro="" textlink="">
      <xdr:nvSpPr>
        <xdr:cNvPr id="170" name="維持補修費最小値テキスト"/>
        <xdr:cNvSpPr txBox="1"/>
      </xdr:nvSpPr>
      <xdr:spPr>
        <a:xfrm>
          <a:off x="4686300" y="1351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134319</xdr:rowOff>
    </xdr:from>
    <xdr:to>
      <xdr:col>24</xdr:col>
      <xdr:colOff>152400</xdr:colOff>
      <xdr:row>78</xdr:row>
      <xdr:rowOff>134319</xdr:rowOff>
    </xdr:to>
    <xdr:cxnSp macro="">
      <xdr:nvCxnSpPr>
        <xdr:cNvPr id="171" name="直線コネクタ 170"/>
        <xdr:cNvCxnSpPr/>
      </xdr:nvCxnSpPr>
      <xdr:spPr>
        <a:xfrm>
          <a:off x="4546600" y="13507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54483</xdr:rowOff>
    </xdr:from>
    <xdr:ext cx="599010" cy="259045"/>
    <xdr:sp macro="" textlink="">
      <xdr:nvSpPr>
        <xdr:cNvPr id="172" name="維持補修費最大値テキスト"/>
        <xdr:cNvSpPr txBox="1"/>
      </xdr:nvSpPr>
      <xdr:spPr>
        <a:xfrm>
          <a:off x="4686300" y="1222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107806</xdr:rowOff>
    </xdr:from>
    <xdr:to>
      <xdr:col>24</xdr:col>
      <xdr:colOff>152400</xdr:colOff>
      <xdr:row>72</xdr:row>
      <xdr:rowOff>107806</xdr:rowOff>
    </xdr:to>
    <xdr:cxnSp macro="">
      <xdr:nvCxnSpPr>
        <xdr:cNvPr id="173" name="直線コネクタ 172"/>
        <xdr:cNvCxnSpPr/>
      </xdr:nvCxnSpPr>
      <xdr:spPr>
        <a:xfrm>
          <a:off x="4546600" y="1245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60261</xdr:rowOff>
    </xdr:from>
    <xdr:to>
      <xdr:col>24</xdr:col>
      <xdr:colOff>63500</xdr:colOff>
      <xdr:row>78</xdr:row>
      <xdr:rowOff>65715</xdr:rowOff>
    </xdr:to>
    <xdr:cxnSp macro="">
      <xdr:nvCxnSpPr>
        <xdr:cNvPr id="174" name="直線コネクタ 173"/>
        <xdr:cNvCxnSpPr/>
      </xdr:nvCxnSpPr>
      <xdr:spPr>
        <a:xfrm>
          <a:off x="3797300" y="13433361"/>
          <a:ext cx="838200" cy="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17645</xdr:rowOff>
    </xdr:from>
    <xdr:ext cx="534377" cy="259045"/>
    <xdr:sp macro="" textlink="">
      <xdr:nvSpPr>
        <xdr:cNvPr id="175" name="維持補修費平均値テキスト"/>
        <xdr:cNvSpPr txBox="1"/>
      </xdr:nvSpPr>
      <xdr:spPr>
        <a:xfrm>
          <a:off x="4686300" y="13219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166218</xdr:rowOff>
    </xdr:from>
    <xdr:to>
      <xdr:col>24</xdr:col>
      <xdr:colOff>114300</xdr:colOff>
      <xdr:row>78</xdr:row>
      <xdr:rowOff>96368</xdr:rowOff>
    </xdr:to>
    <xdr:sp macro="" textlink="">
      <xdr:nvSpPr>
        <xdr:cNvPr id="176" name="フローチャート: 判断 175"/>
        <xdr:cNvSpPr/>
      </xdr:nvSpPr>
      <xdr:spPr>
        <a:xfrm>
          <a:off x="45847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60261</xdr:rowOff>
    </xdr:from>
    <xdr:to>
      <xdr:col>19</xdr:col>
      <xdr:colOff>177800</xdr:colOff>
      <xdr:row>78</xdr:row>
      <xdr:rowOff>62877</xdr:rowOff>
    </xdr:to>
    <xdr:cxnSp macro="">
      <xdr:nvCxnSpPr>
        <xdr:cNvPr id="177" name="直線コネクタ 176"/>
        <xdr:cNvCxnSpPr/>
      </xdr:nvCxnSpPr>
      <xdr:spPr>
        <a:xfrm flipV="1">
          <a:off x="2908300" y="13433361"/>
          <a:ext cx="889000" cy="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149817</xdr:rowOff>
    </xdr:from>
    <xdr:to>
      <xdr:col>20</xdr:col>
      <xdr:colOff>38100</xdr:colOff>
      <xdr:row>78</xdr:row>
      <xdr:rowOff>79967</xdr:rowOff>
    </xdr:to>
    <xdr:sp macro="" textlink="">
      <xdr:nvSpPr>
        <xdr:cNvPr id="178" name="フローチャート: 判断 177"/>
        <xdr:cNvSpPr/>
      </xdr:nvSpPr>
      <xdr:spPr>
        <a:xfrm>
          <a:off x="3746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96494</xdr:rowOff>
    </xdr:from>
    <xdr:ext cx="534377" cy="259045"/>
    <xdr:sp macro="" textlink="">
      <xdr:nvSpPr>
        <xdr:cNvPr id="179" name="テキスト ボックス 178"/>
        <xdr:cNvSpPr txBox="1"/>
      </xdr:nvSpPr>
      <xdr:spPr>
        <a:xfrm>
          <a:off x="3530111" y="131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57418</xdr:rowOff>
    </xdr:from>
    <xdr:to>
      <xdr:col>15</xdr:col>
      <xdr:colOff>50800</xdr:colOff>
      <xdr:row>78</xdr:row>
      <xdr:rowOff>62877</xdr:rowOff>
    </xdr:to>
    <xdr:cxnSp macro="">
      <xdr:nvCxnSpPr>
        <xdr:cNvPr id="180" name="直線コネクタ 179"/>
        <xdr:cNvCxnSpPr/>
      </xdr:nvCxnSpPr>
      <xdr:spPr>
        <a:xfrm>
          <a:off x="2019300" y="13430518"/>
          <a:ext cx="889000" cy="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153603</xdr:rowOff>
    </xdr:from>
    <xdr:to>
      <xdr:col>15</xdr:col>
      <xdr:colOff>101600</xdr:colOff>
      <xdr:row>78</xdr:row>
      <xdr:rowOff>83753</xdr:rowOff>
    </xdr:to>
    <xdr:sp macro="" textlink="">
      <xdr:nvSpPr>
        <xdr:cNvPr id="181" name="フローチャート: 判断 180"/>
        <xdr:cNvSpPr/>
      </xdr:nvSpPr>
      <xdr:spPr>
        <a:xfrm>
          <a:off x="2857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100280</xdr:rowOff>
    </xdr:from>
    <xdr:ext cx="534377" cy="259045"/>
    <xdr:sp macro="" textlink="">
      <xdr:nvSpPr>
        <xdr:cNvPr id="182" name="テキスト ボックス 181"/>
        <xdr:cNvSpPr txBox="1"/>
      </xdr:nvSpPr>
      <xdr:spPr>
        <a:xfrm>
          <a:off x="2641111" y="131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57418</xdr:rowOff>
    </xdr:from>
    <xdr:to>
      <xdr:col>10</xdr:col>
      <xdr:colOff>114300</xdr:colOff>
      <xdr:row>78</xdr:row>
      <xdr:rowOff>95782</xdr:rowOff>
    </xdr:to>
    <xdr:cxnSp macro="">
      <xdr:nvCxnSpPr>
        <xdr:cNvPr id="183" name="直線コネクタ 182"/>
        <xdr:cNvCxnSpPr/>
      </xdr:nvCxnSpPr>
      <xdr:spPr>
        <a:xfrm flipV="1">
          <a:off x="1130300" y="13430518"/>
          <a:ext cx="889000" cy="3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158865</xdr:rowOff>
    </xdr:from>
    <xdr:to>
      <xdr:col>10</xdr:col>
      <xdr:colOff>165100</xdr:colOff>
      <xdr:row>78</xdr:row>
      <xdr:rowOff>89015</xdr:rowOff>
    </xdr:to>
    <xdr:sp macro="" textlink="">
      <xdr:nvSpPr>
        <xdr:cNvPr id="184" name="フローチャート: 判断 183"/>
        <xdr:cNvSpPr/>
      </xdr:nvSpPr>
      <xdr:spPr>
        <a:xfrm>
          <a:off x="1968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105542</xdr:rowOff>
    </xdr:from>
    <xdr:ext cx="534377" cy="259045"/>
    <xdr:sp macro="" textlink="">
      <xdr:nvSpPr>
        <xdr:cNvPr id="185" name="テキスト ボックス 184"/>
        <xdr:cNvSpPr txBox="1"/>
      </xdr:nvSpPr>
      <xdr:spPr>
        <a:xfrm>
          <a:off x="1752111" y="1313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5648</xdr:rowOff>
    </xdr:from>
    <xdr:to>
      <xdr:col>6</xdr:col>
      <xdr:colOff>38100</xdr:colOff>
      <xdr:row>78</xdr:row>
      <xdr:rowOff>107248</xdr:rowOff>
    </xdr:to>
    <xdr:sp macro="" textlink="">
      <xdr:nvSpPr>
        <xdr:cNvPr id="186" name="フローチャート: 判断 185"/>
        <xdr:cNvSpPr/>
      </xdr:nvSpPr>
      <xdr:spPr>
        <a:xfrm>
          <a:off x="1079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123775</xdr:rowOff>
    </xdr:from>
    <xdr:ext cx="534377" cy="259045"/>
    <xdr:sp macro="" textlink="">
      <xdr:nvSpPr>
        <xdr:cNvPr id="187" name="テキスト ボックス 186"/>
        <xdr:cNvSpPr txBox="1"/>
      </xdr:nvSpPr>
      <xdr:spPr>
        <a:xfrm>
          <a:off x="863111" y="1315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14915</xdr:rowOff>
    </xdr:from>
    <xdr:to>
      <xdr:col>24</xdr:col>
      <xdr:colOff>114300</xdr:colOff>
      <xdr:row>78</xdr:row>
      <xdr:rowOff>116515</xdr:rowOff>
    </xdr:to>
    <xdr:sp macro="" textlink="">
      <xdr:nvSpPr>
        <xdr:cNvPr id="193" name="楕円 192"/>
        <xdr:cNvSpPr/>
      </xdr:nvSpPr>
      <xdr:spPr>
        <a:xfrm>
          <a:off x="4584700" y="1338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144643</xdr:rowOff>
    </xdr:from>
    <xdr:ext cx="534377" cy="259045"/>
    <xdr:sp macro="" textlink="">
      <xdr:nvSpPr>
        <xdr:cNvPr id="194" name="維持補修費該当値テキスト"/>
        <xdr:cNvSpPr txBox="1"/>
      </xdr:nvSpPr>
      <xdr:spPr>
        <a:xfrm>
          <a:off x="4686300" y="1334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9461</xdr:rowOff>
    </xdr:from>
    <xdr:to>
      <xdr:col>20</xdr:col>
      <xdr:colOff>38100</xdr:colOff>
      <xdr:row>78</xdr:row>
      <xdr:rowOff>111061</xdr:rowOff>
    </xdr:to>
    <xdr:sp macro="" textlink="">
      <xdr:nvSpPr>
        <xdr:cNvPr id="195" name="楕円 194"/>
        <xdr:cNvSpPr/>
      </xdr:nvSpPr>
      <xdr:spPr>
        <a:xfrm>
          <a:off x="3746500" y="1338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102188</xdr:rowOff>
    </xdr:from>
    <xdr:ext cx="534377" cy="259045"/>
    <xdr:sp macro="" textlink="">
      <xdr:nvSpPr>
        <xdr:cNvPr id="196" name="テキスト ボックス 195"/>
        <xdr:cNvSpPr txBox="1"/>
      </xdr:nvSpPr>
      <xdr:spPr>
        <a:xfrm>
          <a:off x="3530111" y="1347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12077</xdr:rowOff>
    </xdr:from>
    <xdr:to>
      <xdr:col>15</xdr:col>
      <xdr:colOff>101600</xdr:colOff>
      <xdr:row>78</xdr:row>
      <xdr:rowOff>113677</xdr:rowOff>
    </xdr:to>
    <xdr:sp macro="" textlink="">
      <xdr:nvSpPr>
        <xdr:cNvPr id="197" name="楕円 196"/>
        <xdr:cNvSpPr/>
      </xdr:nvSpPr>
      <xdr:spPr>
        <a:xfrm>
          <a:off x="2857500" y="1338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104804</xdr:rowOff>
    </xdr:from>
    <xdr:ext cx="534377" cy="259045"/>
    <xdr:sp macro="" textlink="">
      <xdr:nvSpPr>
        <xdr:cNvPr id="198" name="テキスト ボックス 197"/>
        <xdr:cNvSpPr txBox="1"/>
      </xdr:nvSpPr>
      <xdr:spPr>
        <a:xfrm>
          <a:off x="2641111" y="1347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6618</xdr:rowOff>
    </xdr:from>
    <xdr:to>
      <xdr:col>10</xdr:col>
      <xdr:colOff>165100</xdr:colOff>
      <xdr:row>78</xdr:row>
      <xdr:rowOff>108218</xdr:rowOff>
    </xdr:to>
    <xdr:sp macro="" textlink="">
      <xdr:nvSpPr>
        <xdr:cNvPr id="199" name="楕円 198"/>
        <xdr:cNvSpPr/>
      </xdr:nvSpPr>
      <xdr:spPr>
        <a:xfrm>
          <a:off x="1968500" y="1337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99345</xdr:rowOff>
    </xdr:from>
    <xdr:ext cx="534377" cy="259045"/>
    <xdr:sp macro="" textlink="">
      <xdr:nvSpPr>
        <xdr:cNvPr id="200" name="テキスト ボックス 199"/>
        <xdr:cNvSpPr txBox="1"/>
      </xdr:nvSpPr>
      <xdr:spPr>
        <a:xfrm>
          <a:off x="1752111" y="134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44982</xdr:rowOff>
    </xdr:from>
    <xdr:to>
      <xdr:col>6</xdr:col>
      <xdr:colOff>38100</xdr:colOff>
      <xdr:row>78</xdr:row>
      <xdr:rowOff>146582</xdr:rowOff>
    </xdr:to>
    <xdr:sp macro="" textlink="">
      <xdr:nvSpPr>
        <xdr:cNvPr id="201" name="楕円 200"/>
        <xdr:cNvSpPr/>
      </xdr:nvSpPr>
      <xdr:spPr>
        <a:xfrm>
          <a:off x="1079500" y="1341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137709</xdr:rowOff>
    </xdr:from>
    <xdr:ext cx="469744" cy="259045"/>
    <xdr:sp macro="" textlink="">
      <xdr:nvSpPr>
        <xdr:cNvPr id="202" name="テキスト ボックス 201"/>
        <xdr:cNvSpPr txBox="1"/>
      </xdr:nvSpPr>
      <xdr:spPr>
        <a:xfrm>
          <a:off x="895428" y="1351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165488</xdr:rowOff>
    </xdr:from>
    <xdr:to>
      <xdr:col>24</xdr:col>
      <xdr:colOff>62865</xdr:colOff>
      <xdr:row>98</xdr:row>
      <xdr:rowOff>136271</xdr:rowOff>
    </xdr:to>
    <xdr:cxnSp macro="">
      <xdr:nvCxnSpPr>
        <xdr:cNvPr id="228" name="直線コネクタ 227"/>
        <xdr:cNvCxnSpPr/>
      </xdr:nvCxnSpPr>
      <xdr:spPr>
        <a:xfrm flipV="1">
          <a:off x="4633595" y="15424538"/>
          <a:ext cx="1270" cy="1513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140098</xdr:rowOff>
    </xdr:from>
    <xdr:ext cx="534377" cy="259045"/>
    <xdr:sp macro="" textlink="">
      <xdr:nvSpPr>
        <xdr:cNvPr id="229" name="扶助費最小値テキスト"/>
        <xdr:cNvSpPr txBox="1"/>
      </xdr:nvSpPr>
      <xdr:spPr>
        <a:xfrm>
          <a:off x="4686300" y="1694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136271</xdr:rowOff>
    </xdr:from>
    <xdr:to>
      <xdr:col>24</xdr:col>
      <xdr:colOff>152400</xdr:colOff>
      <xdr:row>98</xdr:row>
      <xdr:rowOff>136271</xdr:rowOff>
    </xdr:to>
    <xdr:cxnSp macro="">
      <xdr:nvCxnSpPr>
        <xdr:cNvPr id="230" name="直線コネクタ 229"/>
        <xdr:cNvCxnSpPr/>
      </xdr:nvCxnSpPr>
      <xdr:spPr>
        <a:xfrm>
          <a:off x="4546600" y="1693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112165</xdr:rowOff>
    </xdr:from>
    <xdr:ext cx="599010" cy="259045"/>
    <xdr:sp macro="" textlink="">
      <xdr:nvSpPr>
        <xdr:cNvPr id="231" name="扶助費最大値テキスト"/>
        <xdr:cNvSpPr txBox="1"/>
      </xdr:nvSpPr>
      <xdr:spPr>
        <a:xfrm>
          <a:off x="4686300" y="1519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165488</xdr:rowOff>
    </xdr:from>
    <xdr:to>
      <xdr:col>24</xdr:col>
      <xdr:colOff>152400</xdr:colOff>
      <xdr:row>89</xdr:row>
      <xdr:rowOff>165488</xdr:rowOff>
    </xdr:to>
    <xdr:cxnSp macro="">
      <xdr:nvCxnSpPr>
        <xdr:cNvPr id="232" name="直線コネクタ 231"/>
        <xdr:cNvCxnSpPr/>
      </xdr:nvCxnSpPr>
      <xdr:spPr>
        <a:xfrm>
          <a:off x="4546600" y="1542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32998</xdr:rowOff>
    </xdr:from>
    <xdr:to>
      <xdr:col>24</xdr:col>
      <xdr:colOff>63500</xdr:colOff>
      <xdr:row>96</xdr:row>
      <xdr:rowOff>83018</xdr:rowOff>
    </xdr:to>
    <xdr:cxnSp macro="">
      <xdr:nvCxnSpPr>
        <xdr:cNvPr id="233" name="直線コネクタ 232"/>
        <xdr:cNvCxnSpPr/>
      </xdr:nvCxnSpPr>
      <xdr:spPr>
        <a:xfrm flipV="1">
          <a:off x="3797300" y="16492198"/>
          <a:ext cx="838200" cy="5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142398</xdr:rowOff>
    </xdr:from>
    <xdr:ext cx="534377" cy="259045"/>
    <xdr:sp macro="" textlink="">
      <xdr:nvSpPr>
        <xdr:cNvPr id="234" name="扶助費平均値テキスト"/>
        <xdr:cNvSpPr txBox="1"/>
      </xdr:nvSpPr>
      <xdr:spPr>
        <a:xfrm>
          <a:off x="4686300" y="16087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119521</xdr:rowOff>
    </xdr:from>
    <xdr:to>
      <xdr:col>24</xdr:col>
      <xdr:colOff>114300</xdr:colOff>
      <xdr:row>95</xdr:row>
      <xdr:rowOff>49671</xdr:rowOff>
    </xdr:to>
    <xdr:sp macro="" textlink="">
      <xdr:nvSpPr>
        <xdr:cNvPr id="235" name="フローチャート: 判断 234"/>
        <xdr:cNvSpPr/>
      </xdr:nvSpPr>
      <xdr:spPr>
        <a:xfrm>
          <a:off x="45847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36776</xdr:rowOff>
    </xdr:from>
    <xdr:to>
      <xdr:col>19</xdr:col>
      <xdr:colOff>177800</xdr:colOff>
      <xdr:row>96</xdr:row>
      <xdr:rowOff>83018</xdr:rowOff>
    </xdr:to>
    <xdr:cxnSp macro="">
      <xdr:nvCxnSpPr>
        <xdr:cNvPr id="236" name="直線コネクタ 235"/>
        <xdr:cNvCxnSpPr/>
      </xdr:nvCxnSpPr>
      <xdr:spPr>
        <a:xfrm>
          <a:off x="2908300" y="16495976"/>
          <a:ext cx="889000" cy="4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137004</xdr:rowOff>
    </xdr:from>
    <xdr:to>
      <xdr:col>20</xdr:col>
      <xdr:colOff>38100</xdr:colOff>
      <xdr:row>95</xdr:row>
      <xdr:rowOff>67154</xdr:rowOff>
    </xdr:to>
    <xdr:sp macro="" textlink="">
      <xdr:nvSpPr>
        <xdr:cNvPr id="237" name="フローチャート: 判断 236"/>
        <xdr:cNvSpPr/>
      </xdr:nvSpPr>
      <xdr:spPr>
        <a:xfrm>
          <a:off x="3746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83681</xdr:rowOff>
    </xdr:from>
    <xdr:ext cx="534377" cy="259045"/>
    <xdr:sp macro="" textlink="">
      <xdr:nvSpPr>
        <xdr:cNvPr id="238" name="テキスト ボックス 237"/>
        <xdr:cNvSpPr txBox="1"/>
      </xdr:nvSpPr>
      <xdr:spPr>
        <a:xfrm>
          <a:off x="3530111" y="1602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20720</xdr:rowOff>
    </xdr:from>
    <xdr:to>
      <xdr:col>15</xdr:col>
      <xdr:colOff>50800</xdr:colOff>
      <xdr:row>96</xdr:row>
      <xdr:rowOff>36776</xdr:rowOff>
    </xdr:to>
    <xdr:cxnSp macro="">
      <xdr:nvCxnSpPr>
        <xdr:cNvPr id="239" name="直線コネクタ 238"/>
        <xdr:cNvCxnSpPr/>
      </xdr:nvCxnSpPr>
      <xdr:spPr>
        <a:xfrm>
          <a:off x="2019300" y="16479920"/>
          <a:ext cx="889000" cy="1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148510</xdr:rowOff>
    </xdr:from>
    <xdr:to>
      <xdr:col>15</xdr:col>
      <xdr:colOff>101600</xdr:colOff>
      <xdr:row>95</xdr:row>
      <xdr:rowOff>78660</xdr:rowOff>
    </xdr:to>
    <xdr:sp macro="" textlink="">
      <xdr:nvSpPr>
        <xdr:cNvPr id="240" name="フローチャート: 判断 239"/>
        <xdr:cNvSpPr/>
      </xdr:nvSpPr>
      <xdr:spPr>
        <a:xfrm>
          <a:off x="2857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95187</xdr:rowOff>
    </xdr:from>
    <xdr:ext cx="534377" cy="259045"/>
    <xdr:sp macro="" textlink="">
      <xdr:nvSpPr>
        <xdr:cNvPr id="241" name="テキスト ボックス 240"/>
        <xdr:cNvSpPr txBox="1"/>
      </xdr:nvSpPr>
      <xdr:spPr>
        <a:xfrm>
          <a:off x="2641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152676</xdr:rowOff>
    </xdr:from>
    <xdr:to>
      <xdr:col>10</xdr:col>
      <xdr:colOff>114300</xdr:colOff>
      <xdr:row>96</xdr:row>
      <xdr:rowOff>20720</xdr:rowOff>
    </xdr:to>
    <xdr:cxnSp macro="">
      <xdr:nvCxnSpPr>
        <xdr:cNvPr id="242" name="直線コネクタ 241"/>
        <xdr:cNvCxnSpPr/>
      </xdr:nvCxnSpPr>
      <xdr:spPr>
        <a:xfrm>
          <a:off x="1130300" y="16440426"/>
          <a:ext cx="889000" cy="3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135491</xdr:rowOff>
    </xdr:from>
    <xdr:to>
      <xdr:col>10</xdr:col>
      <xdr:colOff>165100</xdr:colOff>
      <xdr:row>95</xdr:row>
      <xdr:rowOff>65641</xdr:rowOff>
    </xdr:to>
    <xdr:sp macro="" textlink="">
      <xdr:nvSpPr>
        <xdr:cNvPr id="243" name="フローチャート: 判断 242"/>
        <xdr:cNvSpPr/>
      </xdr:nvSpPr>
      <xdr:spPr>
        <a:xfrm>
          <a:off x="1968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82168</xdr:rowOff>
    </xdr:from>
    <xdr:ext cx="534377" cy="259045"/>
    <xdr:sp macro="" textlink="">
      <xdr:nvSpPr>
        <xdr:cNvPr id="244" name="テキスト ボックス 243"/>
        <xdr:cNvSpPr txBox="1"/>
      </xdr:nvSpPr>
      <xdr:spPr>
        <a:xfrm>
          <a:off x="1752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57386</xdr:rowOff>
    </xdr:from>
    <xdr:to>
      <xdr:col>6</xdr:col>
      <xdr:colOff>38100</xdr:colOff>
      <xdr:row>95</xdr:row>
      <xdr:rowOff>158986</xdr:rowOff>
    </xdr:to>
    <xdr:sp macro="" textlink="">
      <xdr:nvSpPr>
        <xdr:cNvPr id="245" name="フローチャート: 判断 244"/>
        <xdr:cNvSpPr/>
      </xdr:nvSpPr>
      <xdr:spPr>
        <a:xfrm>
          <a:off x="1079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4063</xdr:rowOff>
    </xdr:from>
    <xdr:ext cx="534377" cy="259045"/>
    <xdr:sp macro="" textlink="">
      <xdr:nvSpPr>
        <xdr:cNvPr id="246" name="テキスト ボックス 245"/>
        <xdr:cNvSpPr txBox="1"/>
      </xdr:nvSpPr>
      <xdr:spPr>
        <a:xfrm>
          <a:off x="863111" y="1612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153648</xdr:rowOff>
    </xdr:from>
    <xdr:to>
      <xdr:col>24</xdr:col>
      <xdr:colOff>114300</xdr:colOff>
      <xdr:row>96</xdr:row>
      <xdr:rowOff>83798</xdr:rowOff>
    </xdr:to>
    <xdr:sp macro="" textlink="">
      <xdr:nvSpPr>
        <xdr:cNvPr id="252" name="楕円 251"/>
        <xdr:cNvSpPr/>
      </xdr:nvSpPr>
      <xdr:spPr>
        <a:xfrm>
          <a:off x="4584700" y="1644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132075</xdr:rowOff>
    </xdr:from>
    <xdr:ext cx="534377" cy="259045"/>
    <xdr:sp macro="" textlink="">
      <xdr:nvSpPr>
        <xdr:cNvPr id="253" name="扶助費該当値テキスト"/>
        <xdr:cNvSpPr txBox="1"/>
      </xdr:nvSpPr>
      <xdr:spPr>
        <a:xfrm>
          <a:off x="4686300" y="1641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32218</xdr:rowOff>
    </xdr:from>
    <xdr:to>
      <xdr:col>20</xdr:col>
      <xdr:colOff>38100</xdr:colOff>
      <xdr:row>96</xdr:row>
      <xdr:rowOff>133818</xdr:rowOff>
    </xdr:to>
    <xdr:sp macro="" textlink="">
      <xdr:nvSpPr>
        <xdr:cNvPr id="254" name="楕円 253"/>
        <xdr:cNvSpPr/>
      </xdr:nvSpPr>
      <xdr:spPr>
        <a:xfrm>
          <a:off x="3746500" y="1649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124945</xdr:rowOff>
    </xdr:from>
    <xdr:ext cx="534377" cy="259045"/>
    <xdr:sp macro="" textlink="">
      <xdr:nvSpPr>
        <xdr:cNvPr id="255" name="テキスト ボックス 254"/>
        <xdr:cNvSpPr txBox="1"/>
      </xdr:nvSpPr>
      <xdr:spPr>
        <a:xfrm>
          <a:off x="3530111" y="1658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157426</xdr:rowOff>
    </xdr:from>
    <xdr:to>
      <xdr:col>15</xdr:col>
      <xdr:colOff>101600</xdr:colOff>
      <xdr:row>96</xdr:row>
      <xdr:rowOff>87576</xdr:rowOff>
    </xdr:to>
    <xdr:sp macro="" textlink="">
      <xdr:nvSpPr>
        <xdr:cNvPr id="256" name="楕円 255"/>
        <xdr:cNvSpPr/>
      </xdr:nvSpPr>
      <xdr:spPr>
        <a:xfrm>
          <a:off x="2857500" y="1644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78703</xdr:rowOff>
    </xdr:from>
    <xdr:ext cx="534377" cy="259045"/>
    <xdr:sp macro="" textlink="">
      <xdr:nvSpPr>
        <xdr:cNvPr id="257" name="テキスト ボックス 256"/>
        <xdr:cNvSpPr txBox="1"/>
      </xdr:nvSpPr>
      <xdr:spPr>
        <a:xfrm>
          <a:off x="2641111" y="1653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141370</xdr:rowOff>
    </xdr:from>
    <xdr:to>
      <xdr:col>10</xdr:col>
      <xdr:colOff>165100</xdr:colOff>
      <xdr:row>96</xdr:row>
      <xdr:rowOff>71520</xdr:rowOff>
    </xdr:to>
    <xdr:sp macro="" textlink="">
      <xdr:nvSpPr>
        <xdr:cNvPr id="258" name="楕円 257"/>
        <xdr:cNvSpPr/>
      </xdr:nvSpPr>
      <xdr:spPr>
        <a:xfrm>
          <a:off x="1968500" y="164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62647</xdr:rowOff>
    </xdr:from>
    <xdr:ext cx="534377" cy="259045"/>
    <xdr:sp macro="" textlink="">
      <xdr:nvSpPr>
        <xdr:cNvPr id="259" name="テキスト ボックス 258"/>
        <xdr:cNvSpPr txBox="1"/>
      </xdr:nvSpPr>
      <xdr:spPr>
        <a:xfrm>
          <a:off x="1752111" y="1652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101876</xdr:rowOff>
    </xdr:from>
    <xdr:to>
      <xdr:col>6</xdr:col>
      <xdr:colOff>38100</xdr:colOff>
      <xdr:row>96</xdr:row>
      <xdr:rowOff>32026</xdr:rowOff>
    </xdr:to>
    <xdr:sp macro="" textlink="">
      <xdr:nvSpPr>
        <xdr:cNvPr id="260" name="楕円 259"/>
        <xdr:cNvSpPr/>
      </xdr:nvSpPr>
      <xdr:spPr>
        <a:xfrm>
          <a:off x="1079500" y="1638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23153</xdr:rowOff>
    </xdr:from>
    <xdr:ext cx="534377" cy="259045"/>
    <xdr:sp macro="" textlink="">
      <xdr:nvSpPr>
        <xdr:cNvPr id="261" name="テキスト ボックス 260"/>
        <xdr:cNvSpPr txBox="1"/>
      </xdr:nvSpPr>
      <xdr:spPr>
        <a:xfrm>
          <a:off x="863111" y="1648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103465</xdr:rowOff>
    </xdr:from>
    <xdr:to>
      <xdr:col>54</xdr:col>
      <xdr:colOff>189865</xdr:colOff>
      <xdr:row>38</xdr:row>
      <xdr:rowOff>123399</xdr:rowOff>
    </xdr:to>
    <xdr:cxnSp macro="">
      <xdr:nvCxnSpPr>
        <xdr:cNvPr id="285" name="直線コネクタ 284"/>
        <xdr:cNvCxnSpPr/>
      </xdr:nvCxnSpPr>
      <xdr:spPr>
        <a:xfrm flipV="1">
          <a:off x="10475595" y="5246965"/>
          <a:ext cx="1270" cy="139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127226</xdr:rowOff>
    </xdr:from>
    <xdr:ext cx="534377" cy="259045"/>
    <xdr:sp macro="" textlink="">
      <xdr:nvSpPr>
        <xdr:cNvPr id="286" name="補助費等最小値テキスト"/>
        <xdr:cNvSpPr txBox="1"/>
      </xdr:nvSpPr>
      <xdr:spPr>
        <a:xfrm>
          <a:off x="10528300" y="664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123399</xdr:rowOff>
    </xdr:from>
    <xdr:to>
      <xdr:col>55</xdr:col>
      <xdr:colOff>88900</xdr:colOff>
      <xdr:row>38</xdr:row>
      <xdr:rowOff>123399</xdr:rowOff>
    </xdr:to>
    <xdr:cxnSp macro="">
      <xdr:nvCxnSpPr>
        <xdr:cNvPr id="287" name="直線コネクタ 286"/>
        <xdr:cNvCxnSpPr/>
      </xdr:nvCxnSpPr>
      <xdr:spPr>
        <a:xfrm>
          <a:off x="10388600" y="663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50142</xdr:rowOff>
    </xdr:from>
    <xdr:ext cx="599010" cy="259045"/>
    <xdr:sp macro="" textlink="">
      <xdr:nvSpPr>
        <xdr:cNvPr id="288" name="補助費等最大値テキスト"/>
        <xdr:cNvSpPr txBox="1"/>
      </xdr:nvSpPr>
      <xdr:spPr>
        <a:xfrm>
          <a:off x="10528300" y="502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103465</xdr:rowOff>
    </xdr:from>
    <xdr:to>
      <xdr:col>55</xdr:col>
      <xdr:colOff>88900</xdr:colOff>
      <xdr:row>30</xdr:row>
      <xdr:rowOff>103465</xdr:rowOff>
    </xdr:to>
    <xdr:cxnSp macro="">
      <xdr:nvCxnSpPr>
        <xdr:cNvPr id="289" name="直線コネクタ 288"/>
        <xdr:cNvCxnSpPr/>
      </xdr:nvCxnSpPr>
      <xdr:spPr>
        <a:xfrm>
          <a:off x="10388600" y="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72827</xdr:rowOff>
    </xdr:from>
    <xdr:to>
      <xdr:col>55</xdr:col>
      <xdr:colOff>0</xdr:colOff>
      <xdr:row>36</xdr:row>
      <xdr:rowOff>75616</xdr:rowOff>
    </xdr:to>
    <xdr:cxnSp macro="">
      <xdr:nvCxnSpPr>
        <xdr:cNvPr id="290" name="直線コネクタ 289"/>
        <xdr:cNvCxnSpPr/>
      </xdr:nvCxnSpPr>
      <xdr:spPr>
        <a:xfrm>
          <a:off x="9639300" y="6245027"/>
          <a:ext cx="8382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119200</xdr:rowOff>
    </xdr:from>
    <xdr:ext cx="599010" cy="259045"/>
    <xdr:sp macro="" textlink="">
      <xdr:nvSpPr>
        <xdr:cNvPr id="291" name="補助費等平均値テキスト"/>
        <xdr:cNvSpPr txBox="1"/>
      </xdr:nvSpPr>
      <xdr:spPr>
        <a:xfrm>
          <a:off x="10528300" y="62914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140773</xdr:rowOff>
    </xdr:from>
    <xdr:to>
      <xdr:col>55</xdr:col>
      <xdr:colOff>50800</xdr:colOff>
      <xdr:row>37</xdr:row>
      <xdr:rowOff>70923</xdr:rowOff>
    </xdr:to>
    <xdr:sp macro="" textlink="">
      <xdr:nvSpPr>
        <xdr:cNvPr id="292" name="フローチャート: 判断 291"/>
        <xdr:cNvSpPr/>
      </xdr:nvSpPr>
      <xdr:spPr>
        <a:xfrm>
          <a:off x="104267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72827</xdr:rowOff>
    </xdr:from>
    <xdr:to>
      <xdr:col>50</xdr:col>
      <xdr:colOff>114300</xdr:colOff>
      <xdr:row>36</xdr:row>
      <xdr:rowOff>148857</xdr:rowOff>
    </xdr:to>
    <xdr:cxnSp macro="">
      <xdr:nvCxnSpPr>
        <xdr:cNvPr id="293" name="直線コネクタ 292"/>
        <xdr:cNvCxnSpPr/>
      </xdr:nvCxnSpPr>
      <xdr:spPr>
        <a:xfrm flipV="1">
          <a:off x="8750300" y="6245027"/>
          <a:ext cx="889000" cy="7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136531</xdr:rowOff>
    </xdr:from>
    <xdr:to>
      <xdr:col>50</xdr:col>
      <xdr:colOff>165100</xdr:colOff>
      <xdr:row>37</xdr:row>
      <xdr:rowOff>66681</xdr:rowOff>
    </xdr:to>
    <xdr:sp macro="" textlink="">
      <xdr:nvSpPr>
        <xdr:cNvPr id="294" name="フローチャート: 判断 293"/>
        <xdr:cNvSpPr/>
      </xdr:nvSpPr>
      <xdr:spPr>
        <a:xfrm>
          <a:off x="9588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57808</xdr:rowOff>
    </xdr:from>
    <xdr:ext cx="599010" cy="259045"/>
    <xdr:sp macro="" textlink="">
      <xdr:nvSpPr>
        <xdr:cNvPr id="295" name="テキスト ボックス 294"/>
        <xdr:cNvSpPr txBox="1"/>
      </xdr:nvSpPr>
      <xdr:spPr>
        <a:xfrm>
          <a:off x="9339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7310</xdr:rowOff>
    </xdr:from>
    <xdr:to>
      <xdr:col>45</xdr:col>
      <xdr:colOff>177800</xdr:colOff>
      <xdr:row>36</xdr:row>
      <xdr:rowOff>148857</xdr:rowOff>
    </xdr:to>
    <xdr:cxnSp macro="">
      <xdr:nvCxnSpPr>
        <xdr:cNvPr id="296" name="直線コネクタ 295"/>
        <xdr:cNvCxnSpPr/>
      </xdr:nvCxnSpPr>
      <xdr:spPr>
        <a:xfrm>
          <a:off x="7861300" y="6179510"/>
          <a:ext cx="889000" cy="14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163841</xdr:rowOff>
    </xdr:from>
    <xdr:to>
      <xdr:col>46</xdr:col>
      <xdr:colOff>38100</xdr:colOff>
      <xdr:row>37</xdr:row>
      <xdr:rowOff>93991</xdr:rowOff>
    </xdr:to>
    <xdr:sp macro="" textlink="">
      <xdr:nvSpPr>
        <xdr:cNvPr id="297" name="フローチャート: 判断 296"/>
        <xdr:cNvSpPr/>
      </xdr:nvSpPr>
      <xdr:spPr>
        <a:xfrm>
          <a:off x="8699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85118</xdr:rowOff>
    </xdr:from>
    <xdr:ext cx="599010" cy="259045"/>
    <xdr:sp macro="" textlink="">
      <xdr:nvSpPr>
        <xdr:cNvPr id="298" name="テキスト ボックス 297"/>
        <xdr:cNvSpPr txBox="1"/>
      </xdr:nvSpPr>
      <xdr:spPr>
        <a:xfrm>
          <a:off x="8450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53825</xdr:rowOff>
    </xdr:from>
    <xdr:to>
      <xdr:col>41</xdr:col>
      <xdr:colOff>50800</xdr:colOff>
      <xdr:row>36</xdr:row>
      <xdr:rowOff>7310</xdr:rowOff>
    </xdr:to>
    <xdr:cxnSp macro="">
      <xdr:nvCxnSpPr>
        <xdr:cNvPr id="299" name="直線コネクタ 298"/>
        <xdr:cNvCxnSpPr/>
      </xdr:nvCxnSpPr>
      <xdr:spPr>
        <a:xfrm>
          <a:off x="6972300" y="6054575"/>
          <a:ext cx="889000" cy="12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167344</xdr:rowOff>
    </xdr:from>
    <xdr:to>
      <xdr:col>41</xdr:col>
      <xdr:colOff>101600</xdr:colOff>
      <xdr:row>37</xdr:row>
      <xdr:rowOff>97494</xdr:rowOff>
    </xdr:to>
    <xdr:sp macro="" textlink="">
      <xdr:nvSpPr>
        <xdr:cNvPr id="300" name="フローチャート: 判断 299"/>
        <xdr:cNvSpPr/>
      </xdr:nvSpPr>
      <xdr:spPr>
        <a:xfrm>
          <a:off x="7810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88621</xdr:rowOff>
    </xdr:from>
    <xdr:ext cx="599010" cy="259045"/>
    <xdr:sp macro="" textlink="">
      <xdr:nvSpPr>
        <xdr:cNvPr id="301" name="テキスト ボックス 300"/>
        <xdr:cNvSpPr txBox="1"/>
      </xdr:nvSpPr>
      <xdr:spPr>
        <a:xfrm>
          <a:off x="7561795" y="643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9999</xdr:rowOff>
    </xdr:from>
    <xdr:to>
      <xdr:col>36</xdr:col>
      <xdr:colOff>165100</xdr:colOff>
      <xdr:row>37</xdr:row>
      <xdr:rowOff>111599</xdr:rowOff>
    </xdr:to>
    <xdr:sp macro="" textlink="">
      <xdr:nvSpPr>
        <xdr:cNvPr id="302" name="フローチャート: 判断 301"/>
        <xdr:cNvSpPr/>
      </xdr:nvSpPr>
      <xdr:spPr>
        <a:xfrm>
          <a:off x="6921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102726</xdr:rowOff>
    </xdr:from>
    <xdr:ext cx="599010" cy="259045"/>
    <xdr:sp macro="" textlink="">
      <xdr:nvSpPr>
        <xdr:cNvPr id="303" name="テキスト ボックス 302"/>
        <xdr:cNvSpPr txBox="1"/>
      </xdr:nvSpPr>
      <xdr:spPr>
        <a:xfrm>
          <a:off x="6672795" y="644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24816</xdr:rowOff>
    </xdr:from>
    <xdr:to>
      <xdr:col>55</xdr:col>
      <xdr:colOff>50800</xdr:colOff>
      <xdr:row>36</xdr:row>
      <xdr:rowOff>126416</xdr:rowOff>
    </xdr:to>
    <xdr:sp macro="" textlink="">
      <xdr:nvSpPr>
        <xdr:cNvPr id="309" name="楕円 308"/>
        <xdr:cNvSpPr/>
      </xdr:nvSpPr>
      <xdr:spPr>
        <a:xfrm>
          <a:off x="10426700" y="619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47693</xdr:rowOff>
    </xdr:from>
    <xdr:ext cx="599010" cy="259045"/>
    <xdr:sp macro="" textlink="">
      <xdr:nvSpPr>
        <xdr:cNvPr id="310" name="補助費等該当値テキスト"/>
        <xdr:cNvSpPr txBox="1"/>
      </xdr:nvSpPr>
      <xdr:spPr>
        <a:xfrm>
          <a:off x="10528300" y="6048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22027</xdr:rowOff>
    </xdr:from>
    <xdr:to>
      <xdr:col>50</xdr:col>
      <xdr:colOff>165100</xdr:colOff>
      <xdr:row>36</xdr:row>
      <xdr:rowOff>123627</xdr:rowOff>
    </xdr:to>
    <xdr:sp macro="" textlink="">
      <xdr:nvSpPr>
        <xdr:cNvPr id="311" name="楕円 310"/>
        <xdr:cNvSpPr/>
      </xdr:nvSpPr>
      <xdr:spPr>
        <a:xfrm>
          <a:off x="9588500" y="619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140154</xdr:rowOff>
    </xdr:from>
    <xdr:ext cx="599010" cy="259045"/>
    <xdr:sp macro="" textlink="">
      <xdr:nvSpPr>
        <xdr:cNvPr id="312" name="テキスト ボックス 311"/>
        <xdr:cNvSpPr txBox="1"/>
      </xdr:nvSpPr>
      <xdr:spPr>
        <a:xfrm>
          <a:off x="9339795" y="5969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98057</xdr:rowOff>
    </xdr:from>
    <xdr:to>
      <xdr:col>46</xdr:col>
      <xdr:colOff>38100</xdr:colOff>
      <xdr:row>37</xdr:row>
      <xdr:rowOff>28207</xdr:rowOff>
    </xdr:to>
    <xdr:sp macro="" textlink="">
      <xdr:nvSpPr>
        <xdr:cNvPr id="313" name="楕円 312"/>
        <xdr:cNvSpPr/>
      </xdr:nvSpPr>
      <xdr:spPr>
        <a:xfrm>
          <a:off x="8699500" y="627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44734</xdr:rowOff>
    </xdr:from>
    <xdr:ext cx="599010" cy="259045"/>
    <xdr:sp macro="" textlink="">
      <xdr:nvSpPr>
        <xdr:cNvPr id="314" name="テキスト ボックス 313"/>
        <xdr:cNvSpPr txBox="1"/>
      </xdr:nvSpPr>
      <xdr:spPr>
        <a:xfrm>
          <a:off x="8450795" y="6045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127960</xdr:rowOff>
    </xdr:from>
    <xdr:to>
      <xdr:col>41</xdr:col>
      <xdr:colOff>101600</xdr:colOff>
      <xdr:row>36</xdr:row>
      <xdr:rowOff>58110</xdr:rowOff>
    </xdr:to>
    <xdr:sp macro="" textlink="">
      <xdr:nvSpPr>
        <xdr:cNvPr id="315" name="楕円 314"/>
        <xdr:cNvSpPr/>
      </xdr:nvSpPr>
      <xdr:spPr>
        <a:xfrm>
          <a:off x="7810500" y="612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74637</xdr:rowOff>
    </xdr:from>
    <xdr:ext cx="599010" cy="259045"/>
    <xdr:sp macro="" textlink="">
      <xdr:nvSpPr>
        <xdr:cNvPr id="316" name="テキスト ボックス 315"/>
        <xdr:cNvSpPr txBox="1"/>
      </xdr:nvSpPr>
      <xdr:spPr>
        <a:xfrm>
          <a:off x="7561795" y="590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3025</xdr:rowOff>
    </xdr:from>
    <xdr:to>
      <xdr:col>36</xdr:col>
      <xdr:colOff>165100</xdr:colOff>
      <xdr:row>35</xdr:row>
      <xdr:rowOff>104625</xdr:rowOff>
    </xdr:to>
    <xdr:sp macro="" textlink="">
      <xdr:nvSpPr>
        <xdr:cNvPr id="317" name="楕円 316"/>
        <xdr:cNvSpPr/>
      </xdr:nvSpPr>
      <xdr:spPr>
        <a:xfrm>
          <a:off x="6921500" y="600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121152</xdr:rowOff>
    </xdr:from>
    <xdr:ext cx="599010" cy="259045"/>
    <xdr:sp macro="" textlink="">
      <xdr:nvSpPr>
        <xdr:cNvPr id="318" name="テキスト ボックス 317"/>
        <xdr:cNvSpPr txBox="1"/>
      </xdr:nvSpPr>
      <xdr:spPr>
        <a:xfrm>
          <a:off x="6672795" y="5779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45606</xdr:rowOff>
    </xdr:from>
    <xdr:to>
      <xdr:col>54</xdr:col>
      <xdr:colOff>189865</xdr:colOff>
      <xdr:row>58</xdr:row>
      <xdr:rowOff>134101</xdr:rowOff>
    </xdr:to>
    <xdr:cxnSp macro="">
      <xdr:nvCxnSpPr>
        <xdr:cNvPr id="340" name="直線コネクタ 339"/>
        <xdr:cNvCxnSpPr/>
      </xdr:nvCxnSpPr>
      <xdr:spPr>
        <a:xfrm flipV="1">
          <a:off x="10475595" y="8789556"/>
          <a:ext cx="1270" cy="1288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137928</xdr:rowOff>
    </xdr:from>
    <xdr:ext cx="534377" cy="259045"/>
    <xdr:sp macro="" textlink="">
      <xdr:nvSpPr>
        <xdr:cNvPr id="341" name="普通建設事業費最小値テキスト"/>
        <xdr:cNvSpPr txBox="1"/>
      </xdr:nvSpPr>
      <xdr:spPr>
        <a:xfrm>
          <a:off x="10528300" y="1008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134101</xdr:rowOff>
    </xdr:from>
    <xdr:to>
      <xdr:col>55</xdr:col>
      <xdr:colOff>88900</xdr:colOff>
      <xdr:row>58</xdr:row>
      <xdr:rowOff>134101</xdr:rowOff>
    </xdr:to>
    <xdr:cxnSp macro="">
      <xdr:nvCxnSpPr>
        <xdr:cNvPr id="342" name="直線コネクタ 341"/>
        <xdr:cNvCxnSpPr/>
      </xdr:nvCxnSpPr>
      <xdr:spPr>
        <a:xfrm>
          <a:off x="10388600" y="1007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163733</xdr:rowOff>
    </xdr:from>
    <xdr:ext cx="690189" cy="259045"/>
    <xdr:sp macro="" textlink="">
      <xdr:nvSpPr>
        <xdr:cNvPr id="343" name="普通建設事業費最大値テキスト"/>
        <xdr:cNvSpPr txBox="1"/>
      </xdr:nvSpPr>
      <xdr:spPr>
        <a:xfrm>
          <a:off x="10528300" y="85647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45606</xdr:rowOff>
    </xdr:from>
    <xdr:to>
      <xdr:col>55</xdr:col>
      <xdr:colOff>88900</xdr:colOff>
      <xdr:row>51</xdr:row>
      <xdr:rowOff>45606</xdr:rowOff>
    </xdr:to>
    <xdr:cxnSp macro="">
      <xdr:nvCxnSpPr>
        <xdr:cNvPr id="344" name="直線コネクタ 343"/>
        <xdr:cNvCxnSpPr/>
      </xdr:nvCxnSpPr>
      <xdr:spPr>
        <a:xfrm>
          <a:off x="10388600" y="87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99595</xdr:rowOff>
    </xdr:from>
    <xdr:to>
      <xdr:col>55</xdr:col>
      <xdr:colOff>0</xdr:colOff>
      <xdr:row>58</xdr:row>
      <xdr:rowOff>21432</xdr:rowOff>
    </xdr:to>
    <xdr:cxnSp macro="">
      <xdr:nvCxnSpPr>
        <xdr:cNvPr id="345" name="直線コネクタ 344"/>
        <xdr:cNvCxnSpPr/>
      </xdr:nvCxnSpPr>
      <xdr:spPr>
        <a:xfrm>
          <a:off x="9639300" y="9872245"/>
          <a:ext cx="838200" cy="9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138323</xdr:rowOff>
    </xdr:from>
    <xdr:ext cx="599010" cy="259045"/>
    <xdr:sp macro="" textlink="">
      <xdr:nvSpPr>
        <xdr:cNvPr id="346" name="普通建設事業費平均値テキスト"/>
        <xdr:cNvSpPr txBox="1"/>
      </xdr:nvSpPr>
      <xdr:spPr>
        <a:xfrm>
          <a:off x="10528300" y="9739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115446</xdr:rowOff>
    </xdr:from>
    <xdr:to>
      <xdr:col>55</xdr:col>
      <xdr:colOff>50800</xdr:colOff>
      <xdr:row>58</xdr:row>
      <xdr:rowOff>45596</xdr:rowOff>
    </xdr:to>
    <xdr:sp macro="" textlink="">
      <xdr:nvSpPr>
        <xdr:cNvPr id="347" name="フローチャート: 判断 346"/>
        <xdr:cNvSpPr/>
      </xdr:nvSpPr>
      <xdr:spPr>
        <a:xfrm>
          <a:off x="10426700" y="988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99595</xdr:rowOff>
    </xdr:from>
    <xdr:to>
      <xdr:col>50</xdr:col>
      <xdr:colOff>114300</xdr:colOff>
      <xdr:row>57</xdr:row>
      <xdr:rowOff>149788</xdr:rowOff>
    </xdr:to>
    <xdr:cxnSp macro="">
      <xdr:nvCxnSpPr>
        <xdr:cNvPr id="348" name="直線コネクタ 347"/>
        <xdr:cNvCxnSpPr/>
      </xdr:nvCxnSpPr>
      <xdr:spPr>
        <a:xfrm flipV="1">
          <a:off x="8750300" y="9872245"/>
          <a:ext cx="889000" cy="5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127882</xdr:rowOff>
    </xdr:from>
    <xdr:to>
      <xdr:col>50</xdr:col>
      <xdr:colOff>165100</xdr:colOff>
      <xdr:row>58</xdr:row>
      <xdr:rowOff>58032</xdr:rowOff>
    </xdr:to>
    <xdr:sp macro="" textlink="">
      <xdr:nvSpPr>
        <xdr:cNvPr id="349" name="フローチャート: 判断 348"/>
        <xdr:cNvSpPr/>
      </xdr:nvSpPr>
      <xdr:spPr>
        <a:xfrm>
          <a:off x="9588500" y="990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49159</xdr:rowOff>
    </xdr:from>
    <xdr:ext cx="599010" cy="259045"/>
    <xdr:sp macro="" textlink="">
      <xdr:nvSpPr>
        <xdr:cNvPr id="350" name="テキスト ボックス 349"/>
        <xdr:cNvSpPr txBox="1"/>
      </xdr:nvSpPr>
      <xdr:spPr>
        <a:xfrm>
          <a:off x="9339795" y="9993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149788</xdr:rowOff>
    </xdr:from>
    <xdr:to>
      <xdr:col>45</xdr:col>
      <xdr:colOff>177800</xdr:colOff>
      <xdr:row>58</xdr:row>
      <xdr:rowOff>6021</xdr:rowOff>
    </xdr:to>
    <xdr:cxnSp macro="">
      <xdr:nvCxnSpPr>
        <xdr:cNvPr id="351" name="直線コネクタ 350"/>
        <xdr:cNvCxnSpPr/>
      </xdr:nvCxnSpPr>
      <xdr:spPr>
        <a:xfrm flipV="1">
          <a:off x="7861300" y="9922438"/>
          <a:ext cx="889000" cy="2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115272</xdr:rowOff>
    </xdr:from>
    <xdr:to>
      <xdr:col>46</xdr:col>
      <xdr:colOff>38100</xdr:colOff>
      <xdr:row>58</xdr:row>
      <xdr:rowOff>45422</xdr:rowOff>
    </xdr:to>
    <xdr:sp macro="" textlink="">
      <xdr:nvSpPr>
        <xdr:cNvPr id="352" name="フローチャート: 判断 351"/>
        <xdr:cNvSpPr/>
      </xdr:nvSpPr>
      <xdr:spPr>
        <a:xfrm>
          <a:off x="8699500" y="98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36549</xdr:rowOff>
    </xdr:from>
    <xdr:ext cx="599010" cy="259045"/>
    <xdr:sp macro="" textlink="">
      <xdr:nvSpPr>
        <xdr:cNvPr id="353" name="テキスト ボックス 352"/>
        <xdr:cNvSpPr txBox="1"/>
      </xdr:nvSpPr>
      <xdr:spPr>
        <a:xfrm>
          <a:off x="8450795" y="998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6021</xdr:rowOff>
    </xdr:from>
    <xdr:to>
      <xdr:col>41</xdr:col>
      <xdr:colOff>50800</xdr:colOff>
      <xdr:row>58</xdr:row>
      <xdr:rowOff>50166</xdr:rowOff>
    </xdr:to>
    <xdr:cxnSp macro="">
      <xdr:nvCxnSpPr>
        <xdr:cNvPr id="354" name="直線コネクタ 353"/>
        <xdr:cNvCxnSpPr/>
      </xdr:nvCxnSpPr>
      <xdr:spPr>
        <a:xfrm flipV="1">
          <a:off x="6972300" y="9950121"/>
          <a:ext cx="889000" cy="4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118481</xdr:rowOff>
    </xdr:from>
    <xdr:to>
      <xdr:col>41</xdr:col>
      <xdr:colOff>101600</xdr:colOff>
      <xdr:row>58</xdr:row>
      <xdr:rowOff>48631</xdr:rowOff>
    </xdr:to>
    <xdr:sp macro="" textlink="">
      <xdr:nvSpPr>
        <xdr:cNvPr id="355" name="フローチャート: 判断 354"/>
        <xdr:cNvSpPr/>
      </xdr:nvSpPr>
      <xdr:spPr>
        <a:xfrm>
          <a:off x="7810500" y="989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65158</xdr:rowOff>
    </xdr:from>
    <xdr:ext cx="599010" cy="259045"/>
    <xdr:sp macro="" textlink="">
      <xdr:nvSpPr>
        <xdr:cNvPr id="356" name="テキスト ボックス 355"/>
        <xdr:cNvSpPr txBox="1"/>
      </xdr:nvSpPr>
      <xdr:spPr>
        <a:xfrm>
          <a:off x="7561795" y="9666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128715</xdr:rowOff>
    </xdr:from>
    <xdr:to>
      <xdr:col>36</xdr:col>
      <xdr:colOff>165100</xdr:colOff>
      <xdr:row>58</xdr:row>
      <xdr:rowOff>58865</xdr:rowOff>
    </xdr:to>
    <xdr:sp macro="" textlink="">
      <xdr:nvSpPr>
        <xdr:cNvPr id="357" name="フローチャート: 判断 356"/>
        <xdr:cNvSpPr/>
      </xdr:nvSpPr>
      <xdr:spPr>
        <a:xfrm>
          <a:off x="6921500" y="990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75392</xdr:rowOff>
    </xdr:from>
    <xdr:ext cx="599010" cy="259045"/>
    <xdr:sp macro="" textlink="">
      <xdr:nvSpPr>
        <xdr:cNvPr id="358" name="テキスト ボックス 357"/>
        <xdr:cNvSpPr txBox="1"/>
      </xdr:nvSpPr>
      <xdr:spPr>
        <a:xfrm>
          <a:off x="6672795" y="967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142082</xdr:rowOff>
    </xdr:from>
    <xdr:to>
      <xdr:col>55</xdr:col>
      <xdr:colOff>50800</xdr:colOff>
      <xdr:row>58</xdr:row>
      <xdr:rowOff>72232</xdr:rowOff>
    </xdr:to>
    <xdr:sp macro="" textlink="">
      <xdr:nvSpPr>
        <xdr:cNvPr id="364" name="楕円 363"/>
        <xdr:cNvSpPr/>
      </xdr:nvSpPr>
      <xdr:spPr>
        <a:xfrm>
          <a:off x="10426700" y="991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93873</xdr:rowOff>
    </xdr:from>
    <xdr:ext cx="599010" cy="259045"/>
    <xdr:sp macro="" textlink="">
      <xdr:nvSpPr>
        <xdr:cNvPr id="365" name="普通建設事業費該当値テキスト"/>
        <xdr:cNvSpPr txBox="1"/>
      </xdr:nvSpPr>
      <xdr:spPr>
        <a:xfrm>
          <a:off x="10528300" y="986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48795</xdr:rowOff>
    </xdr:from>
    <xdr:to>
      <xdr:col>50</xdr:col>
      <xdr:colOff>165100</xdr:colOff>
      <xdr:row>57</xdr:row>
      <xdr:rowOff>150395</xdr:rowOff>
    </xdr:to>
    <xdr:sp macro="" textlink="">
      <xdr:nvSpPr>
        <xdr:cNvPr id="366" name="楕円 365"/>
        <xdr:cNvSpPr/>
      </xdr:nvSpPr>
      <xdr:spPr>
        <a:xfrm>
          <a:off x="9588500" y="982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166922</xdr:rowOff>
    </xdr:from>
    <xdr:ext cx="599010" cy="259045"/>
    <xdr:sp macro="" textlink="">
      <xdr:nvSpPr>
        <xdr:cNvPr id="367" name="テキスト ボックス 366"/>
        <xdr:cNvSpPr txBox="1"/>
      </xdr:nvSpPr>
      <xdr:spPr>
        <a:xfrm>
          <a:off x="9339795" y="9596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98988</xdr:rowOff>
    </xdr:from>
    <xdr:to>
      <xdr:col>46</xdr:col>
      <xdr:colOff>38100</xdr:colOff>
      <xdr:row>58</xdr:row>
      <xdr:rowOff>29138</xdr:rowOff>
    </xdr:to>
    <xdr:sp macro="" textlink="">
      <xdr:nvSpPr>
        <xdr:cNvPr id="368" name="楕円 367"/>
        <xdr:cNvSpPr/>
      </xdr:nvSpPr>
      <xdr:spPr>
        <a:xfrm>
          <a:off x="8699500" y="987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45665</xdr:rowOff>
    </xdr:from>
    <xdr:ext cx="599010" cy="259045"/>
    <xdr:sp macro="" textlink="">
      <xdr:nvSpPr>
        <xdr:cNvPr id="369" name="テキスト ボックス 368"/>
        <xdr:cNvSpPr txBox="1"/>
      </xdr:nvSpPr>
      <xdr:spPr>
        <a:xfrm>
          <a:off x="8450795" y="9646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126671</xdr:rowOff>
    </xdr:from>
    <xdr:to>
      <xdr:col>41</xdr:col>
      <xdr:colOff>101600</xdr:colOff>
      <xdr:row>58</xdr:row>
      <xdr:rowOff>56821</xdr:rowOff>
    </xdr:to>
    <xdr:sp macro="" textlink="">
      <xdr:nvSpPr>
        <xdr:cNvPr id="370" name="楕円 369"/>
        <xdr:cNvSpPr/>
      </xdr:nvSpPr>
      <xdr:spPr>
        <a:xfrm>
          <a:off x="7810500" y="989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47948</xdr:rowOff>
    </xdr:from>
    <xdr:ext cx="599010" cy="259045"/>
    <xdr:sp macro="" textlink="">
      <xdr:nvSpPr>
        <xdr:cNvPr id="371" name="テキスト ボックス 370"/>
        <xdr:cNvSpPr txBox="1"/>
      </xdr:nvSpPr>
      <xdr:spPr>
        <a:xfrm>
          <a:off x="7561795" y="9992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170816</xdr:rowOff>
    </xdr:from>
    <xdr:to>
      <xdr:col>36</xdr:col>
      <xdr:colOff>165100</xdr:colOff>
      <xdr:row>58</xdr:row>
      <xdr:rowOff>100966</xdr:rowOff>
    </xdr:to>
    <xdr:sp macro="" textlink="">
      <xdr:nvSpPr>
        <xdr:cNvPr id="372" name="楕円 371"/>
        <xdr:cNvSpPr/>
      </xdr:nvSpPr>
      <xdr:spPr>
        <a:xfrm>
          <a:off x="6921500" y="994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92093</xdr:rowOff>
    </xdr:from>
    <xdr:ext cx="599010" cy="259045"/>
    <xdr:sp macro="" textlink="">
      <xdr:nvSpPr>
        <xdr:cNvPr id="373" name="テキスト ボックス 372"/>
        <xdr:cNvSpPr txBox="1"/>
      </xdr:nvSpPr>
      <xdr:spPr>
        <a:xfrm>
          <a:off x="6672795" y="10036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133965</xdr:rowOff>
    </xdr:from>
    <xdr:to>
      <xdr:col>54</xdr:col>
      <xdr:colOff>189865</xdr:colOff>
      <xdr:row>79</xdr:row>
      <xdr:rowOff>44450</xdr:rowOff>
    </xdr:to>
    <xdr:cxnSp macro="">
      <xdr:nvCxnSpPr>
        <xdr:cNvPr id="397" name="直線コネクタ 396"/>
        <xdr:cNvCxnSpPr/>
      </xdr:nvCxnSpPr>
      <xdr:spPr>
        <a:xfrm flipV="1">
          <a:off x="10475595" y="12306915"/>
          <a:ext cx="1270" cy="128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80642</xdr:rowOff>
    </xdr:from>
    <xdr:ext cx="690189" cy="259045"/>
    <xdr:sp macro="" textlink="">
      <xdr:nvSpPr>
        <xdr:cNvPr id="400" name="普通建設事業費 （ うち新規整備　）最大値テキスト"/>
        <xdr:cNvSpPr txBox="1"/>
      </xdr:nvSpPr>
      <xdr:spPr>
        <a:xfrm>
          <a:off x="10528300" y="120821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133965</xdr:rowOff>
    </xdr:from>
    <xdr:to>
      <xdr:col>55</xdr:col>
      <xdr:colOff>88900</xdr:colOff>
      <xdr:row>71</xdr:row>
      <xdr:rowOff>133965</xdr:rowOff>
    </xdr:to>
    <xdr:cxnSp macro="">
      <xdr:nvCxnSpPr>
        <xdr:cNvPr id="401" name="直線コネクタ 400"/>
        <xdr:cNvCxnSpPr/>
      </xdr:nvCxnSpPr>
      <xdr:spPr>
        <a:xfrm>
          <a:off x="10388600" y="123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44208</xdr:rowOff>
    </xdr:from>
    <xdr:to>
      <xdr:col>55</xdr:col>
      <xdr:colOff>0</xdr:colOff>
      <xdr:row>78</xdr:row>
      <xdr:rowOff>125490</xdr:rowOff>
    </xdr:to>
    <xdr:cxnSp macro="">
      <xdr:nvCxnSpPr>
        <xdr:cNvPr id="402" name="直線コネクタ 401"/>
        <xdr:cNvCxnSpPr/>
      </xdr:nvCxnSpPr>
      <xdr:spPr>
        <a:xfrm>
          <a:off x="9639300" y="13417308"/>
          <a:ext cx="838200" cy="8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32585</xdr:rowOff>
    </xdr:from>
    <xdr:ext cx="599010" cy="259045"/>
    <xdr:sp macro="" textlink="">
      <xdr:nvSpPr>
        <xdr:cNvPr id="403" name="普通建設事業費 （ うち新規整備　）平均値テキスト"/>
        <xdr:cNvSpPr txBox="1"/>
      </xdr:nvSpPr>
      <xdr:spPr>
        <a:xfrm>
          <a:off x="10528300" y="132342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9708</xdr:rowOff>
    </xdr:from>
    <xdr:to>
      <xdr:col>55</xdr:col>
      <xdr:colOff>50800</xdr:colOff>
      <xdr:row>78</xdr:row>
      <xdr:rowOff>111308</xdr:rowOff>
    </xdr:to>
    <xdr:sp macro="" textlink="">
      <xdr:nvSpPr>
        <xdr:cNvPr id="404" name="フローチャート: 判断 403"/>
        <xdr:cNvSpPr/>
      </xdr:nvSpPr>
      <xdr:spPr>
        <a:xfrm>
          <a:off x="104267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170199</xdr:rowOff>
    </xdr:from>
    <xdr:to>
      <xdr:col>50</xdr:col>
      <xdr:colOff>114300</xdr:colOff>
      <xdr:row>78</xdr:row>
      <xdr:rowOff>44208</xdr:rowOff>
    </xdr:to>
    <xdr:cxnSp macro="">
      <xdr:nvCxnSpPr>
        <xdr:cNvPr id="405" name="直線コネクタ 404"/>
        <xdr:cNvCxnSpPr/>
      </xdr:nvCxnSpPr>
      <xdr:spPr>
        <a:xfrm>
          <a:off x="8750300" y="13371849"/>
          <a:ext cx="889000" cy="4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21755</xdr:rowOff>
    </xdr:from>
    <xdr:to>
      <xdr:col>50</xdr:col>
      <xdr:colOff>165100</xdr:colOff>
      <xdr:row>78</xdr:row>
      <xdr:rowOff>123355</xdr:rowOff>
    </xdr:to>
    <xdr:sp macro="" textlink="">
      <xdr:nvSpPr>
        <xdr:cNvPr id="406" name="フローチャート: 判断 405"/>
        <xdr:cNvSpPr/>
      </xdr:nvSpPr>
      <xdr:spPr>
        <a:xfrm>
          <a:off x="9588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114482</xdr:rowOff>
    </xdr:from>
    <xdr:ext cx="599010" cy="259045"/>
    <xdr:sp macro="" textlink="">
      <xdr:nvSpPr>
        <xdr:cNvPr id="407" name="テキスト ボックス 406"/>
        <xdr:cNvSpPr txBox="1"/>
      </xdr:nvSpPr>
      <xdr:spPr>
        <a:xfrm>
          <a:off x="9339795" y="1348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149296</xdr:rowOff>
    </xdr:from>
    <xdr:to>
      <xdr:col>45</xdr:col>
      <xdr:colOff>177800</xdr:colOff>
      <xdr:row>77</xdr:row>
      <xdr:rowOff>170199</xdr:rowOff>
    </xdr:to>
    <xdr:cxnSp macro="">
      <xdr:nvCxnSpPr>
        <xdr:cNvPr id="408" name="直線コネクタ 407"/>
        <xdr:cNvCxnSpPr/>
      </xdr:nvCxnSpPr>
      <xdr:spPr>
        <a:xfrm>
          <a:off x="7861300" y="13350946"/>
          <a:ext cx="889000" cy="2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8692</xdr:rowOff>
    </xdr:from>
    <xdr:to>
      <xdr:col>46</xdr:col>
      <xdr:colOff>38100</xdr:colOff>
      <xdr:row>78</xdr:row>
      <xdr:rowOff>110292</xdr:rowOff>
    </xdr:to>
    <xdr:sp macro="" textlink="">
      <xdr:nvSpPr>
        <xdr:cNvPr id="409" name="フローチャート: 判断 408"/>
        <xdr:cNvSpPr/>
      </xdr:nvSpPr>
      <xdr:spPr>
        <a:xfrm>
          <a:off x="8699500" y="1338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101419</xdr:rowOff>
    </xdr:from>
    <xdr:ext cx="599010" cy="259045"/>
    <xdr:sp macro="" textlink="">
      <xdr:nvSpPr>
        <xdr:cNvPr id="410" name="テキスト ボックス 409"/>
        <xdr:cNvSpPr txBox="1"/>
      </xdr:nvSpPr>
      <xdr:spPr>
        <a:xfrm>
          <a:off x="8450795" y="13474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149296</xdr:rowOff>
    </xdr:from>
    <xdr:to>
      <xdr:col>41</xdr:col>
      <xdr:colOff>50800</xdr:colOff>
      <xdr:row>79</xdr:row>
      <xdr:rowOff>37050</xdr:rowOff>
    </xdr:to>
    <xdr:cxnSp macro="">
      <xdr:nvCxnSpPr>
        <xdr:cNvPr id="411" name="直線コネクタ 410"/>
        <xdr:cNvCxnSpPr/>
      </xdr:nvCxnSpPr>
      <xdr:spPr>
        <a:xfrm flipV="1">
          <a:off x="6972300" y="13350946"/>
          <a:ext cx="889000" cy="230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13072</xdr:rowOff>
    </xdr:from>
    <xdr:to>
      <xdr:col>41</xdr:col>
      <xdr:colOff>101600</xdr:colOff>
      <xdr:row>78</xdr:row>
      <xdr:rowOff>114672</xdr:rowOff>
    </xdr:to>
    <xdr:sp macro="" textlink="">
      <xdr:nvSpPr>
        <xdr:cNvPr id="412" name="フローチャート: 判断 411"/>
        <xdr:cNvSpPr/>
      </xdr:nvSpPr>
      <xdr:spPr>
        <a:xfrm>
          <a:off x="7810500" y="133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105799</xdr:rowOff>
    </xdr:from>
    <xdr:ext cx="599010" cy="259045"/>
    <xdr:sp macro="" textlink="">
      <xdr:nvSpPr>
        <xdr:cNvPr id="413" name="テキスト ボックス 412"/>
        <xdr:cNvSpPr txBox="1"/>
      </xdr:nvSpPr>
      <xdr:spPr>
        <a:xfrm>
          <a:off x="7561795" y="1347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8493</xdr:rowOff>
    </xdr:from>
    <xdr:to>
      <xdr:col>36</xdr:col>
      <xdr:colOff>165100</xdr:colOff>
      <xdr:row>78</xdr:row>
      <xdr:rowOff>110093</xdr:rowOff>
    </xdr:to>
    <xdr:sp macro="" textlink="">
      <xdr:nvSpPr>
        <xdr:cNvPr id="414" name="フローチャート: 判断 413"/>
        <xdr:cNvSpPr/>
      </xdr:nvSpPr>
      <xdr:spPr>
        <a:xfrm>
          <a:off x="6921500" y="1338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126620</xdr:rowOff>
    </xdr:from>
    <xdr:ext cx="599010" cy="259045"/>
    <xdr:sp macro="" textlink="">
      <xdr:nvSpPr>
        <xdr:cNvPr id="415" name="テキスト ボックス 414"/>
        <xdr:cNvSpPr txBox="1"/>
      </xdr:nvSpPr>
      <xdr:spPr>
        <a:xfrm>
          <a:off x="6672795" y="1315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74690</xdr:rowOff>
    </xdr:from>
    <xdr:to>
      <xdr:col>55</xdr:col>
      <xdr:colOff>50800</xdr:colOff>
      <xdr:row>79</xdr:row>
      <xdr:rowOff>4840</xdr:rowOff>
    </xdr:to>
    <xdr:sp macro="" textlink="">
      <xdr:nvSpPr>
        <xdr:cNvPr id="421" name="楕円 420"/>
        <xdr:cNvSpPr/>
      </xdr:nvSpPr>
      <xdr:spPr>
        <a:xfrm>
          <a:off x="10426700" y="1344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161067</xdr:rowOff>
    </xdr:from>
    <xdr:ext cx="534377" cy="259045"/>
    <xdr:sp macro="" textlink="">
      <xdr:nvSpPr>
        <xdr:cNvPr id="422" name="普通建設事業費 （ うち新規整備　）該当値テキスト"/>
        <xdr:cNvSpPr txBox="1"/>
      </xdr:nvSpPr>
      <xdr:spPr>
        <a:xfrm>
          <a:off x="10528300" y="1336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164858</xdr:rowOff>
    </xdr:from>
    <xdr:to>
      <xdr:col>50</xdr:col>
      <xdr:colOff>165100</xdr:colOff>
      <xdr:row>78</xdr:row>
      <xdr:rowOff>95008</xdr:rowOff>
    </xdr:to>
    <xdr:sp macro="" textlink="">
      <xdr:nvSpPr>
        <xdr:cNvPr id="423" name="楕円 422"/>
        <xdr:cNvSpPr/>
      </xdr:nvSpPr>
      <xdr:spPr>
        <a:xfrm>
          <a:off x="9588500" y="1336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111535</xdr:rowOff>
    </xdr:from>
    <xdr:ext cx="599010" cy="259045"/>
    <xdr:sp macro="" textlink="">
      <xdr:nvSpPr>
        <xdr:cNvPr id="424" name="テキスト ボックス 423"/>
        <xdr:cNvSpPr txBox="1"/>
      </xdr:nvSpPr>
      <xdr:spPr>
        <a:xfrm>
          <a:off x="9339795" y="1314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119399</xdr:rowOff>
    </xdr:from>
    <xdr:to>
      <xdr:col>46</xdr:col>
      <xdr:colOff>38100</xdr:colOff>
      <xdr:row>78</xdr:row>
      <xdr:rowOff>49549</xdr:rowOff>
    </xdr:to>
    <xdr:sp macro="" textlink="">
      <xdr:nvSpPr>
        <xdr:cNvPr id="425" name="楕円 424"/>
        <xdr:cNvSpPr/>
      </xdr:nvSpPr>
      <xdr:spPr>
        <a:xfrm>
          <a:off x="8699500" y="1332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66076</xdr:rowOff>
    </xdr:from>
    <xdr:ext cx="599010" cy="259045"/>
    <xdr:sp macro="" textlink="">
      <xdr:nvSpPr>
        <xdr:cNvPr id="426" name="テキスト ボックス 425"/>
        <xdr:cNvSpPr txBox="1"/>
      </xdr:nvSpPr>
      <xdr:spPr>
        <a:xfrm>
          <a:off x="8450795" y="13096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98496</xdr:rowOff>
    </xdr:from>
    <xdr:to>
      <xdr:col>41</xdr:col>
      <xdr:colOff>101600</xdr:colOff>
      <xdr:row>78</xdr:row>
      <xdr:rowOff>28646</xdr:rowOff>
    </xdr:to>
    <xdr:sp macro="" textlink="">
      <xdr:nvSpPr>
        <xdr:cNvPr id="427" name="楕円 426"/>
        <xdr:cNvSpPr/>
      </xdr:nvSpPr>
      <xdr:spPr>
        <a:xfrm>
          <a:off x="7810500" y="1330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45173</xdr:rowOff>
    </xdr:from>
    <xdr:ext cx="599010" cy="259045"/>
    <xdr:sp macro="" textlink="">
      <xdr:nvSpPr>
        <xdr:cNvPr id="428" name="テキスト ボックス 427"/>
        <xdr:cNvSpPr txBox="1"/>
      </xdr:nvSpPr>
      <xdr:spPr>
        <a:xfrm>
          <a:off x="7561795" y="1307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157700</xdr:rowOff>
    </xdr:from>
    <xdr:to>
      <xdr:col>36</xdr:col>
      <xdr:colOff>165100</xdr:colOff>
      <xdr:row>79</xdr:row>
      <xdr:rowOff>87850</xdr:rowOff>
    </xdr:to>
    <xdr:sp macro="" textlink="">
      <xdr:nvSpPr>
        <xdr:cNvPr id="429" name="楕円 428"/>
        <xdr:cNvSpPr/>
      </xdr:nvSpPr>
      <xdr:spPr>
        <a:xfrm>
          <a:off x="6921500" y="1353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78977</xdr:rowOff>
    </xdr:from>
    <xdr:ext cx="469744" cy="259045"/>
    <xdr:sp macro="" textlink="">
      <xdr:nvSpPr>
        <xdr:cNvPr id="430" name="テキスト ボックス 429"/>
        <xdr:cNvSpPr txBox="1"/>
      </xdr:nvSpPr>
      <xdr:spPr>
        <a:xfrm>
          <a:off x="6737428" y="1362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4" name="テキスト ボックス 443"/>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26222</xdr:rowOff>
    </xdr:from>
    <xdr:to>
      <xdr:col>54</xdr:col>
      <xdr:colOff>189865</xdr:colOff>
      <xdr:row>98</xdr:row>
      <xdr:rowOff>138246</xdr:rowOff>
    </xdr:to>
    <xdr:cxnSp macro="">
      <xdr:nvCxnSpPr>
        <xdr:cNvPr id="452" name="直線コネクタ 451"/>
        <xdr:cNvCxnSpPr/>
      </xdr:nvCxnSpPr>
      <xdr:spPr>
        <a:xfrm flipV="1">
          <a:off x="10475595" y="15799622"/>
          <a:ext cx="1270" cy="114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142073</xdr:rowOff>
    </xdr:from>
    <xdr:ext cx="469744" cy="259045"/>
    <xdr:sp macro="" textlink="">
      <xdr:nvSpPr>
        <xdr:cNvPr id="453" name="普通建設事業費 （ うち更新整備　）最小値テキスト"/>
        <xdr:cNvSpPr txBox="1"/>
      </xdr:nvSpPr>
      <xdr:spPr>
        <a:xfrm>
          <a:off x="10528300" y="1694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138246</xdr:rowOff>
    </xdr:from>
    <xdr:to>
      <xdr:col>55</xdr:col>
      <xdr:colOff>88900</xdr:colOff>
      <xdr:row>98</xdr:row>
      <xdr:rowOff>138246</xdr:rowOff>
    </xdr:to>
    <xdr:cxnSp macro="">
      <xdr:nvCxnSpPr>
        <xdr:cNvPr id="454" name="直線コネクタ 453"/>
        <xdr:cNvCxnSpPr/>
      </xdr:nvCxnSpPr>
      <xdr:spPr>
        <a:xfrm>
          <a:off x="10388600" y="1694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144349</xdr:rowOff>
    </xdr:from>
    <xdr:ext cx="690189" cy="259045"/>
    <xdr:sp macro="" textlink="">
      <xdr:nvSpPr>
        <xdr:cNvPr id="455" name="普通建設事業費 （ うち更新整備　）最大値テキスト"/>
        <xdr:cNvSpPr txBox="1"/>
      </xdr:nvSpPr>
      <xdr:spPr>
        <a:xfrm>
          <a:off x="10528300" y="155748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26222</xdr:rowOff>
    </xdr:from>
    <xdr:to>
      <xdr:col>55</xdr:col>
      <xdr:colOff>88900</xdr:colOff>
      <xdr:row>92</xdr:row>
      <xdr:rowOff>26222</xdr:rowOff>
    </xdr:to>
    <xdr:cxnSp macro="">
      <xdr:nvCxnSpPr>
        <xdr:cNvPr id="456" name="直線コネクタ 455"/>
        <xdr:cNvCxnSpPr/>
      </xdr:nvCxnSpPr>
      <xdr:spPr>
        <a:xfrm>
          <a:off x="10388600" y="15799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10925</xdr:rowOff>
    </xdr:from>
    <xdr:to>
      <xdr:col>55</xdr:col>
      <xdr:colOff>0</xdr:colOff>
      <xdr:row>98</xdr:row>
      <xdr:rowOff>75326</xdr:rowOff>
    </xdr:to>
    <xdr:cxnSp macro="">
      <xdr:nvCxnSpPr>
        <xdr:cNvPr id="457" name="直線コネクタ 456"/>
        <xdr:cNvCxnSpPr/>
      </xdr:nvCxnSpPr>
      <xdr:spPr>
        <a:xfrm>
          <a:off x="9639300" y="16813025"/>
          <a:ext cx="838200" cy="6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34014</xdr:rowOff>
    </xdr:from>
    <xdr:ext cx="599010" cy="259045"/>
    <xdr:sp macro="" textlink="">
      <xdr:nvSpPr>
        <xdr:cNvPr id="458" name="普通建設事業費 （ うち更新整備　）平均値テキスト"/>
        <xdr:cNvSpPr txBox="1"/>
      </xdr:nvSpPr>
      <xdr:spPr>
        <a:xfrm>
          <a:off x="10528300" y="16664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11137</xdr:rowOff>
    </xdr:from>
    <xdr:to>
      <xdr:col>55</xdr:col>
      <xdr:colOff>50800</xdr:colOff>
      <xdr:row>98</xdr:row>
      <xdr:rowOff>112737</xdr:rowOff>
    </xdr:to>
    <xdr:sp macro="" textlink="">
      <xdr:nvSpPr>
        <xdr:cNvPr id="459" name="フローチャート: 判断 458"/>
        <xdr:cNvSpPr/>
      </xdr:nvSpPr>
      <xdr:spPr>
        <a:xfrm>
          <a:off x="104267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10925</xdr:rowOff>
    </xdr:from>
    <xdr:to>
      <xdr:col>50</xdr:col>
      <xdr:colOff>114300</xdr:colOff>
      <xdr:row>98</xdr:row>
      <xdr:rowOff>104158</xdr:rowOff>
    </xdr:to>
    <xdr:cxnSp macro="">
      <xdr:nvCxnSpPr>
        <xdr:cNvPr id="460" name="直線コネクタ 459"/>
        <xdr:cNvCxnSpPr/>
      </xdr:nvCxnSpPr>
      <xdr:spPr>
        <a:xfrm flipV="1">
          <a:off x="8750300" y="16813025"/>
          <a:ext cx="889000" cy="9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18607</xdr:rowOff>
    </xdr:from>
    <xdr:to>
      <xdr:col>50</xdr:col>
      <xdr:colOff>165100</xdr:colOff>
      <xdr:row>98</xdr:row>
      <xdr:rowOff>120207</xdr:rowOff>
    </xdr:to>
    <xdr:sp macro="" textlink="">
      <xdr:nvSpPr>
        <xdr:cNvPr id="461" name="フローチャート: 判断 460"/>
        <xdr:cNvSpPr/>
      </xdr:nvSpPr>
      <xdr:spPr>
        <a:xfrm>
          <a:off x="9588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111334</xdr:rowOff>
    </xdr:from>
    <xdr:ext cx="599010" cy="259045"/>
    <xdr:sp macro="" textlink="">
      <xdr:nvSpPr>
        <xdr:cNvPr id="462" name="テキスト ボックス 461"/>
        <xdr:cNvSpPr txBox="1"/>
      </xdr:nvSpPr>
      <xdr:spPr>
        <a:xfrm>
          <a:off x="9339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104158</xdr:rowOff>
    </xdr:from>
    <xdr:to>
      <xdr:col>45</xdr:col>
      <xdr:colOff>177800</xdr:colOff>
      <xdr:row>98</xdr:row>
      <xdr:rowOff>109065</xdr:rowOff>
    </xdr:to>
    <xdr:cxnSp macro="">
      <xdr:nvCxnSpPr>
        <xdr:cNvPr id="463" name="直線コネクタ 462"/>
        <xdr:cNvCxnSpPr/>
      </xdr:nvCxnSpPr>
      <xdr:spPr>
        <a:xfrm flipV="1">
          <a:off x="7861300" y="16906258"/>
          <a:ext cx="889000" cy="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12579</xdr:rowOff>
    </xdr:from>
    <xdr:to>
      <xdr:col>46</xdr:col>
      <xdr:colOff>38100</xdr:colOff>
      <xdr:row>98</xdr:row>
      <xdr:rowOff>114179</xdr:rowOff>
    </xdr:to>
    <xdr:sp macro="" textlink="">
      <xdr:nvSpPr>
        <xdr:cNvPr id="464" name="フローチャート: 判断 463"/>
        <xdr:cNvSpPr/>
      </xdr:nvSpPr>
      <xdr:spPr>
        <a:xfrm>
          <a:off x="8699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130706</xdr:rowOff>
    </xdr:from>
    <xdr:ext cx="599010" cy="259045"/>
    <xdr:sp macro="" textlink="">
      <xdr:nvSpPr>
        <xdr:cNvPr id="465" name="テキスト ボックス 464"/>
        <xdr:cNvSpPr txBox="1"/>
      </xdr:nvSpPr>
      <xdr:spPr>
        <a:xfrm>
          <a:off x="8450795" y="16589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67715</xdr:rowOff>
    </xdr:from>
    <xdr:to>
      <xdr:col>41</xdr:col>
      <xdr:colOff>50800</xdr:colOff>
      <xdr:row>98</xdr:row>
      <xdr:rowOff>109065</xdr:rowOff>
    </xdr:to>
    <xdr:cxnSp macro="">
      <xdr:nvCxnSpPr>
        <xdr:cNvPr id="466" name="直線コネクタ 465"/>
        <xdr:cNvCxnSpPr/>
      </xdr:nvCxnSpPr>
      <xdr:spPr>
        <a:xfrm>
          <a:off x="6972300" y="16869815"/>
          <a:ext cx="889000" cy="4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16725</xdr:rowOff>
    </xdr:from>
    <xdr:to>
      <xdr:col>41</xdr:col>
      <xdr:colOff>101600</xdr:colOff>
      <xdr:row>98</xdr:row>
      <xdr:rowOff>118325</xdr:rowOff>
    </xdr:to>
    <xdr:sp macro="" textlink="">
      <xdr:nvSpPr>
        <xdr:cNvPr id="467" name="フローチャート: 判断 466"/>
        <xdr:cNvSpPr/>
      </xdr:nvSpPr>
      <xdr:spPr>
        <a:xfrm>
          <a:off x="7810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134852</xdr:rowOff>
    </xdr:from>
    <xdr:ext cx="599010" cy="259045"/>
    <xdr:sp macro="" textlink="">
      <xdr:nvSpPr>
        <xdr:cNvPr id="468" name="テキスト ボックス 467"/>
        <xdr:cNvSpPr txBox="1"/>
      </xdr:nvSpPr>
      <xdr:spPr>
        <a:xfrm>
          <a:off x="7561795" y="16594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29101</xdr:rowOff>
    </xdr:from>
    <xdr:to>
      <xdr:col>36</xdr:col>
      <xdr:colOff>165100</xdr:colOff>
      <xdr:row>98</xdr:row>
      <xdr:rowOff>130701</xdr:rowOff>
    </xdr:to>
    <xdr:sp macro="" textlink="">
      <xdr:nvSpPr>
        <xdr:cNvPr id="469" name="フローチャート: 判断 468"/>
        <xdr:cNvSpPr/>
      </xdr:nvSpPr>
      <xdr:spPr>
        <a:xfrm>
          <a:off x="6921500" y="1683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121828</xdr:rowOff>
    </xdr:from>
    <xdr:ext cx="599010" cy="259045"/>
    <xdr:sp macro="" textlink="">
      <xdr:nvSpPr>
        <xdr:cNvPr id="470" name="テキスト ボックス 469"/>
        <xdr:cNvSpPr txBox="1"/>
      </xdr:nvSpPr>
      <xdr:spPr>
        <a:xfrm>
          <a:off x="6672795" y="1692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24526</xdr:rowOff>
    </xdr:from>
    <xdr:to>
      <xdr:col>55</xdr:col>
      <xdr:colOff>50800</xdr:colOff>
      <xdr:row>98</xdr:row>
      <xdr:rowOff>126126</xdr:rowOff>
    </xdr:to>
    <xdr:sp macro="" textlink="">
      <xdr:nvSpPr>
        <xdr:cNvPr id="476" name="楕円 475"/>
        <xdr:cNvSpPr/>
      </xdr:nvSpPr>
      <xdr:spPr>
        <a:xfrm>
          <a:off x="10426700" y="1682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161015</xdr:rowOff>
    </xdr:from>
    <xdr:ext cx="599010" cy="259045"/>
    <xdr:sp macro="" textlink="">
      <xdr:nvSpPr>
        <xdr:cNvPr id="477" name="普通建設事業費 （ うち更新整備　）該当値テキスト"/>
        <xdr:cNvSpPr txBox="1"/>
      </xdr:nvSpPr>
      <xdr:spPr>
        <a:xfrm>
          <a:off x="10528300" y="1679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131575</xdr:rowOff>
    </xdr:from>
    <xdr:to>
      <xdr:col>50</xdr:col>
      <xdr:colOff>165100</xdr:colOff>
      <xdr:row>98</xdr:row>
      <xdr:rowOff>61725</xdr:rowOff>
    </xdr:to>
    <xdr:sp macro="" textlink="">
      <xdr:nvSpPr>
        <xdr:cNvPr id="478" name="楕円 477"/>
        <xdr:cNvSpPr/>
      </xdr:nvSpPr>
      <xdr:spPr>
        <a:xfrm>
          <a:off x="9588500" y="167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78252</xdr:rowOff>
    </xdr:from>
    <xdr:ext cx="599010" cy="259045"/>
    <xdr:sp macro="" textlink="">
      <xdr:nvSpPr>
        <xdr:cNvPr id="479" name="テキスト ボックス 478"/>
        <xdr:cNvSpPr txBox="1"/>
      </xdr:nvSpPr>
      <xdr:spPr>
        <a:xfrm>
          <a:off x="9339795" y="1653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53358</xdr:rowOff>
    </xdr:from>
    <xdr:to>
      <xdr:col>46</xdr:col>
      <xdr:colOff>38100</xdr:colOff>
      <xdr:row>98</xdr:row>
      <xdr:rowOff>154958</xdr:rowOff>
    </xdr:to>
    <xdr:sp macro="" textlink="">
      <xdr:nvSpPr>
        <xdr:cNvPr id="480" name="楕円 479"/>
        <xdr:cNvSpPr/>
      </xdr:nvSpPr>
      <xdr:spPr>
        <a:xfrm>
          <a:off x="8699500" y="1685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146085</xdr:rowOff>
    </xdr:from>
    <xdr:ext cx="534377" cy="259045"/>
    <xdr:sp macro="" textlink="">
      <xdr:nvSpPr>
        <xdr:cNvPr id="481" name="テキスト ボックス 480"/>
        <xdr:cNvSpPr txBox="1"/>
      </xdr:nvSpPr>
      <xdr:spPr>
        <a:xfrm>
          <a:off x="8483111" y="1694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58265</xdr:rowOff>
    </xdr:from>
    <xdr:to>
      <xdr:col>41</xdr:col>
      <xdr:colOff>101600</xdr:colOff>
      <xdr:row>98</xdr:row>
      <xdr:rowOff>159865</xdr:rowOff>
    </xdr:to>
    <xdr:sp macro="" textlink="">
      <xdr:nvSpPr>
        <xdr:cNvPr id="482" name="楕円 481"/>
        <xdr:cNvSpPr/>
      </xdr:nvSpPr>
      <xdr:spPr>
        <a:xfrm>
          <a:off x="7810500" y="1686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150992</xdr:rowOff>
    </xdr:from>
    <xdr:ext cx="534377" cy="259045"/>
    <xdr:sp macro="" textlink="">
      <xdr:nvSpPr>
        <xdr:cNvPr id="483" name="テキスト ボックス 482"/>
        <xdr:cNvSpPr txBox="1"/>
      </xdr:nvSpPr>
      <xdr:spPr>
        <a:xfrm>
          <a:off x="7594111" y="1695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16915</xdr:rowOff>
    </xdr:from>
    <xdr:to>
      <xdr:col>36</xdr:col>
      <xdr:colOff>165100</xdr:colOff>
      <xdr:row>98</xdr:row>
      <xdr:rowOff>118515</xdr:rowOff>
    </xdr:to>
    <xdr:sp macro="" textlink="">
      <xdr:nvSpPr>
        <xdr:cNvPr id="484" name="楕円 483"/>
        <xdr:cNvSpPr/>
      </xdr:nvSpPr>
      <xdr:spPr>
        <a:xfrm>
          <a:off x="6921500" y="1681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135042</xdr:rowOff>
    </xdr:from>
    <xdr:ext cx="599010" cy="259045"/>
    <xdr:sp macro="" textlink="">
      <xdr:nvSpPr>
        <xdr:cNvPr id="485" name="テキスト ボックス 484"/>
        <xdr:cNvSpPr txBox="1"/>
      </xdr:nvSpPr>
      <xdr:spPr>
        <a:xfrm>
          <a:off x="6672795" y="16594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81949</xdr:rowOff>
    </xdr:from>
    <xdr:to>
      <xdr:col>85</xdr:col>
      <xdr:colOff>126364</xdr:colOff>
      <xdr:row>38</xdr:row>
      <xdr:rowOff>139700</xdr:rowOff>
    </xdr:to>
    <xdr:cxnSp macro="">
      <xdr:nvCxnSpPr>
        <xdr:cNvPr id="507" name="直線コネクタ 506"/>
        <xdr:cNvCxnSpPr/>
      </xdr:nvCxnSpPr>
      <xdr:spPr>
        <a:xfrm flipV="1">
          <a:off x="16317595" y="5396899"/>
          <a:ext cx="1269" cy="125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153755</xdr:rowOff>
    </xdr:from>
    <xdr:ext cx="249299" cy="259045"/>
    <xdr:sp macro="" textlink="">
      <xdr:nvSpPr>
        <xdr:cNvPr id="508" name="災害復旧事業費最小値テキスト"/>
        <xdr:cNvSpPr txBox="1"/>
      </xdr:nvSpPr>
      <xdr:spPr>
        <a:xfrm>
          <a:off x="16370300" y="666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28626</xdr:rowOff>
    </xdr:from>
    <xdr:ext cx="599010" cy="259045"/>
    <xdr:sp macro="" textlink="">
      <xdr:nvSpPr>
        <xdr:cNvPr id="510" name="災害復旧事業費最大値テキスト"/>
        <xdr:cNvSpPr txBox="1"/>
      </xdr:nvSpPr>
      <xdr:spPr>
        <a:xfrm>
          <a:off x="16370300" y="517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81949</xdr:rowOff>
    </xdr:from>
    <xdr:to>
      <xdr:col>86</xdr:col>
      <xdr:colOff>25400</xdr:colOff>
      <xdr:row>31</xdr:row>
      <xdr:rowOff>81949</xdr:rowOff>
    </xdr:to>
    <xdr:cxnSp macro="">
      <xdr:nvCxnSpPr>
        <xdr:cNvPr id="511" name="直線コネクタ 510"/>
        <xdr:cNvCxnSpPr/>
      </xdr:nvCxnSpPr>
      <xdr:spPr>
        <a:xfrm>
          <a:off x="16230600" y="539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29355</xdr:rowOff>
    </xdr:from>
    <xdr:to>
      <xdr:col>85</xdr:col>
      <xdr:colOff>127000</xdr:colOff>
      <xdr:row>38</xdr:row>
      <xdr:rowOff>139700</xdr:rowOff>
    </xdr:to>
    <xdr:cxnSp macro="">
      <xdr:nvCxnSpPr>
        <xdr:cNvPr id="512" name="直線コネクタ 511"/>
        <xdr:cNvCxnSpPr/>
      </xdr:nvCxnSpPr>
      <xdr:spPr>
        <a:xfrm>
          <a:off x="15481300" y="6544455"/>
          <a:ext cx="838200" cy="11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71205</xdr:rowOff>
    </xdr:from>
    <xdr:ext cx="534377" cy="259045"/>
    <xdr:sp macro="" textlink="">
      <xdr:nvSpPr>
        <xdr:cNvPr id="513" name="災害復旧事業費平均値テキスト"/>
        <xdr:cNvSpPr txBox="1"/>
      </xdr:nvSpPr>
      <xdr:spPr>
        <a:xfrm>
          <a:off x="16370300" y="6414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48328</xdr:rowOff>
    </xdr:from>
    <xdr:to>
      <xdr:col>85</xdr:col>
      <xdr:colOff>177800</xdr:colOff>
      <xdr:row>38</xdr:row>
      <xdr:rowOff>149928</xdr:rowOff>
    </xdr:to>
    <xdr:sp macro="" textlink="">
      <xdr:nvSpPr>
        <xdr:cNvPr id="514" name="フローチャート: 判断 513"/>
        <xdr:cNvSpPr/>
      </xdr:nvSpPr>
      <xdr:spPr>
        <a:xfrm>
          <a:off x="162687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29355</xdr:rowOff>
    </xdr:from>
    <xdr:to>
      <xdr:col>81</xdr:col>
      <xdr:colOff>50800</xdr:colOff>
      <xdr:row>38</xdr:row>
      <xdr:rowOff>54577</xdr:rowOff>
    </xdr:to>
    <xdr:cxnSp macro="">
      <xdr:nvCxnSpPr>
        <xdr:cNvPr id="515" name="直線コネクタ 514"/>
        <xdr:cNvCxnSpPr/>
      </xdr:nvCxnSpPr>
      <xdr:spPr>
        <a:xfrm flipV="1">
          <a:off x="14592300" y="6544455"/>
          <a:ext cx="889000" cy="2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51519</xdr:rowOff>
    </xdr:from>
    <xdr:to>
      <xdr:col>81</xdr:col>
      <xdr:colOff>101600</xdr:colOff>
      <xdr:row>38</xdr:row>
      <xdr:rowOff>153119</xdr:rowOff>
    </xdr:to>
    <xdr:sp macro="" textlink="">
      <xdr:nvSpPr>
        <xdr:cNvPr id="516" name="フローチャート: 判断 515"/>
        <xdr:cNvSpPr/>
      </xdr:nvSpPr>
      <xdr:spPr>
        <a:xfrm>
          <a:off x="15430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144246</xdr:rowOff>
    </xdr:from>
    <xdr:ext cx="534377" cy="259045"/>
    <xdr:sp macro="" textlink="">
      <xdr:nvSpPr>
        <xdr:cNvPr id="517" name="テキスト ボックス 516"/>
        <xdr:cNvSpPr txBox="1"/>
      </xdr:nvSpPr>
      <xdr:spPr>
        <a:xfrm>
          <a:off x="15214111" y="665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50933</xdr:rowOff>
    </xdr:from>
    <xdr:to>
      <xdr:col>76</xdr:col>
      <xdr:colOff>114300</xdr:colOff>
      <xdr:row>38</xdr:row>
      <xdr:rowOff>54577</xdr:rowOff>
    </xdr:to>
    <xdr:cxnSp macro="">
      <xdr:nvCxnSpPr>
        <xdr:cNvPr id="518" name="直線コネクタ 517"/>
        <xdr:cNvCxnSpPr/>
      </xdr:nvCxnSpPr>
      <xdr:spPr>
        <a:xfrm>
          <a:off x="13703300" y="6566033"/>
          <a:ext cx="889000" cy="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53959</xdr:rowOff>
    </xdr:from>
    <xdr:to>
      <xdr:col>76</xdr:col>
      <xdr:colOff>165100</xdr:colOff>
      <xdr:row>38</xdr:row>
      <xdr:rowOff>155559</xdr:rowOff>
    </xdr:to>
    <xdr:sp macro="" textlink="">
      <xdr:nvSpPr>
        <xdr:cNvPr id="519" name="フローチャート: 判断 518"/>
        <xdr:cNvSpPr/>
      </xdr:nvSpPr>
      <xdr:spPr>
        <a:xfrm>
          <a:off x="14541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146686</xdr:rowOff>
    </xdr:from>
    <xdr:ext cx="534377" cy="259045"/>
    <xdr:sp macro="" textlink="">
      <xdr:nvSpPr>
        <xdr:cNvPr id="520" name="テキスト ボックス 519"/>
        <xdr:cNvSpPr txBox="1"/>
      </xdr:nvSpPr>
      <xdr:spPr>
        <a:xfrm>
          <a:off x="14325111" y="666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32016</xdr:rowOff>
    </xdr:from>
    <xdr:to>
      <xdr:col>71</xdr:col>
      <xdr:colOff>177800</xdr:colOff>
      <xdr:row>38</xdr:row>
      <xdr:rowOff>50933</xdr:rowOff>
    </xdr:to>
    <xdr:cxnSp macro="">
      <xdr:nvCxnSpPr>
        <xdr:cNvPr id="521" name="直線コネクタ 520"/>
        <xdr:cNvCxnSpPr/>
      </xdr:nvCxnSpPr>
      <xdr:spPr>
        <a:xfrm>
          <a:off x="12814300" y="5861316"/>
          <a:ext cx="889000" cy="70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63953</xdr:rowOff>
    </xdr:from>
    <xdr:to>
      <xdr:col>72</xdr:col>
      <xdr:colOff>38100</xdr:colOff>
      <xdr:row>38</xdr:row>
      <xdr:rowOff>165553</xdr:rowOff>
    </xdr:to>
    <xdr:sp macro="" textlink="">
      <xdr:nvSpPr>
        <xdr:cNvPr id="522" name="フローチャート: 判断 521"/>
        <xdr:cNvSpPr/>
      </xdr:nvSpPr>
      <xdr:spPr>
        <a:xfrm>
          <a:off x="13652500" y="657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156680</xdr:rowOff>
    </xdr:from>
    <xdr:ext cx="534377" cy="259045"/>
    <xdr:sp macro="" textlink="">
      <xdr:nvSpPr>
        <xdr:cNvPr id="523" name="テキスト ボックス 522"/>
        <xdr:cNvSpPr txBox="1"/>
      </xdr:nvSpPr>
      <xdr:spPr>
        <a:xfrm>
          <a:off x="13436111" y="667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50319</xdr:rowOff>
    </xdr:from>
    <xdr:to>
      <xdr:col>67</xdr:col>
      <xdr:colOff>101600</xdr:colOff>
      <xdr:row>38</xdr:row>
      <xdr:rowOff>151919</xdr:rowOff>
    </xdr:to>
    <xdr:sp macro="" textlink="">
      <xdr:nvSpPr>
        <xdr:cNvPr id="524" name="フローチャート: 判断 523"/>
        <xdr:cNvSpPr/>
      </xdr:nvSpPr>
      <xdr:spPr>
        <a:xfrm>
          <a:off x="12763500" y="656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143046</xdr:rowOff>
    </xdr:from>
    <xdr:ext cx="534377" cy="259045"/>
    <xdr:sp macro="" textlink="">
      <xdr:nvSpPr>
        <xdr:cNvPr id="525" name="テキスト ボックス 524"/>
        <xdr:cNvSpPr txBox="1"/>
      </xdr:nvSpPr>
      <xdr:spPr>
        <a:xfrm>
          <a:off x="12547111" y="665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1" name="楕円 530"/>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26755</xdr:rowOff>
    </xdr:from>
    <xdr:ext cx="249299" cy="259045"/>
    <xdr:sp macro="" textlink="">
      <xdr:nvSpPr>
        <xdr:cNvPr id="532" name="災害復旧事業費該当値テキスト"/>
        <xdr:cNvSpPr txBox="1"/>
      </xdr:nvSpPr>
      <xdr:spPr>
        <a:xfrm>
          <a:off x="16370300" y="6541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150005</xdr:rowOff>
    </xdr:from>
    <xdr:to>
      <xdr:col>81</xdr:col>
      <xdr:colOff>101600</xdr:colOff>
      <xdr:row>38</xdr:row>
      <xdr:rowOff>80155</xdr:rowOff>
    </xdr:to>
    <xdr:sp macro="" textlink="">
      <xdr:nvSpPr>
        <xdr:cNvPr id="533" name="楕円 532"/>
        <xdr:cNvSpPr/>
      </xdr:nvSpPr>
      <xdr:spPr>
        <a:xfrm>
          <a:off x="15430500" y="649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96682</xdr:rowOff>
    </xdr:from>
    <xdr:ext cx="534377" cy="259045"/>
    <xdr:sp macro="" textlink="">
      <xdr:nvSpPr>
        <xdr:cNvPr id="534" name="テキスト ボックス 533"/>
        <xdr:cNvSpPr txBox="1"/>
      </xdr:nvSpPr>
      <xdr:spPr>
        <a:xfrm>
          <a:off x="15214111" y="626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3777</xdr:rowOff>
    </xdr:from>
    <xdr:to>
      <xdr:col>76</xdr:col>
      <xdr:colOff>165100</xdr:colOff>
      <xdr:row>38</xdr:row>
      <xdr:rowOff>105377</xdr:rowOff>
    </xdr:to>
    <xdr:sp macro="" textlink="">
      <xdr:nvSpPr>
        <xdr:cNvPr id="535" name="楕円 534"/>
        <xdr:cNvSpPr/>
      </xdr:nvSpPr>
      <xdr:spPr>
        <a:xfrm>
          <a:off x="14541500" y="65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121903</xdr:rowOff>
    </xdr:from>
    <xdr:ext cx="534377" cy="259045"/>
    <xdr:sp macro="" textlink="">
      <xdr:nvSpPr>
        <xdr:cNvPr id="536" name="テキスト ボックス 535"/>
        <xdr:cNvSpPr txBox="1"/>
      </xdr:nvSpPr>
      <xdr:spPr>
        <a:xfrm>
          <a:off x="14325111" y="629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133</xdr:rowOff>
    </xdr:from>
    <xdr:to>
      <xdr:col>72</xdr:col>
      <xdr:colOff>38100</xdr:colOff>
      <xdr:row>38</xdr:row>
      <xdr:rowOff>101733</xdr:rowOff>
    </xdr:to>
    <xdr:sp macro="" textlink="">
      <xdr:nvSpPr>
        <xdr:cNvPr id="537" name="楕円 536"/>
        <xdr:cNvSpPr/>
      </xdr:nvSpPr>
      <xdr:spPr>
        <a:xfrm>
          <a:off x="13652500" y="651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118259</xdr:rowOff>
    </xdr:from>
    <xdr:ext cx="534377" cy="259045"/>
    <xdr:sp macro="" textlink="">
      <xdr:nvSpPr>
        <xdr:cNvPr id="538" name="テキスト ボックス 537"/>
        <xdr:cNvSpPr txBox="1"/>
      </xdr:nvSpPr>
      <xdr:spPr>
        <a:xfrm>
          <a:off x="13436111" y="629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152666</xdr:rowOff>
    </xdr:from>
    <xdr:to>
      <xdr:col>67</xdr:col>
      <xdr:colOff>101600</xdr:colOff>
      <xdr:row>34</xdr:row>
      <xdr:rowOff>82816</xdr:rowOff>
    </xdr:to>
    <xdr:sp macro="" textlink="">
      <xdr:nvSpPr>
        <xdr:cNvPr id="539" name="楕円 538"/>
        <xdr:cNvSpPr/>
      </xdr:nvSpPr>
      <xdr:spPr>
        <a:xfrm>
          <a:off x="12763500" y="581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32</xdr:row>
      <xdr:rowOff>99343</xdr:rowOff>
    </xdr:from>
    <xdr:ext cx="599010" cy="259045"/>
    <xdr:sp macro="" textlink="">
      <xdr:nvSpPr>
        <xdr:cNvPr id="540" name="テキスト ボックス 539"/>
        <xdr:cNvSpPr txBox="1"/>
      </xdr:nvSpPr>
      <xdr:spPr>
        <a:xfrm>
          <a:off x="12514795" y="5585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0" name="直線コネクタ 59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1" name="テキスト ボックス 60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2" name="直線コネクタ 60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3" name="テキスト ボックス 60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4" name="直線コネクタ 60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5" name="テキスト ボックス 60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6" name="直線コネクタ 60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7" name="テキスト ボックス 60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8" name="直線コネクタ 60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9" name="テキスト ボックス 60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1" name="テキスト ボックス 61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129442</xdr:rowOff>
    </xdr:from>
    <xdr:to>
      <xdr:col>85</xdr:col>
      <xdr:colOff>126364</xdr:colOff>
      <xdr:row>79</xdr:row>
      <xdr:rowOff>24416</xdr:rowOff>
    </xdr:to>
    <xdr:cxnSp macro="">
      <xdr:nvCxnSpPr>
        <xdr:cNvPr id="613" name="直線コネクタ 612"/>
        <xdr:cNvCxnSpPr/>
      </xdr:nvCxnSpPr>
      <xdr:spPr>
        <a:xfrm flipV="1">
          <a:off x="16317595" y="12130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28243</xdr:rowOff>
    </xdr:from>
    <xdr:ext cx="534377" cy="259045"/>
    <xdr:sp macro="" textlink="">
      <xdr:nvSpPr>
        <xdr:cNvPr id="614" name="公債費最小値テキスト"/>
        <xdr:cNvSpPr txBox="1"/>
      </xdr:nvSpPr>
      <xdr:spPr>
        <a:xfrm>
          <a:off x="16370300" y="135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24416</xdr:rowOff>
    </xdr:from>
    <xdr:to>
      <xdr:col>86</xdr:col>
      <xdr:colOff>25400</xdr:colOff>
      <xdr:row>79</xdr:row>
      <xdr:rowOff>24416</xdr:rowOff>
    </xdr:to>
    <xdr:cxnSp macro="">
      <xdr:nvCxnSpPr>
        <xdr:cNvPr id="615" name="直線コネクタ 614"/>
        <xdr:cNvCxnSpPr/>
      </xdr:nvCxnSpPr>
      <xdr:spPr>
        <a:xfrm>
          <a:off x="16230600" y="135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76119</xdr:rowOff>
    </xdr:from>
    <xdr:ext cx="599010" cy="259045"/>
    <xdr:sp macro="" textlink="">
      <xdr:nvSpPr>
        <xdr:cNvPr id="616" name="公債費最大値テキスト"/>
        <xdr:cNvSpPr txBox="1"/>
      </xdr:nvSpPr>
      <xdr:spPr>
        <a:xfrm>
          <a:off x="16370300" y="1190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129442</xdr:rowOff>
    </xdr:from>
    <xdr:to>
      <xdr:col>86</xdr:col>
      <xdr:colOff>25400</xdr:colOff>
      <xdr:row>70</xdr:row>
      <xdr:rowOff>129442</xdr:rowOff>
    </xdr:to>
    <xdr:cxnSp macro="">
      <xdr:nvCxnSpPr>
        <xdr:cNvPr id="617" name="直線コネクタ 616"/>
        <xdr:cNvCxnSpPr/>
      </xdr:nvCxnSpPr>
      <xdr:spPr>
        <a:xfrm>
          <a:off x="16230600" y="12130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72744</xdr:rowOff>
    </xdr:from>
    <xdr:to>
      <xdr:col>85</xdr:col>
      <xdr:colOff>127000</xdr:colOff>
      <xdr:row>77</xdr:row>
      <xdr:rowOff>103284</xdr:rowOff>
    </xdr:to>
    <xdr:cxnSp macro="">
      <xdr:nvCxnSpPr>
        <xdr:cNvPr id="618" name="直線コネクタ 617"/>
        <xdr:cNvCxnSpPr/>
      </xdr:nvCxnSpPr>
      <xdr:spPr>
        <a:xfrm flipV="1">
          <a:off x="15481300" y="13274394"/>
          <a:ext cx="838200" cy="3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43694</xdr:rowOff>
    </xdr:from>
    <xdr:ext cx="599010" cy="259045"/>
    <xdr:sp macro="" textlink="">
      <xdr:nvSpPr>
        <xdr:cNvPr id="619" name="公債費平均値テキスト"/>
        <xdr:cNvSpPr txBox="1"/>
      </xdr:nvSpPr>
      <xdr:spPr>
        <a:xfrm>
          <a:off x="16370300" y="13073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20817</xdr:rowOff>
    </xdr:from>
    <xdr:to>
      <xdr:col>85</xdr:col>
      <xdr:colOff>177800</xdr:colOff>
      <xdr:row>77</xdr:row>
      <xdr:rowOff>122417</xdr:rowOff>
    </xdr:to>
    <xdr:sp macro="" textlink="">
      <xdr:nvSpPr>
        <xdr:cNvPr id="620" name="フローチャート: 判断 619"/>
        <xdr:cNvSpPr/>
      </xdr:nvSpPr>
      <xdr:spPr>
        <a:xfrm>
          <a:off x="162687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103284</xdr:rowOff>
    </xdr:from>
    <xdr:to>
      <xdr:col>81</xdr:col>
      <xdr:colOff>50800</xdr:colOff>
      <xdr:row>77</xdr:row>
      <xdr:rowOff>126609</xdr:rowOff>
    </xdr:to>
    <xdr:cxnSp macro="">
      <xdr:nvCxnSpPr>
        <xdr:cNvPr id="621" name="直線コネクタ 620"/>
        <xdr:cNvCxnSpPr/>
      </xdr:nvCxnSpPr>
      <xdr:spPr>
        <a:xfrm flipV="1">
          <a:off x="14592300" y="13304934"/>
          <a:ext cx="889000" cy="2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42956</xdr:rowOff>
    </xdr:from>
    <xdr:to>
      <xdr:col>81</xdr:col>
      <xdr:colOff>101600</xdr:colOff>
      <xdr:row>77</xdr:row>
      <xdr:rowOff>144556</xdr:rowOff>
    </xdr:to>
    <xdr:sp macro="" textlink="">
      <xdr:nvSpPr>
        <xdr:cNvPr id="622" name="フローチャート: 判断 621"/>
        <xdr:cNvSpPr/>
      </xdr:nvSpPr>
      <xdr:spPr>
        <a:xfrm>
          <a:off x="15430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161083</xdr:rowOff>
    </xdr:from>
    <xdr:ext cx="599010" cy="259045"/>
    <xdr:sp macro="" textlink="">
      <xdr:nvSpPr>
        <xdr:cNvPr id="623" name="テキスト ボックス 622"/>
        <xdr:cNvSpPr txBox="1"/>
      </xdr:nvSpPr>
      <xdr:spPr>
        <a:xfrm>
          <a:off x="15181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63201</xdr:rowOff>
    </xdr:from>
    <xdr:to>
      <xdr:col>76</xdr:col>
      <xdr:colOff>114300</xdr:colOff>
      <xdr:row>77</xdr:row>
      <xdr:rowOff>126609</xdr:rowOff>
    </xdr:to>
    <xdr:cxnSp macro="">
      <xdr:nvCxnSpPr>
        <xdr:cNvPr id="624" name="直線コネクタ 623"/>
        <xdr:cNvCxnSpPr/>
      </xdr:nvCxnSpPr>
      <xdr:spPr>
        <a:xfrm>
          <a:off x="13703300" y="13264851"/>
          <a:ext cx="889000" cy="6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32449</xdr:rowOff>
    </xdr:from>
    <xdr:to>
      <xdr:col>76</xdr:col>
      <xdr:colOff>165100</xdr:colOff>
      <xdr:row>77</xdr:row>
      <xdr:rowOff>134049</xdr:rowOff>
    </xdr:to>
    <xdr:sp macro="" textlink="">
      <xdr:nvSpPr>
        <xdr:cNvPr id="625" name="フローチャート: 判断 624"/>
        <xdr:cNvSpPr/>
      </xdr:nvSpPr>
      <xdr:spPr>
        <a:xfrm>
          <a:off x="14541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150576</xdr:rowOff>
    </xdr:from>
    <xdr:ext cx="599010" cy="259045"/>
    <xdr:sp macro="" textlink="">
      <xdr:nvSpPr>
        <xdr:cNvPr id="626" name="テキスト ボックス 625"/>
        <xdr:cNvSpPr txBox="1"/>
      </xdr:nvSpPr>
      <xdr:spPr>
        <a:xfrm>
          <a:off x="14292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63201</xdr:rowOff>
    </xdr:from>
    <xdr:to>
      <xdr:col>71</xdr:col>
      <xdr:colOff>177800</xdr:colOff>
      <xdr:row>77</xdr:row>
      <xdr:rowOff>85350</xdr:rowOff>
    </xdr:to>
    <xdr:cxnSp macro="">
      <xdr:nvCxnSpPr>
        <xdr:cNvPr id="627" name="直線コネクタ 626"/>
        <xdr:cNvCxnSpPr/>
      </xdr:nvCxnSpPr>
      <xdr:spPr>
        <a:xfrm flipV="1">
          <a:off x="12814300" y="13264851"/>
          <a:ext cx="889000" cy="2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46951</xdr:rowOff>
    </xdr:from>
    <xdr:to>
      <xdr:col>72</xdr:col>
      <xdr:colOff>38100</xdr:colOff>
      <xdr:row>77</xdr:row>
      <xdr:rowOff>148551</xdr:rowOff>
    </xdr:to>
    <xdr:sp macro="" textlink="">
      <xdr:nvSpPr>
        <xdr:cNvPr id="628" name="フローチャート: 判断 627"/>
        <xdr:cNvSpPr/>
      </xdr:nvSpPr>
      <xdr:spPr>
        <a:xfrm>
          <a:off x="13652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139678</xdr:rowOff>
    </xdr:from>
    <xdr:ext cx="599010" cy="259045"/>
    <xdr:sp macro="" textlink="">
      <xdr:nvSpPr>
        <xdr:cNvPr id="629" name="テキスト ボックス 628"/>
        <xdr:cNvSpPr txBox="1"/>
      </xdr:nvSpPr>
      <xdr:spPr>
        <a:xfrm>
          <a:off x="13403795" y="1334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107307</xdr:rowOff>
    </xdr:from>
    <xdr:to>
      <xdr:col>67</xdr:col>
      <xdr:colOff>101600</xdr:colOff>
      <xdr:row>78</xdr:row>
      <xdr:rowOff>37457</xdr:rowOff>
    </xdr:to>
    <xdr:sp macro="" textlink="">
      <xdr:nvSpPr>
        <xdr:cNvPr id="630" name="フローチャート: 判断 629"/>
        <xdr:cNvSpPr/>
      </xdr:nvSpPr>
      <xdr:spPr>
        <a:xfrm>
          <a:off x="12763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28584</xdr:rowOff>
    </xdr:from>
    <xdr:ext cx="599010" cy="259045"/>
    <xdr:sp macro="" textlink="">
      <xdr:nvSpPr>
        <xdr:cNvPr id="631" name="テキスト ボックス 630"/>
        <xdr:cNvSpPr txBox="1"/>
      </xdr:nvSpPr>
      <xdr:spPr>
        <a:xfrm>
          <a:off x="12514795" y="1340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21944</xdr:rowOff>
    </xdr:from>
    <xdr:to>
      <xdr:col>85</xdr:col>
      <xdr:colOff>177800</xdr:colOff>
      <xdr:row>77</xdr:row>
      <xdr:rowOff>123544</xdr:rowOff>
    </xdr:to>
    <xdr:sp macro="" textlink="">
      <xdr:nvSpPr>
        <xdr:cNvPr id="637" name="楕円 636"/>
        <xdr:cNvSpPr/>
      </xdr:nvSpPr>
      <xdr:spPr>
        <a:xfrm>
          <a:off x="16268700" y="1322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371</xdr:rowOff>
    </xdr:from>
    <xdr:ext cx="599010" cy="259045"/>
    <xdr:sp macro="" textlink="">
      <xdr:nvSpPr>
        <xdr:cNvPr id="638" name="公債費該当値テキスト"/>
        <xdr:cNvSpPr txBox="1"/>
      </xdr:nvSpPr>
      <xdr:spPr>
        <a:xfrm>
          <a:off x="16370300" y="13202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52484</xdr:rowOff>
    </xdr:from>
    <xdr:to>
      <xdr:col>81</xdr:col>
      <xdr:colOff>101600</xdr:colOff>
      <xdr:row>77</xdr:row>
      <xdr:rowOff>154084</xdr:rowOff>
    </xdr:to>
    <xdr:sp macro="" textlink="">
      <xdr:nvSpPr>
        <xdr:cNvPr id="639" name="楕円 638"/>
        <xdr:cNvSpPr/>
      </xdr:nvSpPr>
      <xdr:spPr>
        <a:xfrm>
          <a:off x="15430500" y="1325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145211</xdr:rowOff>
    </xdr:from>
    <xdr:ext cx="599010" cy="259045"/>
    <xdr:sp macro="" textlink="">
      <xdr:nvSpPr>
        <xdr:cNvPr id="640" name="テキスト ボックス 639"/>
        <xdr:cNvSpPr txBox="1"/>
      </xdr:nvSpPr>
      <xdr:spPr>
        <a:xfrm>
          <a:off x="15181795" y="13346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75809</xdr:rowOff>
    </xdr:from>
    <xdr:to>
      <xdr:col>76</xdr:col>
      <xdr:colOff>165100</xdr:colOff>
      <xdr:row>78</xdr:row>
      <xdr:rowOff>5959</xdr:rowOff>
    </xdr:to>
    <xdr:sp macro="" textlink="">
      <xdr:nvSpPr>
        <xdr:cNvPr id="641" name="楕円 640"/>
        <xdr:cNvSpPr/>
      </xdr:nvSpPr>
      <xdr:spPr>
        <a:xfrm>
          <a:off x="14541500" y="1327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168536</xdr:rowOff>
    </xdr:from>
    <xdr:ext cx="599010" cy="259045"/>
    <xdr:sp macro="" textlink="">
      <xdr:nvSpPr>
        <xdr:cNvPr id="642" name="テキスト ボックス 641"/>
        <xdr:cNvSpPr txBox="1"/>
      </xdr:nvSpPr>
      <xdr:spPr>
        <a:xfrm>
          <a:off x="14292795" y="1337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12401</xdr:rowOff>
    </xdr:from>
    <xdr:to>
      <xdr:col>72</xdr:col>
      <xdr:colOff>38100</xdr:colOff>
      <xdr:row>77</xdr:row>
      <xdr:rowOff>114001</xdr:rowOff>
    </xdr:to>
    <xdr:sp macro="" textlink="">
      <xdr:nvSpPr>
        <xdr:cNvPr id="643" name="楕円 642"/>
        <xdr:cNvSpPr/>
      </xdr:nvSpPr>
      <xdr:spPr>
        <a:xfrm>
          <a:off x="13652500" y="1321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130528</xdr:rowOff>
    </xdr:from>
    <xdr:ext cx="599010" cy="259045"/>
    <xdr:sp macro="" textlink="">
      <xdr:nvSpPr>
        <xdr:cNvPr id="644" name="テキスト ボックス 643"/>
        <xdr:cNvSpPr txBox="1"/>
      </xdr:nvSpPr>
      <xdr:spPr>
        <a:xfrm>
          <a:off x="13403795" y="1298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34550</xdr:rowOff>
    </xdr:from>
    <xdr:to>
      <xdr:col>67</xdr:col>
      <xdr:colOff>101600</xdr:colOff>
      <xdr:row>77</xdr:row>
      <xdr:rowOff>136150</xdr:rowOff>
    </xdr:to>
    <xdr:sp macro="" textlink="">
      <xdr:nvSpPr>
        <xdr:cNvPr id="645" name="楕円 644"/>
        <xdr:cNvSpPr/>
      </xdr:nvSpPr>
      <xdr:spPr>
        <a:xfrm>
          <a:off x="12763500" y="13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152677</xdr:rowOff>
    </xdr:from>
    <xdr:ext cx="599010" cy="259045"/>
    <xdr:sp macro="" textlink="">
      <xdr:nvSpPr>
        <xdr:cNvPr id="646" name="テキスト ボックス 645"/>
        <xdr:cNvSpPr txBox="1"/>
      </xdr:nvSpPr>
      <xdr:spPr>
        <a:xfrm>
          <a:off x="12514795" y="13011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2" name="テキスト ボックス 661"/>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4" name="テキスト ボックス 663"/>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45670</xdr:rowOff>
    </xdr:from>
    <xdr:to>
      <xdr:col>85</xdr:col>
      <xdr:colOff>126364</xdr:colOff>
      <xdr:row>98</xdr:row>
      <xdr:rowOff>139698</xdr:rowOff>
    </xdr:to>
    <xdr:cxnSp macro="">
      <xdr:nvCxnSpPr>
        <xdr:cNvPr id="668" name="直線コネクタ 667"/>
        <xdr:cNvCxnSpPr/>
      </xdr:nvCxnSpPr>
      <xdr:spPr>
        <a:xfrm flipV="1">
          <a:off x="16317595" y="15476170"/>
          <a:ext cx="1269" cy="1465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143525</xdr:rowOff>
    </xdr:from>
    <xdr:ext cx="249299" cy="259045"/>
    <xdr:sp macro="" textlink="">
      <xdr:nvSpPr>
        <xdr:cNvPr id="669" name="積立金最小値テキスト"/>
        <xdr:cNvSpPr txBox="1"/>
      </xdr:nvSpPr>
      <xdr:spPr>
        <a:xfrm>
          <a:off x="16370300" y="169456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139698</xdr:rowOff>
    </xdr:from>
    <xdr:to>
      <xdr:col>86</xdr:col>
      <xdr:colOff>25400</xdr:colOff>
      <xdr:row>98</xdr:row>
      <xdr:rowOff>139698</xdr:rowOff>
    </xdr:to>
    <xdr:cxnSp macro="">
      <xdr:nvCxnSpPr>
        <xdr:cNvPr id="670" name="直線コネクタ 669"/>
        <xdr:cNvCxnSpPr/>
      </xdr:nvCxnSpPr>
      <xdr:spPr>
        <a:xfrm>
          <a:off x="16230600" y="16941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163797</xdr:rowOff>
    </xdr:from>
    <xdr:ext cx="690189" cy="259045"/>
    <xdr:sp macro="" textlink="">
      <xdr:nvSpPr>
        <xdr:cNvPr id="671" name="積立金最大値テキスト"/>
        <xdr:cNvSpPr txBox="1"/>
      </xdr:nvSpPr>
      <xdr:spPr>
        <a:xfrm>
          <a:off x="16370300" y="15251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45670</xdr:rowOff>
    </xdr:from>
    <xdr:to>
      <xdr:col>86</xdr:col>
      <xdr:colOff>25400</xdr:colOff>
      <xdr:row>90</xdr:row>
      <xdr:rowOff>45670</xdr:rowOff>
    </xdr:to>
    <xdr:cxnSp macro="">
      <xdr:nvCxnSpPr>
        <xdr:cNvPr id="672" name="直線コネクタ 671"/>
        <xdr:cNvCxnSpPr/>
      </xdr:nvCxnSpPr>
      <xdr:spPr>
        <a:xfrm>
          <a:off x="16230600" y="1547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125061</xdr:rowOff>
    </xdr:from>
    <xdr:to>
      <xdr:col>85</xdr:col>
      <xdr:colOff>127000</xdr:colOff>
      <xdr:row>98</xdr:row>
      <xdr:rowOff>130502</xdr:rowOff>
    </xdr:to>
    <xdr:cxnSp macro="">
      <xdr:nvCxnSpPr>
        <xdr:cNvPr id="673" name="直線コネクタ 672"/>
        <xdr:cNvCxnSpPr/>
      </xdr:nvCxnSpPr>
      <xdr:spPr>
        <a:xfrm flipV="1">
          <a:off x="15481300" y="16927161"/>
          <a:ext cx="838200" cy="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33165</xdr:rowOff>
    </xdr:from>
    <xdr:ext cx="534377" cy="259045"/>
    <xdr:sp macro="" textlink="">
      <xdr:nvSpPr>
        <xdr:cNvPr id="674" name="積立金平均値テキスト"/>
        <xdr:cNvSpPr txBox="1"/>
      </xdr:nvSpPr>
      <xdr:spPr>
        <a:xfrm>
          <a:off x="16370300" y="1666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10288</xdr:rowOff>
    </xdr:from>
    <xdr:to>
      <xdr:col>85</xdr:col>
      <xdr:colOff>177800</xdr:colOff>
      <xdr:row>98</xdr:row>
      <xdr:rowOff>111888</xdr:rowOff>
    </xdr:to>
    <xdr:sp macro="" textlink="">
      <xdr:nvSpPr>
        <xdr:cNvPr id="675" name="フローチャート: 判断 674"/>
        <xdr:cNvSpPr/>
      </xdr:nvSpPr>
      <xdr:spPr>
        <a:xfrm>
          <a:off x="162687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130502</xdr:rowOff>
    </xdr:from>
    <xdr:to>
      <xdr:col>81</xdr:col>
      <xdr:colOff>50800</xdr:colOff>
      <xdr:row>98</xdr:row>
      <xdr:rowOff>134493</xdr:rowOff>
    </xdr:to>
    <xdr:cxnSp macro="">
      <xdr:nvCxnSpPr>
        <xdr:cNvPr id="676" name="直線コネクタ 675"/>
        <xdr:cNvCxnSpPr/>
      </xdr:nvCxnSpPr>
      <xdr:spPr>
        <a:xfrm flipV="1">
          <a:off x="14592300" y="16932602"/>
          <a:ext cx="889000" cy="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10832</xdr:rowOff>
    </xdr:from>
    <xdr:to>
      <xdr:col>81</xdr:col>
      <xdr:colOff>101600</xdr:colOff>
      <xdr:row>98</xdr:row>
      <xdr:rowOff>112432</xdr:rowOff>
    </xdr:to>
    <xdr:sp macro="" textlink="">
      <xdr:nvSpPr>
        <xdr:cNvPr id="677" name="フローチャート: 判断 676"/>
        <xdr:cNvSpPr/>
      </xdr:nvSpPr>
      <xdr:spPr>
        <a:xfrm>
          <a:off x="15430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128959</xdr:rowOff>
    </xdr:from>
    <xdr:ext cx="534377" cy="259045"/>
    <xdr:sp macro="" textlink="">
      <xdr:nvSpPr>
        <xdr:cNvPr id="678" name="テキスト ボックス 677"/>
        <xdr:cNvSpPr txBox="1"/>
      </xdr:nvSpPr>
      <xdr:spPr>
        <a:xfrm>
          <a:off x="15214111" y="1658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128180</xdr:rowOff>
    </xdr:from>
    <xdr:to>
      <xdr:col>76</xdr:col>
      <xdr:colOff>114300</xdr:colOff>
      <xdr:row>98</xdr:row>
      <xdr:rowOff>134493</xdr:rowOff>
    </xdr:to>
    <xdr:cxnSp macro="">
      <xdr:nvCxnSpPr>
        <xdr:cNvPr id="679" name="直線コネクタ 678"/>
        <xdr:cNvCxnSpPr/>
      </xdr:nvCxnSpPr>
      <xdr:spPr>
        <a:xfrm>
          <a:off x="13703300" y="16930280"/>
          <a:ext cx="889000" cy="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23471</xdr:rowOff>
    </xdr:from>
    <xdr:to>
      <xdr:col>76</xdr:col>
      <xdr:colOff>165100</xdr:colOff>
      <xdr:row>98</xdr:row>
      <xdr:rowOff>125071</xdr:rowOff>
    </xdr:to>
    <xdr:sp macro="" textlink="">
      <xdr:nvSpPr>
        <xdr:cNvPr id="680" name="フローチャート: 判断 679"/>
        <xdr:cNvSpPr/>
      </xdr:nvSpPr>
      <xdr:spPr>
        <a:xfrm>
          <a:off x="14541500" y="168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141598</xdr:rowOff>
    </xdr:from>
    <xdr:ext cx="534377" cy="259045"/>
    <xdr:sp macro="" textlink="">
      <xdr:nvSpPr>
        <xdr:cNvPr id="681" name="テキスト ボックス 680"/>
        <xdr:cNvSpPr txBox="1"/>
      </xdr:nvSpPr>
      <xdr:spPr>
        <a:xfrm>
          <a:off x="14325111" y="1660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128180</xdr:rowOff>
    </xdr:from>
    <xdr:to>
      <xdr:col>71</xdr:col>
      <xdr:colOff>177800</xdr:colOff>
      <xdr:row>98</xdr:row>
      <xdr:rowOff>136787</xdr:rowOff>
    </xdr:to>
    <xdr:cxnSp macro="">
      <xdr:nvCxnSpPr>
        <xdr:cNvPr id="682" name="直線コネクタ 681"/>
        <xdr:cNvCxnSpPr/>
      </xdr:nvCxnSpPr>
      <xdr:spPr>
        <a:xfrm flipV="1">
          <a:off x="12814300" y="16930280"/>
          <a:ext cx="889000" cy="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8404</xdr:rowOff>
    </xdr:from>
    <xdr:to>
      <xdr:col>72</xdr:col>
      <xdr:colOff>38100</xdr:colOff>
      <xdr:row>98</xdr:row>
      <xdr:rowOff>110004</xdr:rowOff>
    </xdr:to>
    <xdr:sp macro="" textlink="">
      <xdr:nvSpPr>
        <xdr:cNvPr id="683" name="フローチャート: 判断 682"/>
        <xdr:cNvSpPr/>
      </xdr:nvSpPr>
      <xdr:spPr>
        <a:xfrm>
          <a:off x="13652500" y="168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126531</xdr:rowOff>
    </xdr:from>
    <xdr:ext cx="534377" cy="259045"/>
    <xdr:sp macro="" textlink="">
      <xdr:nvSpPr>
        <xdr:cNvPr id="684" name="テキスト ボックス 683"/>
        <xdr:cNvSpPr txBox="1"/>
      </xdr:nvSpPr>
      <xdr:spPr>
        <a:xfrm>
          <a:off x="13436111" y="1658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107683</xdr:rowOff>
    </xdr:from>
    <xdr:to>
      <xdr:col>67</xdr:col>
      <xdr:colOff>101600</xdr:colOff>
      <xdr:row>98</xdr:row>
      <xdr:rowOff>37833</xdr:rowOff>
    </xdr:to>
    <xdr:sp macro="" textlink="">
      <xdr:nvSpPr>
        <xdr:cNvPr id="685" name="フローチャート: 判断 684"/>
        <xdr:cNvSpPr/>
      </xdr:nvSpPr>
      <xdr:spPr>
        <a:xfrm>
          <a:off x="12763500" y="16738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54360</xdr:rowOff>
    </xdr:from>
    <xdr:ext cx="599010" cy="259045"/>
    <xdr:sp macro="" textlink="">
      <xdr:nvSpPr>
        <xdr:cNvPr id="686" name="テキスト ボックス 685"/>
        <xdr:cNvSpPr txBox="1"/>
      </xdr:nvSpPr>
      <xdr:spPr>
        <a:xfrm>
          <a:off x="12514795" y="1651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74261</xdr:rowOff>
    </xdr:from>
    <xdr:to>
      <xdr:col>85</xdr:col>
      <xdr:colOff>177800</xdr:colOff>
      <xdr:row>99</xdr:row>
      <xdr:rowOff>4411</xdr:rowOff>
    </xdr:to>
    <xdr:sp macro="" textlink="">
      <xdr:nvSpPr>
        <xdr:cNvPr id="692" name="楕円 691"/>
        <xdr:cNvSpPr/>
      </xdr:nvSpPr>
      <xdr:spPr>
        <a:xfrm>
          <a:off x="16268700" y="1687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160638</xdr:rowOff>
    </xdr:from>
    <xdr:ext cx="534377" cy="259045"/>
    <xdr:sp macro="" textlink="">
      <xdr:nvSpPr>
        <xdr:cNvPr id="693" name="積立金該当値テキスト"/>
        <xdr:cNvSpPr txBox="1"/>
      </xdr:nvSpPr>
      <xdr:spPr>
        <a:xfrm>
          <a:off x="16370300" y="1679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79702</xdr:rowOff>
    </xdr:from>
    <xdr:to>
      <xdr:col>81</xdr:col>
      <xdr:colOff>101600</xdr:colOff>
      <xdr:row>99</xdr:row>
      <xdr:rowOff>9852</xdr:rowOff>
    </xdr:to>
    <xdr:sp macro="" textlink="">
      <xdr:nvSpPr>
        <xdr:cNvPr id="694" name="楕円 693"/>
        <xdr:cNvSpPr/>
      </xdr:nvSpPr>
      <xdr:spPr>
        <a:xfrm>
          <a:off x="15430500" y="1688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979</xdr:rowOff>
    </xdr:from>
    <xdr:ext cx="534377" cy="259045"/>
    <xdr:sp macro="" textlink="">
      <xdr:nvSpPr>
        <xdr:cNvPr id="695" name="テキスト ボックス 694"/>
        <xdr:cNvSpPr txBox="1"/>
      </xdr:nvSpPr>
      <xdr:spPr>
        <a:xfrm>
          <a:off x="15214111" y="169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83693</xdr:rowOff>
    </xdr:from>
    <xdr:to>
      <xdr:col>76</xdr:col>
      <xdr:colOff>165100</xdr:colOff>
      <xdr:row>99</xdr:row>
      <xdr:rowOff>13843</xdr:rowOff>
    </xdr:to>
    <xdr:sp macro="" textlink="">
      <xdr:nvSpPr>
        <xdr:cNvPr id="696" name="楕円 695"/>
        <xdr:cNvSpPr/>
      </xdr:nvSpPr>
      <xdr:spPr>
        <a:xfrm>
          <a:off x="14541500" y="1688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4970</xdr:rowOff>
    </xdr:from>
    <xdr:ext cx="469744" cy="259045"/>
    <xdr:sp macro="" textlink="">
      <xdr:nvSpPr>
        <xdr:cNvPr id="697" name="テキスト ボックス 696"/>
        <xdr:cNvSpPr txBox="1"/>
      </xdr:nvSpPr>
      <xdr:spPr>
        <a:xfrm>
          <a:off x="14357428" y="1697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77380</xdr:rowOff>
    </xdr:from>
    <xdr:to>
      <xdr:col>72</xdr:col>
      <xdr:colOff>38100</xdr:colOff>
      <xdr:row>99</xdr:row>
      <xdr:rowOff>7530</xdr:rowOff>
    </xdr:to>
    <xdr:sp macro="" textlink="">
      <xdr:nvSpPr>
        <xdr:cNvPr id="698" name="楕円 697"/>
        <xdr:cNvSpPr/>
      </xdr:nvSpPr>
      <xdr:spPr>
        <a:xfrm>
          <a:off x="13652500" y="1687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170107</xdr:rowOff>
    </xdr:from>
    <xdr:ext cx="534377" cy="259045"/>
    <xdr:sp macro="" textlink="">
      <xdr:nvSpPr>
        <xdr:cNvPr id="699" name="テキスト ボックス 698"/>
        <xdr:cNvSpPr txBox="1"/>
      </xdr:nvSpPr>
      <xdr:spPr>
        <a:xfrm>
          <a:off x="13436111" y="1697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85987</xdr:rowOff>
    </xdr:from>
    <xdr:to>
      <xdr:col>67</xdr:col>
      <xdr:colOff>101600</xdr:colOff>
      <xdr:row>99</xdr:row>
      <xdr:rowOff>16137</xdr:rowOff>
    </xdr:to>
    <xdr:sp macro="" textlink="">
      <xdr:nvSpPr>
        <xdr:cNvPr id="700" name="楕円 699"/>
        <xdr:cNvSpPr/>
      </xdr:nvSpPr>
      <xdr:spPr>
        <a:xfrm>
          <a:off x="12763500" y="1688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7264</xdr:rowOff>
    </xdr:from>
    <xdr:ext cx="469744" cy="259045"/>
    <xdr:sp macro="" textlink="">
      <xdr:nvSpPr>
        <xdr:cNvPr id="701" name="テキスト ボックス 700"/>
        <xdr:cNvSpPr txBox="1"/>
      </xdr:nvSpPr>
      <xdr:spPr>
        <a:xfrm>
          <a:off x="12579428" y="16980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3" name="テキスト ボックス 722"/>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99238</xdr:rowOff>
    </xdr:from>
    <xdr:to>
      <xdr:col>116</xdr:col>
      <xdr:colOff>62864</xdr:colOff>
      <xdr:row>39</xdr:row>
      <xdr:rowOff>44450</xdr:rowOff>
    </xdr:to>
    <xdr:cxnSp macro="">
      <xdr:nvCxnSpPr>
        <xdr:cNvPr id="725" name="直線コネクタ 724"/>
        <xdr:cNvCxnSpPr/>
      </xdr:nvCxnSpPr>
      <xdr:spPr>
        <a:xfrm flipV="1">
          <a:off x="22159595" y="5414188"/>
          <a:ext cx="1269" cy="131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63511</xdr:rowOff>
    </xdr:from>
    <xdr:ext cx="249299" cy="259045"/>
    <xdr:sp macro="" textlink="">
      <xdr:nvSpPr>
        <xdr:cNvPr id="726" name="投資及び出資金最小値テキスト"/>
        <xdr:cNvSpPr txBox="1"/>
      </xdr:nvSpPr>
      <xdr:spPr>
        <a:xfrm>
          <a:off x="22212300" y="6750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45915</xdr:rowOff>
    </xdr:from>
    <xdr:ext cx="534377" cy="259045"/>
    <xdr:sp macro="" textlink="">
      <xdr:nvSpPr>
        <xdr:cNvPr id="728" name="投資及び出資金最大値テキスト"/>
        <xdr:cNvSpPr txBox="1"/>
      </xdr:nvSpPr>
      <xdr:spPr>
        <a:xfrm>
          <a:off x="22212300" y="518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99238</xdr:rowOff>
    </xdr:from>
    <xdr:to>
      <xdr:col>116</xdr:col>
      <xdr:colOff>152400</xdr:colOff>
      <xdr:row>31</xdr:row>
      <xdr:rowOff>99238</xdr:rowOff>
    </xdr:to>
    <xdr:cxnSp macro="">
      <xdr:nvCxnSpPr>
        <xdr:cNvPr id="729" name="直線コネクタ 728"/>
        <xdr:cNvCxnSpPr/>
      </xdr:nvCxnSpPr>
      <xdr:spPr>
        <a:xfrm>
          <a:off x="22072600" y="5414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152411</xdr:rowOff>
    </xdr:from>
    <xdr:ext cx="469744" cy="259045"/>
    <xdr:sp macro="" textlink="">
      <xdr:nvSpPr>
        <xdr:cNvPr id="731" name="投資及び出資金平均値テキスト"/>
        <xdr:cNvSpPr txBox="1"/>
      </xdr:nvSpPr>
      <xdr:spPr>
        <a:xfrm>
          <a:off x="22212300" y="6496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129534</xdr:rowOff>
    </xdr:from>
    <xdr:to>
      <xdr:col>116</xdr:col>
      <xdr:colOff>114300</xdr:colOff>
      <xdr:row>39</xdr:row>
      <xdr:rowOff>59684</xdr:rowOff>
    </xdr:to>
    <xdr:sp macro="" textlink="">
      <xdr:nvSpPr>
        <xdr:cNvPr id="732" name="フローチャート: 判断 731"/>
        <xdr:cNvSpPr/>
      </xdr:nvSpPr>
      <xdr:spPr>
        <a:xfrm>
          <a:off x="22110700" y="664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121285</xdr:rowOff>
    </xdr:from>
    <xdr:to>
      <xdr:col>112</xdr:col>
      <xdr:colOff>38100</xdr:colOff>
      <xdr:row>39</xdr:row>
      <xdr:rowOff>51435</xdr:rowOff>
    </xdr:to>
    <xdr:sp macro="" textlink="">
      <xdr:nvSpPr>
        <xdr:cNvPr id="734" name="フローチャート: 判断 733"/>
        <xdr:cNvSpPr/>
      </xdr:nvSpPr>
      <xdr:spPr>
        <a:xfrm>
          <a:off x="21272500" y="663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67962</xdr:rowOff>
    </xdr:from>
    <xdr:ext cx="469744" cy="259045"/>
    <xdr:sp macro="" textlink="">
      <xdr:nvSpPr>
        <xdr:cNvPr id="735" name="テキスト ボックス 734"/>
        <xdr:cNvSpPr txBox="1"/>
      </xdr:nvSpPr>
      <xdr:spPr>
        <a:xfrm>
          <a:off x="21088428" y="641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152832</xdr:rowOff>
    </xdr:from>
    <xdr:to>
      <xdr:col>107</xdr:col>
      <xdr:colOff>101600</xdr:colOff>
      <xdr:row>39</xdr:row>
      <xdr:rowOff>82982</xdr:rowOff>
    </xdr:to>
    <xdr:sp macro="" textlink="">
      <xdr:nvSpPr>
        <xdr:cNvPr id="737" name="フローチャート: 判断 736"/>
        <xdr:cNvSpPr/>
      </xdr:nvSpPr>
      <xdr:spPr>
        <a:xfrm>
          <a:off x="20383500" y="66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99509</xdr:rowOff>
    </xdr:from>
    <xdr:ext cx="378565" cy="259045"/>
    <xdr:sp macro="" textlink="">
      <xdr:nvSpPr>
        <xdr:cNvPr id="738" name="テキスト ボックス 737"/>
        <xdr:cNvSpPr txBox="1"/>
      </xdr:nvSpPr>
      <xdr:spPr>
        <a:xfrm>
          <a:off x="20245017" y="6443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143402</xdr:rowOff>
    </xdr:from>
    <xdr:to>
      <xdr:col>102</xdr:col>
      <xdr:colOff>165100</xdr:colOff>
      <xdr:row>39</xdr:row>
      <xdr:rowOff>73552</xdr:rowOff>
    </xdr:to>
    <xdr:sp macro="" textlink="">
      <xdr:nvSpPr>
        <xdr:cNvPr id="740" name="フローチャート: 判断 739"/>
        <xdr:cNvSpPr/>
      </xdr:nvSpPr>
      <xdr:spPr>
        <a:xfrm>
          <a:off x="19494500" y="665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90079</xdr:rowOff>
    </xdr:from>
    <xdr:ext cx="469744" cy="259045"/>
    <xdr:sp macro="" textlink="">
      <xdr:nvSpPr>
        <xdr:cNvPr id="741" name="テキスト ボックス 740"/>
        <xdr:cNvSpPr txBox="1"/>
      </xdr:nvSpPr>
      <xdr:spPr>
        <a:xfrm>
          <a:off x="19310428" y="643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143726</xdr:rowOff>
    </xdr:from>
    <xdr:to>
      <xdr:col>98</xdr:col>
      <xdr:colOff>38100</xdr:colOff>
      <xdr:row>39</xdr:row>
      <xdr:rowOff>73876</xdr:rowOff>
    </xdr:to>
    <xdr:sp macro="" textlink="">
      <xdr:nvSpPr>
        <xdr:cNvPr id="742" name="フローチャート: 判断 741"/>
        <xdr:cNvSpPr/>
      </xdr:nvSpPr>
      <xdr:spPr>
        <a:xfrm>
          <a:off x="18605500" y="665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90403</xdr:rowOff>
    </xdr:from>
    <xdr:ext cx="469744" cy="259045"/>
    <xdr:sp macro="" textlink="">
      <xdr:nvSpPr>
        <xdr:cNvPr id="743" name="テキスト ボックス 742"/>
        <xdr:cNvSpPr txBox="1"/>
      </xdr:nvSpPr>
      <xdr:spPr>
        <a:xfrm>
          <a:off x="18421428" y="6434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107961</xdr:rowOff>
    </xdr:from>
    <xdr:ext cx="249299" cy="259045"/>
    <xdr:sp macro="" textlink="">
      <xdr:nvSpPr>
        <xdr:cNvPr id="750" name="投資及び出資金該当値テキスト"/>
        <xdr:cNvSpPr txBox="1"/>
      </xdr:nvSpPr>
      <xdr:spPr>
        <a:xfrm>
          <a:off x="22212300" y="6623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119355</xdr:rowOff>
    </xdr:from>
    <xdr:to>
      <xdr:col>116</xdr:col>
      <xdr:colOff>62864</xdr:colOff>
      <xdr:row>58</xdr:row>
      <xdr:rowOff>139700</xdr:rowOff>
    </xdr:to>
    <xdr:cxnSp macro="">
      <xdr:nvCxnSpPr>
        <xdr:cNvPr id="780" name="直線コネクタ 779"/>
        <xdr:cNvCxnSpPr/>
      </xdr:nvCxnSpPr>
      <xdr:spPr>
        <a:xfrm flipV="1">
          <a:off x="22159595" y="8863305"/>
          <a:ext cx="1269" cy="122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66032</xdr:rowOff>
    </xdr:from>
    <xdr:ext cx="534377" cy="259045"/>
    <xdr:sp macro="" textlink="">
      <xdr:nvSpPr>
        <xdr:cNvPr id="783" name="貸付金最大値テキスト"/>
        <xdr:cNvSpPr txBox="1"/>
      </xdr:nvSpPr>
      <xdr:spPr>
        <a:xfrm>
          <a:off x="22212300" y="863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119355</xdr:rowOff>
    </xdr:from>
    <xdr:to>
      <xdr:col>116</xdr:col>
      <xdr:colOff>152400</xdr:colOff>
      <xdr:row>51</xdr:row>
      <xdr:rowOff>119355</xdr:rowOff>
    </xdr:to>
    <xdr:cxnSp macro="">
      <xdr:nvCxnSpPr>
        <xdr:cNvPr id="784" name="直線コネクタ 783"/>
        <xdr:cNvCxnSpPr/>
      </xdr:nvCxnSpPr>
      <xdr:spPr>
        <a:xfrm>
          <a:off x="22072600" y="886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126030</xdr:rowOff>
    </xdr:from>
    <xdr:to>
      <xdr:col>116</xdr:col>
      <xdr:colOff>63500</xdr:colOff>
      <xdr:row>58</xdr:row>
      <xdr:rowOff>139700</xdr:rowOff>
    </xdr:to>
    <xdr:cxnSp macro="">
      <xdr:nvCxnSpPr>
        <xdr:cNvPr id="785" name="直線コネクタ 784"/>
        <xdr:cNvCxnSpPr/>
      </xdr:nvCxnSpPr>
      <xdr:spPr>
        <a:xfrm flipV="1">
          <a:off x="21323300" y="10070130"/>
          <a:ext cx="838200" cy="1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151645</xdr:rowOff>
    </xdr:from>
    <xdr:ext cx="469744" cy="259045"/>
    <xdr:sp macro="" textlink="">
      <xdr:nvSpPr>
        <xdr:cNvPr id="786" name="貸付金平均値テキスト"/>
        <xdr:cNvSpPr txBox="1"/>
      </xdr:nvSpPr>
      <xdr:spPr>
        <a:xfrm>
          <a:off x="22212300" y="9752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128768</xdr:rowOff>
    </xdr:from>
    <xdr:to>
      <xdr:col>116</xdr:col>
      <xdr:colOff>114300</xdr:colOff>
      <xdr:row>58</xdr:row>
      <xdr:rowOff>58918</xdr:rowOff>
    </xdr:to>
    <xdr:sp macro="" textlink="">
      <xdr:nvSpPr>
        <xdr:cNvPr id="787" name="フローチャート: 判断 786"/>
        <xdr:cNvSpPr/>
      </xdr:nvSpPr>
      <xdr:spPr>
        <a:xfrm>
          <a:off x="22110700" y="990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8" name="直線コネクタ 787"/>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3175</xdr:rowOff>
    </xdr:from>
    <xdr:to>
      <xdr:col>112</xdr:col>
      <xdr:colOff>38100</xdr:colOff>
      <xdr:row>58</xdr:row>
      <xdr:rowOff>104775</xdr:rowOff>
    </xdr:to>
    <xdr:sp macro="" textlink="">
      <xdr:nvSpPr>
        <xdr:cNvPr id="789" name="フローチャート: 判断 788"/>
        <xdr:cNvSpPr/>
      </xdr:nvSpPr>
      <xdr:spPr>
        <a:xfrm>
          <a:off x="21272500" y="994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121302</xdr:rowOff>
    </xdr:from>
    <xdr:ext cx="469744" cy="259045"/>
    <xdr:sp macro="" textlink="">
      <xdr:nvSpPr>
        <xdr:cNvPr id="790" name="テキスト ボックス 789"/>
        <xdr:cNvSpPr txBox="1"/>
      </xdr:nvSpPr>
      <xdr:spPr>
        <a:xfrm>
          <a:off x="21088428" y="972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1" name="直線コネクタ 790"/>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11930</xdr:rowOff>
    </xdr:from>
    <xdr:to>
      <xdr:col>107</xdr:col>
      <xdr:colOff>101600</xdr:colOff>
      <xdr:row>58</xdr:row>
      <xdr:rowOff>113530</xdr:rowOff>
    </xdr:to>
    <xdr:sp macro="" textlink="">
      <xdr:nvSpPr>
        <xdr:cNvPr id="792" name="フローチャート: 判断 791"/>
        <xdr:cNvSpPr/>
      </xdr:nvSpPr>
      <xdr:spPr>
        <a:xfrm>
          <a:off x="20383500" y="995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130057</xdr:rowOff>
    </xdr:from>
    <xdr:ext cx="469744" cy="259045"/>
    <xdr:sp macro="" textlink="">
      <xdr:nvSpPr>
        <xdr:cNvPr id="793" name="テキスト ボックス 792"/>
        <xdr:cNvSpPr txBox="1"/>
      </xdr:nvSpPr>
      <xdr:spPr>
        <a:xfrm>
          <a:off x="20199428" y="973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4" name="直線コネクタ 793"/>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154737</xdr:rowOff>
    </xdr:from>
    <xdr:to>
      <xdr:col>102</xdr:col>
      <xdr:colOff>165100</xdr:colOff>
      <xdr:row>57</xdr:row>
      <xdr:rowOff>84887</xdr:rowOff>
    </xdr:to>
    <xdr:sp macro="" textlink="">
      <xdr:nvSpPr>
        <xdr:cNvPr id="795" name="フローチャート: 判断 794"/>
        <xdr:cNvSpPr/>
      </xdr:nvSpPr>
      <xdr:spPr>
        <a:xfrm>
          <a:off x="19494500" y="975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101414</xdr:rowOff>
    </xdr:from>
    <xdr:ext cx="534377" cy="259045"/>
    <xdr:sp macro="" textlink="">
      <xdr:nvSpPr>
        <xdr:cNvPr id="796" name="テキスト ボックス 795"/>
        <xdr:cNvSpPr txBox="1"/>
      </xdr:nvSpPr>
      <xdr:spPr>
        <a:xfrm>
          <a:off x="19278111" y="95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134231</xdr:rowOff>
    </xdr:from>
    <xdr:to>
      <xdr:col>98</xdr:col>
      <xdr:colOff>38100</xdr:colOff>
      <xdr:row>58</xdr:row>
      <xdr:rowOff>64381</xdr:rowOff>
    </xdr:to>
    <xdr:sp macro="" textlink="">
      <xdr:nvSpPr>
        <xdr:cNvPr id="797" name="フローチャート: 判断 796"/>
        <xdr:cNvSpPr/>
      </xdr:nvSpPr>
      <xdr:spPr>
        <a:xfrm>
          <a:off x="18605500" y="990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80908</xdr:rowOff>
    </xdr:from>
    <xdr:ext cx="469744" cy="259045"/>
    <xdr:sp macro="" textlink="">
      <xdr:nvSpPr>
        <xdr:cNvPr id="798" name="テキスト ボックス 797"/>
        <xdr:cNvSpPr txBox="1"/>
      </xdr:nvSpPr>
      <xdr:spPr>
        <a:xfrm>
          <a:off x="18421428" y="9682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75230</xdr:rowOff>
    </xdr:from>
    <xdr:to>
      <xdr:col>116</xdr:col>
      <xdr:colOff>114300</xdr:colOff>
      <xdr:row>59</xdr:row>
      <xdr:rowOff>5380</xdr:rowOff>
    </xdr:to>
    <xdr:sp macro="" textlink="">
      <xdr:nvSpPr>
        <xdr:cNvPr id="804" name="楕円 803"/>
        <xdr:cNvSpPr/>
      </xdr:nvSpPr>
      <xdr:spPr>
        <a:xfrm>
          <a:off x="22110700" y="1001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161607</xdr:rowOff>
    </xdr:from>
    <xdr:ext cx="378565" cy="259045"/>
    <xdr:sp macro="" textlink="">
      <xdr:nvSpPr>
        <xdr:cNvPr id="805" name="貸付金該当値テキスト"/>
        <xdr:cNvSpPr txBox="1"/>
      </xdr:nvSpPr>
      <xdr:spPr>
        <a:xfrm>
          <a:off x="22212300" y="9934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6" name="楕円 805"/>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7" name="テキスト ボックス 806"/>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8" name="楕円 807"/>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9" name="テキスト ボックス 808"/>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0" name="楕円 809"/>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1" name="テキスト ボックス 810"/>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2" name="楕円 811"/>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3" name="テキスト ボックス 812"/>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5" name="テキスト ボックス 824"/>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7" name="テキスト ボックス 826"/>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9" name="テキスト ボックス 828"/>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1" name="テキスト ボックス 830"/>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124635</xdr:rowOff>
    </xdr:from>
    <xdr:to>
      <xdr:col>116</xdr:col>
      <xdr:colOff>62864</xdr:colOff>
      <xdr:row>78</xdr:row>
      <xdr:rowOff>127741</xdr:rowOff>
    </xdr:to>
    <xdr:cxnSp macro="">
      <xdr:nvCxnSpPr>
        <xdr:cNvPr id="839" name="直線コネクタ 838"/>
        <xdr:cNvCxnSpPr/>
      </xdr:nvCxnSpPr>
      <xdr:spPr>
        <a:xfrm flipV="1">
          <a:off x="22159595" y="11954685"/>
          <a:ext cx="1269" cy="15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131568</xdr:rowOff>
    </xdr:from>
    <xdr:ext cx="534377" cy="259045"/>
    <xdr:sp macro="" textlink="">
      <xdr:nvSpPr>
        <xdr:cNvPr id="840" name="繰出金最小値テキスト"/>
        <xdr:cNvSpPr txBox="1"/>
      </xdr:nvSpPr>
      <xdr:spPr>
        <a:xfrm>
          <a:off x="22212300" y="1350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127741</xdr:rowOff>
    </xdr:from>
    <xdr:to>
      <xdr:col>116</xdr:col>
      <xdr:colOff>152400</xdr:colOff>
      <xdr:row>78</xdr:row>
      <xdr:rowOff>127741</xdr:rowOff>
    </xdr:to>
    <xdr:cxnSp macro="">
      <xdr:nvCxnSpPr>
        <xdr:cNvPr id="841" name="直線コネクタ 840"/>
        <xdr:cNvCxnSpPr/>
      </xdr:nvCxnSpPr>
      <xdr:spPr>
        <a:xfrm>
          <a:off x="22072600" y="1350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71312</xdr:rowOff>
    </xdr:from>
    <xdr:ext cx="599010" cy="259045"/>
    <xdr:sp macro="" textlink="">
      <xdr:nvSpPr>
        <xdr:cNvPr id="842" name="繰出金最大値テキスト"/>
        <xdr:cNvSpPr txBox="1"/>
      </xdr:nvSpPr>
      <xdr:spPr>
        <a:xfrm>
          <a:off x="22212300" y="1172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124635</xdr:rowOff>
    </xdr:from>
    <xdr:to>
      <xdr:col>116</xdr:col>
      <xdr:colOff>152400</xdr:colOff>
      <xdr:row>69</xdr:row>
      <xdr:rowOff>124635</xdr:rowOff>
    </xdr:to>
    <xdr:cxnSp macro="">
      <xdr:nvCxnSpPr>
        <xdr:cNvPr id="843" name="直線コネクタ 842"/>
        <xdr:cNvCxnSpPr/>
      </xdr:nvCxnSpPr>
      <xdr:spPr>
        <a:xfrm>
          <a:off x="22072600" y="1195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142263</xdr:rowOff>
    </xdr:from>
    <xdr:to>
      <xdr:col>116</xdr:col>
      <xdr:colOff>63500</xdr:colOff>
      <xdr:row>75</xdr:row>
      <xdr:rowOff>165867</xdr:rowOff>
    </xdr:to>
    <xdr:cxnSp macro="">
      <xdr:nvCxnSpPr>
        <xdr:cNvPr id="844" name="直線コネクタ 843"/>
        <xdr:cNvCxnSpPr/>
      </xdr:nvCxnSpPr>
      <xdr:spPr>
        <a:xfrm flipV="1">
          <a:off x="21323300" y="13001013"/>
          <a:ext cx="838200" cy="2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138340</xdr:rowOff>
    </xdr:from>
    <xdr:ext cx="599010" cy="259045"/>
    <xdr:sp macro="" textlink="">
      <xdr:nvSpPr>
        <xdr:cNvPr id="845" name="繰出金平均値テキスト"/>
        <xdr:cNvSpPr txBox="1"/>
      </xdr:nvSpPr>
      <xdr:spPr>
        <a:xfrm>
          <a:off x="22212300" y="13168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159913</xdr:rowOff>
    </xdr:from>
    <xdr:to>
      <xdr:col>116</xdr:col>
      <xdr:colOff>114300</xdr:colOff>
      <xdr:row>77</xdr:row>
      <xdr:rowOff>90063</xdr:rowOff>
    </xdr:to>
    <xdr:sp macro="" textlink="">
      <xdr:nvSpPr>
        <xdr:cNvPr id="846" name="フローチャート: 判断 845"/>
        <xdr:cNvSpPr/>
      </xdr:nvSpPr>
      <xdr:spPr>
        <a:xfrm>
          <a:off x="221107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165867</xdr:rowOff>
    </xdr:from>
    <xdr:to>
      <xdr:col>111</xdr:col>
      <xdr:colOff>177800</xdr:colOff>
      <xdr:row>76</xdr:row>
      <xdr:rowOff>66701</xdr:rowOff>
    </xdr:to>
    <xdr:cxnSp macro="">
      <xdr:nvCxnSpPr>
        <xdr:cNvPr id="847" name="直線コネクタ 846"/>
        <xdr:cNvCxnSpPr/>
      </xdr:nvCxnSpPr>
      <xdr:spPr>
        <a:xfrm flipV="1">
          <a:off x="20434300" y="13024617"/>
          <a:ext cx="889000" cy="7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145557</xdr:rowOff>
    </xdr:from>
    <xdr:to>
      <xdr:col>112</xdr:col>
      <xdr:colOff>38100</xdr:colOff>
      <xdr:row>77</xdr:row>
      <xdr:rowOff>75707</xdr:rowOff>
    </xdr:to>
    <xdr:sp macro="" textlink="">
      <xdr:nvSpPr>
        <xdr:cNvPr id="848" name="フローチャート: 判断 847"/>
        <xdr:cNvSpPr/>
      </xdr:nvSpPr>
      <xdr:spPr>
        <a:xfrm>
          <a:off x="21272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66834</xdr:rowOff>
    </xdr:from>
    <xdr:ext cx="599010" cy="259045"/>
    <xdr:sp macro="" textlink="">
      <xdr:nvSpPr>
        <xdr:cNvPr id="849" name="テキスト ボックス 848"/>
        <xdr:cNvSpPr txBox="1"/>
      </xdr:nvSpPr>
      <xdr:spPr>
        <a:xfrm>
          <a:off x="21023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43923</xdr:rowOff>
    </xdr:from>
    <xdr:to>
      <xdr:col>107</xdr:col>
      <xdr:colOff>50800</xdr:colOff>
      <xdr:row>76</xdr:row>
      <xdr:rowOff>66701</xdr:rowOff>
    </xdr:to>
    <xdr:cxnSp macro="">
      <xdr:nvCxnSpPr>
        <xdr:cNvPr id="850" name="直線コネクタ 849"/>
        <xdr:cNvCxnSpPr/>
      </xdr:nvCxnSpPr>
      <xdr:spPr>
        <a:xfrm>
          <a:off x="19545300" y="13074123"/>
          <a:ext cx="889000" cy="2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2054</xdr:rowOff>
    </xdr:from>
    <xdr:to>
      <xdr:col>107</xdr:col>
      <xdr:colOff>101600</xdr:colOff>
      <xdr:row>77</xdr:row>
      <xdr:rowOff>103654</xdr:rowOff>
    </xdr:to>
    <xdr:sp macro="" textlink="">
      <xdr:nvSpPr>
        <xdr:cNvPr id="851" name="フローチャート: 判断 850"/>
        <xdr:cNvSpPr/>
      </xdr:nvSpPr>
      <xdr:spPr>
        <a:xfrm>
          <a:off x="20383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94781</xdr:rowOff>
    </xdr:from>
    <xdr:ext cx="599010" cy="259045"/>
    <xdr:sp macro="" textlink="">
      <xdr:nvSpPr>
        <xdr:cNvPr id="852" name="テキスト ボックス 851"/>
        <xdr:cNvSpPr txBox="1"/>
      </xdr:nvSpPr>
      <xdr:spPr>
        <a:xfrm>
          <a:off x="20134795" y="1329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43923</xdr:rowOff>
    </xdr:from>
    <xdr:to>
      <xdr:col>102</xdr:col>
      <xdr:colOff>114300</xdr:colOff>
      <xdr:row>76</xdr:row>
      <xdr:rowOff>81972</xdr:rowOff>
    </xdr:to>
    <xdr:cxnSp macro="">
      <xdr:nvCxnSpPr>
        <xdr:cNvPr id="853" name="直線コネクタ 852"/>
        <xdr:cNvCxnSpPr/>
      </xdr:nvCxnSpPr>
      <xdr:spPr>
        <a:xfrm flipV="1">
          <a:off x="18656300" y="13074123"/>
          <a:ext cx="889000" cy="3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168760</xdr:rowOff>
    </xdr:from>
    <xdr:to>
      <xdr:col>102</xdr:col>
      <xdr:colOff>165100</xdr:colOff>
      <xdr:row>77</xdr:row>
      <xdr:rowOff>98910</xdr:rowOff>
    </xdr:to>
    <xdr:sp macro="" textlink="">
      <xdr:nvSpPr>
        <xdr:cNvPr id="854" name="フローチャート: 判断 853"/>
        <xdr:cNvSpPr/>
      </xdr:nvSpPr>
      <xdr:spPr>
        <a:xfrm>
          <a:off x="19494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90037</xdr:rowOff>
    </xdr:from>
    <xdr:ext cx="599010" cy="259045"/>
    <xdr:sp macro="" textlink="">
      <xdr:nvSpPr>
        <xdr:cNvPr id="855" name="テキスト ボックス 854"/>
        <xdr:cNvSpPr txBox="1"/>
      </xdr:nvSpPr>
      <xdr:spPr>
        <a:xfrm>
          <a:off x="19245795" y="132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8466</xdr:rowOff>
    </xdr:from>
    <xdr:to>
      <xdr:col>98</xdr:col>
      <xdr:colOff>38100</xdr:colOff>
      <xdr:row>77</xdr:row>
      <xdr:rowOff>110066</xdr:rowOff>
    </xdr:to>
    <xdr:sp macro="" textlink="">
      <xdr:nvSpPr>
        <xdr:cNvPr id="856" name="フローチャート: 判断 855"/>
        <xdr:cNvSpPr/>
      </xdr:nvSpPr>
      <xdr:spPr>
        <a:xfrm>
          <a:off x="18605500" y="1321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101193</xdr:rowOff>
    </xdr:from>
    <xdr:ext cx="599010" cy="259045"/>
    <xdr:sp macro="" textlink="">
      <xdr:nvSpPr>
        <xdr:cNvPr id="857" name="テキスト ボックス 856"/>
        <xdr:cNvSpPr txBox="1"/>
      </xdr:nvSpPr>
      <xdr:spPr>
        <a:xfrm>
          <a:off x="18356795" y="1330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91463</xdr:rowOff>
    </xdr:from>
    <xdr:to>
      <xdr:col>116</xdr:col>
      <xdr:colOff>114300</xdr:colOff>
      <xdr:row>76</xdr:row>
      <xdr:rowOff>21614</xdr:rowOff>
    </xdr:to>
    <xdr:sp macro="" textlink="">
      <xdr:nvSpPr>
        <xdr:cNvPr id="863" name="楕円 862"/>
        <xdr:cNvSpPr/>
      </xdr:nvSpPr>
      <xdr:spPr>
        <a:xfrm>
          <a:off x="22110700" y="129502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114340</xdr:rowOff>
    </xdr:from>
    <xdr:ext cx="599010" cy="259045"/>
    <xdr:sp macro="" textlink="">
      <xdr:nvSpPr>
        <xdr:cNvPr id="864" name="繰出金該当値テキスト"/>
        <xdr:cNvSpPr txBox="1"/>
      </xdr:nvSpPr>
      <xdr:spPr>
        <a:xfrm>
          <a:off x="22212300" y="12801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115068</xdr:rowOff>
    </xdr:from>
    <xdr:to>
      <xdr:col>112</xdr:col>
      <xdr:colOff>38100</xdr:colOff>
      <xdr:row>76</xdr:row>
      <xdr:rowOff>45219</xdr:rowOff>
    </xdr:to>
    <xdr:sp macro="" textlink="">
      <xdr:nvSpPr>
        <xdr:cNvPr id="865" name="楕円 864"/>
        <xdr:cNvSpPr/>
      </xdr:nvSpPr>
      <xdr:spPr>
        <a:xfrm>
          <a:off x="21272500" y="129738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61745</xdr:rowOff>
    </xdr:from>
    <xdr:ext cx="599010" cy="259045"/>
    <xdr:sp macro="" textlink="">
      <xdr:nvSpPr>
        <xdr:cNvPr id="866" name="テキスト ボックス 865"/>
        <xdr:cNvSpPr txBox="1"/>
      </xdr:nvSpPr>
      <xdr:spPr>
        <a:xfrm>
          <a:off x="21023795" y="12749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15901</xdr:rowOff>
    </xdr:from>
    <xdr:to>
      <xdr:col>107</xdr:col>
      <xdr:colOff>101600</xdr:colOff>
      <xdr:row>76</xdr:row>
      <xdr:rowOff>117501</xdr:rowOff>
    </xdr:to>
    <xdr:sp macro="" textlink="">
      <xdr:nvSpPr>
        <xdr:cNvPr id="867" name="楕円 866"/>
        <xdr:cNvSpPr/>
      </xdr:nvSpPr>
      <xdr:spPr>
        <a:xfrm>
          <a:off x="20383500" y="1304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134028</xdr:rowOff>
    </xdr:from>
    <xdr:ext cx="599010" cy="259045"/>
    <xdr:sp macro="" textlink="">
      <xdr:nvSpPr>
        <xdr:cNvPr id="868" name="テキスト ボックス 867"/>
        <xdr:cNvSpPr txBox="1"/>
      </xdr:nvSpPr>
      <xdr:spPr>
        <a:xfrm>
          <a:off x="20134795" y="1282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164573</xdr:rowOff>
    </xdr:from>
    <xdr:to>
      <xdr:col>102</xdr:col>
      <xdr:colOff>165100</xdr:colOff>
      <xdr:row>76</xdr:row>
      <xdr:rowOff>94723</xdr:rowOff>
    </xdr:to>
    <xdr:sp macro="" textlink="">
      <xdr:nvSpPr>
        <xdr:cNvPr id="869" name="楕円 868"/>
        <xdr:cNvSpPr/>
      </xdr:nvSpPr>
      <xdr:spPr>
        <a:xfrm>
          <a:off x="19494500" y="1302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111250</xdr:rowOff>
    </xdr:from>
    <xdr:ext cx="599010" cy="259045"/>
    <xdr:sp macro="" textlink="">
      <xdr:nvSpPr>
        <xdr:cNvPr id="870" name="テキスト ボックス 869"/>
        <xdr:cNvSpPr txBox="1"/>
      </xdr:nvSpPr>
      <xdr:spPr>
        <a:xfrm>
          <a:off x="19245795" y="12798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31172</xdr:rowOff>
    </xdr:from>
    <xdr:to>
      <xdr:col>98</xdr:col>
      <xdr:colOff>38100</xdr:colOff>
      <xdr:row>76</xdr:row>
      <xdr:rowOff>132772</xdr:rowOff>
    </xdr:to>
    <xdr:sp macro="" textlink="">
      <xdr:nvSpPr>
        <xdr:cNvPr id="871" name="楕円 870"/>
        <xdr:cNvSpPr/>
      </xdr:nvSpPr>
      <xdr:spPr>
        <a:xfrm>
          <a:off x="18605500" y="1306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149299</xdr:rowOff>
    </xdr:from>
    <xdr:ext cx="599010" cy="259045"/>
    <xdr:sp macro="" textlink="">
      <xdr:nvSpPr>
        <xdr:cNvPr id="872" name="テキスト ボックス 871"/>
        <xdr:cNvSpPr txBox="1"/>
      </xdr:nvSpPr>
      <xdr:spPr>
        <a:xfrm>
          <a:off x="18356795" y="12836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1,825,157</a:t>
          </a:r>
          <a:r>
            <a:rPr kumimoji="1" lang="ja-JP" altLang="en-US" sz="1300">
              <a:latin typeface="ＭＳ Ｐゴシック" panose="020B0600070205080204" pitchFamily="50" charset="-128"/>
              <a:ea typeface="ＭＳ Ｐゴシック" panose="020B0600070205080204" pitchFamily="50" charset="-128"/>
            </a:rPr>
            <a:t>円となっており、昨年度と比べて</a:t>
          </a:r>
          <a:r>
            <a:rPr kumimoji="1" lang="en-US" altLang="ja-JP" sz="1300">
              <a:latin typeface="ＭＳ Ｐゴシック" panose="020B0600070205080204" pitchFamily="50" charset="-128"/>
              <a:ea typeface="ＭＳ Ｐゴシック" panose="020B0600070205080204" pitchFamily="50" charset="-128"/>
            </a:rPr>
            <a:t>201,791</a:t>
          </a:r>
          <a:r>
            <a:rPr kumimoji="1" lang="ja-JP" altLang="en-US" sz="1300">
              <a:latin typeface="ＭＳ Ｐゴシック" panose="020B0600070205080204" pitchFamily="50" charset="-128"/>
              <a:ea typeface="ＭＳ Ｐゴシック" panose="020B0600070205080204" pitchFamily="50" charset="-128"/>
            </a:rPr>
            <a:t>円の減少。その主な要因として、普通建設事業費が昨年度と比べて約</a:t>
          </a:r>
          <a:r>
            <a:rPr kumimoji="1" lang="en-US" altLang="ja-JP" sz="1300">
              <a:latin typeface="ＭＳ Ｐゴシック" panose="020B0600070205080204" pitchFamily="50" charset="-128"/>
              <a:ea typeface="ＭＳ Ｐゴシック" panose="020B0600070205080204" pitchFamily="50" charset="-128"/>
            </a:rPr>
            <a:t>149</a:t>
          </a:r>
          <a:r>
            <a:rPr kumimoji="1" lang="ja-JP" altLang="en-US" sz="1300">
              <a:latin typeface="ＭＳ Ｐゴシック" panose="020B0600070205080204" pitchFamily="50" charset="-128"/>
              <a:ea typeface="ＭＳ Ｐゴシック" panose="020B0600070205080204" pitchFamily="50" charset="-128"/>
            </a:rPr>
            <a:t>百万円減少したことが挙げられる。しかしながら、類似団体と比較して一人当たりコストが高い状況となっている。これは、人件費が類似団体平均と比べて非常に高い水準にある他、物件費において様々な業務で電算化が進み、その運用経費が年々増大しているためである。</a:t>
          </a:r>
        </a:p>
        <a:p>
          <a:r>
            <a:rPr kumimoji="1" lang="ja-JP" altLang="en-US" sz="1300">
              <a:latin typeface="ＭＳ Ｐゴシック" panose="020B0600070205080204" pitchFamily="50" charset="-128"/>
              <a:ea typeface="ＭＳ Ｐゴシック" panose="020B0600070205080204" pitchFamily="50" charset="-128"/>
            </a:rPr>
            <a:t>　救急病院施設等整備事業が平成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年度に完了したが、今後、さくら広域環境衛生組合が行うごみ処理整備事業に対する負担金、公共施設等老朽化対策のための経費等が必要となる見込みであることから、今後もコスト減少は期待できない。</a:t>
          </a:r>
        </a:p>
        <a:p>
          <a:r>
            <a:rPr kumimoji="1" lang="ja-JP" altLang="en-US" sz="1300">
              <a:latin typeface="ＭＳ Ｐゴシック" panose="020B0600070205080204" pitchFamily="50" charset="-128"/>
              <a:ea typeface="ＭＳ Ｐゴシック" panose="020B0600070205080204" pitchFamily="50" charset="-128"/>
            </a:rPr>
            <a:t>　この先、今まで以上にさまざまな経費の縮減に努める必要がある。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702
696
47.70
1,323,652
1,281,260
17,304
712,168
1,305,256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15570</xdr:rowOff>
    </xdr:from>
    <xdr:to>
      <xdr:col>24</xdr:col>
      <xdr:colOff>62865</xdr:colOff>
      <xdr:row>38</xdr:row>
      <xdr:rowOff>88188</xdr:rowOff>
    </xdr:to>
    <xdr:cxnSp macro="">
      <xdr:nvCxnSpPr>
        <xdr:cNvPr id="55" name="直線コネクタ 54"/>
        <xdr:cNvCxnSpPr/>
      </xdr:nvCxnSpPr>
      <xdr:spPr>
        <a:xfrm flipV="1">
          <a:off x="4633595" y="5330520"/>
          <a:ext cx="1270" cy="12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92015</xdr:rowOff>
    </xdr:from>
    <xdr:ext cx="534377" cy="259045"/>
    <xdr:sp macro="" textlink="">
      <xdr:nvSpPr>
        <xdr:cNvPr id="56" name="議会費最小値テキスト"/>
        <xdr:cNvSpPr txBox="1"/>
      </xdr:nvSpPr>
      <xdr:spPr>
        <a:xfrm>
          <a:off x="4686300" y="660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88188</xdr:rowOff>
    </xdr:from>
    <xdr:to>
      <xdr:col>24</xdr:col>
      <xdr:colOff>152400</xdr:colOff>
      <xdr:row>38</xdr:row>
      <xdr:rowOff>88188</xdr:rowOff>
    </xdr:to>
    <xdr:cxnSp macro="">
      <xdr:nvCxnSpPr>
        <xdr:cNvPr id="57" name="直線コネクタ 56"/>
        <xdr:cNvCxnSpPr/>
      </xdr:nvCxnSpPr>
      <xdr:spPr>
        <a:xfrm>
          <a:off x="4546600" y="66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133697</xdr:rowOff>
    </xdr:from>
    <xdr:ext cx="599010" cy="259045"/>
    <xdr:sp macro="" textlink="">
      <xdr:nvSpPr>
        <xdr:cNvPr id="58" name="議会費最大値テキスト"/>
        <xdr:cNvSpPr txBox="1"/>
      </xdr:nvSpPr>
      <xdr:spPr>
        <a:xfrm>
          <a:off x="4686300" y="510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15570</xdr:rowOff>
    </xdr:from>
    <xdr:to>
      <xdr:col>24</xdr:col>
      <xdr:colOff>152400</xdr:colOff>
      <xdr:row>31</xdr:row>
      <xdr:rowOff>15570</xdr:rowOff>
    </xdr:to>
    <xdr:cxnSp macro="">
      <xdr:nvCxnSpPr>
        <xdr:cNvPr id="59" name="直線コネクタ 58"/>
        <xdr:cNvCxnSpPr/>
      </xdr:nvCxnSpPr>
      <xdr:spPr>
        <a:xfrm>
          <a:off x="4546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116764</xdr:rowOff>
    </xdr:from>
    <xdr:to>
      <xdr:col>24</xdr:col>
      <xdr:colOff>63500</xdr:colOff>
      <xdr:row>35</xdr:row>
      <xdr:rowOff>125921</xdr:rowOff>
    </xdr:to>
    <xdr:cxnSp macro="">
      <xdr:nvCxnSpPr>
        <xdr:cNvPr id="60" name="直線コネクタ 59"/>
        <xdr:cNvCxnSpPr/>
      </xdr:nvCxnSpPr>
      <xdr:spPr>
        <a:xfrm flipV="1">
          <a:off x="3797300" y="6117514"/>
          <a:ext cx="838200" cy="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60888</xdr:rowOff>
    </xdr:from>
    <xdr:ext cx="534377" cy="259045"/>
    <xdr:sp macro="" textlink="">
      <xdr:nvSpPr>
        <xdr:cNvPr id="61" name="議会費平均値テキスト"/>
        <xdr:cNvSpPr txBox="1"/>
      </xdr:nvSpPr>
      <xdr:spPr>
        <a:xfrm>
          <a:off x="4686300" y="6404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82461</xdr:rowOff>
    </xdr:from>
    <xdr:to>
      <xdr:col>24</xdr:col>
      <xdr:colOff>114300</xdr:colOff>
      <xdr:row>38</xdr:row>
      <xdr:rowOff>12612</xdr:rowOff>
    </xdr:to>
    <xdr:sp macro="" textlink="">
      <xdr:nvSpPr>
        <xdr:cNvPr id="62" name="フローチャート: 判断 61"/>
        <xdr:cNvSpPr/>
      </xdr:nvSpPr>
      <xdr:spPr>
        <a:xfrm>
          <a:off x="45847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125921</xdr:rowOff>
    </xdr:from>
    <xdr:to>
      <xdr:col>19</xdr:col>
      <xdr:colOff>177800</xdr:colOff>
      <xdr:row>35</xdr:row>
      <xdr:rowOff>131216</xdr:rowOff>
    </xdr:to>
    <xdr:cxnSp macro="">
      <xdr:nvCxnSpPr>
        <xdr:cNvPr id="63" name="直線コネクタ 62"/>
        <xdr:cNvCxnSpPr/>
      </xdr:nvCxnSpPr>
      <xdr:spPr>
        <a:xfrm flipV="1">
          <a:off x="2908300" y="6126671"/>
          <a:ext cx="889000" cy="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87185</xdr:rowOff>
    </xdr:from>
    <xdr:to>
      <xdr:col>20</xdr:col>
      <xdr:colOff>38100</xdr:colOff>
      <xdr:row>38</xdr:row>
      <xdr:rowOff>17335</xdr:rowOff>
    </xdr:to>
    <xdr:sp macro="" textlink="">
      <xdr:nvSpPr>
        <xdr:cNvPr id="64" name="フローチャート: 判断 63"/>
        <xdr:cNvSpPr/>
      </xdr:nvSpPr>
      <xdr:spPr>
        <a:xfrm>
          <a:off x="37465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8462</xdr:rowOff>
    </xdr:from>
    <xdr:ext cx="534377" cy="259045"/>
    <xdr:sp macro="" textlink="">
      <xdr:nvSpPr>
        <xdr:cNvPr id="65" name="テキスト ボックス 64"/>
        <xdr:cNvSpPr txBox="1"/>
      </xdr:nvSpPr>
      <xdr:spPr>
        <a:xfrm>
          <a:off x="3530111" y="652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131216</xdr:rowOff>
    </xdr:from>
    <xdr:to>
      <xdr:col>15</xdr:col>
      <xdr:colOff>50800</xdr:colOff>
      <xdr:row>36</xdr:row>
      <xdr:rowOff>2997</xdr:rowOff>
    </xdr:to>
    <xdr:cxnSp macro="">
      <xdr:nvCxnSpPr>
        <xdr:cNvPr id="66" name="直線コネクタ 65"/>
        <xdr:cNvCxnSpPr/>
      </xdr:nvCxnSpPr>
      <xdr:spPr>
        <a:xfrm flipV="1">
          <a:off x="2019300" y="6131966"/>
          <a:ext cx="889000" cy="4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79489</xdr:rowOff>
    </xdr:from>
    <xdr:to>
      <xdr:col>15</xdr:col>
      <xdr:colOff>101600</xdr:colOff>
      <xdr:row>38</xdr:row>
      <xdr:rowOff>9640</xdr:rowOff>
    </xdr:to>
    <xdr:sp macro="" textlink="">
      <xdr:nvSpPr>
        <xdr:cNvPr id="67" name="フローチャート: 判断 66"/>
        <xdr:cNvSpPr/>
      </xdr:nvSpPr>
      <xdr:spPr>
        <a:xfrm>
          <a:off x="2857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766</xdr:rowOff>
    </xdr:from>
    <xdr:ext cx="534377" cy="259045"/>
    <xdr:sp macro="" textlink="">
      <xdr:nvSpPr>
        <xdr:cNvPr id="68" name="テキスト ボックス 67"/>
        <xdr:cNvSpPr txBox="1"/>
      </xdr:nvSpPr>
      <xdr:spPr>
        <a:xfrm>
          <a:off x="2641111" y="651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124651</xdr:rowOff>
    </xdr:from>
    <xdr:to>
      <xdr:col>10</xdr:col>
      <xdr:colOff>114300</xdr:colOff>
      <xdr:row>36</xdr:row>
      <xdr:rowOff>2997</xdr:rowOff>
    </xdr:to>
    <xdr:cxnSp macro="">
      <xdr:nvCxnSpPr>
        <xdr:cNvPr id="69" name="直線コネクタ 68"/>
        <xdr:cNvCxnSpPr/>
      </xdr:nvCxnSpPr>
      <xdr:spPr>
        <a:xfrm>
          <a:off x="1130300" y="6125401"/>
          <a:ext cx="889000" cy="4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75806</xdr:rowOff>
    </xdr:from>
    <xdr:to>
      <xdr:col>10</xdr:col>
      <xdr:colOff>165100</xdr:colOff>
      <xdr:row>38</xdr:row>
      <xdr:rowOff>5956</xdr:rowOff>
    </xdr:to>
    <xdr:sp macro="" textlink="">
      <xdr:nvSpPr>
        <xdr:cNvPr id="70" name="フローチャート: 判断 69"/>
        <xdr:cNvSpPr/>
      </xdr:nvSpPr>
      <xdr:spPr>
        <a:xfrm>
          <a:off x="1968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168533</xdr:rowOff>
    </xdr:from>
    <xdr:ext cx="534377" cy="259045"/>
    <xdr:sp macro="" textlink="">
      <xdr:nvSpPr>
        <xdr:cNvPr id="71" name="テキスト ボックス 70"/>
        <xdr:cNvSpPr txBox="1"/>
      </xdr:nvSpPr>
      <xdr:spPr>
        <a:xfrm>
          <a:off x="1752111" y="65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73736</xdr:rowOff>
    </xdr:from>
    <xdr:to>
      <xdr:col>6</xdr:col>
      <xdr:colOff>38100</xdr:colOff>
      <xdr:row>38</xdr:row>
      <xdr:rowOff>3887</xdr:rowOff>
    </xdr:to>
    <xdr:sp macro="" textlink="">
      <xdr:nvSpPr>
        <xdr:cNvPr id="72" name="フローチャート: 判断 71"/>
        <xdr:cNvSpPr/>
      </xdr:nvSpPr>
      <xdr:spPr>
        <a:xfrm>
          <a:off x="1079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166464</xdr:rowOff>
    </xdr:from>
    <xdr:ext cx="534377" cy="259045"/>
    <xdr:sp macro="" textlink="">
      <xdr:nvSpPr>
        <xdr:cNvPr id="73" name="テキスト ボックス 72"/>
        <xdr:cNvSpPr txBox="1"/>
      </xdr:nvSpPr>
      <xdr:spPr>
        <a:xfrm>
          <a:off x="863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65964</xdr:rowOff>
    </xdr:from>
    <xdr:to>
      <xdr:col>24</xdr:col>
      <xdr:colOff>114300</xdr:colOff>
      <xdr:row>35</xdr:row>
      <xdr:rowOff>167564</xdr:rowOff>
    </xdr:to>
    <xdr:sp macro="" textlink="">
      <xdr:nvSpPr>
        <xdr:cNvPr id="79" name="楕円 78"/>
        <xdr:cNvSpPr/>
      </xdr:nvSpPr>
      <xdr:spPr>
        <a:xfrm>
          <a:off x="4584700" y="606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88841</xdr:rowOff>
    </xdr:from>
    <xdr:ext cx="534377" cy="259045"/>
    <xdr:sp macro="" textlink="">
      <xdr:nvSpPr>
        <xdr:cNvPr id="80" name="議会費該当値テキスト"/>
        <xdr:cNvSpPr txBox="1"/>
      </xdr:nvSpPr>
      <xdr:spPr>
        <a:xfrm>
          <a:off x="4686300" y="591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75121</xdr:rowOff>
    </xdr:from>
    <xdr:to>
      <xdr:col>20</xdr:col>
      <xdr:colOff>38100</xdr:colOff>
      <xdr:row>36</xdr:row>
      <xdr:rowOff>5271</xdr:rowOff>
    </xdr:to>
    <xdr:sp macro="" textlink="">
      <xdr:nvSpPr>
        <xdr:cNvPr id="81" name="楕円 80"/>
        <xdr:cNvSpPr/>
      </xdr:nvSpPr>
      <xdr:spPr>
        <a:xfrm>
          <a:off x="3746500" y="60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21798</xdr:rowOff>
    </xdr:from>
    <xdr:ext cx="534377" cy="259045"/>
    <xdr:sp macro="" textlink="">
      <xdr:nvSpPr>
        <xdr:cNvPr id="82" name="テキスト ボックス 81"/>
        <xdr:cNvSpPr txBox="1"/>
      </xdr:nvSpPr>
      <xdr:spPr>
        <a:xfrm>
          <a:off x="3530111" y="585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80416</xdr:rowOff>
    </xdr:from>
    <xdr:to>
      <xdr:col>15</xdr:col>
      <xdr:colOff>101600</xdr:colOff>
      <xdr:row>36</xdr:row>
      <xdr:rowOff>10566</xdr:rowOff>
    </xdr:to>
    <xdr:sp macro="" textlink="">
      <xdr:nvSpPr>
        <xdr:cNvPr id="83" name="楕円 82"/>
        <xdr:cNvSpPr/>
      </xdr:nvSpPr>
      <xdr:spPr>
        <a:xfrm>
          <a:off x="2857500" y="608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27093</xdr:rowOff>
    </xdr:from>
    <xdr:ext cx="534377" cy="259045"/>
    <xdr:sp macro="" textlink="">
      <xdr:nvSpPr>
        <xdr:cNvPr id="84" name="テキスト ボックス 83"/>
        <xdr:cNvSpPr txBox="1"/>
      </xdr:nvSpPr>
      <xdr:spPr>
        <a:xfrm>
          <a:off x="2641111" y="585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123647</xdr:rowOff>
    </xdr:from>
    <xdr:to>
      <xdr:col>10</xdr:col>
      <xdr:colOff>165100</xdr:colOff>
      <xdr:row>36</xdr:row>
      <xdr:rowOff>53797</xdr:rowOff>
    </xdr:to>
    <xdr:sp macro="" textlink="">
      <xdr:nvSpPr>
        <xdr:cNvPr id="85" name="楕円 84"/>
        <xdr:cNvSpPr/>
      </xdr:nvSpPr>
      <xdr:spPr>
        <a:xfrm>
          <a:off x="1968500" y="612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70324</xdr:rowOff>
    </xdr:from>
    <xdr:ext cx="534377" cy="259045"/>
    <xdr:sp macro="" textlink="">
      <xdr:nvSpPr>
        <xdr:cNvPr id="86" name="テキスト ボックス 85"/>
        <xdr:cNvSpPr txBox="1"/>
      </xdr:nvSpPr>
      <xdr:spPr>
        <a:xfrm>
          <a:off x="1752111" y="589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73851</xdr:rowOff>
    </xdr:from>
    <xdr:to>
      <xdr:col>6</xdr:col>
      <xdr:colOff>38100</xdr:colOff>
      <xdr:row>36</xdr:row>
      <xdr:rowOff>4001</xdr:rowOff>
    </xdr:to>
    <xdr:sp macro="" textlink="">
      <xdr:nvSpPr>
        <xdr:cNvPr id="87" name="楕円 86"/>
        <xdr:cNvSpPr/>
      </xdr:nvSpPr>
      <xdr:spPr>
        <a:xfrm>
          <a:off x="1079500" y="607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20528</xdr:rowOff>
    </xdr:from>
    <xdr:ext cx="534377" cy="259045"/>
    <xdr:sp macro="" textlink="">
      <xdr:nvSpPr>
        <xdr:cNvPr id="88" name="テキスト ボックス 87"/>
        <xdr:cNvSpPr txBox="1"/>
      </xdr:nvSpPr>
      <xdr:spPr>
        <a:xfrm>
          <a:off x="863111" y="584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124098</xdr:rowOff>
    </xdr:from>
    <xdr:to>
      <xdr:col>24</xdr:col>
      <xdr:colOff>62865</xdr:colOff>
      <xdr:row>58</xdr:row>
      <xdr:rowOff>97135</xdr:rowOff>
    </xdr:to>
    <xdr:cxnSp macro="">
      <xdr:nvCxnSpPr>
        <xdr:cNvPr id="110" name="直線コネクタ 109"/>
        <xdr:cNvCxnSpPr/>
      </xdr:nvCxnSpPr>
      <xdr:spPr>
        <a:xfrm flipV="1">
          <a:off x="4633595" y="8696598"/>
          <a:ext cx="1270" cy="1344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100962</xdr:rowOff>
    </xdr:from>
    <xdr:ext cx="534377" cy="259045"/>
    <xdr:sp macro="" textlink="">
      <xdr:nvSpPr>
        <xdr:cNvPr id="111" name="総務費最小値テキスト"/>
        <xdr:cNvSpPr txBox="1"/>
      </xdr:nvSpPr>
      <xdr:spPr>
        <a:xfrm>
          <a:off x="4686300" y="1004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97135</xdr:rowOff>
    </xdr:from>
    <xdr:to>
      <xdr:col>24</xdr:col>
      <xdr:colOff>152400</xdr:colOff>
      <xdr:row>58</xdr:row>
      <xdr:rowOff>97135</xdr:rowOff>
    </xdr:to>
    <xdr:cxnSp macro="">
      <xdr:nvCxnSpPr>
        <xdr:cNvPr id="112" name="直線コネクタ 111"/>
        <xdr:cNvCxnSpPr/>
      </xdr:nvCxnSpPr>
      <xdr:spPr>
        <a:xfrm>
          <a:off x="4546600" y="10041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70775</xdr:rowOff>
    </xdr:from>
    <xdr:ext cx="690189" cy="259045"/>
    <xdr:sp macro="" textlink="">
      <xdr:nvSpPr>
        <xdr:cNvPr id="113" name="総務費最大値テキスト"/>
        <xdr:cNvSpPr txBox="1"/>
      </xdr:nvSpPr>
      <xdr:spPr>
        <a:xfrm>
          <a:off x="4686300" y="84718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3,034,125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124098</xdr:rowOff>
    </xdr:from>
    <xdr:to>
      <xdr:col>24</xdr:col>
      <xdr:colOff>152400</xdr:colOff>
      <xdr:row>50</xdr:row>
      <xdr:rowOff>124098</xdr:rowOff>
    </xdr:to>
    <xdr:cxnSp macro="">
      <xdr:nvCxnSpPr>
        <xdr:cNvPr id="114" name="直線コネクタ 113"/>
        <xdr:cNvCxnSpPr/>
      </xdr:nvCxnSpPr>
      <xdr:spPr>
        <a:xfrm>
          <a:off x="4546600" y="869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37585</xdr:rowOff>
    </xdr:from>
    <xdr:to>
      <xdr:col>24</xdr:col>
      <xdr:colOff>63500</xdr:colOff>
      <xdr:row>57</xdr:row>
      <xdr:rowOff>120196</xdr:rowOff>
    </xdr:to>
    <xdr:cxnSp macro="">
      <xdr:nvCxnSpPr>
        <xdr:cNvPr id="115" name="直線コネクタ 114"/>
        <xdr:cNvCxnSpPr/>
      </xdr:nvCxnSpPr>
      <xdr:spPr>
        <a:xfrm>
          <a:off x="3797300" y="9810235"/>
          <a:ext cx="838200" cy="8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87278</xdr:rowOff>
    </xdr:from>
    <xdr:ext cx="599010" cy="259045"/>
    <xdr:sp macro="" textlink="">
      <xdr:nvSpPr>
        <xdr:cNvPr id="116" name="総務費平均値テキスト"/>
        <xdr:cNvSpPr txBox="1"/>
      </xdr:nvSpPr>
      <xdr:spPr>
        <a:xfrm>
          <a:off x="4686300" y="98599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108851</xdr:rowOff>
    </xdr:from>
    <xdr:to>
      <xdr:col>24</xdr:col>
      <xdr:colOff>114300</xdr:colOff>
      <xdr:row>58</xdr:row>
      <xdr:rowOff>39001</xdr:rowOff>
    </xdr:to>
    <xdr:sp macro="" textlink="">
      <xdr:nvSpPr>
        <xdr:cNvPr id="117" name="フローチャート: 判断 116"/>
        <xdr:cNvSpPr/>
      </xdr:nvSpPr>
      <xdr:spPr>
        <a:xfrm>
          <a:off x="45847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37585</xdr:rowOff>
    </xdr:from>
    <xdr:to>
      <xdr:col>19</xdr:col>
      <xdr:colOff>177800</xdr:colOff>
      <xdr:row>57</xdr:row>
      <xdr:rowOff>138515</xdr:rowOff>
    </xdr:to>
    <xdr:cxnSp macro="">
      <xdr:nvCxnSpPr>
        <xdr:cNvPr id="118" name="直線コネクタ 117"/>
        <xdr:cNvCxnSpPr/>
      </xdr:nvCxnSpPr>
      <xdr:spPr>
        <a:xfrm flipV="1">
          <a:off x="2908300" y="9810235"/>
          <a:ext cx="889000" cy="100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105152</xdr:rowOff>
    </xdr:from>
    <xdr:to>
      <xdr:col>20</xdr:col>
      <xdr:colOff>38100</xdr:colOff>
      <xdr:row>58</xdr:row>
      <xdr:rowOff>35302</xdr:rowOff>
    </xdr:to>
    <xdr:sp macro="" textlink="">
      <xdr:nvSpPr>
        <xdr:cNvPr id="119" name="フローチャート: 判断 118"/>
        <xdr:cNvSpPr/>
      </xdr:nvSpPr>
      <xdr:spPr>
        <a:xfrm>
          <a:off x="3746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26429</xdr:rowOff>
    </xdr:from>
    <xdr:ext cx="599010" cy="259045"/>
    <xdr:sp macro="" textlink="">
      <xdr:nvSpPr>
        <xdr:cNvPr id="120" name="テキスト ボックス 119"/>
        <xdr:cNvSpPr txBox="1"/>
      </xdr:nvSpPr>
      <xdr:spPr>
        <a:xfrm>
          <a:off x="3497795" y="997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117673</xdr:rowOff>
    </xdr:from>
    <xdr:to>
      <xdr:col>15</xdr:col>
      <xdr:colOff>50800</xdr:colOff>
      <xdr:row>57</xdr:row>
      <xdr:rowOff>138515</xdr:rowOff>
    </xdr:to>
    <xdr:cxnSp macro="">
      <xdr:nvCxnSpPr>
        <xdr:cNvPr id="121" name="直線コネクタ 120"/>
        <xdr:cNvCxnSpPr/>
      </xdr:nvCxnSpPr>
      <xdr:spPr>
        <a:xfrm>
          <a:off x="2019300" y="9890323"/>
          <a:ext cx="889000" cy="2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105404</xdr:rowOff>
    </xdr:from>
    <xdr:to>
      <xdr:col>15</xdr:col>
      <xdr:colOff>101600</xdr:colOff>
      <xdr:row>58</xdr:row>
      <xdr:rowOff>35554</xdr:rowOff>
    </xdr:to>
    <xdr:sp macro="" textlink="">
      <xdr:nvSpPr>
        <xdr:cNvPr id="122" name="フローチャート: 判断 121"/>
        <xdr:cNvSpPr/>
      </xdr:nvSpPr>
      <xdr:spPr>
        <a:xfrm>
          <a:off x="2857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26681</xdr:rowOff>
    </xdr:from>
    <xdr:ext cx="599010" cy="259045"/>
    <xdr:sp macro="" textlink="">
      <xdr:nvSpPr>
        <xdr:cNvPr id="123" name="テキスト ボックス 122"/>
        <xdr:cNvSpPr txBox="1"/>
      </xdr:nvSpPr>
      <xdr:spPr>
        <a:xfrm>
          <a:off x="2608795" y="997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117673</xdr:rowOff>
    </xdr:from>
    <xdr:to>
      <xdr:col>10</xdr:col>
      <xdr:colOff>114300</xdr:colOff>
      <xdr:row>57</xdr:row>
      <xdr:rowOff>140881</xdr:rowOff>
    </xdr:to>
    <xdr:cxnSp macro="">
      <xdr:nvCxnSpPr>
        <xdr:cNvPr id="124" name="直線コネクタ 123"/>
        <xdr:cNvCxnSpPr/>
      </xdr:nvCxnSpPr>
      <xdr:spPr>
        <a:xfrm flipV="1">
          <a:off x="1130300" y="9890323"/>
          <a:ext cx="889000" cy="2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95850</xdr:rowOff>
    </xdr:from>
    <xdr:to>
      <xdr:col>10</xdr:col>
      <xdr:colOff>165100</xdr:colOff>
      <xdr:row>58</xdr:row>
      <xdr:rowOff>26000</xdr:rowOff>
    </xdr:to>
    <xdr:sp macro="" textlink="">
      <xdr:nvSpPr>
        <xdr:cNvPr id="125" name="フローチャート: 判断 124"/>
        <xdr:cNvSpPr/>
      </xdr:nvSpPr>
      <xdr:spPr>
        <a:xfrm>
          <a:off x="1968500" y="986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17127</xdr:rowOff>
    </xdr:from>
    <xdr:ext cx="599010" cy="259045"/>
    <xdr:sp macro="" textlink="">
      <xdr:nvSpPr>
        <xdr:cNvPr id="126" name="テキスト ボックス 125"/>
        <xdr:cNvSpPr txBox="1"/>
      </xdr:nvSpPr>
      <xdr:spPr>
        <a:xfrm>
          <a:off x="1719795" y="9961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81175</xdr:rowOff>
    </xdr:from>
    <xdr:to>
      <xdr:col>6</xdr:col>
      <xdr:colOff>38100</xdr:colOff>
      <xdr:row>58</xdr:row>
      <xdr:rowOff>11325</xdr:rowOff>
    </xdr:to>
    <xdr:sp macro="" textlink="">
      <xdr:nvSpPr>
        <xdr:cNvPr id="127" name="フローチャート: 判断 126"/>
        <xdr:cNvSpPr/>
      </xdr:nvSpPr>
      <xdr:spPr>
        <a:xfrm>
          <a:off x="1079500" y="985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27852</xdr:rowOff>
    </xdr:from>
    <xdr:ext cx="599010" cy="259045"/>
    <xdr:sp macro="" textlink="">
      <xdr:nvSpPr>
        <xdr:cNvPr id="128" name="テキスト ボックス 127"/>
        <xdr:cNvSpPr txBox="1"/>
      </xdr:nvSpPr>
      <xdr:spPr>
        <a:xfrm>
          <a:off x="830795" y="962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69396</xdr:rowOff>
    </xdr:from>
    <xdr:to>
      <xdr:col>24</xdr:col>
      <xdr:colOff>114300</xdr:colOff>
      <xdr:row>57</xdr:row>
      <xdr:rowOff>170996</xdr:rowOff>
    </xdr:to>
    <xdr:sp macro="" textlink="">
      <xdr:nvSpPr>
        <xdr:cNvPr id="134" name="楕円 133"/>
        <xdr:cNvSpPr/>
      </xdr:nvSpPr>
      <xdr:spPr>
        <a:xfrm>
          <a:off x="4584700" y="984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92273</xdr:rowOff>
    </xdr:from>
    <xdr:ext cx="599010" cy="259045"/>
    <xdr:sp macro="" textlink="">
      <xdr:nvSpPr>
        <xdr:cNvPr id="135" name="総務費該当値テキスト"/>
        <xdr:cNvSpPr txBox="1"/>
      </xdr:nvSpPr>
      <xdr:spPr>
        <a:xfrm>
          <a:off x="4686300" y="969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158235</xdr:rowOff>
    </xdr:from>
    <xdr:to>
      <xdr:col>20</xdr:col>
      <xdr:colOff>38100</xdr:colOff>
      <xdr:row>57</xdr:row>
      <xdr:rowOff>88385</xdr:rowOff>
    </xdr:to>
    <xdr:sp macro="" textlink="">
      <xdr:nvSpPr>
        <xdr:cNvPr id="136" name="楕円 135"/>
        <xdr:cNvSpPr/>
      </xdr:nvSpPr>
      <xdr:spPr>
        <a:xfrm>
          <a:off x="3746500" y="975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104912</xdr:rowOff>
    </xdr:from>
    <xdr:ext cx="599010" cy="259045"/>
    <xdr:sp macro="" textlink="">
      <xdr:nvSpPr>
        <xdr:cNvPr id="137" name="テキスト ボックス 136"/>
        <xdr:cNvSpPr txBox="1"/>
      </xdr:nvSpPr>
      <xdr:spPr>
        <a:xfrm>
          <a:off x="3497795" y="953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87715</xdr:rowOff>
    </xdr:from>
    <xdr:to>
      <xdr:col>15</xdr:col>
      <xdr:colOff>101600</xdr:colOff>
      <xdr:row>58</xdr:row>
      <xdr:rowOff>17865</xdr:rowOff>
    </xdr:to>
    <xdr:sp macro="" textlink="">
      <xdr:nvSpPr>
        <xdr:cNvPr id="138" name="楕円 137"/>
        <xdr:cNvSpPr/>
      </xdr:nvSpPr>
      <xdr:spPr>
        <a:xfrm>
          <a:off x="2857500" y="986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34392</xdr:rowOff>
    </xdr:from>
    <xdr:ext cx="599010" cy="259045"/>
    <xdr:sp macro="" textlink="">
      <xdr:nvSpPr>
        <xdr:cNvPr id="139" name="テキスト ボックス 138"/>
        <xdr:cNvSpPr txBox="1"/>
      </xdr:nvSpPr>
      <xdr:spPr>
        <a:xfrm>
          <a:off x="2608795" y="9635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66873</xdr:rowOff>
    </xdr:from>
    <xdr:to>
      <xdr:col>10</xdr:col>
      <xdr:colOff>165100</xdr:colOff>
      <xdr:row>57</xdr:row>
      <xdr:rowOff>168473</xdr:rowOff>
    </xdr:to>
    <xdr:sp macro="" textlink="">
      <xdr:nvSpPr>
        <xdr:cNvPr id="140" name="楕円 139"/>
        <xdr:cNvSpPr/>
      </xdr:nvSpPr>
      <xdr:spPr>
        <a:xfrm>
          <a:off x="1968500" y="983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13550</xdr:rowOff>
    </xdr:from>
    <xdr:ext cx="599010" cy="259045"/>
    <xdr:sp macro="" textlink="">
      <xdr:nvSpPr>
        <xdr:cNvPr id="141" name="テキスト ボックス 140"/>
        <xdr:cNvSpPr txBox="1"/>
      </xdr:nvSpPr>
      <xdr:spPr>
        <a:xfrm>
          <a:off x="1719795" y="961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90081</xdr:rowOff>
    </xdr:from>
    <xdr:to>
      <xdr:col>6</xdr:col>
      <xdr:colOff>38100</xdr:colOff>
      <xdr:row>58</xdr:row>
      <xdr:rowOff>20231</xdr:rowOff>
    </xdr:to>
    <xdr:sp macro="" textlink="">
      <xdr:nvSpPr>
        <xdr:cNvPr id="142" name="楕円 141"/>
        <xdr:cNvSpPr/>
      </xdr:nvSpPr>
      <xdr:spPr>
        <a:xfrm>
          <a:off x="1079500" y="98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11358</xdr:rowOff>
    </xdr:from>
    <xdr:ext cx="599010" cy="259045"/>
    <xdr:sp macro="" textlink="">
      <xdr:nvSpPr>
        <xdr:cNvPr id="143" name="テキスト ボックス 142"/>
        <xdr:cNvSpPr txBox="1"/>
      </xdr:nvSpPr>
      <xdr:spPr>
        <a:xfrm>
          <a:off x="830795" y="995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35910</xdr:rowOff>
    </xdr:from>
    <xdr:to>
      <xdr:col>24</xdr:col>
      <xdr:colOff>62865</xdr:colOff>
      <xdr:row>77</xdr:row>
      <xdr:rowOff>132873</xdr:rowOff>
    </xdr:to>
    <xdr:cxnSp macro="">
      <xdr:nvCxnSpPr>
        <xdr:cNvPr id="167" name="直線コネクタ 166"/>
        <xdr:cNvCxnSpPr/>
      </xdr:nvCxnSpPr>
      <xdr:spPr>
        <a:xfrm flipV="1">
          <a:off x="4633595" y="12208860"/>
          <a:ext cx="1270" cy="1125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136700</xdr:rowOff>
    </xdr:from>
    <xdr:ext cx="599010" cy="259045"/>
    <xdr:sp macro="" textlink="">
      <xdr:nvSpPr>
        <xdr:cNvPr id="168" name="民生費最小値テキスト"/>
        <xdr:cNvSpPr txBox="1"/>
      </xdr:nvSpPr>
      <xdr:spPr>
        <a:xfrm>
          <a:off x="4686300" y="1333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132873</xdr:rowOff>
    </xdr:from>
    <xdr:to>
      <xdr:col>24</xdr:col>
      <xdr:colOff>152400</xdr:colOff>
      <xdr:row>77</xdr:row>
      <xdr:rowOff>132873</xdr:rowOff>
    </xdr:to>
    <xdr:cxnSp macro="">
      <xdr:nvCxnSpPr>
        <xdr:cNvPr id="169" name="直線コネクタ 168"/>
        <xdr:cNvCxnSpPr/>
      </xdr:nvCxnSpPr>
      <xdr:spPr>
        <a:xfrm>
          <a:off x="4546600" y="1333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154037</xdr:rowOff>
    </xdr:from>
    <xdr:ext cx="599010" cy="259045"/>
    <xdr:sp macro="" textlink="">
      <xdr:nvSpPr>
        <xdr:cNvPr id="170" name="民生費最大値テキスト"/>
        <xdr:cNvSpPr txBox="1"/>
      </xdr:nvSpPr>
      <xdr:spPr>
        <a:xfrm>
          <a:off x="4686300" y="1198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35910</xdr:rowOff>
    </xdr:from>
    <xdr:to>
      <xdr:col>24</xdr:col>
      <xdr:colOff>152400</xdr:colOff>
      <xdr:row>71</xdr:row>
      <xdr:rowOff>35910</xdr:rowOff>
    </xdr:to>
    <xdr:cxnSp macro="">
      <xdr:nvCxnSpPr>
        <xdr:cNvPr id="171" name="直線コネクタ 170"/>
        <xdr:cNvCxnSpPr/>
      </xdr:nvCxnSpPr>
      <xdr:spPr>
        <a:xfrm>
          <a:off x="4546600" y="1220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144762</xdr:rowOff>
    </xdr:from>
    <xdr:to>
      <xdr:col>24</xdr:col>
      <xdr:colOff>63500</xdr:colOff>
      <xdr:row>75</xdr:row>
      <xdr:rowOff>153177</xdr:rowOff>
    </xdr:to>
    <xdr:cxnSp macro="">
      <xdr:nvCxnSpPr>
        <xdr:cNvPr id="172" name="直線コネクタ 171"/>
        <xdr:cNvCxnSpPr/>
      </xdr:nvCxnSpPr>
      <xdr:spPr>
        <a:xfrm flipV="1">
          <a:off x="3797300" y="13003512"/>
          <a:ext cx="838200" cy="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38185</xdr:rowOff>
    </xdr:from>
    <xdr:ext cx="599010" cy="259045"/>
    <xdr:sp macro="" textlink="">
      <xdr:nvSpPr>
        <xdr:cNvPr id="173" name="民生費平均値テキスト"/>
        <xdr:cNvSpPr txBox="1"/>
      </xdr:nvSpPr>
      <xdr:spPr>
        <a:xfrm>
          <a:off x="4686300" y="13068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59758</xdr:rowOff>
    </xdr:from>
    <xdr:to>
      <xdr:col>24</xdr:col>
      <xdr:colOff>114300</xdr:colOff>
      <xdr:row>76</xdr:row>
      <xdr:rowOff>161358</xdr:rowOff>
    </xdr:to>
    <xdr:sp macro="" textlink="">
      <xdr:nvSpPr>
        <xdr:cNvPr id="174" name="フローチャート: 判断 173"/>
        <xdr:cNvSpPr/>
      </xdr:nvSpPr>
      <xdr:spPr>
        <a:xfrm>
          <a:off x="4584700" y="130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153177</xdr:rowOff>
    </xdr:from>
    <xdr:to>
      <xdr:col>19</xdr:col>
      <xdr:colOff>177800</xdr:colOff>
      <xdr:row>76</xdr:row>
      <xdr:rowOff>5015</xdr:rowOff>
    </xdr:to>
    <xdr:cxnSp macro="">
      <xdr:nvCxnSpPr>
        <xdr:cNvPr id="175" name="直線コネクタ 174"/>
        <xdr:cNvCxnSpPr/>
      </xdr:nvCxnSpPr>
      <xdr:spPr>
        <a:xfrm flipV="1">
          <a:off x="2908300" y="13011927"/>
          <a:ext cx="889000" cy="2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56029</xdr:rowOff>
    </xdr:from>
    <xdr:to>
      <xdr:col>20</xdr:col>
      <xdr:colOff>38100</xdr:colOff>
      <xdr:row>76</xdr:row>
      <xdr:rowOff>157629</xdr:rowOff>
    </xdr:to>
    <xdr:sp macro="" textlink="">
      <xdr:nvSpPr>
        <xdr:cNvPr id="176" name="フローチャート: 判断 175"/>
        <xdr:cNvSpPr/>
      </xdr:nvSpPr>
      <xdr:spPr>
        <a:xfrm>
          <a:off x="3746500" y="1308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148756</xdr:rowOff>
    </xdr:from>
    <xdr:ext cx="599010" cy="259045"/>
    <xdr:sp macro="" textlink="">
      <xdr:nvSpPr>
        <xdr:cNvPr id="177" name="テキスト ボックス 176"/>
        <xdr:cNvSpPr txBox="1"/>
      </xdr:nvSpPr>
      <xdr:spPr>
        <a:xfrm>
          <a:off x="3497795" y="1317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5015</xdr:rowOff>
    </xdr:from>
    <xdr:to>
      <xdr:col>15</xdr:col>
      <xdr:colOff>50800</xdr:colOff>
      <xdr:row>76</xdr:row>
      <xdr:rowOff>17890</xdr:rowOff>
    </xdr:to>
    <xdr:cxnSp macro="">
      <xdr:nvCxnSpPr>
        <xdr:cNvPr id="178" name="直線コネクタ 177"/>
        <xdr:cNvCxnSpPr/>
      </xdr:nvCxnSpPr>
      <xdr:spPr>
        <a:xfrm flipV="1">
          <a:off x="2019300" y="13035215"/>
          <a:ext cx="889000" cy="1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66475</xdr:rowOff>
    </xdr:from>
    <xdr:to>
      <xdr:col>15</xdr:col>
      <xdr:colOff>101600</xdr:colOff>
      <xdr:row>76</xdr:row>
      <xdr:rowOff>168075</xdr:rowOff>
    </xdr:to>
    <xdr:sp macro="" textlink="">
      <xdr:nvSpPr>
        <xdr:cNvPr id="179" name="フローチャート: 判断 178"/>
        <xdr:cNvSpPr/>
      </xdr:nvSpPr>
      <xdr:spPr>
        <a:xfrm>
          <a:off x="2857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159202</xdr:rowOff>
    </xdr:from>
    <xdr:ext cx="599010" cy="259045"/>
    <xdr:sp macro="" textlink="">
      <xdr:nvSpPr>
        <xdr:cNvPr id="180" name="テキスト ボックス 179"/>
        <xdr:cNvSpPr txBox="1"/>
      </xdr:nvSpPr>
      <xdr:spPr>
        <a:xfrm>
          <a:off x="2608795" y="1318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17890</xdr:rowOff>
    </xdr:from>
    <xdr:to>
      <xdr:col>10</xdr:col>
      <xdr:colOff>114300</xdr:colOff>
      <xdr:row>76</xdr:row>
      <xdr:rowOff>41641</xdr:rowOff>
    </xdr:to>
    <xdr:cxnSp macro="">
      <xdr:nvCxnSpPr>
        <xdr:cNvPr id="181" name="直線コネクタ 180"/>
        <xdr:cNvCxnSpPr/>
      </xdr:nvCxnSpPr>
      <xdr:spPr>
        <a:xfrm flipV="1">
          <a:off x="1130300" y="13048090"/>
          <a:ext cx="889000" cy="2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83979</xdr:rowOff>
    </xdr:from>
    <xdr:to>
      <xdr:col>10</xdr:col>
      <xdr:colOff>165100</xdr:colOff>
      <xdr:row>77</xdr:row>
      <xdr:rowOff>14129</xdr:rowOff>
    </xdr:to>
    <xdr:sp macro="" textlink="">
      <xdr:nvSpPr>
        <xdr:cNvPr id="182" name="フローチャート: 判断 181"/>
        <xdr:cNvSpPr/>
      </xdr:nvSpPr>
      <xdr:spPr>
        <a:xfrm>
          <a:off x="1968500" y="1311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5256</xdr:rowOff>
    </xdr:from>
    <xdr:ext cx="599010" cy="259045"/>
    <xdr:sp macro="" textlink="">
      <xdr:nvSpPr>
        <xdr:cNvPr id="183" name="テキスト ボックス 182"/>
        <xdr:cNvSpPr txBox="1"/>
      </xdr:nvSpPr>
      <xdr:spPr>
        <a:xfrm>
          <a:off x="1719795" y="1320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6944</xdr:rowOff>
    </xdr:from>
    <xdr:to>
      <xdr:col>6</xdr:col>
      <xdr:colOff>38100</xdr:colOff>
      <xdr:row>76</xdr:row>
      <xdr:rowOff>108544</xdr:rowOff>
    </xdr:to>
    <xdr:sp macro="" textlink="">
      <xdr:nvSpPr>
        <xdr:cNvPr id="184" name="フローチャート: 判断 183"/>
        <xdr:cNvSpPr/>
      </xdr:nvSpPr>
      <xdr:spPr>
        <a:xfrm>
          <a:off x="1079500" y="1303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99671</xdr:rowOff>
    </xdr:from>
    <xdr:ext cx="599010" cy="259045"/>
    <xdr:sp macro="" textlink="">
      <xdr:nvSpPr>
        <xdr:cNvPr id="185" name="テキスト ボックス 184"/>
        <xdr:cNvSpPr txBox="1"/>
      </xdr:nvSpPr>
      <xdr:spPr>
        <a:xfrm>
          <a:off x="830795" y="13129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93962</xdr:rowOff>
    </xdr:from>
    <xdr:to>
      <xdr:col>24</xdr:col>
      <xdr:colOff>114300</xdr:colOff>
      <xdr:row>76</xdr:row>
      <xdr:rowOff>24112</xdr:rowOff>
    </xdr:to>
    <xdr:sp macro="" textlink="">
      <xdr:nvSpPr>
        <xdr:cNvPr id="191" name="楕円 190"/>
        <xdr:cNvSpPr/>
      </xdr:nvSpPr>
      <xdr:spPr>
        <a:xfrm>
          <a:off x="4584700" y="1295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116839</xdr:rowOff>
    </xdr:from>
    <xdr:ext cx="599010" cy="259045"/>
    <xdr:sp macro="" textlink="">
      <xdr:nvSpPr>
        <xdr:cNvPr id="192" name="民生費該当値テキスト"/>
        <xdr:cNvSpPr txBox="1"/>
      </xdr:nvSpPr>
      <xdr:spPr>
        <a:xfrm>
          <a:off x="4686300" y="1280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102376</xdr:rowOff>
    </xdr:from>
    <xdr:to>
      <xdr:col>20</xdr:col>
      <xdr:colOff>38100</xdr:colOff>
      <xdr:row>76</xdr:row>
      <xdr:rowOff>32525</xdr:rowOff>
    </xdr:to>
    <xdr:sp macro="" textlink="">
      <xdr:nvSpPr>
        <xdr:cNvPr id="193" name="楕円 192"/>
        <xdr:cNvSpPr/>
      </xdr:nvSpPr>
      <xdr:spPr>
        <a:xfrm>
          <a:off x="3746500" y="1296112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49053</xdr:rowOff>
    </xdr:from>
    <xdr:ext cx="599010" cy="259045"/>
    <xdr:sp macro="" textlink="">
      <xdr:nvSpPr>
        <xdr:cNvPr id="194" name="テキスト ボックス 193"/>
        <xdr:cNvSpPr txBox="1"/>
      </xdr:nvSpPr>
      <xdr:spPr>
        <a:xfrm>
          <a:off x="3497795" y="12736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125664</xdr:rowOff>
    </xdr:from>
    <xdr:to>
      <xdr:col>15</xdr:col>
      <xdr:colOff>101600</xdr:colOff>
      <xdr:row>76</xdr:row>
      <xdr:rowOff>55814</xdr:rowOff>
    </xdr:to>
    <xdr:sp macro="" textlink="">
      <xdr:nvSpPr>
        <xdr:cNvPr id="195" name="楕円 194"/>
        <xdr:cNvSpPr/>
      </xdr:nvSpPr>
      <xdr:spPr>
        <a:xfrm>
          <a:off x="2857500" y="1298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72341</xdr:rowOff>
    </xdr:from>
    <xdr:ext cx="599010" cy="259045"/>
    <xdr:sp macro="" textlink="">
      <xdr:nvSpPr>
        <xdr:cNvPr id="196" name="テキスト ボックス 195"/>
        <xdr:cNvSpPr txBox="1"/>
      </xdr:nvSpPr>
      <xdr:spPr>
        <a:xfrm>
          <a:off x="2608795" y="1275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138540</xdr:rowOff>
    </xdr:from>
    <xdr:to>
      <xdr:col>10</xdr:col>
      <xdr:colOff>165100</xdr:colOff>
      <xdr:row>76</xdr:row>
      <xdr:rowOff>68690</xdr:rowOff>
    </xdr:to>
    <xdr:sp macro="" textlink="">
      <xdr:nvSpPr>
        <xdr:cNvPr id="197" name="楕円 196"/>
        <xdr:cNvSpPr/>
      </xdr:nvSpPr>
      <xdr:spPr>
        <a:xfrm>
          <a:off x="1968500" y="1299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85217</xdr:rowOff>
    </xdr:from>
    <xdr:ext cx="599010" cy="259045"/>
    <xdr:sp macro="" textlink="">
      <xdr:nvSpPr>
        <xdr:cNvPr id="198" name="テキスト ボックス 197"/>
        <xdr:cNvSpPr txBox="1"/>
      </xdr:nvSpPr>
      <xdr:spPr>
        <a:xfrm>
          <a:off x="1719795" y="12772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162291</xdr:rowOff>
    </xdr:from>
    <xdr:to>
      <xdr:col>6</xdr:col>
      <xdr:colOff>38100</xdr:colOff>
      <xdr:row>76</xdr:row>
      <xdr:rowOff>92441</xdr:rowOff>
    </xdr:to>
    <xdr:sp macro="" textlink="">
      <xdr:nvSpPr>
        <xdr:cNvPr id="199" name="楕円 198"/>
        <xdr:cNvSpPr/>
      </xdr:nvSpPr>
      <xdr:spPr>
        <a:xfrm>
          <a:off x="1079500" y="1302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108967</xdr:rowOff>
    </xdr:from>
    <xdr:ext cx="599010" cy="259045"/>
    <xdr:sp macro="" textlink="">
      <xdr:nvSpPr>
        <xdr:cNvPr id="200" name="テキスト ボックス 199"/>
        <xdr:cNvSpPr txBox="1"/>
      </xdr:nvSpPr>
      <xdr:spPr>
        <a:xfrm>
          <a:off x="830795" y="12796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59458</xdr:rowOff>
    </xdr:from>
    <xdr:to>
      <xdr:col>24</xdr:col>
      <xdr:colOff>62865</xdr:colOff>
      <xdr:row>98</xdr:row>
      <xdr:rowOff>80566</xdr:rowOff>
    </xdr:to>
    <xdr:cxnSp macro="">
      <xdr:nvCxnSpPr>
        <xdr:cNvPr id="222" name="直線コネクタ 221"/>
        <xdr:cNvCxnSpPr/>
      </xdr:nvCxnSpPr>
      <xdr:spPr>
        <a:xfrm flipV="1">
          <a:off x="4633595" y="15489958"/>
          <a:ext cx="1270" cy="13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84393</xdr:rowOff>
    </xdr:from>
    <xdr:ext cx="534377" cy="259045"/>
    <xdr:sp macro="" textlink="">
      <xdr:nvSpPr>
        <xdr:cNvPr id="223" name="衛生費最小値テキスト"/>
        <xdr:cNvSpPr txBox="1"/>
      </xdr:nvSpPr>
      <xdr:spPr>
        <a:xfrm>
          <a:off x="4686300" y="1688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80566</xdr:rowOff>
    </xdr:from>
    <xdr:to>
      <xdr:col>24</xdr:col>
      <xdr:colOff>152400</xdr:colOff>
      <xdr:row>98</xdr:row>
      <xdr:rowOff>80566</xdr:rowOff>
    </xdr:to>
    <xdr:cxnSp macro="">
      <xdr:nvCxnSpPr>
        <xdr:cNvPr id="224" name="直線コネクタ 223"/>
        <xdr:cNvCxnSpPr/>
      </xdr:nvCxnSpPr>
      <xdr:spPr>
        <a:xfrm>
          <a:off x="4546600" y="1688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6135</xdr:rowOff>
    </xdr:from>
    <xdr:ext cx="599010" cy="259045"/>
    <xdr:sp macro="" textlink="">
      <xdr:nvSpPr>
        <xdr:cNvPr id="225" name="衛生費最大値テキスト"/>
        <xdr:cNvSpPr txBox="1"/>
      </xdr:nvSpPr>
      <xdr:spPr>
        <a:xfrm>
          <a:off x="4686300" y="1526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59458</xdr:rowOff>
    </xdr:from>
    <xdr:to>
      <xdr:col>24</xdr:col>
      <xdr:colOff>152400</xdr:colOff>
      <xdr:row>90</xdr:row>
      <xdr:rowOff>59458</xdr:rowOff>
    </xdr:to>
    <xdr:cxnSp macro="">
      <xdr:nvCxnSpPr>
        <xdr:cNvPr id="226" name="直線コネクタ 225"/>
        <xdr:cNvCxnSpPr/>
      </xdr:nvCxnSpPr>
      <xdr:spPr>
        <a:xfrm>
          <a:off x="4546600" y="1548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31490</xdr:rowOff>
    </xdr:from>
    <xdr:to>
      <xdr:col>24</xdr:col>
      <xdr:colOff>63500</xdr:colOff>
      <xdr:row>96</xdr:row>
      <xdr:rowOff>44793</xdr:rowOff>
    </xdr:to>
    <xdr:cxnSp macro="">
      <xdr:nvCxnSpPr>
        <xdr:cNvPr id="227" name="直線コネクタ 226"/>
        <xdr:cNvCxnSpPr/>
      </xdr:nvCxnSpPr>
      <xdr:spPr>
        <a:xfrm flipV="1">
          <a:off x="3797300" y="16490690"/>
          <a:ext cx="838200" cy="1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99379</xdr:rowOff>
    </xdr:from>
    <xdr:ext cx="599010" cy="259045"/>
    <xdr:sp macro="" textlink="">
      <xdr:nvSpPr>
        <xdr:cNvPr id="228" name="衛生費平均値テキスト"/>
        <xdr:cNvSpPr txBox="1"/>
      </xdr:nvSpPr>
      <xdr:spPr>
        <a:xfrm>
          <a:off x="4686300" y="165585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120952</xdr:rowOff>
    </xdr:from>
    <xdr:to>
      <xdr:col>24</xdr:col>
      <xdr:colOff>114300</xdr:colOff>
      <xdr:row>97</xdr:row>
      <xdr:rowOff>51102</xdr:rowOff>
    </xdr:to>
    <xdr:sp macro="" textlink="">
      <xdr:nvSpPr>
        <xdr:cNvPr id="229" name="フローチャート: 判断 228"/>
        <xdr:cNvSpPr/>
      </xdr:nvSpPr>
      <xdr:spPr>
        <a:xfrm>
          <a:off x="45847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44793</xdr:rowOff>
    </xdr:from>
    <xdr:to>
      <xdr:col>19</xdr:col>
      <xdr:colOff>177800</xdr:colOff>
      <xdr:row>96</xdr:row>
      <xdr:rowOff>92467</xdr:rowOff>
    </xdr:to>
    <xdr:cxnSp macro="">
      <xdr:nvCxnSpPr>
        <xdr:cNvPr id="230" name="直線コネクタ 229"/>
        <xdr:cNvCxnSpPr/>
      </xdr:nvCxnSpPr>
      <xdr:spPr>
        <a:xfrm flipV="1">
          <a:off x="2908300" y="16503993"/>
          <a:ext cx="889000" cy="4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91049</xdr:rowOff>
    </xdr:from>
    <xdr:to>
      <xdr:col>20</xdr:col>
      <xdr:colOff>38100</xdr:colOff>
      <xdr:row>97</xdr:row>
      <xdr:rowOff>21199</xdr:rowOff>
    </xdr:to>
    <xdr:sp macro="" textlink="">
      <xdr:nvSpPr>
        <xdr:cNvPr id="231" name="フローチャート: 判断 230"/>
        <xdr:cNvSpPr/>
      </xdr:nvSpPr>
      <xdr:spPr>
        <a:xfrm>
          <a:off x="3746500" y="1655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12326</xdr:rowOff>
    </xdr:from>
    <xdr:ext cx="599010" cy="259045"/>
    <xdr:sp macro="" textlink="">
      <xdr:nvSpPr>
        <xdr:cNvPr id="232" name="テキスト ボックス 231"/>
        <xdr:cNvSpPr txBox="1"/>
      </xdr:nvSpPr>
      <xdr:spPr>
        <a:xfrm>
          <a:off x="3497795" y="1664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130508</xdr:rowOff>
    </xdr:from>
    <xdr:to>
      <xdr:col>15</xdr:col>
      <xdr:colOff>50800</xdr:colOff>
      <xdr:row>96</xdr:row>
      <xdr:rowOff>92467</xdr:rowOff>
    </xdr:to>
    <xdr:cxnSp macro="">
      <xdr:nvCxnSpPr>
        <xdr:cNvPr id="233" name="直線コネクタ 232"/>
        <xdr:cNvCxnSpPr/>
      </xdr:nvCxnSpPr>
      <xdr:spPr>
        <a:xfrm>
          <a:off x="2019300" y="16418258"/>
          <a:ext cx="889000" cy="13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80552</xdr:rowOff>
    </xdr:from>
    <xdr:to>
      <xdr:col>15</xdr:col>
      <xdr:colOff>101600</xdr:colOff>
      <xdr:row>97</xdr:row>
      <xdr:rowOff>10702</xdr:rowOff>
    </xdr:to>
    <xdr:sp macro="" textlink="">
      <xdr:nvSpPr>
        <xdr:cNvPr id="234" name="フローチャート: 判断 233"/>
        <xdr:cNvSpPr/>
      </xdr:nvSpPr>
      <xdr:spPr>
        <a:xfrm>
          <a:off x="2857500" y="1653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1829</xdr:rowOff>
    </xdr:from>
    <xdr:ext cx="599010" cy="259045"/>
    <xdr:sp macro="" textlink="">
      <xdr:nvSpPr>
        <xdr:cNvPr id="235" name="テキスト ボックス 234"/>
        <xdr:cNvSpPr txBox="1"/>
      </xdr:nvSpPr>
      <xdr:spPr>
        <a:xfrm>
          <a:off x="2608795" y="16632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102367</xdr:rowOff>
    </xdr:from>
    <xdr:to>
      <xdr:col>10</xdr:col>
      <xdr:colOff>114300</xdr:colOff>
      <xdr:row>95</xdr:row>
      <xdr:rowOff>130508</xdr:rowOff>
    </xdr:to>
    <xdr:cxnSp macro="">
      <xdr:nvCxnSpPr>
        <xdr:cNvPr id="236" name="直線コネクタ 235"/>
        <xdr:cNvCxnSpPr/>
      </xdr:nvCxnSpPr>
      <xdr:spPr>
        <a:xfrm>
          <a:off x="1130300" y="16218667"/>
          <a:ext cx="889000" cy="19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102084</xdr:rowOff>
    </xdr:from>
    <xdr:to>
      <xdr:col>10</xdr:col>
      <xdr:colOff>165100</xdr:colOff>
      <xdr:row>97</xdr:row>
      <xdr:rowOff>32234</xdr:rowOff>
    </xdr:to>
    <xdr:sp macro="" textlink="">
      <xdr:nvSpPr>
        <xdr:cNvPr id="237" name="フローチャート: 判断 236"/>
        <xdr:cNvSpPr/>
      </xdr:nvSpPr>
      <xdr:spPr>
        <a:xfrm>
          <a:off x="1968500" y="1656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23361</xdr:rowOff>
    </xdr:from>
    <xdr:ext cx="599010" cy="259045"/>
    <xdr:sp macro="" textlink="">
      <xdr:nvSpPr>
        <xdr:cNvPr id="238" name="テキスト ボックス 237"/>
        <xdr:cNvSpPr txBox="1"/>
      </xdr:nvSpPr>
      <xdr:spPr>
        <a:xfrm>
          <a:off x="1719795" y="166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133497</xdr:rowOff>
    </xdr:from>
    <xdr:to>
      <xdr:col>6</xdr:col>
      <xdr:colOff>38100</xdr:colOff>
      <xdr:row>97</xdr:row>
      <xdr:rowOff>63647</xdr:rowOff>
    </xdr:to>
    <xdr:sp macro="" textlink="">
      <xdr:nvSpPr>
        <xdr:cNvPr id="239" name="フローチャート: 判断 238"/>
        <xdr:cNvSpPr/>
      </xdr:nvSpPr>
      <xdr:spPr>
        <a:xfrm>
          <a:off x="1079500" y="165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54774</xdr:rowOff>
    </xdr:from>
    <xdr:ext cx="599010" cy="259045"/>
    <xdr:sp macro="" textlink="">
      <xdr:nvSpPr>
        <xdr:cNvPr id="240" name="テキスト ボックス 239"/>
        <xdr:cNvSpPr txBox="1"/>
      </xdr:nvSpPr>
      <xdr:spPr>
        <a:xfrm>
          <a:off x="830795" y="166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152140</xdr:rowOff>
    </xdr:from>
    <xdr:to>
      <xdr:col>24</xdr:col>
      <xdr:colOff>114300</xdr:colOff>
      <xdr:row>96</xdr:row>
      <xdr:rowOff>82290</xdr:rowOff>
    </xdr:to>
    <xdr:sp macro="" textlink="">
      <xdr:nvSpPr>
        <xdr:cNvPr id="246" name="楕円 245"/>
        <xdr:cNvSpPr/>
      </xdr:nvSpPr>
      <xdr:spPr>
        <a:xfrm>
          <a:off x="4584700" y="1643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3567</xdr:rowOff>
    </xdr:from>
    <xdr:ext cx="599010" cy="259045"/>
    <xdr:sp macro="" textlink="">
      <xdr:nvSpPr>
        <xdr:cNvPr id="247" name="衛生費該当値テキスト"/>
        <xdr:cNvSpPr txBox="1"/>
      </xdr:nvSpPr>
      <xdr:spPr>
        <a:xfrm>
          <a:off x="4686300" y="16291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165443</xdr:rowOff>
    </xdr:from>
    <xdr:to>
      <xdr:col>20</xdr:col>
      <xdr:colOff>38100</xdr:colOff>
      <xdr:row>96</xdr:row>
      <xdr:rowOff>95593</xdr:rowOff>
    </xdr:to>
    <xdr:sp macro="" textlink="">
      <xdr:nvSpPr>
        <xdr:cNvPr id="248" name="楕円 247"/>
        <xdr:cNvSpPr/>
      </xdr:nvSpPr>
      <xdr:spPr>
        <a:xfrm>
          <a:off x="3746500" y="1645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112120</xdr:rowOff>
    </xdr:from>
    <xdr:ext cx="599010" cy="259045"/>
    <xdr:sp macro="" textlink="">
      <xdr:nvSpPr>
        <xdr:cNvPr id="249" name="テキスト ボックス 248"/>
        <xdr:cNvSpPr txBox="1"/>
      </xdr:nvSpPr>
      <xdr:spPr>
        <a:xfrm>
          <a:off x="3497795" y="1622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41667</xdr:rowOff>
    </xdr:from>
    <xdr:to>
      <xdr:col>15</xdr:col>
      <xdr:colOff>101600</xdr:colOff>
      <xdr:row>96</xdr:row>
      <xdr:rowOff>143267</xdr:rowOff>
    </xdr:to>
    <xdr:sp macro="" textlink="">
      <xdr:nvSpPr>
        <xdr:cNvPr id="250" name="楕円 249"/>
        <xdr:cNvSpPr/>
      </xdr:nvSpPr>
      <xdr:spPr>
        <a:xfrm>
          <a:off x="2857500" y="1650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159794</xdr:rowOff>
    </xdr:from>
    <xdr:ext cx="599010" cy="259045"/>
    <xdr:sp macro="" textlink="">
      <xdr:nvSpPr>
        <xdr:cNvPr id="251" name="テキスト ボックス 250"/>
        <xdr:cNvSpPr txBox="1"/>
      </xdr:nvSpPr>
      <xdr:spPr>
        <a:xfrm>
          <a:off x="2608795" y="1627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79708</xdr:rowOff>
    </xdr:from>
    <xdr:to>
      <xdr:col>10</xdr:col>
      <xdr:colOff>165100</xdr:colOff>
      <xdr:row>96</xdr:row>
      <xdr:rowOff>9858</xdr:rowOff>
    </xdr:to>
    <xdr:sp macro="" textlink="">
      <xdr:nvSpPr>
        <xdr:cNvPr id="252" name="楕円 251"/>
        <xdr:cNvSpPr/>
      </xdr:nvSpPr>
      <xdr:spPr>
        <a:xfrm>
          <a:off x="1968500" y="1636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26385</xdr:rowOff>
    </xdr:from>
    <xdr:ext cx="599010" cy="259045"/>
    <xdr:sp macro="" textlink="">
      <xdr:nvSpPr>
        <xdr:cNvPr id="253" name="テキスト ボックス 252"/>
        <xdr:cNvSpPr txBox="1"/>
      </xdr:nvSpPr>
      <xdr:spPr>
        <a:xfrm>
          <a:off x="1719795" y="16142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51567</xdr:rowOff>
    </xdr:from>
    <xdr:to>
      <xdr:col>6</xdr:col>
      <xdr:colOff>38100</xdr:colOff>
      <xdr:row>94</xdr:row>
      <xdr:rowOff>153167</xdr:rowOff>
    </xdr:to>
    <xdr:sp macro="" textlink="">
      <xdr:nvSpPr>
        <xdr:cNvPr id="254" name="楕円 253"/>
        <xdr:cNvSpPr/>
      </xdr:nvSpPr>
      <xdr:spPr>
        <a:xfrm>
          <a:off x="1079500" y="1616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169694</xdr:rowOff>
    </xdr:from>
    <xdr:ext cx="599010" cy="259045"/>
    <xdr:sp macro="" textlink="">
      <xdr:nvSpPr>
        <xdr:cNvPr id="255" name="テキスト ボックス 254"/>
        <xdr:cNvSpPr txBox="1"/>
      </xdr:nvSpPr>
      <xdr:spPr>
        <a:xfrm>
          <a:off x="830795" y="15943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101994</xdr:rowOff>
    </xdr:from>
    <xdr:to>
      <xdr:col>54</xdr:col>
      <xdr:colOff>189865</xdr:colOff>
      <xdr:row>39</xdr:row>
      <xdr:rowOff>44450</xdr:rowOff>
    </xdr:to>
    <xdr:cxnSp macro="">
      <xdr:nvCxnSpPr>
        <xdr:cNvPr id="279" name="直線コネクタ 278"/>
        <xdr:cNvCxnSpPr/>
      </xdr:nvCxnSpPr>
      <xdr:spPr>
        <a:xfrm flipV="1">
          <a:off x="10475595" y="5416944"/>
          <a:ext cx="1270"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54995</xdr:rowOff>
    </xdr:from>
    <xdr:ext cx="249299" cy="259045"/>
    <xdr:sp macro="" textlink="">
      <xdr:nvSpPr>
        <xdr:cNvPr id="280" name="労働費最小値テキスト"/>
        <xdr:cNvSpPr txBox="1"/>
      </xdr:nvSpPr>
      <xdr:spPr>
        <a:xfrm>
          <a:off x="10528300" y="674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48671</xdr:rowOff>
    </xdr:from>
    <xdr:ext cx="599010" cy="259045"/>
    <xdr:sp macro="" textlink="">
      <xdr:nvSpPr>
        <xdr:cNvPr id="282" name="労働費最大値テキスト"/>
        <xdr:cNvSpPr txBox="1"/>
      </xdr:nvSpPr>
      <xdr:spPr>
        <a:xfrm>
          <a:off x="10528300" y="519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103,469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101994</xdr:rowOff>
    </xdr:from>
    <xdr:to>
      <xdr:col>55</xdr:col>
      <xdr:colOff>88900</xdr:colOff>
      <xdr:row>31</xdr:row>
      <xdr:rowOff>101994</xdr:rowOff>
    </xdr:to>
    <xdr:cxnSp macro="">
      <xdr:nvCxnSpPr>
        <xdr:cNvPr id="283" name="直線コネクタ 282"/>
        <xdr:cNvCxnSpPr/>
      </xdr:nvCxnSpPr>
      <xdr:spPr>
        <a:xfrm>
          <a:off x="10388600" y="54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10896</xdr:rowOff>
    </xdr:from>
    <xdr:to>
      <xdr:col>55</xdr:col>
      <xdr:colOff>0</xdr:colOff>
      <xdr:row>39</xdr:row>
      <xdr:rowOff>13601</xdr:rowOff>
    </xdr:to>
    <xdr:cxnSp macro="">
      <xdr:nvCxnSpPr>
        <xdr:cNvPr id="284" name="直線コネクタ 283"/>
        <xdr:cNvCxnSpPr/>
      </xdr:nvCxnSpPr>
      <xdr:spPr>
        <a:xfrm flipV="1">
          <a:off x="9639300" y="6697446"/>
          <a:ext cx="8382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143895</xdr:rowOff>
    </xdr:from>
    <xdr:ext cx="469744" cy="259045"/>
    <xdr:sp macro="" textlink="">
      <xdr:nvSpPr>
        <xdr:cNvPr id="285" name="労働費平均値テキスト"/>
        <xdr:cNvSpPr txBox="1"/>
      </xdr:nvSpPr>
      <xdr:spPr>
        <a:xfrm>
          <a:off x="10528300" y="6487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121018</xdr:rowOff>
    </xdr:from>
    <xdr:to>
      <xdr:col>55</xdr:col>
      <xdr:colOff>50800</xdr:colOff>
      <xdr:row>39</xdr:row>
      <xdr:rowOff>51168</xdr:rowOff>
    </xdr:to>
    <xdr:sp macro="" textlink="">
      <xdr:nvSpPr>
        <xdr:cNvPr id="286" name="フローチャート: 判断 285"/>
        <xdr:cNvSpPr/>
      </xdr:nvSpPr>
      <xdr:spPr>
        <a:xfrm>
          <a:off x="104267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13601</xdr:rowOff>
    </xdr:from>
    <xdr:to>
      <xdr:col>50</xdr:col>
      <xdr:colOff>114300</xdr:colOff>
      <xdr:row>39</xdr:row>
      <xdr:rowOff>14795</xdr:rowOff>
    </xdr:to>
    <xdr:cxnSp macro="">
      <xdr:nvCxnSpPr>
        <xdr:cNvPr id="287" name="直線コネクタ 286"/>
        <xdr:cNvCxnSpPr/>
      </xdr:nvCxnSpPr>
      <xdr:spPr>
        <a:xfrm flipV="1">
          <a:off x="8750300" y="6700151"/>
          <a:ext cx="889000" cy="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129934</xdr:rowOff>
    </xdr:from>
    <xdr:to>
      <xdr:col>50</xdr:col>
      <xdr:colOff>165100</xdr:colOff>
      <xdr:row>39</xdr:row>
      <xdr:rowOff>60084</xdr:rowOff>
    </xdr:to>
    <xdr:sp macro="" textlink="">
      <xdr:nvSpPr>
        <xdr:cNvPr id="288" name="フローチャート: 判断 287"/>
        <xdr:cNvSpPr/>
      </xdr:nvSpPr>
      <xdr:spPr>
        <a:xfrm>
          <a:off x="9588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76611</xdr:rowOff>
    </xdr:from>
    <xdr:ext cx="469744" cy="259045"/>
    <xdr:sp macro="" textlink="">
      <xdr:nvSpPr>
        <xdr:cNvPr id="289" name="テキスト ボックス 288"/>
        <xdr:cNvSpPr txBox="1"/>
      </xdr:nvSpPr>
      <xdr:spPr>
        <a:xfrm>
          <a:off x="9404428" y="642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9106</xdr:rowOff>
    </xdr:from>
    <xdr:to>
      <xdr:col>45</xdr:col>
      <xdr:colOff>177800</xdr:colOff>
      <xdr:row>39</xdr:row>
      <xdr:rowOff>14795</xdr:rowOff>
    </xdr:to>
    <xdr:cxnSp macro="">
      <xdr:nvCxnSpPr>
        <xdr:cNvPr id="290" name="直線コネクタ 289"/>
        <xdr:cNvCxnSpPr/>
      </xdr:nvCxnSpPr>
      <xdr:spPr>
        <a:xfrm>
          <a:off x="7861300" y="6695656"/>
          <a:ext cx="889000" cy="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142545</xdr:rowOff>
    </xdr:from>
    <xdr:to>
      <xdr:col>46</xdr:col>
      <xdr:colOff>38100</xdr:colOff>
      <xdr:row>39</xdr:row>
      <xdr:rowOff>72695</xdr:rowOff>
    </xdr:to>
    <xdr:sp macro="" textlink="">
      <xdr:nvSpPr>
        <xdr:cNvPr id="291" name="フローチャート: 判断 290"/>
        <xdr:cNvSpPr/>
      </xdr:nvSpPr>
      <xdr:spPr>
        <a:xfrm>
          <a:off x="8699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63822</xdr:rowOff>
    </xdr:from>
    <xdr:ext cx="469744" cy="259045"/>
    <xdr:sp macro="" textlink="">
      <xdr:nvSpPr>
        <xdr:cNvPr id="292" name="テキスト ボックス 291"/>
        <xdr:cNvSpPr txBox="1"/>
      </xdr:nvSpPr>
      <xdr:spPr>
        <a:xfrm>
          <a:off x="8515428" y="675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9106</xdr:rowOff>
    </xdr:from>
    <xdr:to>
      <xdr:col>41</xdr:col>
      <xdr:colOff>50800</xdr:colOff>
      <xdr:row>39</xdr:row>
      <xdr:rowOff>9144</xdr:rowOff>
    </xdr:to>
    <xdr:cxnSp macro="">
      <xdr:nvCxnSpPr>
        <xdr:cNvPr id="293" name="直線コネクタ 292"/>
        <xdr:cNvCxnSpPr/>
      </xdr:nvCxnSpPr>
      <xdr:spPr>
        <a:xfrm flipV="1">
          <a:off x="6972300" y="6695656"/>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138608</xdr:rowOff>
    </xdr:from>
    <xdr:to>
      <xdr:col>41</xdr:col>
      <xdr:colOff>101600</xdr:colOff>
      <xdr:row>39</xdr:row>
      <xdr:rowOff>68758</xdr:rowOff>
    </xdr:to>
    <xdr:sp macro="" textlink="">
      <xdr:nvSpPr>
        <xdr:cNvPr id="294" name="フローチャート: 判断 293"/>
        <xdr:cNvSpPr/>
      </xdr:nvSpPr>
      <xdr:spPr>
        <a:xfrm>
          <a:off x="7810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59885</xdr:rowOff>
    </xdr:from>
    <xdr:ext cx="469744" cy="259045"/>
    <xdr:sp macro="" textlink="">
      <xdr:nvSpPr>
        <xdr:cNvPr id="295" name="テキスト ボックス 294"/>
        <xdr:cNvSpPr txBox="1"/>
      </xdr:nvSpPr>
      <xdr:spPr>
        <a:xfrm>
          <a:off x="7626428" y="674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123165</xdr:rowOff>
    </xdr:from>
    <xdr:to>
      <xdr:col>36</xdr:col>
      <xdr:colOff>165100</xdr:colOff>
      <xdr:row>39</xdr:row>
      <xdr:rowOff>53315</xdr:rowOff>
    </xdr:to>
    <xdr:sp macro="" textlink="">
      <xdr:nvSpPr>
        <xdr:cNvPr id="296" name="フローチャート: 判断 295"/>
        <xdr:cNvSpPr/>
      </xdr:nvSpPr>
      <xdr:spPr>
        <a:xfrm>
          <a:off x="6921500" y="66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69842</xdr:rowOff>
    </xdr:from>
    <xdr:ext cx="469744" cy="259045"/>
    <xdr:sp macro="" textlink="">
      <xdr:nvSpPr>
        <xdr:cNvPr id="297" name="テキスト ボックス 296"/>
        <xdr:cNvSpPr txBox="1"/>
      </xdr:nvSpPr>
      <xdr:spPr>
        <a:xfrm>
          <a:off x="6737428" y="641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131546</xdr:rowOff>
    </xdr:from>
    <xdr:to>
      <xdr:col>55</xdr:col>
      <xdr:colOff>50800</xdr:colOff>
      <xdr:row>39</xdr:row>
      <xdr:rowOff>61696</xdr:rowOff>
    </xdr:to>
    <xdr:sp macro="" textlink="">
      <xdr:nvSpPr>
        <xdr:cNvPr id="303" name="楕円 302"/>
        <xdr:cNvSpPr/>
      </xdr:nvSpPr>
      <xdr:spPr>
        <a:xfrm>
          <a:off x="10426700" y="664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99445</xdr:rowOff>
    </xdr:from>
    <xdr:ext cx="469744" cy="259045"/>
    <xdr:sp macro="" textlink="">
      <xdr:nvSpPr>
        <xdr:cNvPr id="304" name="労働費該当値テキスト"/>
        <xdr:cNvSpPr txBox="1"/>
      </xdr:nvSpPr>
      <xdr:spPr>
        <a:xfrm>
          <a:off x="10528300" y="6614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134251</xdr:rowOff>
    </xdr:from>
    <xdr:to>
      <xdr:col>50</xdr:col>
      <xdr:colOff>165100</xdr:colOff>
      <xdr:row>39</xdr:row>
      <xdr:rowOff>64401</xdr:rowOff>
    </xdr:to>
    <xdr:sp macro="" textlink="">
      <xdr:nvSpPr>
        <xdr:cNvPr id="305" name="楕円 304"/>
        <xdr:cNvSpPr/>
      </xdr:nvSpPr>
      <xdr:spPr>
        <a:xfrm>
          <a:off x="9588500" y="664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55528</xdr:rowOff>
    </xdr:from>
    <xdr:ext cx="469744" cy="259045"/>
    <xdr:sp macro="" textlink="">
      <xdr:nvSpPr>
        <xdr:cNvPr id="306" name="テキスト ボックス 305"/>
        <xdr:cNvSpPr txBox="1"/>
      </xdr:nvSpPr>
      <xdr:spPr>
        <a:xfrm>
          <a:off x="9404428" y="674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135445</xdr:rowOff>
    </xdr:from>
    <xdr:to>
      <xdr:col>46</xdr:col>
      <xdr:colOff>38100</xdr:colOff>
      <xdr:row>39</xdr:row>
      <xdr:rowOff>65595</xdr:rowOff>
    </xdr:to>
    <xdr:sp macro="" textlink="">
      <xdr:nvSpPr>
        <xdr:cNvPr id="307" name="楕円 306"/>
        <xdr:cNvSpPr/>
      </xdr:nvSpPr>
      <xdr:spPr>
        <a:xfrm>
          <a:off x="8699500" y="665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82123</xdr:rowOff>
    </xdr:from>
    <xdr:ext cx="469744" cy="259045"/>
    <xdr:sp macro="" textlink="">
      <xdr:nvSpPr>
        <xdr:cNvPr id="308" name="テキスト ボックス 307"/>
        <xdr:cNvSpPr txBox="1"/>
      </xdr:nvSpPr>
      <xdr:spPr>
        <a:xfrm>
          <a:off x="8515428" y="6425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129756</xdr:rowOff>
    </xdr:from>
    <xdr:to>
      <xdr:col>41</xdr:col>
      <xdr:colOff>101600</xdr:colOff>
      <xdr:row>39</xdr:row>
      <xdr:rowOff>59906</xdr:rowOff>
    </xdr:to>
    <xdr:sp macro="" textlink="">
      <xdr:nvSpPr>
        <xdr:cNvPr id="309" name="楕円 308"/>
        <xdr:cNvSpPr/>
      </xdr:nvSpPr>
      <xdr:spPr>
        <a:xfrm>
          <a:off x="7810500" y="664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76433</xdr:rowOff>
    </xdr:from>
    <xdr:ext cx="469744" cy="259045"/>
    <xdr:sp macro="" textlink="">
      <xdr:nvSpPr>
        <xdr:cNvPr id="310" name="テキスト ボックス 309"/>
        <xdr:cNvSpPr txBox="1"/>
      </xdr:nvSpPr>
      <xdr:spPr>
        <a:xfrm>
          <a:off x="7626428" y="6420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129794</xdr:rowOff>
    </xdr:from>
    <xdr:to>
      <xdr:col>36</xdr:col>
      <xdr:colOff>165100</xdr:colOff>
      <xdr:row>39</xdr:row>
      <xdr:rowOff>59944</xdr:rowOff>
    </xdr:to>
    <xdr:sp macro="" textlink="">
      <xdr:nvSpPr>
        <xdr:cNvPr id="311" name="楕円 310"/>
        <xdr:cNvSpPr/>
      </xdr:nvSpPr>
      <xdr:spPr>
        <a:xfrm>
          <a:off x="6921500" y="664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51071</xdr:rowOff>
    </xdr:from>
    <xdr:ext cx="469744" cy="259045"/>
    <xdr:sp macro="" textlink="">
      <xdr:nvSpPr>
        <xdr:cNvPr id="312" name="テキスト ボックス 311"/>
        <xdr:cNvSpPr txBox="1"/>
      </xdr:nvSpPr>
      <xdr:spPr>
        <a:xfrm>
          <a:off x="6737428" y="6737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4" name="テキスト ボックス 33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137131</xdr:rowOff>
    </xdr:from>
    <xdr:to>
      <xdr:col>54</xdr:col>
      <xdr:colOff>189865</xdr:colOff>
      <xdr:row>59</xdr:row>
      <xdr:rowOff>97190</xdr:rowOff>
    </xdr:to>
    <xdr:cxnSp macro="">
      <xdr:nvCxnSpPr>
        <xdr:cNvPr id="338" name="直線コネクタ 337"/>
        <xdr:cNvCxnSpPr/>
      </xdr:nvCxnSpPr>
      <xdr:spPr>
        <a:xfrm flipV="1">
          <a:off x="10475595" y="8709631"/>
          <a:ext cx="1270" cy="1503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101017</xdr:rowOff>
    </xdr:from>
    <xdr:ext cx="469744" cy="259045"/>
    <xdr:sp macro="" textlink="">
      <xdr:nvSpPr>
        <xdr:cNvPr id="339" name="農林水産業費最小値テキスト"/>
        <xdr:cNvSpPr txBox="1"/>
      </xdr:nvSpPr>
      <xdr:spPr>
        <a:xfrm>
          <a:off x="10528300" y="1021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97190</xdr:rowOff>
    </xdr:from>
    <xdr:to>
      <xdr:col>55</xdr:col>
      <xdr:colOff>88900</xdr:colOff>
      <xdr:row>59</xdr:row>
      <xdr:rowOff>97190</xdr:rowOff>
    </xdr:to>
    <xdr:cxnSp macro="">
      <xdr:nvCxnSpPr>
        <xdr:cNvPr id="340" name="直線コネクタ 339"/>
        <xdr:cNvCxnSpPr/>
      </xdr:nvCxnSpPr>
      <xdr:spPr>
        <a:xfrm>
          <a:off x="10388600" y="102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83808</xdr:rowOff>
    </xdr:from>
    <xdr:ext cx="599010" cy="259045"/>
    <xdr:sp macro="" textlink="">
      <xdr:nvSpPr>
        <xdr:cNvPr id="341" name="農林水産業費最大値テキスト"/>
        <xdr:cNvSpPr txBox="1"/>
      </xdr:nvSpPr>
      <xdr:spPr>
        <a:xfrm>
          <a:off x="10528300" y="848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921,573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137131</xdr:rowOff>
    </xdr:from>
    <xdr:to>
      <xdr:col>55</xdr:col>
      <xdr:colOff>88900</xdr:colOff>
      <xdr:row>50</xdr:row>
      <xdr:rowOff>137131</xdr:rowOff>
    </xdr:to>
    <xdr:cxnSp macro="">
      <xdr:nvCxnSpPr>
        <xdr:cNvPr id="342" name="直線コネクタ 341"/>
        <xdr:cNvCxnSpPr/>
      </xdr:nvCxnSpPr>
      <xdr:spPr>
        <a:xfrm>
          <a:off x="10388600" y="870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100792</xdr:rowOff>
    </xdr:from>
    <xdr:to>
      <xdr:col>55</xdr:col>
      <xdr:colOff>0</xdr:colOff>
      <xdr:row>57</xdr:row>
      <xdr:rowOff>113412</xdr:rowOff>
    </xdr:to>
    <xdr:cxnSp macro="">
      <xdr:nvCxnSpPr>
        <xdr:cNvPr id="343" name="直線コネクタ 342"/>
        <xdr:cNvCxnSpPr/>
      </xdr:nvCxnSpPr>
      <xdr:spPr>
        <a:xfrm flipV="1">
          <a:off x="9639300" y="9873442"/>
          <a:ext cx="838200" cy="1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8972</xdr:rowOff>
    </xdr:from>
    <xdr:ext cx="599010" cy="259045"/>
    <xdr:sp macro="" textlink="">
      <xdr:nvSpPr>
        <xdr:cNvPr id="344" name="農林水産業費平均値テキスト"/>
        <xdr:cNvSpPr txBox="1"/>
      </xdr:nvSpPr>
      <xdr:spPr>
        <a:xfrm>
          <a:off x="10528300" y="99530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30545</xdr:rowOff>
    </xdr:from>
    <xdr:to>
      <xdr:col>55</xdr:col>
      <xdr:colOff>50800</xdr:colOff>
      <xdr:row>58</xdr:row>
      <xdr:rowOff>132145</xdr:rowOff>
    </xdr:to>
    <xdr:sp macro="" textlink="">
      <xdr:nvSpPr>
        <xdr:cNvPr id="345" name="フローチャート: 判断 344"/>
        <xdr:cNvSpPr/>
      </xdr:nvSpPr>
      <xdr:spPr>
        <a:xfrm>
          <a:off x="10426700" y="997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113412</xdr:rowOff>
    </xdr:from>
    <xdr:to>
      <xdr:col>50</xdr:col>
      <xdr:colOff>114300</xdr:colOff>
      <xdr:row>58</xdr:row>
      <xdr:rowOff>17018</xdr:rowOff>
    </xdr:to>
    <xdr:cxnSp macro="">
      <xdr:nvCxnSpPr>
        <xdr:cNvPr id="346" name="直線コネクタ 345"/>
        <xdr:cNvCxnSpPr/>
      </xdr:nvCxnSpPr>
      <xdr:spPr>
        <a:xfrm flipV="1">
          <a:off x="8750300" y="9886062"/>
          <a:ext cx="889000" cy="7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39903</xdr:rowOff>
    </xdr:from>
    <xdr:to>
      <xdr:col>50</xdr:col>
      <xdr:colOff>165100</xdr:colOff>
      <xdr:row>58</xdr:row>
      <xdr:rowOff>141503</xdr:rowOff>
    </xdr:to>
    <xdr:sp macro="" textlink="">
      <xdr:nvSpPr>
        <xdr:cNvPr id="347" name="フローチャート: 判断 346"/>
        <xdr:cNvSpPr/>
      </xdr:nvSpPr>
      <xdr:spPr>
        <a:xfrm>
          <a:off x="9588500" y="998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132630</xdr:rowOff>
    </xdr:from>
    <xdr:ext cx="599010" cy="259045"/>
    <xdr:sp macro="" textlink="">
      <xdr:nvSpPr>
        <xdr:cNvPr id="348" name="テキスト ボックス 347"/>
        <xdr:cNvSpPr txBox="1"/>
      </xdr:nvSpPr>
      <xdr:spPr>
        <a:xfrm>
          <a:off x="9339795" y="1007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9083</xdr:rowOff>
    </xdr:from>
    <xdr:to>
      <xdr:col>45</xdr:col>
      <xdr:colOff>177800</xdr:colOff>
      <xdr:row>58</xdr:row>
      <xdr:rowOff>17018</xdr:rowOff>
    </xdr:to>
    <xdr:cxnSp macro="">
      <xdr:nvCxnSpPr>
        <xdr:cNvPr id="349" name="直線コネクタ 348"/>
        <xdr:cNvCxnSpPr/>
      </xdr:nvCxnSpPr>
      <xdr:spPr>
        <a:xfrm>
          <a:off x="7861300" y="9953183"/>
          <a:ext cx="889000" cy="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41325</xdr:rowOff>
    </xdr:from>
    <xdr:to>
      <xdr:col>46</xdr:col>
      <xdr:colOff>38100</xdr:colOff>
      <xdr:row>58</xdr:row>
      <xdr:rowOff>142925</xdr:rowOff>
    </xdr:to>
    <xdr:sp macro="" textlink="">
      <xdr:nvSpPr>
        <xdr:cNvPr id="350" name="フローチャート: 判断 349"/>
        <xdr:cNvSpPr/>
      </xdr:nvSpPr>
      <xdr:spPr>
        <a:xfrm>
          <a:off x="8699500" y="998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134052</xdr:rowOff>
    </xdr:from>
    <xdr:ext cx="599010" cy="259045"/>
    <xdr:sp macro="" textlink="">
      <xdr:nvSpPr>
        <xdr:cNvPr id="351" name="テキスト ボックス 350"/>
        <xdr:cNvSpPr txBox="1"/>
      </xdr:nvSpPr>
      <xdr:spPr>
        <a:xfrm>
          <a:off x="8450795" y="10078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9083</xdr:rowOff>
    </xdr:from>
    <xdr:to>
      <xdr:col>41</xdr:col>
      <xdr:colOff>50800</xdr:colOff>
      <xdr:row>58</xdr:row>
      <xdr:rowOff>82352</xdr:rowOff>
    </xdr:to>
    <xdr:cxnSp macro="">
      <xdr:nvCxnSpPr>
        <xdr:cNvPr id="352" name="直線コネクタ 351"/>
        <xdr:cNvCxnSpPr/>
      </xdr:nvCxnSpPr>
      <xdr:spPr>
        <a:xfrm flipV="1">
          <a:off x="6972300" y="9953183"/>
          <a:ext cx="889000" cy="7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64299</xdr:rowOff>
    </xdr:from>
    <xdr:to>
      <xdr:col>41</xdr:col>
      <xdr:colOff>101600</xdr:colOff>
      <xdr:row>58</xdr:row>
      <xdr:rowOff>165899</xdr:rowOff>
    </xdr:to>
    <xdr:sp macro="" textlink="">
      <xdr:nvSpPr>
        <xdr:cNvPr id="353" name="フローチャート: 判断 352"/>
        <xdr:cNvSpPr/>
      </xdr:nvSpPr>
      <xdr:spPr>
        <a:xfrm>
          <a:off x="7810500" y="1000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157026</xdr:rowOff>
    </xdr:from>
    <xdr:ext cx="534377" cy="259045"/>
    <xdr:sp macro="" textlink="">
      <xdr:nvSpPr>
        <xdr:cNvPr id="354" name="テキスト ボックス 353"/>
        <xdr:cNvSpPr txBox="1"/>
      </xdr:nvSpPr>
      <xdr:spPr>
        <a:xfrm>
          <a:off x="7594111" y="1010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57998</xdr:rowOff>
    </xdr:from>
    <xdr:to>
      <xdr:col>36</xdr:col>
      <xdr:colOff>165100</xdr:colOff>
      <xdr:row>58</xdr:row>
      <xdr:rowOff>159598</xdr:rowOff>
    </xdr:to>
    <xdr:sp macro="" textlink="">
      <xdr:nvSpPr>
        <xdr:cNvPr id="355" name="フローチャート: 判断 354"/>
        <xdr:cNvSpPr/>
      </xdr:nvSpPr>
      <xdr:spPr>
        <a:xfrm>
          <a:off x="6921500" y="1000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150725</xdr:rowOff>
    </xdr:from>
    <xdr:ext cx="534377" cy="259045"/>
    <xdr:sp macro="" textlink="">
      <xdr:nvSpPr>
        <xdr:cNvPr id="356" name="テキスト ボックス 355"/>
        <xdr:cNvSpPr txBox="1"/>
      </xdr:nvSpPr>
      <xdr:spPr>
        <a:xfrm>
          <a:off x="6705111" y="1009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49992</xdr:rowOff>
    </xdr:from>
    <xdr:to>
      <xdr:col>55</xdr:col>
      <xdr:colOff>50800</xdr:colOff>
      <xdr:row>57</xdr:row>
      <xdr:rowOff>151592</xdr:rowOff>
    </xdr:to>
    <xdr:sp macro="" textlink="">
      <xdr:nvSpPr>
        <xdr:cNvPr id="362" name="楕円 361"/>
        <xdr:cNvSpPr/>
      </xdr:nvSpPr>
      <xdr:spPr>
        <a:xfrm>
          <a:off x="10426700" y="982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72869</xdr:rowOff>
    </xdr:from>
    <xdr:ext cx="599010" cy="259045"/>
    <xdr:sp macro="" textlink="">
      <xdr:nvSpPr>
        <xdr:cNvPr id="363" name="農林水産業費該当値テキスト"/>
        <xdr:cNvSpPr txBox="1"/>
      </xdr:nvSpPr>
      <xdr:spPr>
        <a:xfrm>
          <a:off x="10528300" y="967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62612</xdr:rowOff>
    </xdr:from>
    <xdr:to>
      <xdr:col>50</xdr:col>
      <xdr:colOff>165100</xdr:colOff>
      <xdr:row>57</xdr:row>
      <xdr:rowOff>164212</xdr:rowOff>
    </xdr:to>
    <xdr:sp macro="" textlink="">
      <xdr:nvSpPr>
        <xdr:cNvPr id="364" name="楕円 363"/>
        <xdr:cNvSpPr/>
      </xdr:nvSpPr>
      <xdr:spPr>
        <a:xfrm>
          <a:off x="9588500" y="983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9289</xdr:rowOff>
    </xdr:from>
    <xdr:ext cx="599010" cy="259045"/>
    <xdr:sp macro="" textlink="">
      <xdr:nvSpPr>
        <xdr:cNvPr id="365" name="テキスト ボックス 364"/>
        <xdr:cNvSpPr txBox="1"/>
      </xdr:nvSpPr>
      <xdr:spPr>
        <a:xfrm>
          <a:off x="9339795" y="9610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137668</xdr:rowOff>
    </xdr:from>
    <xdr:to>
      <xdr:col>46</xdr:col>
      <xdr:colOff>38100</xdr:colOff>
      <xdr:row>58</xdr:row>
      <xdr:rowOff>67818</xdr:rowOff>
    </xdr:to>
    <xdr:sp macro="" textlink="">
      <xdr:nvSpPr>
        <xdr:cNvPr id="366" name="楕円 365"/>
        <xdr:cNvSpPr/>
      </xdr:nvSpPr>
      <xdr:spPr>
        <a:xfrm>
          <a:off x="8699500" y="991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84345</xdr:rowOff>
    </xdr:from>
    <xdr:ext cx="599010" cy="259045"/>
    <xdr:sp macro="" textlink="">
      <xdr:nvSpPr>
        <xdr:cNvPr id="367" name="テキスト ボックス 366"/>
        <xdr:cNvSpPr txBox="1"/>
      </xdr:nvSpPr>
      <xdr:spPr>
        <a:xfrm>
          <a:off x="8450795" y="9685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129733</xdr:rowOff>
    </xdr:from>
    <xdr:to>
      <xdr:col>41</xdr:col>
      <xdr:colOff>101600</xdr:colOff>
      <xdr:row>58</xdr:row>
      <xdr:rowOff>59883</xdr:rowOff>
    </xdr:to>
    <xdr:sp macro="" textlink="">
      <xdr:nvSpPr>
        <xdr:cNvPr id="368" name="楕円 367"/>
        <xdr:cNvSpPr/>
      </xdr:nvSpPr>
      <xdr:spPr>
        <a:xfrm>
          <a:off x="7810500" y="990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76410</xdr:rowOff>
    </xdr:from>
    <xdr:ext cx="599010" cy="259045"/>
    <xdr:sp macro="" textlink="">
      <xdr:nvSpPr>
        <xdr:cNvPr id="369" name="テキスト ボックス 368"/>
        <xdr:cNvSpPr txBox="1"/>
      </xdr:nvSpPr>
      <xdr:spPr>
        <a:xfrm>
          <a:off x="7561795" y="9677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31552</xdr:rowOff>
    </xdr:from>
    <xdr:to>
      <xdr:col>36</xdr:col>
      <xdr:colOff>165100</xdr:colOff>
      <xdr:row>58</xdr:row>
      <xdr:rowOff>133152</xdr:rowOff>
    </xdr:to>
    <xdr:sp macro="" textlink="">
      <xdr:nvSpPr>
        <xdr:cNvPr id="370" name="楕円 369"/>
        <xdr:cNvSpPr/>
      </xdr:nvSpPr>
      <xdr:spPr>
        <a:xfrm>
          <a:off x="6921500" y="997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149679</xdr:rowOff>
    </xdr:from>
    <xdr:ext cx="599010" cy="259045"/>
    <xdr:sp macro="" textlink="">
      <xdr:nvSpPr>
        <xdr:cNvPr id="371" name="テキスト ボックス 370"/>
        <xdr:cNvSpPr txBox="1"/>
      </xdr:nvSpPr>
      <xdr:spPr>
        <a:xfrm>
          <a:off x="6672795" y="975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85440</xdr:rowOff>
    </xdr:from>
    <xdr:to>
      <xdr:col>54</xdr:col>
      <xdr:colOff>189865</xdr:colOff>
      <xdr:row>78</xdr:row>
      <xdr:rowOff>136792</xdr:rowOff>
    </xdr:to>
    <xdr:cxnSp macro="">
      <xdr:nvCxnSpPr>
        <xdr:cNvPr id="393" name="直線コネクタ 392"/>
        <xdr:cNvCxnSpPr/>
      </xdr:nvCxnSpPr>
      <xdr:spPr>
        <a:xfrm flipV="1">
          <a:off x="10475595" y="12258390"/>
          <a:ext cx="1270" cy="125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140619</xdr:rowOff>
    </xdr:from>
    <xdr:ext cx="469744" cy="259045"/>
    <xdr:sp macro="" textlink="">
      <xdr:nvSpPr>
        <xdr:cNvPr id="394" name="商工費最小値テキスト"/>
        <xdr:cNvSpPr txBox="1"/>
      </xdr:nvSpPr>
      <xdr:spPr>
        <a:xfrm>
          <a:off x="10528300" y="1351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136792</xdr:rowOff>
    </xdr:from>
    <xdr:to>
      <xdr:col>55</xdr:col>
      <xdr:colOff>88900</xdr:colOff>
      <xdr:row>78</xdr:row>
      <xdr:rowOff>136792</xdr:rowOff>
    </xdr:to>
    <xdr:cxnSp macro="">
      <xdr:nvCxnSpPr>
        <xdr:cNvPr id="395" name="直線コネクタ 394"/>
        <xdr:cNvCxnSpPr/>
      </xdr:nvCxnSpPr>
      <xdr:spPr>
        <a:xfrm>
          <a:off x="10388600" y="1350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32117</xdr:rowOff>
    </xdr:from>
    <xdr:ext cx="599010" cy="259045"/>
    <xdr:sp macro="" textlink="">
      <xdr:nvSpPr>
        <xdr:cNvPr id="396" name="商工費最大値テキスト"/>
        <xdr:cNvSpPr txBox="1"/>
      </xdr:nvSpPr>
      <xdr:spPr>
        <a:xfrm>
          <a:off x="10528300" y="12033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548,736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85440</xdr:rowOff>
    </xdr:from>
    <xdr:to>
      <xdr:col>55</xdr:col>
      <xdr:colOff>88900</xdr:colOff>
      <xdr:row>71</xdr:row>
      <xdr:rowOff>85440</xdr:rowOff>
    </xdr:to>
    <xdr:cxnSp macro="">
      <xdr:nvCxnSpPr>
        <xdr:cNvPr id="397" name="直線コネクタ 396"/>
        <xdr:cNvCxnSpPr/>
      </xdr:nvCxnSpPr>
      <xdr:spPr>
        <a:xfrm>
          <a:off x="10388600" y="1225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82006</xdr:rowOff>
    </xdr:from>
    <xdr:to>
      <xdr:col>55</xdr:col>
      <xdr:colOff>0</xdr:colOff>
      <xdr:row>77</xdr:row>
      <xdr:rowOff>124695</xdr:rowOff>
    </xdr:to>
    <xdr:cxnSp macro="">
      <xdr:nvCxnSpPr>
        <xdr:cNvPr id="398" name="直線コネクタ 397"/>
        <xdr:cNvCxnSpPr/>
      </xdr:nvCxnSpPr>
      <xdr:spPr>
        <a:xfrm flipV="1">
          <a:off x="9639300" y="13283656"/>
          <a:ext cx="838200" cy="4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54120</xdr:rowOff>
    </xdr:from>
    <xdr:ext cx="534377" cy="259045"/>
    <xdr:sp macro="" textlink="">
      <xdr:nvSpPr>
        <xdr:cNvPr id="399" name="商工費平均値テキスト"/>
        <xdr:cNvSpPr txBox="1"/>
      </xdr:nvSpPr>
      <xdr:spPr>
        <a:xfrm>
          <a:off x="10528300" y="13255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75693</xdr:rowOff>
    </xdr:from>
    <xdr:to>
      <xdr:col>55</xdr:col>
      <xdr:colOff>50800</xdr:colOff>
      <xdr:row>78</xdr:row>
      <xdr:rowOff>5843</xdr:rowOff>
    </xdr:to>
    <xdr:sp macro="" textlink="">
      <xdr:nvSpPr>
        <xdr:cNvPr id="400" name="フローチャート: 判断 399"/>
        <xdr:cNvSpPr/>
      </xdr:nvSpPr>
      <xdr:spPr>
        <a:xfrm>
          <a:off x="10426700" y="132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124695</xdr:rowOff>
    </xdr:from>
    <xdr:to>
      <xdr:col>50</xdr:col>
      <xdr:colOff>114300</xdr:colOff>
      <xdr:row>77</xdr:row>
      <xdr:rowOff>158984</xdr:rowOff>
    </xdr:to>
    <xdr:cxnSp macro="">
      <xdr:nvCxnSpPr>
        <xdr:cNvPr id="401" name="直線コネクタ 400"/>
        <xdr:cNvCxnSpPr/>
      </xdr:nvCxnSpPr>
      <xdr:spPr>
        <a:xfrm flipV="1">
          <a:off x="8750300" y="1332634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84424</xdr:rowOff>
    </xdr:from>
    <xdr:to>
      <xdr:col>50</xdr:col>
      <xdr:colOff>165100</xdr:colOff>
      <xdr:row>78</xdr:row>
      <xdr:rowOff>14574</xdr:rowOff>
    </xdr:to>
    <xdr:sp macro="" textlink="">
      <xdr:nvSpPr>
        <xdr:cNvPr id="402" name="フローチャート: 判断 401"/>
        <xdr:cNvSpPr/>
      </xdr:nvSpPr>
      <xdr:spPr>
        <a:xfrm>
          <a:off x="9588500" y="1328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5701</xdr:rowOff>
    </xdr:from>
    <xdr:ext cx="534377" cy="259045"/>
    <xdr:sp macro="" textlink="">
      <xdr:nvSpPr>
        <xdr:cNvPr id="403" name="テキスト ボックス 402"/>
        <xdr:cNvSpPr txBox="1"/>
      </xdr:nvSpPr>
      <xdr:spPr>
        <a:xfrm>
          <a:off x="9372111" y="1337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93884</xdr:rowOff>
    </xdr:from>
    <xdr:to>
      <xdr:col>45</xdr:col>
      <xdr:colOff>177800</xdr:colOff>
      <xdr:row>77</xdr:row>
      <xdr:rowOff>158984</xdr:rowOff>
    </xdr:to>
    <xdr:cxnSp macro="">
      <xdr:nvCxnSpPr>
        <xdr:cNvPr id="404" name="直線コネクタ 403"/>
        <xdr:cNvCxnSpPr/>
      </xdr:nvCxnSpPr>
      <xdr:spPr>
        <a:xfrm>
          <a:off x="7861300" y="13295534"/>
          <a:ext cx="889000" cy="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92942</xdr:rowOff>
    </xdr:from>
    <xdr:to>
      <xdr:col>46</xdr:col>
      <xdr:colOff>38100</xdr:colOff>
      <xdr:row>78</xdr:row>
      <xdr:rowOff>23092</xdr:rowOff>
    </xdr:to>
    <xdr:sp macro="" textlink="">
      <xdr:nvSpPr>
        <xdr:cNvPr id="405" name="フローチャート: 判断 404"/>
        <xdr:cNvSpPr/>
      </xdr:nvSpPr>
      <xdr:spPr>
        <a:xfrm>
          <a:off x="8699500" y="1329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39619</xdr:rowOff>
    </xdr:from>
    <xdr:ext cx="534377" cy="259045"/>
    <xdr:sp macro="" textlink="">
      <xdr:nvSpPr>
        <xdr:cNvPr id="406" name="テキスト ボックス 405"/>
        <xdr:cNvSpPr txBox="1"/>
      </xdr:nvSpPr>
      <xdr:spPr>
        <a:xfrm>
          <a:off x="8483111" y="1306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93884</xdr:rowOff>
    </xdr:from>
    <xdr:to>
      <xdr:col>41</xdr:col>
      <xdr:colOff>50800</xdr:colOff>
      <xdr:row>78</xdr:row>
      <xdr:rowOff>17653</xdr:rowOff>
    </xdr:to>
    <xdr:cxnSp macro="">
      <xdr:nvCxnSpPr>
        <xdr:cNvPr id="407" name="直線コネクタ 406"/>
        <xdr:cNvCxnSpPr/>
      </xdr:nvCxnSpPr>
      <xdr:spPr>
        <a:xfrm flipV="1">
          <a:off x="6972300" y="13295534"/>
          <a:ext cx="889000" cy="9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75730</xdr:rowOff>
    </xdr:from>
    <xdr:to>
      <xdr:col>41</xdr:col>
      <xdr:colOff>101600</xdr:colOff>
      <xdr:row>78</xdr:row>
      <xdr:rowOff>5880</xdr:rowOff>
    </xdr:to>
    <xdr:sp macro="" textlink="">
      <xdr:nvSpPr>
        <xdr:cNvPr id="408" name="フローチャート: 判断 407"/>
        <xdr:cNvSpPr/>
      </xdr:nvSpPr>
      <xdr:spPr>
        <a:xfrm>
          <a:off x="7810500" y="1327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168457</xdr:rowOff>
    </xdr:from>
    <xdr:ext cx="534377" cy="259045"/>
    <xdr:sp macro="" textlink="">
      <xdr:nvSpPr>
        <xdr:cNvPr id="409" name="テキスト ボックス 408"/>
        <xdr:cNvSpPr txBox="1"/>
      </xdr:nvSpPr>
      <xdr:spPr>
        <a:xfrm>
          <a:off x="7594111" y="1337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125696</xdr:rowOff>
    </xdr:from>
    <xdr:to>
      <xdr:col>36</xdr:col>
      <xdr:colOff>165100</xdr:colOff>
      <xdr:row>78</xdr:row>
      <xdr:rowOff>55846</xdr:rowOff>
    </xdr:to>
    <xdr:sp macro="" textlink="">
      <xdr:nvSpPr>
        <xdr:cNvPr id="410" name="フローチャート: 判断 409"/>
        <xdr:cNvSpPr/>
      </xdr:nvSpPr>
      <xdr:spPr>
        <a:xfrm>
          <a:off x="6921500" y="1332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72373</xdr:rowOff>
    </xdr:from>
    <xdr:ext cx="534377" cy="259045"/>
    <xdr:sp macro="" textlink="">
      <xdr:nvSpPr>
        <xdr:cNvPr id="411" name="テキスト ボックス 410"/>
        <xdr:cNvSpPr txBox="1"/>
      </xdr:nvSpPr>
      <xdr:spPr>
        <a:xfrm>
          <a:off x="6705111" y="1310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31206</xdr:rowOff>
    </xdr:from>
    <xdr:to>
      <xdr:col>55</xdr:col>
      <xdr:colOff>50800</xdr:colOff>
      <xdr:row>77</xdr:row>
      <xdr:rowOff>132806</xdr:rowOff>
    </xdr:to>
    <xdr:sp macro="" textlink="">
      <xdr:nvSpPr>
        <xdr:cNvPr id="417" name="楕円 416"/>
        <xdr:cNvSpPr/>
      </xdr:nvSpPr>
      <xdr:spPr>
        <a:xfrm>
          <a:off x="10426700" y="1323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54083</xdr:rowOff>
    </xdr:from>
    <xdr:ext cx="599010" cy="259045"/>
    <xdr:sp macro="" textlink="">
      <xdr:nvSpPr>
        <xdr:cNvPr id="418" name="商工費該当値テキスト"/>
        <xdr:cNvSpPr txBox="1"/>
      </xdr:nvSpPr>
      <xdr:spPr>
        <a:xfrm>
          <a:off x="10528300" y="13084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73895</xdr:rowOff>
    </xdr:from>
    <xdr:to>
      <xdr:col>50</xdr:col>
      <xdr:colOff>165100</xdr:colOff>
      <xdr:row>78</xdr:row>
      <xdr:rowOff>4045</xdr:rowOff>
    </xdr:to>
    <xdr:sp macro="" textlink="">
      <xdr:nvSpPr>
        <xdr:cNvPr id="419" name="楕円 418"/>
        <xdr:cNvSpPr/>
      </xdr:nvSpPr>
      <xdr:spPr>
        <a:xfrm>
          <a:off x="9588500" y="1327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20572</xdr:rowOff>
    </xdr:from>
    <xdr:ext cx="534377" cy="259045"/>
    <xdr:sp macro="" textlink="">
      <xdr:nvSpPr>
        <xdr:cNvPr id="420" name="テキスト ボックス 419"/>
        <xdr:cNvSpPr txBox="1"/>
      </xdr:nvSpPr>
      <xdr:spPr>
        <a:xfrm>
          <a:off x="9372111" y="1305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108184</xdr:rowOff>
    </xdr:from>
    <xdr:to>
      <xdr:col>46</xdr:col>
      <xdr:colOff>38100</xdr:colOff>
      <xdr:row>78</xdr:row>
      <xdr:rowOff>38334</xdr:rowOff>
    </xdr:to>
    <xdr:sp macro="" textlink="">
      <xdr:nvSpPr>
        <xdr:cNvPr id="421" name="楕円 420"/>
        <xdr:cNvSpPr/>
      </xdr:nvSpPr>
      <xdr:spPr>
        <a:xfrm>
          <a:off x="8699500" y="1330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29461</xdr:rowOff>
    </xdr:from>
    <xdr:ext cx="534377" cy="259045"/>
    <xdr:sp macro="" textlink="">
      <xdr:nvSpPr>
        <xdr:cNvPr id="422" name="テキスト ボックス 421"/>
        <xdr:cNvSpPr txBox="1"/>
      </xdr:nvSpPr>
      <xdr:spPr>
        <a:xfrm>
          <a:off x="8483111" y="134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43084</xdr:rowOff>
    </xdr:from>
    <xdr:to>
      <xdr:col>41</xdr:col>
      <xdr:colOff>101600</xdr:colOff>
      <xdr:row>77</xdr:row>
      <xdr:rowOff>144684</xdr:rowOff>
    </xdr:to>
    <xdr:sp macro="" textlink="">
      <xdr:nvSpPr>
        <xdr:cNvPr id="423" name="楕円 422"/>
        <xdr:cNvSpPr/>
      </xdr:nvSpPr>
      <xdr:spPr>
        <a:xfrm>
          <a:off x="7810500" y="1324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161211</xdr:rowOff>
    </xdr:from>
    <xdr:ext cx="534377" cy="259045"/>
    <xdr:sp macro="" textlink="">
      <xdr:nvSpPr>
        <xdr:cNvPr id="424" name="テキスト ボックス 423"/>
        <xdr:cNvSpPr txBox="1"/>
      </xdr:nvSpPr>
      <xdr:spPr>
        <a:xfrm>
          <a:off x="7594111" y="1301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138303</xdr:rowOff>
    </xdr:from>
    <xdr:to>
      <xdr:col>36</xdr:col>
      <xdr:colOff>165100</xdr:colOff>
      <xdr:row>78</xdr:row>
      <xdr:rowOff>68453</xdr:rowOff>
    </xdr:to>
    <xdr:sp macro="" textlink="">
      <xdr:nvSpPr>
        <xdr:cNvPr id="425" name="楕円 424"/>
        <xdr:cNvSpPr/>
      </xdr:nvSpPr>
      <xdr:spPr>
        <a:xfrm>
          <a:off x="6921500" y="1333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59580</xdr:rowOff>
    </xdr:from>
    <xdr:ext cx="534377" cy="259045"/>
    <xdr:sp macro="" textlink="">
      <xdr:nvSpPr>
        <xdr:cNvPr id="426" name="テキスト ボックス 425"/>
        <xdr:cNvSpPr txBox="1"/>
      </xdr:nvSpPr>
      <xdr:spPr>
        <a:xfrm>
          <a:off x="6705111" y="1343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6" name="テキスト ボックス 445"/>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109547</xdr:rowOff>
    </xdr:from>
    <xdr:to>
      <xdr:col>54</xdr:col>
      <xdr:colOff>189865</xdr:colOff>
      <xdr:row>99</xdr:row>
      <xdr:rowOff>21975</xdr:rowOff>
    </xdr:to>
    <xdr:cxnSp macro="">
      <xdr:nvCxnSpPr>
        <xdr:cNvPr id="450" name="直線コネクタ 449"/>
        <xdr:cNvCxnSpPr/>
      </xdr:nvCxnSpPr>
      <xdr:spPr>
        <a:xfrm flipV="1">
          <a:off x="10475595" y="15540047"/>
          <a:ext cx="1270" cy="1455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25802</xdr:rowOff>
    </xdr:from>
    <xdr:ext cx="534377" cy="259045"/>
    <xdr:sp macro="" textlink="">
      <xdr:nvSpPr>
        <xdr:cNvPr id="451" name="土木費最小値テキスト"/>
        <xdr:cNvSpPr txBox="1"/>
      </xdr:nvSpPr>
      <xdr:spPr>
        <a:xfrm>
          <a:off x="10528300" y="1699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21975</xdr:rowOff>
    </xdr:from>
    <xdr:to>
      <xdr:col>55</xdr:col>
      <xdr:colOff>88900</xdr:colOff>
      <xdr:row>99</xdr:row>
      <xdr:rowOff>21975</xdr:rowOff>
    </xdr:to>
    <xdr:cxnSp macro="">
      <xdr:nvCxnSpPr>
        <xdr:cNvPr id="452" name="直線コネクタ 451"/>
        <xdr:cNvCxnSpPr/>
      </xdr:nvCxnSpPr>
      <xdr:spPr>
        <a:xfrm>
          <a:off x="10388600" y="1699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56224</xdr:rowOff>
    </xdr:from>
    <xdr:ext cx="690189" cy="259045"/>
    <xdr:sp macro="" textlink="">
      <xdr:nvSpPr>
        <xdr:cNvPr id="453" name="土木費最大値テキスト"/>
        <xdr:cNvSpPr txBox="1"/>
      </xdr:nvSpPr>
      <xdr:spPr>
        <a:xfrm>
          <a:off x="10528300" y="153152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1,163,743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109547</xdr:rowOff>
    </xdr:from>
    <xdr:to>
      <xdr:col>55</xdr:col>
      <xdr:colOff>88900</xdr:colOff>
      <xdr:row>90</xdr:row>
      <xdr:rowOff>109547</xdr:rowOff>
    </xdr:to>
    <xdr:cxnSp macro="">
      <xdr:nvCxnSpPr>
        <xdr:cNvPr id="454" name="直線コネクタ 453"/>
        <xdr:cNvCxnSpPr/>
      </xdr:nvCxnSpPr>
      <xdr:spPr>
        <a:xfrm>
          <a:off x="10388600" y="1554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93366</xdr:rowOff>
    </xdr:from>
    <xdr:to>
      <xdr:col>55</xdr:col>
      <xdr:colOff>0</xdr:colOff>
      <xdr:row>98</xdr:row>
      <xdr:rowOff>95831</xdr:rowOff>
    </xdr:to>
    <xdr:cxnSp macro="">
      <xdr:nvCxnSpPr>
        <xdr:cNvPr id="455" name="直線コネクタ 454"/>
        <xdr:cNvCxnSpPr/>
      </xdr:nvCxnSpPr>
      <xdr:spPr>
        <a:xfrm flipV="1">
          <a:off x="9639300" y="16895466"/>
          <a:ext cx="838200" cy="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147401</xdr:rowOff>
    </xdr:from>
    <xdr:ext cx="599010" cy="259045"/>
    <xdr:sp macro="" textlink="">
      <xdr:nvSpPr>
        <xdr:cNvPr id="456" name="土木費平均値テキスト"/>
        <xdr:cNvSpPr txBox="1"/>
      </xdr:nvSpPr>
      <xdr:spPr>
        <a:xfrm>
          <a:off x="10528300" y="16606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124524</xdr:rowOff>
    </xdr:from>
    <xdr:to>
      <xdr:col>55</xdr:col>
      <xdr:colOff>50800</xdr:colOff>
      <xdr:row>98</xdr:row>
      <xdr:rowOff>54674</xdr:rowOff>
    </xdr:to>
    <xdr:sp macro="" textlink="">
      <xdr:nvSpPr>
        <xdr:cNvPr id="457" name="フローチャート: 判断 456"/>
        <xdr:cNvSpPr/>
      </xdr:nvSpPr>
      <xdr:spPr>
        <a:xfrm>
          <a:off x="10426700" y="1675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165207</xdr:rowOff>
    </xdr:from>
    <xdr:to>
      <xdr:col>50</xdr:col>
      <xdr:colOff>114300</xdr:colOff>
      <xdr:row>98</xdr:row>
      <xdr:rowOff>95831</xdr:rowOff>
    </xdr:to>
    <xdr:cxnSp macro="">
      <xdr:nvCxnSpPr>
        <xdr:cNvPr id="458" name="直線コネクタ 457"/>
        <xdr:cNvCxnSpPr/>
      </xdr:nvCxnSpPr>
      <xdr:spPr>
        <a:xfrm>
          <a:off x="8750300" y="16795857"/>
          <a:ext cx="889000" cy="10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131852</xdr:rowOff>
    </xdr:from>
    <xdr:to>
      <xdr:col>50</xdr:col>
      <xdr:colOff>165100</xdr:colOff>
      <xdr:row>98</xdr:row>
      <xdr:rowOff>62002</xdr:rowOff>
    </xdr:to>
    <xdr:sp macro="" textlink="">
      <xdr:nvSpPr>
        <xdr:cNvPr id="459" name="フローチャート: 判断 458"/>
        <xdr:cNvSpPr/>
      </xdr:nvSpPr>
      <xdr:spPr>
        <a:xfrm>
          <a:off x="9588500" y="1676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78529</xdr:rowOff>
    </xdr:from>
    <xdr:ext cx="599010" cy="259045"/>
    <xdr:sp macro="" textlink="">
      <xdr:nvSpPr>
        <xdr:cNvPr id="460" name="テキスト ボックス 459"/>
        <xdr:cNvSpPr txBox="1"/>
      </xdr:nvSpPr>
      <xdr:spPr>
        <a:xfrm>
          <a:off x="9339795" y="1653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165207</xdr:rowOff>
    </xdr:from>
    <xdr:to>
      <xdr:col>45</xdr:col>
      <xdr:colOff>177800</xdr:colOff>
      <xdr:row>98</xdr:row>
      <xdr:rowOff>29741</xdr:rowOff>
    </xdr:to>
    <xdr:cxnSp macro="">
      <xdr:nvCxnSpPr>
        <xdr:cNvPr id="461" name="直線コネクタ 460"/>
        <xdr:cNvCxnSpPr/>
      </xdr:nvCxnSpPr>
      <xdr:spPr>
        <a:xfrm flipV="1">
          <a:off x="7861300" y="16795857"/>
          <a:ext cx="8890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130959</xdr:rowOff>
    </xdr:from>
    <xdr:to>
      <xdr:col>46</xdr:col>
      <xdr:colOff>38100</xdr:colOff>
      <xdr:row>98</xdr:row>
      <xdr:rowOff>61109</xdr:rowOff>
    </xdr:to>
    <xdr:sp macro="" textlink="">
      <xdr:nvSpPr>
        <xdr:cNvPr id="462" name="フローチャート: 判断 461"/>
        <xdr:cNvSpPr/>
      </xdr:nvSpPr>
      <xdr:spPr>
        <a:xfrm>
          <a:off x="8699500" y="167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52236</xdr:rowOff>
    </xdr:from>
    <xdr:ext cx="599010" cy="259045"/>
    <xdr:sp macro="" textlink="">
      <xdr:nvSpPr>
        <xdr:cNvPr id="463" name="テキスト ボックス 462"/>
        <xdr:cNvSpPr txBox="1"/>
      </xdr:nvSpPr>
      <xdr:spPr>
        <a:xfrm>
          <a:off x="8450795" y="16854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29741</xdr:rowOff>
    </xdr:from>
    <xdr:to>
      <xdr:col>41</xdr:col>
      <xdr:colOff>50800</xdr:colOff>
      <xdr:row>98</xdr:row>
      <xdr:rowOff>92615</xdr:rowOff>
    </xdr:to>
    <xdr:cxnSp macro="">
      <xdr:nvCxnSpPr>
        <xdr:cNvPr id="464" name="直線コネクタ 463"/>
        <xdr:cNvCxnSpPr/>
      </xdr:nvCxnSpPr>
      <xdr:spPr>
        <a:xfrm flipV="1">
          <a:off x="6972300" y="16831841"/>
          <a:ext cx="889000" cy="6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140089</xdr:rowOff>
    </xdr:from>
    <xdr:to>
      <xdr:col>41</xdr:col>
      <xdr:colOff>101600</xdr:colOff>
      <xdr:row>98</xdr:row>
      <xdr:rowOff>70239</xdr:rowOff>
    </xdr:to>
    <xdr:sp macro="" textlink="">
      <xdr:nvSpPr>
        <xdr:cNvPr id="465" name="フローチャート: 判断 464"/>
        <xdr:cNvSpPr/>
      </xdr:nvSpPr>
      <xdr:spPr>
        <a:xfrm>
          <a:off x="7810500" y="1677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86766</xdr:rowOff>
    </xdr:from>
    <xdr:ext cx="599010" cy="259045"/>
    <xdr:sp macro="" textlink="">
      <xdr:nvSpPr>
        <xdr:cNvPr id="466" name="テキスト ボックス 465"/>
        <xdr:cNvSpPr txBox="1"/>
      </xdr:nvSpPr>
      <xdr:spPr>
        <a:xfrm>
          <a:off x="7561795" y="1654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147338</xdr:rowOff>
    </xdr:from>
    <xdr:to>
      <xdr:col>36</xdr:col>
      <xdr:colOff>165100</xdr:colOff>
      <xdr:row>98</xdr:row>
      <xdr:rowOff>77488</xdr:rowOff>
    </xdr:to>
    <xdr:sp macro="" textlink="">
      <xdr:nvSpPr>
        <xdr:cNvPr id="467" name="フローチャート: 判断 466"/>
        <xdr:cNvSpPr/>
      </xdr:nvSpPr>
      <xdr:spPr>
        <a:xfrm>
          <a:off x="6921500" y="1677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94015</xdr:rowOff>
    </xdr:from>
    <xdr:ext cx="599010" cy="259045"/>
    <xdr:sp macro="" textlink="">
      <xdr:nvSpPr>
        <xdr:cNvPr id="468" name="テキスト ボックス 467"/>
        <xdr:cNvSpPr txBox="1"/>
      </xdr:nvSpPr>
      <xdr:spPr>
        <a:xfrm>
          <a:off x="6672795" y="16553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42566</xdr:rowOff>
    </xdr:from>
    <xdr:to>
      <xdr:col>55</xdr:col>
      <xdr:colOff>50800</xdr:colOff>
      <xdr:row>98</xdr:row>
      <xdr:rowOff>144166</xdr:rowOff>
    </xdr:to>
    <xdr:sp macro="" textlink="">
      <xdr:nvSpPr>
        <xdr:cNvPr id="474" name="楕円 473"/>
        <xdr:cNvSpPr/>
      </xdr:nvSpPr>
      <xdr:spPr>
        <a:xfrm>
          <a:off x="10426700" y="1684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128943</xdr:rowOff>
    </xdr:from>
    <xdr:ext cx="534377" cy="259045"/>
    <xdr:sp macro="" textlink="">
      <xdr:nvSpPr>
        <xdr:cNvPr id="475" name="土木費該当値テキスト"/>
        <xdr:cNvSpPr txBox="1"/>
      </xdr:nvSpPr>
      <xdr:spPr>
        <a:xfrm>
          <a:off x="10528300" y="1675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45031</xdr:rowOff>
    </xdr:from>
    <xdr:to>
      <xdr:col>50</xdr:col>
      <xdr:colOff>165100</xdr:colOff>
      <xdr:row>98</xdr:row>
      <xdr:rowOff>146631</xdr:rowOff>
    </xdr:to>
    <xdr:sp macro="" textlink="">
      <xdr:nvSpPr>
        <xdr:cNvPr id="476" name="楕円 475"/>
        <xdr:cNvSpPr/>
      </xdr:nvSpPr>
      <xdr:spPr>
        <a:xfrm>
          <a:off x="9588500" y="1684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137758</xdr:rowOff>
    </xdr:from>
    <xdr:ext cx="534377" cy="259045"/>
    <xdr:sp macro="" textlink="">
      <xdr:nvSpPr>
        <xdr:cNvPr id="477" name="テキスト ボックス 476"/>
        <xdr:cNvSpPr txBox="1"/>
      </xdr:nvSpPr>
      <xdr:spPr>
        <a:xfrm>
          <a:off x="9372111" y="1693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114407</xdr:rowOff>
    </xdr:from>
    <xdr:to>
      <xdr:col>46</xdr:col>
      <xdr:colOff>38100</xdr:colOff>
      <xdr:row>98</xdr:row>
      <xdr:rowOff>44557</xdr:rowOff>
    </xdr:to>
    <xdr:sp macro="" textlink="">
      <xdr:nvSpPr>
        <xdr:cNvPr id="478" name="楕円 477"/>
        <xdr:cNvSpPr/>
      </xdr:nvSpPr>
      <xdr:spPr>
        <a:xfrm>
          <a:off x="8699500" y="1674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61084</xdr:rowOff>
    </xdr:from>
    <xdr:ext cx="599010" cy="259045"/>
    <xdr:sp macro="" textlink="">
      <xdr:nvSpPr>
        <xdr:cNvPr id="479" name="テキスト ボックス 478"/>
        <xdr:cNvSpPr txBox="1"/>
      </xdr:nvSpPr>
      <xdr:spPr>
        <a:xfrm>
          <a:off x="8450795" y="1652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150391</xdr:rowOff>
    </xdr:from>
    <xdr:to>
      <xdr:col>41</xdr:col>
      <xdr:colOff>101600</xdr:colOff>
      <xdr:row>98</xdr:row>
      <xdr:rowOff>80541</xdr:rowOff>
    </xdr:to>
    <xdr:sp macro="" textlink="">
      <xdr:nvSpPr>
        <xdr:cNvPr id="480" name="楕円 479"/>
        <xdr:cNvSpPr/>
      </xdr:nvSpPr>
      <xdr:spPr>
        <a:xfrm>
          <a:off x="7810500" y="1678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71668</xdr:rowOff>
    </xdr:from>
    <xdr:ext cx="599010" cy="259045"/>
    <xdr:sp macro="" textlink="">
      <xdr:nvSpPr>
        <xdr:cNvPr id="481" name="テキスト ボックス 480"/>
        <xdr:cNvSpPr txBox="1"/>
      </xdr:nvSpPr>
      <xdr:spPr>
        <a:xfrm>
          <a:off x="7561795" y="16873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41815</xdr:rowOff>
    </xdr:from>
    <xdr:to>
      <xdr:col>36</xdr:col>
      <xdr:colOff>165100</xdr:colOff>
      <xdr:row>98</xdr:row>
      <xdr:rowOff>143415</xdr:rowOff>
    </xdr:to>
    <xdr:sp macro="" textlink="">
      <xdr:nvSpPr>
        <xdr:cNvPr id="482" name="楕円 481"/>
        <xdr:cNvSpPr/>
      </xdr:nvSpPr>
      <xdr:spPr>
        <a:xfrm>
          <a:off x="6921500" y="1684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134542</xdr:rowOff>
    </xdr:from>
    <xdr:ext cx="534377" cy="259045"/>
    <xdr:sp macro="" textlink="">
      <xdr:nvSpPr>
        <xdr:cNvPr id="483" name="テキスト ボックス 482"/>
        <xdr:cNvSpPr txBox="1"/>
      </xdr:nvSpPr>
      <xdr:spPr>
        <a:xfrm>
          <a:off x="6705111" y="1693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78938</xdr:rowOff>
    </xdr:from>
    <xdr:to>
      <xdr:col>85</xdr:col>
      <xdr:colOff>126364</xdr:colOff>
      <xdr:row>39</xdr:row>
      <xdr:rowOff>55911</xdr:rowOff>
    </xdr:to>
    <xdr:cxnSp macro="">
      <xdr:nvCxnSpPr>
        <xdr:cNvPr id="509" name="直線コネクタ 508"/>
        <xdr:cNvCxnSpPr/>
      </xdr:nvCxnSpPr>
      <xdr:spPr>
        <a:xfrm flipV="1">
          <a:off x="16317595" y="5222438"/>
          <a:ext cx="1269" cy="1520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59738</xdr:rowOff>
    </xdr:from>
    <xdr:ext cx="534377" cy="259045"/>
    <xdr:sp macro="" textlink="">
      <xdr:nvSpPr>
        <xdr:cNvPr id="510" name="消防費最小値テキスト"/>
        <xdr:cNvSpPr txBox="1"/>
      </xdr:nvSpPr>
      <xdr:spPr>
        <a:xfrm>
          <a:off x="16370300" y="674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55911</xdr:rowOff>
    </xdr:from>
    <xdr:to>
      <xdr:col>86</xdr:col>
      <xdr:colOff>25400</xdr:colOff>
      <xdr:row>39</xdr:row>
      <xdr:rowOff>55911</xdr:rowOff>
    </xdr:to>
    <xdr:cxnSp macro="">
      <xdr:nvCxnSpPr>
        <xdr:cNvPr id="511" name="直線コネクタ 510"/>
        <xdr:cNvCxnSpPr/>
      </xdr:nvCxnSpPr>
      <xdr:spPr>
        <a:xfrm>
          <a:off x="16230600" y="67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25615</xdr:rowOff>
    </xdr:from>
    <xdr:ext cx="599010" cy="259045"/>
    <xdr:sp macro="" textlink="">
      <xdr:nvSpPr>
        <xdr:cNvPr id="512" name="消防費最大値テキスト"/>
        <xdr:cNvSpPr txBox="1"/>
      </xdr:nvSpPr>
      <xdr:spPr>
        <a:xfrm>
          <a:off x="16370300" y="499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78938</xdr:rowOff>
    </xdr:from>
    <xdr:to>
      <xdr:col>86</xdr:col>
      <xdr:colOff>25400</xdr:colOff>
      <xdr:row>30</xdr:row>
      <xdr:rowOff>78938</xdr:rowOff>
    </xdr:to>
    <xdr:cxnSp macro="">
      <xdr:nvCxnSpPr>
        <xdr:cNvPr id="513" name="直線コネクタ 512"/>
        <xdr:cNvCxnSpPr/>
      </xdr:nvCxnSpPr>
      <xdr:spPr>
        <a:xfrm>
          <a:off x="16230600" y="5222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99450</xdr:rowOff>
    </xdr:from>
    <xdr:to>
      <xdr:col>85</xdr:col>
      <xdr:colOff>127000</xdr:colOff>
      <xdr:row>38</xdr:row>
      <xdr:rowOff>25005</xdr:rowOff>
    </xdr:to>
    <xdr:cxnSp macro="">
      <xdr:nvCxnSpPr>
        <xdr:cNvPr id="514" name="直線コネクタ 513"/>
        <xdr:cNvCxnSpPr/>
      </xdr:nvCxnSpPr>
      <xdr:spPr>
        <a:xfrm>
          <a:off x="15481300" y="6271650"/>
          <a:ext cx="838200" cy="26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164796</xdr:rowOff>
    </xdr:from>
    <xdr:ext cx="534377" cy="259045"/>
    <xdr:sp macro="" textlink="">
      <xdr:nvSpPr>
        <xdr:cNvPr id="515" name="消防費平均値テキスト"/>
        <xdr:cNvSpPr txBox="1"/>
      </xdr:nvSpPr>
      <xdr:spPr>
        <a:xfrm>
          <a:off x="16370300" y="6336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141919</xdr:rowOff>
    </xdr:from>
    <xdr:to>
      <xdr:col>85</xdr:col>
      <xdr:colOff>177800</xdr:colOff>
      <xdr:row>38</xdr:row>
      <xdr:rowOff>72068</xdr:rowOff>
    </xdr:to>
    <xdr:sp macro="" textlink="">
      <xdr:nvSpPr>
        <xdr:cNvPr id="516" name="フローチャート: 判断 515"/>
        <xdr:cNvSpPr/>
      </xdr:nvSpPr>
      <xdr:spPr>
        <a:xfrm>
          <a:off x="162687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140389</xdr:rowOff>
    </xdr:from>
    <xdr:to>
      <xdr:col>81</xdr:col>
      <xdr:colOff>50800</xdr:colOff>
      <xdr:row>36</xdr:row>
      <xdr:rowOff>99450</xdr:rowOff>
    </xdr:to>
    <xdr:cxnSp macro="">
      <xdr:nvCxnSpPr>
        <xdr:cNvPr id="517" name="直線コネクタ 516"/>
        <xdr:cNvCxnSpPr/>
      </xdr:nvCxnSpPr>
      <xdr:spPr>
        <a:xfrm>
          <a:off x="14592300" y="6141139"/>
          <a:ext cx="889000" cy="13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4621</xdr:rowOff>
    </xdr:from>
    <xdr:to>
      <xdr:col>81</xdr:col>
      <xdr:colOff>101600</xdr:colOff>
      <xdr:row>38</xdr:row>
      <xdr:rowOff>106221</xdr:rowOff>
    </xdr:to>
    <xdr:sp macro="" textlink="">
      <xdr:nvSpPr>
        <xdr:cNvPr id="518" name="フローチャート: 判断 517"/>
        <xdr:cNvSpPr/>
      </xdr:nvSpPr>
      <xdr:spPr>
        <a:xfrm>
          <a:off x="15430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97348</xdr:rowOff>
    </xdr:from>
    <xdr:ext cx="534377" cy="259045"/>
    <xdr:sp macro="" textlink="">
      <xdr:nvSpPr>
        <xdr:cNvPr id="519" name="テキスト ボックス 518"/>
        <xdr:cNvSpPr txBox="1"/>
      </xdr:nvSpPr>
      <xdr:spPr>
        <a:xfrm>
          <a:off x="15214111" y="661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140389</xdr:rowOff>
    </xdr:from>
    <xdr:to>
      <xdr:col>76</xdr:col>
      <xdr:colOff>114300</xdr:colOff>
      <xdr:row>36</xdr:row>
      <xdr:rowOff>94160</xdr:rowOff>
    </xdr:to>
    <xdr:cxnSp macro="">
      <xdr:nvCxnSpPr>
        <xdr:cNvPr id="520" name="直線コネクタ 519"/>
        <xdr:cNvCxnSpPr/>
      </xdr:nvCxnSpPr>
      <xdr:spPr>
        <a:xfrm flipV="1">
          <a:off x="13703300" y="6141139"/>
          <a:ext cx="889000" cy="12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16404</xdr:rowOff>
    </xdr:from>
    <xdr:to>
      <xdr:col>76</xdr:col>
      <xdr:colOff>165100</xdr:colOff>
      <xdr:row>38</xdr:row>
      <xdr:rowOff>118004</xdr:rowOff>
    </xdr:to>
    <xdr:sp macro="" textlink="">
      <xdr:nvSpPr>
        <xdr:cNvPr id="521" name="フローチャート: 判断 520"/>
        <xdr:cNvSpPr/>
      </xdr:nvSpPr>
      <xdr:spPr>
        <a:xfrm>
          <a:off x="14541500" y="653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109131</xdr:rowOff>
    </xdr:from>
    <xdr:ext cx="534377" cy="259045"/>
    <xdr:sp macro="" textlink="">
      <xdr:nvSpPr>
        <xdr:cNvPr id="522" name="テキスト ボックス 521"/>
        <xdr:cNvSpPr txBox="1"/>
      </xdr:nvSpPr>
      <xdr:spPr>
        <a:xfrm>
          <a:off x="14325111" y="662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94160</xdr:rowOff>
    </xdr:from>
    <xdr:to>
      <xdr:col>71</xdr:col>
      <xdr:colOff>177800</xdr:colOff>
      <xdr:row>38</xdr:row>
      <xdr:rowOff>11423</xdr:rowOff>
    </xdr:to>
    <xdr:cxnSp macro="">
      <xdr:nvCxnSpPr>
        <xdr:cNvPr id="523" name="直線コネクタ 522"/>
        <xdr:cNvCxnSpPr/>
      </xdr:nvCxnSpPr>
      <xdr:spPr>
        <a:xfrm flipV="1">
          <a:off x="12814300" y="6266360"/>
          <a:ext cx="889000" cy="26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3175</xdr:rowOff>
    </xdr:from>
    <xdr:to>
      <xdr:col>72</xdr:col>
      <xdr:colOff>38100</xdr:colOff>
      <xdr:row>38</xdr:row>
      <xdr:rowOff>104775</xdr:rowOff>
    </xdr:to>
    <xdr:sp macro="" textlink="">
      <xdr:nvSpPr>
        <xdr:cNvPr id="524" name="フローチャート: 判断 523"/>
        <xdr:cNvSpPr/>
      </xdr:nvSpPr>
      <xdr:spPr>
        <a:xfrm>
          <a:off x="1365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95902</xdr:rowOff>
    </xdr:from>
    <xdr:ext cx="534377" cy="259045"/>
    <xdr:sp macro="" textlink="">
      <xdr:nvSpPr>
        <xdr:cNvPr id="525" name="テキスト ボックス 524"/>
        <xdr:cNvSpPr txBox="1"/>
      </xdr:nvSpPr>
      <xdr:spPr>
        <a:xfrm>
          <a:off x="13436111" y="661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1741</xdr:rowOff>
    </xdr:from>
    <xdr:to>
      <xdr:col>67</xdr:col>
      <xdr:colOff>101600</xdr:colOff>
      <xdr:row>38</xdr:row>
      <xdr:rowOff>103341</xdr:rowOff>
    </xdr:to>
    <xdr:sp macro="" textlink="">
      <xdr:nvSpPr>
        <xdr:cNvPr id="526" name="フローチャート: 判断 525"/>
        <xdr:cNvSpPr/>
      </xdr:nvSpPr>
      <xdr:spPr>
        <a:xfrm>
          <a:off x="127635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94468</xdr:rowOff>
    </xdr:from>
    <xdr:ext cx="534377" cy="259045"/>
    <xdr:sp macro="" textlink="">
      <xdr:nvSpPr>
        <xdr:cNvPr id="527" name="テキスト ボックス 526"/>
        <xdr:cNvSpPr txBox="1"/>
      </xdr:nvSpPr>
      <xdr:spPr>
        <a:xfrm>
          <a:off x="12547111" y="660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145655</xdr:rowOff>
    </xdr:from>
    <xdr:to>
      <xdr:col>85</xdr:col>
      <xdr:colOff>177800</xdr:colOff>
      <xdr:row>38</xdr:row>
      <xdr:rowOff>75805</xdr:rowOff>
    </xdr:to>
    <xdr:sp macro="" textlink="">
      <xdr:nvSpPr>
        <xdr:cNvPr id="533" name="楕円 532"/>
        <xdr:cNvSpPr/>
      </xdr:nvSpPr>
      <xdr:spPr>
        <a:xfrm>
          <a:off x="16268700" y="64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124082</xdr:rowOff>
    </xdr:from>
    <xdr:ext cx="534377" cy="259045"/>
    <xdr:sp macro="" textlink="">
      <xdr:nvSpPr>
        <xdr:cNvPr id="534" name="消防費該当値テキスト"/>
        <xdr:cNvSpPr txBox="1"/>
      </xdr:nvSpPr>
      <xdr:spPr>
        <a:xfrm>
          <a:off x="16370300" y="646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48650</xdr:rowOff>
    </xdr:from>
    <xdr:to>
      <xdr:col>81</xdr:col>
      <xdr:colOff>101600</xdr:colOff>
      <xdr:row>36</xdr:row>
      <xdr:rowOff>150250</xdr:rowOff>
    </xdr:to>
    <xdr:sp macro="" textlink="">
      <xdr:nvSpPr>
        <xdr:cNvPr id="535" name="楕円 534"/>
        <xdr:cNvSpPr/>
      </xdr:nvSpPr>
      <xdr:spPr>
        <a:xfrm>
          <a:off x="15430500" y="622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166777</xdr:rowOff>
    </xdr:from>
    <xdr:ext cx="599010" cy="259045"/>
    <xdr:sp macro="" textlink="">
      <xdr:nvSpPr>
        <xdr:cNvPr id="536" name="テキスト ボックス 535"/>
        <xdr:cNvSpPr txBox="1"/>
      </xdr:nvSpPr>
      <xdr:spPr>
        <a:xfrm>
          <a:off x="15181795" y="599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89589</xdr:rowOff>
    </xdr:from>
    <xdr:to>
      <xdr:col>76</xdr:col>
      <xdr:colOff>165100</xdr:colOff>
      <xdr:row>36</xdr:row>
      <xdr:rowOff>19739</xdr:rowOff>
    </xdr:to>
    <xdr:sp macro="" textlink="">
      <xdr:nvSpPr>
        <xdr:cNvPr id="537" name="楕円 536"/>
        <xdr:cNvSpPr/>
      </xdr:nvSpPr>
      <xdr:spPr>
        <a:xfrm>
          <a:off x="14541500" y="609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36266</xdr:rowOff>
    </xdr:from>
    <xdr:ext cx="599010" cy="259045"/>
    <xdr:sp macro="" textlink="">
      <xdr:nvSpPr>
        <xdr:cNvPr id="538" name="テキスト ボックス 537"/>
        <xdr:cNvSpPr txBox="1"/>
      </xdr:nvSpPr>
      <xdr:spPr>
        <a:xfrm>
          <a:off x="14292795" y="586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43360</xdr:rowOff>
    </xdr:from>
    <xdr:to>
      <xdr:col>72</xdr:col>
      <xdr:colOff>38100</xdr:colOff>
      <xdr:row>36</xdr:row>
      <xdr:rowOff>144960</xdr:rowOff>
    </xdr:to>
    <xdr:sp macro="" textlink="">
      <xdr:nvSpPr>
        <xdr:cNvPr id="539" name="楕円 538"/>
        <xdr:cNvSpPr/>
      </xdr:nvSpPr>
      <xdr:spPr>
        <a:xfrm>
          <a:off x="13652500" y="621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161487</xdr:rowOff>
    </xdr:from>
    <xdr:ext cx="599010" cy="259045"/>
    <xdr:sp macro="" textlink="">
      <xdr:nvSpPr>
        <xdr:cNvPr id="540" name="テキスト ボックス 539"/>
        <xdr:cNvSpPr txBox="1"/>
      </xdr:nvSpPr>
      <xdr:spPr>
        <a:xfrm>
          <a:off x="13403795" y="5990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132073</xdr:rowOff>
    </xdr:from>
    <xdr:to>
      <xdr:col>67</xdr:col>
      <xdr:colOff>101600</xdr:colOff>
      <xdr:row>38</xdr:row>
      <xdr:rowOff>62223</xdr:rowOff>
    </xdr:to>
    <xdr:sp macro="" textlink="">
      <xdr:nvSpPr>
        <xdr:cNvPr id="541" name="楕円 540"/>
        <xdr:cNvSpPr/>
      </xdr:nvSpPr>
      <xdr:spPr>
        <a:xfrm>
          <a:off x="12763500" y="647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78750</xdr:rowOff>
    </xdr:from>
    <xdr:ext cx="534377" cy="259045"/>
    <xdr:sp macro="" textlink="">
      <xdr:nvSpPr>
        <xdr:cNvPr id="542" name="テキスト ボックス 541"/>
        <xdr:cNvSpPr txBox="1"/>
      </xdr:nvSpPr>
      <xdr:spPr>
        <a:xfrm>
          <a:off x="12547111" y="625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4" name="テキスト ボックス 563"/>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6" name="テキスト ボックス 565"/>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109322</xdr:rowOff>
    </xdr:from>
    <xdr:to>
      <xdr:col>85</xdr:col>
      <xdr:colOff>126364</xdr:colOff>
      <xdr:row>59</xdr:row>
      <xdr:rowOff>14073</xdr:rowOff>
    </xdr:to>
    <xdr:cxnSp macro="">
      <xdr:nvCxnSpPr>
        <xdr:cNvPr id="568" name="直線コネクタ 567"/>
        <xdr:cNvCxnSpPr/>
      </xdr:nvCxnSpPr>
      <xdr:spPr>
        <a:xfrm flipV="1">
          <a:off x="16317595" y="8681822"/>
          <a:ext cx="1269"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17900</xdr:rowOff>
    </xdr:from>
    <xdr:ext cx="534377" cy="259045"/>
    <xdr:sp macro="" textlink="">
      <xdr:nvSpPr>
        <xdr:cNvPr id="569" name="教育費最小値テキスト"/>
        <xdr:cNvSpPr txBox="1"/>
      </xdr:nvSpPr>
      <xdr:spPr>
        <a:xfrm>
          <a:off x="16370300" y="1013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14073</xdr:rowOff>
    </xdr:from>
    <xdr:to>
      <xdr:col>86</xdr:col>
      <xdr:colOff>25400</xdr:colOff>
      <xdr:row>59</xdr:row>
      <xdr:rowOff>14073</xdr:rowOff>
    </xdr:to>
    <xdr:cxnSp macro="">
      <xdr:nvCxnSpPr>
        <xdr:cNvPr id="570" name="直線コネクタ 569"/>
        <xdr:cNvCxnSpPr/>
      </xdr:nvCxnSpPr>
      <xdr:spPr>
        <a:xfrm>
          <a:off x="16230600" y="1012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55999</xdr:rowOff>
    </xdr:from>
    <xdr:ext cx="599010" cy="259045"/>
    <xdr:sp macro="" textlink="">
      <xdr:nvSpPr>
        <xdr:cNvPr id="571" name="教育費最大値テキスト"/>
        <xdr:cNvSpPr txBox="1"/>
      </xdr:nvSpPr>
      <xdr:spPr>
        <a:xfrm>
          <a:off x="16370300" y="845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938,604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109322</xdr:rowOff>
    </xdr:from>
    <xdr:to>
      <xdr:col>86</xdr:col>
      <xdr:colOff>25400</xdr:colOff>
      <xdr:row>50</xdr:row>
      <xdr:rowOff>109322</xdr:rowOff>
    </xdr:to>
    <xdr:cxnSp macro="">
      <xdr:nvCxnSpPr>
        <xdr:cNvPr id="572" name="直線コネクタ 571"/>
        <xdr:cNvCxnSpPr/>
      </xdr:nvCxnSpPr>
      <xdr:spPr>
        <a:xfrm>
          <a:off x="16230600" y="868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105324</xdr:rowOff>
    </xdr:from>
    <xdr:to>
      <xdr:col>85</xdr:col>
      <xdr:colOff>127000</xdr:colOff>
      <xdr:row>58</xdr:row>
      <xdr:rowOff>21768</xdr:rowOff>
    </xdr:to>
    <xdr:cxnSp macro="">
      <xdr:nvCxnSpPr>
        <xdr:cNvPr id="573" name="直線コネクタ 572"/>
        <xdr:cNvCxnSpPr/>
      </xdr:nvCxnSpPr>
      <xdr:spPr>
        <a:xfrm flipV="1">
          <a:off x="15481300" y="9877974"/>
          <a:ext cx="838200" cy="8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131823</xdr:rowOff>
    </xdr:from>
    <xdr:ext cx="599010" cy="259045"/>
    <xdr:sp macro="" textlink="">
      <xdr:nvSpPr>
        <xdr:cNvPr id="574" name="教育費平均値テキスト"/>
        <xdr:cNvSpPr txBox="1"/>
      </xdr:nvSpPr>
      <xdr:spPr>
        <a:xfrm>
          <a:off x="16370300" y="9904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153396</xdr:rowOff>
    </xdr:from>
    <xdr:to>
      <xdr:col>85</xdr:col>
      <xdr:colOff>177800</xdr:colOff>
      <xdr:row>58</xdr:row>
      <xdr:rowOff>83546</xdr:rowOff>
    </xdr:to>
    <xdr:sp macro="" textlink="">
      <xdr:nvSpPr>
        <xdr:cNvPr id="575" name="フローチャート: 判断 574"/>
        <xdr:cNvSpPr/>
      </xdr:nvSpPr>
      <xdr:spPr>
        <a:xfrm>
          <a:off x="162687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21768</xdr:rowOff>
    </xdr:from>
    <xdr:to>
      <xdr:col>81</xdr:col>
      <xdr:colOff>50800</xdr:colOff>
      <xdr:row>58</xdr:row>
      <xdr:rowOff>34962</xdr:rowOff>
    </xdr:to>
    <xdr:cxnSp macro="">
      <xdr:nvCxnSpPr>
        <xdr:cNvPr id="576" name="直線コネクタ 575"/>
        <xdr:cNvCxnSpPr/>
      </xdr:nvCxnSpPr>
      <xdr:spPr>
        <a:xfrm flipV="1">
          <a:off x="14592300" y="9965868"/>
          <a:ext cx="889000" cy="1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26243</xdr:rowOff>
    </xdr:from>
    <xdr:to>
      <xdr:col>81</xdr:col>
      <xdr:colOff>101600</xdr:colOff>
      <xdr:row>58</xdr:row>
      <xdr:rowOff>127843</xdr:rowOff>
    </xdr:to>
    <xdr:sp macro="" textlink="">
      <xdr:nvSpPr>
        <xdr:cNvPr id="577" name="フローチャート: 判断 576"/>
        <xdr:cNvSpPr/>
      </xdr:nvSpPr>
      <xdr:spPr>
        <a:xfrm>
          <a:off x="15430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118970</xdr:rowOff>
    </xdr:from>
    <xdr:ext cx="599010" cy="259045"/>
    <xdr:sp macro="" textlink="">
      <xdr:nvSpPr>
        <xdr:cNvPr id="578" name="テキスト ボックス 577"/>
        <xdr:cNvSpPr txBox="1"/>
      </xdr:nvSpPr>
      <xdr:spPr>
        <a:xfrm>
          <a:off x="15181795" y="1006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34962</xdr:rowOff>
    </xdr:from>
    <xdr:to>
      <xdr:col>76</xdr:col>
      <xdr:colOff>114300</xdr:colOff>
      <xdr:row>58</xdr:row>
      <xdr:rowOff>40982</xdr:rowOff>
    </xdr:to>
    <xdr:cxnSp macro="">
      <xdr:nvCxnSpPr>
        <xdr:cNvPr id="579" name="直線コネクタ 578"/>
        <xdr:cNvCxnSpPr/>
      </xdr:nvCxnSpPr>
      <xdr:spPr>
        <a:xfrm flipV="1">
          <a:off x="13703300" y="9979062"/>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15060</xdr:rowOff>
    </xdr:from>
    <xdr:to>
      <xdr:col>76</xdr:col>
      <xdr:colOff>165100</xdr:colOff>
      <xdr:row>58</xdr:row>
      <xdr:rowOff>116660</xdr:rowOff>
    </xdr:to>
    <xdr:sp macro="" textlink="">
      <xdr:nvSpPr>
        <xdr:cNvPr id="580" name="フローチャート: 判断 579"/>
        <xdr:cNvSpPr/>
      </xdr:nvSpPr>
      <xdr:spPr>
        <a:xfrm>
          <a:off x="14541500" y="99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107787</xdr:rowOff>
    </xdr:from>
    <xdr:ext cx="599010" cy="259045"/>
    <xdr:sp macro="" textlink="">
      <xdr:nvSpPr>
        <xdr:cNvPr id="581" name="テキスト ボックス 580"/>
        <xdr:cNvSpPr txBox="1"/>
      </xdr:nvSpPr>
      <xdr:spPr>
        <a:xfrm>
          <a:off x="14292795" y="1005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77297</xdr:rowOff>
    </xdr:from>
    <xdr:to>
      <xdr:col>71</xdr:col>
      <xdr:colOff>177800</xdr:colOff>
      <xdr:row>58</xdr:row>
      <xdr:rowOff>40982</xdr:rowOff>
    </xdr:to>
    <xdr:cxnSp macro="">
      <xdr:nvCxnSpPr>
        <xdr:cNvPr id="582" name="直線コネクタ 581"/>
        <xdr:cNvCxnSpPr/>
      </xdr:nvCxnSpPr>
      <xdr:spPr>
        <a:xfrm>
          <a:off x="12814300" y="9849947"/>
          <a:ext cx="889000" cy="13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155611</xdr:rowOff>
    </xdr:from>
    <xdr:to>
      <xdr:col>72</xdr:col>
      <xdr:colOff>38100</xdr:colOff>
      <xdr:row>58</xdr:row>
      <xdr:rowOff>85761</xdr:rowOff>
    </xdr:to>
    <xdr:sp macro="" textlink="">
      <xdr:nvSpPr>
        <xdr:cNvPr id="583" name="フローチャート: 判断 582"/>
        <xdr:cNvSpPr/>
      </xdr:nvSpPr>
      <xdr:spPr>
        <a:xfrm>
          <a:off x="13652500" y="992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102288</xdr:rowOff>
    </xdr:from>
    <xdr:ext cx="599010" cy="259045"/>
    <xdr:sp macro="" textlink="">
      <xdr:nvSpPr>
        <xdr:cNvPr id="584" name="テキスト ボックス 583"/>
        <xdr:cNvSpPr txBox="1"/>
      </xdr:nvSpPr>
      <xdr:spPr>
        <a:xfrm>
          <a:off x="13403795" y="970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164168</xdr:rowOff>
    </xdr:from>
    <xdr:to>
      <xdr:col>67</xdr:col>
      <xdr:colOff>101600</xdr:colOff>
      <xdr:row>58</xdr:row>
      <xdr:rowOff>94318</xdr:rowOff>
    </xdr:to>
    <xdr:sp macro="" textlink="">
      <xdr:nvSpPr>
        <xdr:cNvPr id="585" name="フローチャート: 判断 584"/>
        <xdr:cNvSpPr/>
      </xdr:nvSpPr>
      <xdr:spPr>
        <a:xfrm>
          <a:off x="12763500" y="993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85445</xdr:rowOff>
    </xdr:from>
    <xdr:ext cx="599010" cy="259045"/>
    <xdr:sp macro="" textlink="">
      <xdr:nvSpPr>
        <xdr:cNvPr id="586" name="テキスト ボックス 585"/>
        <xdr:cNvSpPr txBox="1"/>
      </xdr:nvSpPr>
      <xdr:spPr>
        <a:xfrm>
          <a:off x="12514795" y="1002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54524</xdr:rowOff>
    </xdr:from>
    <xdr:to>
      <xdr:col>85</xdr:col>
      <xdr:colOff>177800</xdr:colOff>
      <xdr:row>57</xdr:row>
      <xdr:rowOff>156124</xdr:rowOff>
    </xdr:to>
    <xdr:sp macro="" textlink="">
      <xdr:nvSpPr>
        <xdr:cNvPr id="592" name="楕円 591"/>
        <xdr:cNvSpPr/>
      </xdr:nvSpPr>
      <xdr:spPr>
        <a:xfrm>
          <a:off x="16268700" y="982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77401</xdr:rowOff>
    </xdr:from>
    <xdr:ext cx="599010" cy="259045"/>
    <xdr:sp macro="" textlink="">
      <xdr:nvSpPr>
        <xdr:cNvPr id="593" name="教育費該当値テキスト"/>
        <xdr:cNvSpPr txBox="1"/>
      </xdr:nvSpPr>
      <xdr:spPr>
        <a:xfrm>
          <a:off x="16370300" y="9678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142418</xdr:rowOff>
    </xdr:from>
    <xdr:to>
      <xdr:col>81</xdr:col>
      <xdr:colOff>101600</xdr:colOff>
      <xdr:row>58</xdr:row>
      <xdr:rowOff>72568</xdr:rowOff>
    </xdr:to>
    <xdr:sp macro="" textlink="">
      <xdr:nvSpPr>
        <xdr:cNvPr id="594" name="楕円 593"/>
        <xdr:cNvSpPr/>
      </xdr:nvSpPr>
      <xdr:spPr>
        <a:xfrm>
          <a:off x="15430500" y="991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89095</xdr:rowOff>
    </xdr:from>
    <xdr:ext cx="599010" cy="259045"/>
    <xdr:sp macro="" textlink="">
      <xdr:nvSpPr>
        <xdr:cNvPr id="595" name="テキスト ボックス 594"/>
        <xdr:cNvSpPr txBox="1"/>
      </xdr:nvSpPr>
      <xdr:spPr>
        <a:xfrm>
          <a:off x="15181795" y="9690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155612</xdr:rowOff>
    </xdr:from>
    <xdr:to>
      <xdr:col>76</xdr:col>
      <xdr:colOff>165100</xdr:colOff>
      <xdr:row>58</xdr:row>
      <xdr:rowOff>85762</xdr:rowOff>
    </xdr:to>
    <xdr:sp macro="" textlink="">
      <xdr:nvSpPr>
        <xdr:cNvPr id="596" name="楕円 595"/>
        <xdr:cNvSpPr/>
      </xdr:nvSpPr>
      <xdr:spPr>
        <a:xfrm>
          <a:off x="14541500" y="992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102289</xdr:rowOff>
    </xdr:from>
    <xdr:ext cx="599010" cy="259045"/>
    <xdr:sp macro="" textlink="">
      <xdr:nvSpPr>
        <xdr:cNvPr id="597" name="テキスト ボックス 596"/>
        <xdr:cNvSpPr txBox="1"/>
      </xdr:nvSpPr>
      <xdr:spPr>
        <a:xfrm>
          <a:off x="14292795" y="970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161632</xdr:rowOff>
    </xdr:from>
    <xdr:to>
      <xdr:col>72</xdr:col>
      <xdr:colOff>38100</xdr:colOff>
      <xdr:row>58</xdr:row>
      <xdr:rowOff>91782</xdr:rowOff>
    </xdr:to>
    <xdr:sp macro="" textlink="">
      <xdr:nvSpPr>
        <xdr:cNvPr id="598" name="楕円 597"/>
        <xdr:cNvSpPr/>
      </xdr:nvSpPr>
      <xdr:spPr>
        <a:xfrm>
          <a:off x="13652500" y="993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82909</xdr:rowOff>
    </xdr:from>
    <xdr:ext cx="599010" cy="259045"/>
    <xdr:sp macro="" textlink="">
      <xdr:nvSpPr>
        <xdr:cNvPr id="599" name="テキスト ボックス 598"/>
        <xdr:cNvSpPr txBox="1"/>
      </xdr:nvSpPr>
      <xdr:spPr>
        <a:xfrm>
          <a:off x="13403795" y="10027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26497</xdr:rowOff>
    </xdr:from>
    <xdr:to>
      <xdr:col>67</xdr:col>
      <xdr:colOff>101600</xdr:colOff>
      <xdr:row>57</xdr:row>
      <xdr:rowOff>128097</xdr:rowOff>
    </xdr:to>
    <xdr:sp macro="" textlink="">
      <xdr:nvSpPr>
        <xdr:cNvPr id="600" name="楕円 599"/>
        <xdr:cNvSpPr/>
      </xdr:nvSpPr>
      <xdr:spPr>
        <a:xfrm>
          <a:off x="12763500" y="979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144624</xdr:rowOff>
    </xdr:from>
    <xdr:ext cx="599010" cy="259045"/>
    <xdr:sp macro="" textlink="">
      <xdr:nvSpPr>
        <xdr:cNvPr id="601" name="テキスト ボックス 600"/>
        <xdr:cNvSpPr txBox="1"/>
      </xdr:nvSpPr>
      <xdr:spPr>
        <a:xfrm>
          <a:off x="12514795" y="9574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81948</xdr:rowOff>
    </xdr:from>
    <xdr:to>
      <xdr:col>85</xdr:col>
      <xdr:colOff>126364</xdr:colOff>
      <xdr:row>78</xdr:row>
      <xdr:rowOff>139700</xdr:rowOff>
    </xdr:to>
    <xdr:cxnSp macro="">
      <xdr:nvCxnSpPr>
        <xdr:cNvPr id="623" name="直線コネクタ 622"/>
        <xdr:cNvCxnSpPr/>
      </xdr:nvCxnSpPr>
      <xdr:spPr>
        <a:xfrm flipV="1">
          <a:off x="16317595" y="12254898"/>
          <a:ext cx="1269" cy="1257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153755</xdr:rowOff>
    </xdr:from>
    <xdr:ext cx="249299" cy="259045"/>
    <xdr:sp macro="" textlink="">
      <xdr:nvSpPr>
        <xdr:cNvPr id="624" name="災害復旧費最小値テキスト"/>
        <xdr:cNvSpPr txBox="1"/>
      </xdr:nvSpPr>
      <xdr:spPr>
        <a:xfrm>
          <a:off x="16370300" y="13526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28625</xdr:rowOff>
    </xdr:from>
    <xdr:ext cx="599010" cy="259045"/>
    <xdr:sp macro="" textlink="">
      <xdr:nvSpPr>
        <xdr:cNvPr id="626" name="災害復旧費最大値テキスト"/>
        <xdr:cNvSpPr txBox="1"/>
      </xdr:nvSpPr>
      <xdr:spPr>
        <a:xfrm>
          <a:off x="16370300" y="1203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81948</xdr:rowOff>
    </xdr:from>
    <xdr:to>
      <xdr:col>86</xdr:col>
      <xdr:colOff>25400</xdr:colOff>
      <xdr:row>71</xdr:row>
      <xdr:rowOff>81948</xdr:rowOff>
    </xdr:to>
    <xdr:cxnSp macro="">
      <xdr:nvCxnSpPr>
        <xdr:cNvPr id="627" name="直線コネクタ 626"/>
        <xdr:cNvCxnSpPr/>
      </xdr:nvCxnSpPr>
      <xdr:spPr>
        <a:xfrm>
          <a:off x="16230600" y="1225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29355</xdr:rowOff>
    </xdr:from>
    <xdr:to>
      <xdr:col>85</xdr:col>
      <xdr:colOff>127000</xdr:colOff>
      <xdr:row>78</xdr:row>
      <xdr:rowOff>139700</xdr:rowOff>
    </xdr:to>
    <xdr:cxnSp macro="">
      <xdr:nvCxnSpPr>
        <xdr:cNvPr id="628" name="直線コネクタ 627"/>
        <xdr:cNvCxnSpPr/>
      </xdr:nvCxnSpPr>
      <xdr:spPr>
        <a:xfrm>
          <a:off x="15481300" y="13402455"/>
          <a:ext cx="838200" cy="11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71206</xdr:rowOff>
    </xdr:from>
    <xdr:ext cx="534377" cy="259045"/>
    <xdr:sp macro="" textlink="">
      <xdr:nvSpPr>
        <xdr:cNvPr id="629" name="災害復旧費平均値テキスト"/>
        <xdr:cNvSpPr txBox="1"/>
      </xdr:nvSpPr>
      <xdr:spPr>
        <a:xfrm>
          <a:off x="16370300" y="13272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48329</xdr:rowOff>
    </xdr:from>
    <xdr:to>
      <xdr:col>85</xdr:col>
      <xdr:colOff>177800</xdr:colOff>
      <xdr:row>78</xdr:row>
      <xdr:rowOff>149929</xdr:rowOff>
    </xdr:to>
    <xdr:sp macro="" textlink="">
      <xdr:nvSpPr>
        <xdr:cNvPr id="630" name="フローチャート: 判断 629"/>
        <xdr:cNvSpPr/>
      </xdr:nvSpPr>
      <xdr:spPr>
        <a:xfrm>
          <a:off x="162687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29355</xdr:rowOff>
    </xdr:from>
    <xdr:to>
      <xdr:col>81</xdr:col>
      <xdr:colOff>50800</xdr:colOff>
      <xdr:row>78</xdr:row>
      <xdr:rowOff>54577</xdr:rowOff>
    </xdr:to>
    <xdr:cxnSp macro="">
      <xdr:nvCxnSpPr>
        <xdr:cNvPr id="631" name="直線コネクタ 630"/>
        <xdr:cNvCxnSpPr/>
      </xdr:nvCxnSpPr>
      <xdr:spPr>
        <a:xfrm flipV="1">
          <a:off x="14592300" y="13402455"/>
          <a:ext cx="889000" cy="2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51505</xdr:rowOff>
    </xdr:from>
    <xdr:to>
      <xdr:col>81</xdr:col>
      <xdr:colOff>101600</xdr:colOff>
      <xdr:row>78</xdr:row>
      <xdr:rowOff>153105</xdr:rowOff>
    </xdr:to>
    <xdr:sp macro="" textlink="">
      <xdr:nvSpPr>
        <xdr:cNvPr id="632" name="フローチャート: 判断 631"/>
        <xdr:cNvSpPr/>
      </xdr:nvSpPr>
      <xdr:spPr>
        <a:xfrm>
          <a:off x="15430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144232</xdr:rowOff>
    </xdr:from>
    <xdr:ext cx="534377" cy="259045"/>
    <xdr:sp macro="" textlink="">
      <xdr:nvSpPr>
        <xdr:cNvPr id="633" name="テキスト ボックス 632"/>
        <xdr:cNvSpPr txBox="1"/>
      </xdr:nvSpPr>
      <xdr:spPr>
        <a:xfrm>
          <a:off x="15214111" y="1351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50932</xdr:rowOff>
    </xdr:from>
    <xdr:to>
      <xdr:col>76</xdr:col>
      <xdr:colOff>114300</xdr:colOff>
      <xdr:row>78</xdr:row>
      <xdr:rowOff>54577</xdr:rowOff>
    </xdr:to>
    <xdr:cxnSp macro="">
      <xdr:nvCxnSpPr>
        <xdr:cNvPr id="634" name="直線コネクタ 633"/>
        <xdr:cNvCxnSpPr/>
      </xdr:nvCxnSpPr>
      <xdr:spPr>
        <a:xfrm>
          <a:off x="13703300" y="13424032"/>
          <a:ext cx="889000" cy="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53958</xdr:rowOff>
    </xdr:from>
    <xdr:to>
      <xdr:col>76</xdr:col>
      <xdr:colOff>165100</xdr:colOff>
      <xdr:row>78</xdr:row>
      <xdr:rowOff>155558</xdr:rowOff>
    </xdr:to>
    <xdr:sp macro="" textlink="">
      <xdr:nvSpPr>
        <xdr:cNvPr id="635" name="フローチャート: 判断 634"/>
        <xdr:cNvSpPr/>
      </xdr:nvSpPr>
      <xdr:spPr>
        <a:xfrm>
          <a:off x="14541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146685</xdr:rowOff>
    </xdr:from>
    <xdr:ext cx="534377" cy="259045"/>
    <xdr:sp macro="" textlink="">
      <xdr:nvSpPr>
        <xdr:cNvPr id="636" name="テキスト ボックス 635"/>
        <xdr:cNvSpPr txBox="1"/>
      </xdr:nvSpPr>
      <xdr:spPr>
        <a:xfrm>
          <a:off x="14325111" y="1351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32016</xdr:rowOff>
    </xdr:from>
    <xdr:to>
      <xdr:col>71</xdr:col>
      <xdr:colOff>177800</xdr:colOff>
      <xdr:row>78</xdr:row>
      <xdr:rowOff>50932</xdr:rowOff>
    </xdr:to>
    <xdr:cxnSp macro="">
      <xdr:nvCxnSpPr>
        <xdr:cNvPr id="637" name="直線コネクタ 636"/>
        <xdr:cNvCxnSpPr/>
      </xdr:nvCxnSpPr>
      <xdr:spPr>
        <a:xfrm>
          <a:off x="12814300" y="12719316"/>
          <a:ext cx="889000" cy="70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63943</xdr:rowOff>
    </xdr:from>
    <xdr:to>
      <xdr:col>72</xdr:col>
      <xdr:colOff>38100</xdr:colOff>
      <xdr:row>78</xdr:row>
      <xdr:rowOff>165543</xdr:rowOff>
    </xdr:to>
    <xdr:sp macro="" textlink="">
      <xdr:nvSpPr>
        <xdr:cNvPr id="638" name="フローチャート: 判断 637"/>
        <xdr:cNvSpPr/>
      </xdr:nvSpPr>
      <xdr:spPr>
        <a:xfrm>
          <a:off x="13652500" y="134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156670</xdr:rowOff>
    </xdr:from>
    <xdr:ext cx="534377" cy="259045"/>
    <xdr:sp macro="" textlink="">
      <xdr:nvSpPr>
        <xdr:cNvPr id="639" name="テキスト ボックス 638"/>
        <xdr:cNvSpPr txBox="1"/>
      </xdr:nvSpPr>
      <xdr:spPr>
        <a:xfrm>
          <a:off x="13436111" y="1352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50315</xdr:rowOff>
    </xdr:from>
    <xdr:to>
      <xdr:col>67</xdr:col>
      <xdr:colOff>101600</xdr:colOff>
      <xdr:row>78</xdr:row>
      <xdr:rowOff>151915</xdr:rowOff>
    </xdr:to>
    <xdr:sp macro="" textlink="">
      <xdr:nvSpPr>
        <xdr:cNvPr id="640" name="フローチャート: 判断 639"/>
        <xdr:cNvSpPr/>
      </xdr:nvSpPr>
      <xdr:spPr>
        <a:xfrm>
          <a:off x="12763500" y="134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143042</xdr:rowOff>
    </xdr:from>
    <xdr:ext cx="534377" cy="259045"/>
    <xdr:sp macro="" textlink="">
      <xdr:nvSpPr>
        <xdr:cNvPr id="641" name="テキスト ボックス 640"/>
        <xdr:cNvSpPr txBox="1"/>
      </xdr:nvSpPr>
      <xdr:spPr>
        <a:xfrm>
          <a:off x="12547111" y="1351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7" name="楕円 646"/>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26755</xdr:rowOff>
    </xdr:from>
    <xdr:ext cx="249299" cy="259045"/>
    <xdr:sp macro="" textlink="">
      <xdr:nvSpPr>
        <xdr:cNvPr id="648" name="災害復旧費該当値テキスト"/>
        <xdr:cNvSpPr txBox="1"/>
      </xdr:nvSpPr>
      <xdr:spPr>
        <a:xfrm>
          <a:off x="16370300" y="1339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150005</xdr:rowOff>
    </xdr:from>
    <xdr:to>
      <xdr:col>81</xdr:col>
      <xdr:colOff>101600</xdr:colOff>
      <xdr:row>78</xdr:row>
      <xdr:rowOff>80155</xdr:rowOff>
    </xdr:to>
    <xdr:sp macro="" textlink="">
      <xdr:nvSpPr>
        <xdr:cNvPr id="649" name="楕円 648"/>
        <xdr:cNvSpPr/>
      </xdr:nvSpPr>
      <xdr:spPr>
        <a:xfrm>
          <a:off x="15430500" y="1335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96682</xdr:rowOff>
    </xdr:from>
    <xdr:ext cx="534377" cy="259045"/>
    <xdr:sp macro="" textlink="">
      <xdr:nvSpPr>
        <xdr:cNvPr id="650" name="テキスト ボックス 649"/>
        <xdr:cNvSpPr txBox="1"/>
      </xdr:nvSpPr>
      <xdr:spPr>
        <a:xfrm>
          <a:off x="15214111" y="1312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3777</xdr:rowOff>
    </xdr:from>
    <xdr:to>
      <xdr:col>76</xdr:col>
      <xdr:colOff>165100</xdr:colOff>
      <xdr:row>78</xdr:row>
      <xdr:rowOff>105377</xdr:rowOff>
    </xdr:to>
    <xdr:sp macro="" textlink="">
      <xdr:nvSpPr>
        <xdr:cNvPr id="651" name="楕円 650"/>
        <xdr:cNvSpPr/>
      </xdr:nvSpPr>
      <xdr:spPr>
        <a:xfrm>
          <a:off x="14541500" y="1337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121904</xdr:rowOff>
    </xdr:from>
    <xdr:ext cx="534377" cy="259045"/>
    <xdr:sp macro="" textlink="">
      <xdr:nvSpPr>
        <xdr:cNvPr id="652" name="テキスト ボックス 651"/>
        <xdr:cNvSpPr txBox="1"/>
      </xdr:nvSpPr>
      <xdr:spPr>
        <a:xfrm>
          <a:off x="14325111" y="1315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132</xdr:rowOff>
    </xdr:from>
    <xdr:to>
      <xdr:col>72</xdr:col>
      <xdr:colOff>38100</xdr:colOff>
      <xdr:row>78</xdr:row>
      <xdr:rowOff>101732</xdr:rowOff>
    </xdr:to>
    <xdr:sp macro="" textlink="">
      <xdr:nvSpPr>
        <xdr:cNvPr id="653" name="楕円 652"/>
        <xdr:cNvSpPr/>
      </xdr:nvSpPr>
      <xdr:spPr>
        <a:xfrm>
          <a:off x="13652500" y="1337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118259</xdr:rowOff>
    </xdr:from>
    <xdr:ext cx="534377" cy="259045"/>
    <xdr:sp macro="" textlink="">
      <xdr:nvSpPr>
        <xdr:cNvPr id="654" name="テキスト ボックス 653"/>
        <xdr:cNvSpPr txBox="1"/>
      </xdr:nvSpPr>
      <xdr:spPr>
        <a:xfrm>
          <a:off x="13436111" y="131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152666</xdr:rowOff>
    </xdr:from>
    <xdr:to>
      <xdr:col>67</xdr:col>
      <xdr:colOff>101600</xdr:colOff>
      <xdr:row>74</xdr:row>
      <xdr:rowOff>82816</xdr:rowOff>
    </xdr:to>
    <xdr:sp macro="" textlink="">
      <xdr:nvSpPr>
        <xdr:cNvPr id="655" name="楕円 654"/>
        <xdr:cNvSpPr/>
      </xdr:nvSpPr>
      <xdr:spPr>
        <a:xfrm>
          <a:off x="12763500" y="126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99343</xdr:rowOff>
    </xdr:from>
    <xdr:ext cx="599010" cy="259045"/>
    <xdr:sp macro="" textlink="">
      <xdr:nvSpPr>
        <xdr:cNvPr id="656" name="テキスト ボックス 655"/>
        <xdr:cNvSpPr txBox="1"/>
      </xdr:nvSpPr>
      <xdr:spPr>
        <a:xfrm>
          <a:off x="12514795" y="12443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129442</xdr:rowOff>
    </xdr:from>
    <xdr:to>
      <xdr:col>85</xdr:col>
      <xdr:colOff>126364</xdr:colOff>
      <xdr:row>99</xdr:row>
      <xdr:rowOff>24416</xdr:rowOff>
    </xdr:to>
    <xdr:cxnSp macro="">
      <xdr:nvCxnSpPr>
        <xdr:cNvPr id="680" name="直線コネクタ 679"/>
        <xdr:cNvCxnSpPr/>
      </xdr:nvCxnSpPr>
      <xdr:spPr>
        <a:xfrm flipV="1">
          <a:off x="16317595" y="15559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28243</xdr:rowOff>
    </xdr:from>
    <xdr:ext cx="534377" cy="259045"/>
    <xdr:sp macro="" textlink="">
      <xdr:nvSpPr>
        <xdr:cNvPr id="681" name="公債費最小値テキスト"/>
        <xdr:cNvSpPr txBox="1"/>
      </xdr:nvSpPr>
      <xdr:spPr>
        <a:xfrm>
          <a:off x="16370300" y="1700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24416</xdr:rowOff>
    </xdr:from>
    <xdr:to>
      <xdr:col>86</xdr:col>
      <xdr:colOff>25400</xdr:colOff>
      <xdr:row>99</xdr:row>
      <xdr:rowOff>24416</xdr:rowOff>
    </xdr:to>
    <xdr:cxnSp macro="">
      <xdr:nvCxnSpPr>
        <xdr:cNvPr id="682" name="直線コネクタ 681"/>
        <xdr:cNvCxnSpPr/>
      </xdr:nvCxnSpPr>
      <xdr:spPr>
        <a:xfrm>
          <a:off x="16230600" y="16997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76119</xdr:rowOff>
    </xdr:from>
    <xdr:ext cx="599010" cy="259045"/>
    <xdr:sp macro="" textlink="">
      <xdr:nvSpPr>
        <xdr:cNvPr id="683" name="公債費最大値テキスト"/>
        <xdr:cNvSpPr txBox="1"/>
      </xdr:nvSpPr>
      <xdr:spPr>
        <a:xfrm>
          <a:off x="16370300" y="1533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765,385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129442</xdr:rowOff>
    </xdr:from>
    <xdr:to>
      <xdr:col>86</xdr:col>
      <xdr:colOff>25400</xdr:colOff>
      <xdr:row>90</xdr:row>
      <xdr:rowOff>129442</xdr:rowOff>
    </xdr:to>
    <xdr:cxnSp macro="">
      <xdr:nvCxnSpPr>
        <xdr:cNvPr id="684" name="直線コネクタ 683"/>
        <xdr:cNvCxnSpPr/>
      </xdr:nvCxnSpPr>
      <xdr:spPr>
        <a:xfrm>
          <a:off x="16230600" y="15559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72744</xdr:rowOff>
    </xdr:from>
    <xdr:to>
      <xdr:col>85</xdr:col>
      <xdr:colOff>127000</xdr:colOff>
      <xdr:row>97</xdr:row>
      <xdr:rowOff>103284</xdr:rowOff>
    </xdr:to>
    <xdr:cxnSp macro="">
      <xdr:nvCxnSpPr>
        <xdr:cNvPr id="685" name="直線コネクタ 684"/>
        <xdr:cNvCxnSpPr/>
      </xdr:nvCxnSpPr>
      <xdr:spPr>
        <a:xfrm flipV="1">
          <a:off x="15481300" y="16703394"/>
          <a:ext cx="838200" cy="3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43595</xdr:rowOff>
    </xdr:from>
    <xdr:ext cx="599010" cy="259045"/>
    <xdr:sp macro="" textlink="">
      <xdr:nvSpPr>
        <xdr:cNvPr id="686" name="公債費平均値テキスト"/>
        <xdr:cNvSpPr txBox="1"/>
      </xdr:nvSpPr>
      <xdr:spPr>
        <a:xfrm>
          <a:off x="16370300" y="16502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20718</xdr:rowOff>
    </xdr:from>
    <xdr:to>
      <xdr:col>85</xdr:col>
      <xdr:colOff>177800</xdr:colOff>
      <xdr:row>97</xdr:row>
      <xdr:rowOff>122318</xdr:rowOff>
    </xdr:to>
    <xdr:sp macro="" textlink="">
      <xdr:nvSpPr>
        <xdr:cNvPr id="687" name="フローチャート: 判断 686"/>
        <xdr:cNvSpPr/>
      </xdr:nvSpPr>
      <xdr:spPr>
        <a:xfrm>
          <a:off x="162687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103284</xdr:rowOff>
    </xdr:from>
    <xdr:to>
      <xdr:col>81</xdr:col>
      <xdr:colOff>50800</xdr:colOff>
      <xdr:row>97</xdr:row>
      <xdr:rowOff>126609</xdr:rowOff>
    </xdr:to>
    <xdr:cxnSp macro="">
      <xdr:nvCxnSpPr>
        <xdr:cNvPr id="688" name="直線コネクタ 687"/>
        <xdr:cNvCxnSpPr/>
      </xdr:nvCxnSpPr>
      <xdr:spPr>
        <a:xfrm flipV="1">
          <a:off x="14592300" y="16733934"/>
          <a:ext cx="889000" cy="2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42956</xdr:rowOff>
    </xdr:from>
    <xdr:to>
      <xdr:col>81</xdr:col>
      <xdr:colOff>101600</xdr:colOff>
      <xdr:row>97</xdr:row>
      <xdr:rowOff>144556</xdr:rowOff>
    </xdr:to>
    <xdr:sp macro="" textlink="">
      <xdr:nvSpPr>
        <xdr:cNvPr id="689" name="フローチャート: 判断 688"/>
        <xdr:cNvSpPr/>
      </xdr:nvSpPr>
      <xdr:spPr>
        <a:xfrm>
          <a:off x="15430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161083</xdr:rowOff>
    </xdr:from>
    <xdr:ext cx="599010" cy="259045"/>
    <xdr:sp macro="" textlink="">
      <xdr:nvSpPr>
        <xdr:cNvPr id="690" name="テキスト ボックス 689"/>
        <xdr:cNvSpPr txBox="1"/>
      </xdr:nvSpPr>
      <xdr:spPr>
        <a:xfrm>
          <a:off x="15181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63201</xdr:rowOff>
    </xdr:from>
    <xdr:to>
      <xdr:col>76</xdr:col>
      <xdr:colOff>114300</xdr:colOff>
      <xdr:row>97</xdr:row>
      <xdr:rowOff>126609</xdr:rowOff>
    </xdr:to>
    <xdr:cxnSp macro="">
      <xdr:nvCxnSpPr>
        <xdr:cNvPr id="691" name="直線コネクタ 690"/>
        <xdr:cNvCxnSpPr/>
      </xdr:nvCxnSpPr>
      <xdr:spPr>
        <a:xfrm>
          <a:off x="13703300" y="16693851"/>
          <a:ext cx="889000" cy="6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32339</xdr:rowOff>
    </xdr:from>
    <xdr:to>
      <xdr:col>76</xdr:col>
      <xdr:colOff>165100</xdr:colOff>
      <xdr:row>97</xdr:row>
      <xdr:rowOff>133939</xdr:rowOff>
    </xdr:to>
    <xdr:sp macro="" textlink="">
      <xdr:nvSpPr>
        <xdr:cNvPr id="692" name="フローチャート: 判断 691"/>
        <xdr:cNvSpPr/>
      </xdr:nvSpPr>
      <xdr:spPr>
        <a:xfrm>
          <a:off x="14541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150466</xdr:rowOff>
    </xdr:from>
    <xdr:ext cx="599010" cy="259045"/>
    <xdr:sp macro="" textlink="">
      <xdr:nvSpPr>
        <xdr:cNvPr id="693" name="テキスト ボックス 692"/>
        <xdr:cNvSpPr txBox="1"/>
      </xdr:nvSpPr>
      <xdr:spPr>
        <a:xfrm>
          <a:off x="14292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63201</xdr:rowOff>
    </xdr:from>
    <xdr:to>
      <xdr:col>71</xdr:col>
      <xdr:colOff>177800</xdr:colOff>
      <xdr:row>97</xdr:row>
      <xdr:rowOff>85350</xdr:rowOff>
    </xdr:to>
    <xdr:cxnSp macro="">
      <xdr:nvCxnSpPr>
        <xdr:cNvPr id="694" name="直線コネクタ 693"/>
        <xdr:cNvCxnSpPr/>
      </xdr:nvCxnSpPr>
      <xdr:spPr>
        <a:xfrm flipV="1">
          <a:off x="12814300" y="16693851"/>
          <a:ext cx="889000" cy="2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46951</xdr:rowOff>
    </xdr:from>
    <xdr:to>
      <xdr:col>72</xdr:col>
      <xdr:colOff>38100</xdr:colOff>
      <xdr:row>97</xdr:row>
      <xdr:rowOff>148551</xdr:rowOff>
    </xdr:to>
    <xdr:sp macro="" textlink="">
      <xdr:nvSpPr>
        <xdr:cNvPr id="695" name="フローチャート: 判断 694"/>
        <xdr:cNvSpPr/>
      </xdr:nvSpPr>
      <xdr:spPr>
        <a:xfrm>
          <a:off x="13652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139678</xdr:rowOff>
    </xdr:from>
    <xdr:ext cx="599010" cy="259045"/>
    <xdr:sp macro="" textlink="">
      <xdr:nvSpPr>
        <xdr:cNvPr id="696" name="テキスト ボックス 695"/>
        <xdr:cNvSpPr txBox="1"/>
      </xdr:nvSpPr>
      <xdr:spPr>
        <a:xfrm>
          <a:off x="13403795" y="1677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107307</xdr:rowOff>
    </xdr:from>
    <xdr:to>
      <xdr:col>67</xdr:col>
      <xdr:colOff>101600</xdr:colOff>
      <xdr:row>98</xdr:row>
      <xdr:rowOff>37457</xdr:rowOff>
    </xdr:to>
    <xdr:sp macro="" textlink="">
      <xdr:nvSpPr>
        <xdr:cNvPr id="697" name="フローチャート: 判断 696"/>
        <xdr:cNvSpPr/>
      </xdr:nvSpPr>
      <xdr:spPr>
        <a:xfrm>
          <a:off x="12763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28584</xdr:rowOff>
    </xdr:from>
    <xdr:ext cx="599010" cy="259045"/>
    <xdr:sp macro="" textlink="">
      <xdr:nvSpPr>
        <xdr:cNvPr id="698" name="テキスト ボックス 697"/>
        <xdr:cNvSpPr txBox="1"/>
      </xdr:nvSpPr>
      <xdr:spPr>
        <a:xfrm>
          <a:off x="12514795" y="1683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21944</xdr:rowOff>
    </xdr:from>
    <xdr:to>
      <xdr:col>85</xdr:col>
      <xdr:colOff>177800</xdr:colOff>
      <xdr:row>97</xdr:row>
      <xdr:rowOff>123544</xdr:rowOff>
    </xdr:to>
    <xdr:sp macro="" textlink="">
      <xdr:nvSpPr>
        <xdr:cNvPr id="704" name="楕円 703"/>
        <xdr:cNvSpPr/>
      </xdr:nvSpPr>
      <xdr:spPr>
        <a:xfrm>
          <a:off x="16268700" y="1665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371</xdr:rowOff>
    </xdr:from>
    <xdr:ext cx="599010" cy="259045"/>
    <xdr:sp macro="" textlink="">
      <xdr:nvSpPr>
        <xdr:cNvPr id="705" name="公債費該当値テキスト"/>
        <xdr:cNvSpPr txBox="1"/>
      </xdr:nvSpPr>
      <xdr:spPr>
        <a:xfrm>
          <a:off x="16370300" y="16631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52484</xdr:rowOff>
    </xdr:from>
    <xdr:to>
      <xdr:col>81</xdr:col>
      <xdr:colOff>101600</xdr:colOff>
      <xdr:row>97</xdr:row>
      <xdr:rowOff>154084</xdr:rowOff>
    </xdr:to>
    <xdr:sp macro="" textlink="">
      <xdr:nvSpPr>
        <xdr:cNvPr id="706" name="楕円 705"/>
        <xdr:cNvSpPr/>
      </xdr:nvSpPr>
      <xdr:spPr>
        <a:xfrm>
          <a:off x="15430500" y="1668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145211</xdr:rowOff>
    </xdr:from>
    <xdr:ext cx="599010" cy="259045"/>
    <xdr:sp macro="" textlink="">
      <xdr:nvSpPr>
        <xdr:cNvPr id="707" name="テキスト ボックス 706"/>
        <xdr:cNvSpPr txBox="1"/>
      </xdr:nvSpPr>
      <xdr:spPr>
        <a:xfrm>
          <a:off x="15181795" y="16775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75809</xdr:rowOff>
    </xdr:from>
    <xdr:to>
      <xdr:col>76</xdr:col>
      <xdr:colOff>165100</xdr:colOff>
      <xdr:row>98</xdr:row>
      <xdr:rowOff>5959</xdr:rowOff>
    </xdr:to>
    <xdr:sp macro="" textlink="">
      <xdr:nvSpPr>
        <xdr:cNvPr id="708" name="楕円 707"/>
        <xdr:cNvSpPr/>
      </xdr:nvSpPr>
      <xdr:spPr>
        <a:xfrm>
          <a:off x="14541500" y="1670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168536</xdr:rowOff>
    </xdr:from>
    <xdr:ext cx="599010" cy="259045"/>
    <xdr:sp macro="" textlink="">
      <xdr:nvSpPr>
        <xdr:cNvPr id="709" name="テキスト ボックス 708"/>
        <xdr:cNvSpPr txBox="1"/>
      </xdr:nvSpPr>
      <xdr:spPr>
        <a:xfrm>
          <a:off x="14292795" y="16799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12401</xdr:rowOff>
    </xdr:from>
    <xdr:to>
      <xdr:col>72</xdr:col>
      <xdr:colOff>38100</xdr:colOff>
      <xdr:row>97</xdr:row>
      <xdr:rowOff>114001</xdr:rowOff>
    </xdr:to>
    <xdr:sp macro="" textlink="">
      <xdr:nvSpPr>
        <xdr:cNvPr id="710" name="楕円 709"/>
        <xdr:cNvSpPr/>
      </xdr:nvSpPr>
      <xdr:spPr>
        <a:xfrm>
          <a:off x="13652500" y="1664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130528</xdr:rowOff>
    </xdr:from>
    <xdr:ext cx="599010" cy="259045"/>
    <xdr:sp macro="" textlink="">
      <xdr:nvSpPr>
        <xdr:cNvPr id="711" name="テキスト ボックス 710"/>
        <xdr:cNvSpPr txBox="1"/>
      </xdr:nvSpPr>
      <xdr:spPr>
        <a:xfrm>
          <a:off x="13403795" y="16418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34550</xdr:rowOff>
    </xdr:from>
    <xdr:to>
      <xdr:col>67</xdr:col>
      <xdr:colOff>101600</xdr:colOff>
      <xdr:row>97</xdr:row>
      <xdr:rowOff>136150</xdr:rowOff>
    </xdr:to>
    <xdr:sp macro="" textlink="">
      <xdr:nvSpPr>
        <xdr:cNvPr id="712" name="楕円 711"/>
        <xdr:cNvSpPr/>
      </xdr:nvSpPr>
      <xdr:spPr>
        <a:xfrm>
          <a:off x="12763500" y="16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152677</xdr:rowOff>
    </xdr:from>
    <xdr:ext cx="599010" cy="259045"/>
    <xdr:sp macro="" textlink="">
      <xdr:nvSpPr>
        <xdr:cNvPr id="713" name="テキスト ボックス 712"/>
        <xdr:cNvSpPr txBox="1"/>
      </xdr:nvSpPr>
      <xdr:spPr>
        <a:xfrm>
          <a:off x="12514795" y="1644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7" name="テキスト ボックス 72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3" name="テキスト ボックス 732"/>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5" name="テキスト ボックス 734"/>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109677</xdr:rowOff>
    </xdr:from>
    <xdr:to>
      <xdr:col>116</xdr:col>
      <xdr:colOff>62864</xdr:colOff>
      <xdr:row>39</xdr:row>
      <xdr:rowOff>44450</xdr:rowOff>
    </xdr:to>
    <xdr:cxnSp macro="">
      <xdr:nvCxnSpPr>
        <xdr:cNvPr id="737" name="直線コネクタ 736"/>
        <xdr:cNvCxnSpPr/>
      </xdr:nvCxnSpPr>
      <xdr:spPr>
        <a:xfrm flipV="1">
          <a:off x="22159595" y="5424627"/>
          <a:ext cx="1269" cy="130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90124</xdr:rowOff>
    </xdr:from>
    <xdr:ext cx="249299" cy="259045"/>
    <xdr:sp macro="" textlink="">
      <xdr:nvSpPr>
        <xdr:cNvPr id="738" name="諸支出金最小値テキスト"/>
        <xdr:cNvSpPr txBox="1"/>
      </xdr:nvSpPr>
      <xdr:spPr>
        <a:xfrm>
          <a:off x="22212300" y="6776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56354</xdr:rowOff>
    </xdr:from>
    <xdr:ext cx="599010" cy="259045"/>
    <xdr:sp macro="" textlink="">
      <xdr:nvSpPr>
        <xdr:cNvPr id="740" name="諸支出金最大値テキスト"/>
        <xdr:cNvSpPr txBox="1"/>
      </xdr:nvSpPr>
      <xdr:spPr>
        <a:xfrm>
          <a:off x="22212300" y="519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102,864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109677</xdr:rowOff>
    </xdr:from>
    <xdr:to>
      <xdr:col>116</xdr:col>
      <xdr:colOff>152400</xdr:colOff>
      <xdr:row>31</xdr:row>
      <xdr:rowOff>109677</xdr:rowOff>
    </xdr:to>
    <xdr:cxnSp macro="">
      <xdr:nvCxnSpPr>
        <xdr:cNvPr id="741" name="直線コネクタ 740"/>
        <xdr:cNvCxnSpPr/>
      </xdr:nvCxnSpPr>
      <xdr:spPr>
        <a:xfrm>
          <a:off x="22072600" y="542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2" name="直線コネクタ 74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7573</xdr:rowOff>
    </xdr:from>
    <xdr:ext cx="378565" cy="259045"/>
    <xdr:sp macro="" textlink="">
      <xdr:nvSpPr>
        <xdr:cNvPr id="743" name="諸支出金平均値テキスト"/>
        <xdr:cNvSpPr txBox="1"/>
      </xdr:nvSpPr>
      <xdr:spPr>
        <a:xfrm>
          <a:off x="22212300" y="65226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156146</xdr:rowOff>
    </xdr:from>
    <xdr:to>
      <xdr:col>116</xdr:col>
      <xdr:colOff>114300</xdr:colOff>
      <xdr:row>39</xdr:row>
      <xdr:rowOff>86296</xdr:rowOff>
    </xdr:to>
    <xdr:sp macro="" textlink="">
      <xdr:nvSpPr>
        <xdr:cNvPr id="744" name="フローチャート: 判断 743"/>
        <xdr:cNvSpPr/>
      </xdr:nvSpPr>
      <xdr:spPr>
        <a:xfrm>
          <a:off x="22110700" y="667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5" name="直線コネクタ 74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68008</xdr:rowOff>
    </xdr:from>
    <xdr:to>
      <xdr:col>112</xdr:col>
      <xdr:colOff>38100</xdr:colOff>
      <xdr:row>38</xdr:row>
      <xdr:rowOff>169608</xdr:rowOff>
    </xdr:to>
    <xdr:sp macro="" textlink="">
      <xdr:nvSpPr>
        <xdr:cNvPr id="746" name="フローチャート: 判断 745"/>
        <xdr:cNvSpPr/>
      </xdr:nvSpPr>
      <xdr:spPr>
        <a:xfrm>
          <a:off x="21272500" y="658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14686</xdr:rowOff>
    </xdr:from>
    <xdr:ext cx="469744" cy="259045"/>
    <xdr:sp macro="" textlink="">
      <xdr:nvSpPr>
        <xdr:cNvPr id="747" name="テキスト ボックス 746"/>
        <xdr:cNvSpPr txBox="1"/>
      </xdr:nvSpPr>
      <xdr:spPr>
        <a:xfrm>
          <a:off x="21088428" y="635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8" name="直線コネクタ 74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116713</xdr:rowOff>
    </xdr:from>
    <xdr:to>
      <xdr:col>107</xdr:col>
      <xdr:colOff>101600</xdr:colOff>
      <xdr:row>39</xdr:row>
      <xdr:rowOff>46863</xdr:rowOff>
    </xdr:to>
    <xdr:sp macro="" textlink="">
      <xdr:nvSpPr>
        <xdr:cNvPr id="749" name="フローチャート: 判断 748"/>
        <xdr:cNvSpPr/>
      </xdr:nvSpPr>
      <xdr:spPr>
        <a:xfrm>
          <a:off x="20383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63390</xdr:rowOff>
    </xdr:from>
    <xdr:ext cx="469744" cy="259045"/>
    <xdr:sp macro="" textlink="">
      <xdr:nvSpPr>
        <xdr:cNvPr id="750" name="テキスト ボックス 749"/>
        <xdr:cNvSpPr txBox="1"/>
      </xdr:nvSpPr>
      <xdr:spPr>
        <a:xfrm>
          <a:off x="20199428" y="640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1" name="直線コネクタ 75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147345</xdr:rowOff>
    </xdr:from>
    <xdr:to>
      <xdr:col>102</xdr:col>
      <xdr:colOff>165100</xdr:colOff>
      <xdr:row>39</xdr:row>
      <xdr:rowOff>77495</xdr:rowOff>
    </xdr:to>
    <xdr:sp macro="" textlink="">
      <xdr:nvSpPr>
        <xdr:cNvPr id="752" name="フローチャート: 判断 751"/>
        <xdr:cNvSpPr/>
      </xdr:nvSpPr>
      <xdr:spPr>
        <a:xfrm>
          <a:off x="19494500" y="666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94022</xdr:rowOff>
    </xdr:from>
    <xdr:ext cx="469744" cy="259045"/>
    <xdr:sp macro="" textlink="">
      <xdr:nvSpPr>
        <xdr:cNvPr id="753" name="テキスト ボックス 752"/>
        <xdr:cNvSpPr txBox="1"/>
      </xdr:nvSpPr>
      <xdr:spPr>
        <a:xfrm>
          <a:off x="19310428" y="643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147689</xdr:rowOff>
    </xdr:from>
    <xdr:to>
      <xdr:col>98</xdr:col>
      <xdr:colOff>38100</xdr:colOff>
      <xdr:row>39</xdr:row>
      <xdr:rowOff>77839</xdr:rowOff>
    </xdr:to>
    <xdr:sp macro="" textlink="">
      <xdr:nvSpPr>
        <xdr:cNvPr id="754" name="フローチャート: 判断 753"/>
        <xdr:cNvSpPr/>
      </xdr:nvSpPr>
      <xdr:spPr>
        <a:xfrm>
          <a:off x="18605500" y="666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94365</xdr:rowOff>
    </xdr:from>
    <xdr:ext cx="469744" cy="259045"/>
    <xdr:sp macro="" textlink="">
      <xdr:nvSpPr>
        <xdr:cNvPr id="755" name="テキスト ボックス 754"/>
        <xdr:cNvSpPr txBox="1"/>
      </xdr:nvSpPr>
      <xdr:spPr>
        <a:xfrm>
          <a:off x="18421428" y="643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1" name="楕円 76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134574</xdr:rowOff>
    </xdr:from>
    <xdr:ext cx="249299" cy="259045"/>
    <xdr:sp macro="" textlink="">
      <xdr:nvSpPr>
        <xdr:cNvPr id="762" name="諸支出金該当値テキスト"/>
        <xdr:cNvSpPr txBox="1"/>
      </xdr:nvSpPr>
      <xdr:spPr>
        <a:xfrm>
          <a:off x="22212300" y="6649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3" name="楕円 76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4" name="テキスト ボックス 76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5" name="楕円 76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6" name="テキスト ボックス 76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7" name="楕円 76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8" name="テキスト ボックス 76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9" name="楕円 76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0" name="テキスト ボックス 76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人口の減少に伴い、多くの分類において住民一人当たりコストは増加している。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議会費が類似団体平均を大きく上回っているのは、類似団体と比べて人口千人当たりの議員数が多いためである。</a:t>
          </a:r>
        </a:p>
        <a:p>
          <a:r>
            <a:rPr kumimoji="1" lang="ja-JP" altLang="en-US" sz="1300">
              <a:latin typeface="ＭＳ Ｐゴシック" panose="020B0600070205080204" pitchFamily="50" charset="-128"/>
              <a:ea typeface="ＭＳ Ｐゴシック" panose="020B0600070205080204" pitchFamily="50" charset="-128"/>
            </a:rPr>
            <a:t>　総務費の減少の要因は旧黒滝中学校改修事業が終了したこと、消防費の減少の要因は地域防災拠点施設整備事業が終了したことによる。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商工費の増加の要因は観光施設改修工事の実施、教育費の増加の要因は黒滝小中学校への空調設備設置工事を実施したためである。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奈良県黒滝村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年度に実質単年度収支が赤字に陥り、平成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年度は財政調整基金</a:t>
          </a:r>
          <a:r>
            <a:rPr kumimoji="1" lang="en-US" altLang="ja-JP" sz="1400">
              <a:latin typeface="ＭＳ ゴシック" pitchFamily="49" charset="-128"/>
              <a:ea typeface="ＭＳ ゴシック" pitchFamily="49" charset="-128"/>
            </a:rPr>
            <a:t>99.5</a:t>
          </a:r>
          <a:r>
            <a:rPr kumimoji="1" lang="ja-JP" altLang="en-US" sz="1400">
              <a:latin typeface="ＭＳ ゴシック" pitchFamily="49" charset="-128"/>
              <a:ea typeface="ＭＳ ゴシック" pitchFamily="49" charset="-128"/>
            </a:rPr>
            <a:t>百万円、令和元年度は</a:t>
          </a:r>
          <a:r>
            <a:rPr kumimoji="1" lang="en-US" altLang="ja-JP" sz="1400">
              <a:latin typeface="ＭＳ ゴシック" pitchFamily="49" charset="-128"/>
              <a:ea typeface="ＭＳ ゴシック" pitchFamily="49" charset="-128"/>
            </a:rPr>
            <a:t>114</a:t>
          </a:r>
          <a:r>
            <a:rPr kumimoji="1" lang="ja-JP" altLang="en-US" sz="1400">
              <a:latin typeface="ＭＳ ゴシック" pitchFamily="49" charset="-128"/>
              <a:ea typeface="ＭＳ ゴシック" pitchFamily="49" charset="-128"/>
            </a:rPr>
            <a:t>百万円を取崩し繰入を行った。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奈良県黒滝村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村内各種団体に対する補助金や職員手当の削減をはじめ、行政経費の節減を実現し、黒字を維持している。特別会計でも赤字額が存在せず、連結実質赤字比率も黒字となっている。</a:t>
          </a:r>
        </a:p>
        <a:p>
          <a:r>
            <a:rPr kumimoji="1" lang="ja-JP" altLang="en-US" sz="1400">
              <a:latin typeface="ＭＳ ゴシック" pitchFamily="49" charset="-128"/>
              <a:ea typeface="ＭＳ ゴシック" pitchFamily="49" charset="-128"/>
            </a:rPr>
            <a:t>　しかしながら、交付税をはじめとする歳入が年々減少の一途を辿っているため、今後赤字額を発生させないよう、これまで以上に行政経費の削減に努めなければならない。</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1323652</v>
      </c>
      <c r="BO4" s="424"/>
      <c r="BP4" s="424"/>
      <c r="BQ4" s="424"/>
      <c r="BR4" s="424"/>
      <c r="BS4" s="424"/>
      <c r="BT4" s="424"/>
      <c r="BU4" s="425"/>
      <c r="BV4" s="423">
        <v>1460339</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2.4</v>
      </c>
      <c r="CU4" s="608"/>
      <c r="CV4" s="608"/>
      <c r="CW4" s="608"/>
      <c r="CX4" s="608"/>
      <c r="CY4" s="608"/>
      <c r="CZ4" s="608"/>
      <c r="DA4" s="609"/>
      <c r="DB4" s="607">
        <v>0.4</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1281260</v>
      </c>
      <c r="BO5" s="429"/>
      <c r="BP5" s="429"/>
      <c r="BQ5" s="429"/>
      <c r="BR5" s="429"/>
      <c r="BS5" s="429"/>
      <c r="BT5" s="429"/>
      <c r="BU5" s="430"/>
      <c r="BV5" s="428">
        <v>1447241</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105.8</v>
      </c>
      <c r="CU5" s="399"/>
      <c r="CV5" s="399"/>
      <c r="CW5" s="399"/>
      <c r="CX5" s="399"/>
      <c r="CY5" s="399"/>
      <c r="CZ5" s="399"/>
      <c r="DA5" s="400"/>
      <c r="DB5" s="398">
        <v>105.9</v>
      </c>
      <c r="DC5" s="399"/>
      <c r="DD5" s="399"/>
      <c r="DE5" s="399"/>
      <c r="DF5" s="399"/>
      <c r="DG5" s="399"/>
      <c r="DH5" s="399"/>
      <c r="DI5" s="400"/>
      <c r="DJ5" s="186"/>
      <c r="DK5" s="186"/>
      <c r="DL5" s="186"/>
      <c r="DM5" s="186"/>
      <c r="DN5" s="186"/>
      <c r="DO5" s="186"/>
    </row>
    <row r="6" spans="1:119" ht="18.75" customHeight="1" x14ac:dyDescent="0.15">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94</v>
      </c>
      <c r="AV6" s="486"/>
      <c r="AW6" s="486"/>
      <c r="AX6" s="486"/>
      <c r="AY6" s="408" t="s">
        <v>102</v>
      </c>
      <c r="AZ6" s="409"/>
      <c r="BA6" s="409"/>
      <c r="BB6" s="409"/>
      <c r="BC6" s="409"/>
      <c r="BD6" s="409"/>
      <c r="BE6" s="409"/>
      <c r="BF6" s="409"/>
      <c r="BG6" s="409"/>
      <c r="BH6" s="409"/>
      <c r="BI6" s="409"/>
      <c r="BJ6" s="409"/>
      <c r="BK6" s="409"/>
      <c r="BL6" s="409"/>
      <c r="BM6" s="410"/>
      <c r="BN6" s="428">
        <v>42392</v>
      </c>
      <c r="BO6" s="429"/>
      <c r="BP6" s="429"/>
      <c r="BQ6" s="429"/>
      <c r="BR6" s="429"/>
      <c r="BS6" s="429"/>
      <c r="BT6" s="429"/>
      <c r="BU6" s="430"/>
      <c r="BV6" s="428">
        <v>13098</v>
      </c>
      <c r="BW6" s="429"/>
      <c r="BX6" s="429"/>
      <c r="BY6" s="429"/>
      <c r="BZ6" s="429"/>
      <c r="CA6" s="429"/>
      <c r="CB6" s="429"/>
      <c r="CC6" s="430"/>
      <c r="CD6" s="437" t="s">
        <v>103</v>
      </c>
      <c r="CE6" s="438"/>
      <c r="CF6" s="438"/>
      <c r="CG6" s="438"/>
      <c r="CH6" s="438"/>
      <c r="CI6" s="438"/>
      <c r="CJ6" s="438"/>
      <c r="CK6" s="438"/>
      <c r="CL6" s="438"/>
      <c r="CM6" s="438"/>
      <c r="CN6" s="438"/>
      <c r="CO6" s="438"/>
      <c r="CP6" s="438"/>
      <c r="CQ6" s="438"/>
      <c r="CR6" s="438"/>
      <c r="CS6" s="439"/>
      <c r="CT6" s="581">
        <v>108.5</v>
      </c>
      <c r="CU6" s="582"/>
      <c r="CV6" s="582"/>
      <c r="CW6" s="582"/>
      <c r="CX6" s="582"/>
      <c r="CY6" s="582"/>
      <c r="CZ6" s="582"/>
      <c r="DA6" s="583"/>
      <c r="DB6" s="581">
        <v>109.8</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104</v>
      </c>
      <c r="AN7" s="402"/>
      <c r="AO7" s="402"/>
      <c r="AP7" s="402"/>
      <c r="AQ7" s="402"/>
      <c r="AR7" s="402"/>
      <c r="AS7" s="402"/>
      <c r="AT7" s="403"/>
      <c r="AU7" s="485" t="s">
        <v>105</v>
      </c>
      <c r="AV7" s="486"/>
      <c r="AW7" s="486"/>
      <c r="AX7" s="486"/>
      <c r="AY7" s="408" t="s">
        <v>106</v>
      </c>
      <c r="AZ7" s="409"/>
      <c r="BA7" s="409"/>
      <c r="BB7" s="409"/>
      <c r="BC7" s="409"/>
      <c r="BD7" s="409"/>
      <c r="BE7" s="409"/>
      <c r="BF7" s="409"/>
      <c r="BG7" s="409"/>
      <c r="BH7" s="409"/>
      <c r="BI7" s="409"/>
      <c r="BJ7" s="409"/>
      <c r="BK7" s="409"/>
      <c r="BL7" s="409"/>
      <c r="BM7" s="410"/>
      <c r="BN7" s="428">
        <v>25088</v>
      </c>
      <c r="BO7" s="429"/>
      <c r="BP7" s="429"/>
      <c r="BQ7" s="429"/>
      <c r="BR7" s="429"/>
      <c r="BS7" s="429"/>
      <c r="BT7" s="429"/>
      <c r="BU7" s="430"/>
      <c r="BV7" s="428">
        <v>10289</v>
      </c>
      <c r="BW7" s="429"/>
      <c r="BX7" s="429"/>
      <c r="BY7" s="429"/>
      <c r="BZ7" s="429"/>
      <c r="CA7" s="429"/>
      <c r="CB7" s="429"/>
      <c r="CC7" s="430"/>
      <c r="CD7" s="437" t="s">
        <v>107</v>
      </c>
      <c r="CE7" s="438"/>
      <c r="CF7" s="438"/>
      <c r="CG7" s="438"/>
      <c r="CH7" s="438"/>
      <c r="CI7" s="438"/>
      <c r="CJ7" s="438"/>
      <c r="CK7" s="438"/>
      <c r="CL7" s="438"/>
      <c r="CM7" s="438"/>
      <c r="CN7" s="438"/>
      <c r="CO7" s="438"/>
      <c r="CP7" s="438"/>
      <c r="CQ7" s="438"/>
      <c r="CR7" s="438"/>
      <c r="CS7" s="439"/>
      <c r="CT7" s="428">
        <v>712168</v>
      </c>
      <c r="CU7" s="429"/>
      <c r="CV7" s="429"/>
      <c r="CW7" s="429"/>
      <c r="CX7" s="429"/>
      <c r="CY7" s="429"/>
      <c r="CZ7" s="429"/>
      <c r="DA7" s="430"/>
      <c r="DB7" s="428">
        <v>696845</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108</v>
      </c>
      <c r="AN8" s="402"/>
      <c r="AO8" s="402"/>
      <c r="AP8" s="402"/>
      <c r="AQ8" s="402"/>
      <c r="AR8" s="402"/>
      <c r="AS8" s="402"/>
      <c r="AT8" s="403"/>
      <c r="AU8" s="485" t="s">
        <v>109</v>
      </c>
      <c r="AV8" s="486"/>
      <c r="AW8" s="486"/>
      <c r="AX8" s="486"/>
      <c r="AY8" s="408" t="s">
        <v>110</v>
      </c>
      <c r="AZ8" s="409"/>
      <c r="BA8" s="409"/>
      <c r="BB8" s="409"/>
      <c r="BC8" s="409"/>
      <c r="BD8" s="409"/>
      <c r="BE8" s="409"/>
      <c r="BF8" s="409"/>
      <c r="BG8" s="409"/>
      <c r="BH8" s="409"/>
      <c r="BI8" s="409"/>
      <c r="BJ8" s="409"/>
      <c r="BK8" s="409"/>
      <c r="BL8" s="409"/>
      <c r="BM8" s="410"/>
      <c r="BN8" s="428">
        <v>17304</v>
      </c>
      <c r="BO8" s="429"/>
      <c r="BP8" s="429"/>
      <c r="BQ8" s="429"/>
      <c r="BR8" s="429"/>
      <c r="BS8" s="429"/>
      <c r="BT8" s="429"/>
      <c r="BU8" s="430"/>
      <c r="BV8" s="428">
        <v>2809</v>
      </c>
      <c r="BW8" s="429"/>
      <c r="BX8" s="429"/>
      <c r="BY8" s="429"/>
      <c r="BZ8" s="429"/>
      <c r="CA8" s="429"/>
      <c r="CB8" s="429"/>
      <c r="CC8" s="430"/>
      <c r="CD8" s="437" t="s">
        <v>111</v>
      </c>
      <c r="CE8" s="438"/>
      <c r="CF8" s="438"/>
      <c r="CG8" s="438"/>
      <c r="CH8" s="438"/>
      <c r="CI8" s="438"/>
      <c r="CJ8" s="438"/>
      <c r="CK8" s="438"/>
      <c r="CL8" s="438"/>
      <c r="CM8" s="438"/>
      <c r="CN8" s="438"/>
      <c r="CO8" s="438"/>
      <c r="CP8" s="438"/>
      <c r="CQ8" s="438"/>
      <c r="CR8" s="438"/>
      <c r="CS8" s="439"/>
      <c r="CT8" s="541">
        <v>0.12</v>
      </c>
      <c r="CU8" s="542"/>
      <c r="CV8" s="542"/>
      <c r="CW8" s="542"/>
      <c r="CX8" s="542"/>
      <c r="CY8" s="542"/>
      <c r="CZ8" s="542"/>
      <c r="DA8" s="543"/>
      <c r="DB8" s="541">
        <v>0.11</v>
      </c>
      <c r="DC8" s="542"/>
      <c r="DD8" s="542"/>
      <c r="DE8" s="542"/>
      <c r="DF8" s="542"/>
      <c r="DG8" s="542"/>
      <c r="DH8" s="542"/>
      <c r="DI8" s="543"/>
      <c r="DJ8" s="186"/>
      <c r="DK8" s="186"/>
      <c r="DL8" s="186"/>
      <c r="DM8" s="186"/>
      <c r="DN8" s="186"/>
      <c r="DO8" s="186"/>
    </row>
    <row r="9" spans="1:119" ht="18.75" customHeight="1" thickBot="1" x14ac:dyDescent="0.2">
      <c r="A9" s="187"/>
      <c r="B9" s="570" t="s">
        <v>112</v>
      </c>
      <c r="C9" s="571"/>
      <c r="D9" s="571"/>
      <c r="E9" s="571"/>
      <c r="F9" s="571"/>
      <c r="G9" s="571"/>
      <c r="H9" s="571"/>
      <c r="I9" s="571"/>
      <c r="J9" s="571"/>
      <c r="K9" s="491"/>
      <c r="L9" s="572" t="s">
        <v>113</v>
      </c>
      <c r="M9" s="573"/>
      <c r="N9" s="573"/>
      <c r="O9" s="573"/>
      <c r="P9" s="573"/>
      <c r="Q9" s="574"/>
      <c r="R9" s="575">
        <v>660</v>
      </c>
      <c r="S9" s="576"/>
      <c r="T9" s="576"/>
      <c r="U9" s="576"/>
      <c r="V9" s="577"/>
      <c r="W9" s="507" t="s">
        <v>114</v>
      </c>
      <c r="X9" s="508"/>
      <c r="Y9" s="508"/>
      <c r="Z9" s="508"/>
      <c r="AA9" s="508"/>
      <c r="AB9" s="508"/>
      <c r="AC9" s="508"/>
      <c r="AD9" s="508"/>
      <c r="AE9" s="508"/>
      <c r="AF9" s="508"/>
      <c r="AG9" s="508"/>
      <c r="AH9" s="508"/>
      <c r="AI9" s="508"/>
      <c r="AJ9" s="508"/>
      <c r="AK9" s="508"/>
      <c r="AL9" s="578"/>
      <c r="AM9" s="497" t="s">
        <v>115</v>
      </c>
      <c r="AN9" s="402"/>
      <c r="AO9" s="402"/>
      <c r="AP9" s="402"/>
      <c r="AQ9" s="402"/>
      <c r="AR9" s="402"/>
      <c r="AS9" s="402"/>
      <c r="AT9" s="403"/>
      <c r="AU9" s="485" t="s">
        <v>105</v>
      </c>
      <c r="AV9" s="486"/>
      <c r="AW9" s="486"/>
      <c r="AX9" s="486"/>
      <c r="AY9" s="408" t="s">
        <v>116</v>
      </c>
      <c r="AZ9" s="409"/>
      <c r="BA9" s="409"/>
      <c r="BB9" s="409"/>
      <c r="BC9" s="409"/>
      <c r="BD9" s="409"/>
      <c r="BE9" s="409"/>
      <c r="BF9" s="409"/>
      <c r="BG9" s="409"/>
      <c r="BH9" s="409"/>
      <c r="BI9" s="409"/>
      <c r="BJ9" s="409"/>
      <c r="BK9" s="409"/>
      <c r="BL9" s="409"/>
      <c r="BM9" s="410"/>
      <c r="BN9" s="428">
        <v>14494</v>
      </c>
      <c r="BO9" s="429"/>
      <c r="BP9" s="429"/>
      <c r="BQ9" s="429"/>
      <c r="BR9" s="429"/>
      <c r="BS9" s="429"/>
      <c r="BT9" s="429"/>
      <c r="BU9" s="430"/>
      <c r="BV9" s="428">
        <v>-46495</v>
      </c>
      <c r="BW9" s="429"/>
      <c r="BX9" s="429"/>
      <c r="BY9" s="429"/>
      <c r="BZ9" s="429"/>
      <c r="CA9" s="429"/>
      <c r="CB9" s="429"/>
      <c r="CC9" s="430"/>
      <c r="CD9" s="437" t="s">
        <v>117</v>
      </c>
      <c r="CE9" s="438"/>
      <c r="CF9" s="438"/>
      <c r="CG9" s="438"/>
      <c r="CH9" s="438"/>
      <c r="CI9" s="438"/>
      <c r="CJ9" s="438"/>
      <c r="CK9" s="438"/>
      <c r="CL9" s="438"/>
      <c r="CM9" s="438"/>
      <c r="CN9" s="438"/>
      <c r="CO9" s="438"/>
      <c r="CP9" s="438"/>
      <c r="CQ9" s="438"/>
      <c r="CR9" s="438"/>
      <c r="CS9" s="439"/>
      <c r="CT9" s="398">
        <v>10.6</v>
      </c>
      <c r="CU9" s="399"/>
      <c r="CV9" s="399"/>
      <c r="CW9" s="399"/>
      <c r="CX9" s="399"/>
      <c r="CY9" s="399"/>
      <c r="CZ9" s="399"/>
      <c r="DA9" s="400"/>
      <c r="DB9" s="398">
        <v>9.6999999999999993</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118</v>
      </c>
      <c r="M10" s="402"/>
      <c r="N10" s="402"/>
      <c r="O10" s="402"/>
      <c r="P10" s="402"/>
      <c r="Q10" s="403"/>
      <c r="R10" s="404">
        <v>840</v>
      </c>
      <c r="S10" s="405"/>
      <c r="T10" s="405"/>
      <c r="U10" s="405"/>
      <c r="V10" s="407"/>
      <c r="W10" s="579"/>
      <c r="X10" s="390"/>
      <c r="Y10" s="390"/>
      <c r="Z10" s="390"/>
      <c r="AA10" s="390"/>
      <c r="AB10" s="390"/>
      <c r="AC10" s="390"/>
      <c r="AD10" s="390"/>
      <c r="AE10" s="390"/>
      <c r="AF10" s="390"/>
      <c r="AG10" s="390"/>
      <c r="AH10" s="390"/>
      <c r="AI10" s="390"/>
      <c r="AJ10" s="390"/>
      <c r="AK10" s="390"/>
      <c r="AL10" s="580"/>
      <c r="AM10" s="497" t="s">
        <v>119</v>
      </c>
      <c r="AN10" s="402"/>
      <c r="AO10" s="402"/>
      <c r="AP10" s="402"/>
      <c r="AQ10" s="402"/>
      <c r="AR10" s="402"/>
      <c r="AS10" s="402"/>
      <c r="AT10" s="403"/>
      <c r="AU10" s="485" t="s">
        <v>120</v>
      </c>
      <c r="AV10" s="486"/>
      <c r="AW10" s="486"/>
      <c r="AX10" s="486"/>
      <c r="AY10" s="408" t="s">
        <v>121</v>
      </c>
      <c r="AZ10" s="409"/>
      <c r="BA10" s="409"/>
      <c r="BB10" s="409"/>
      <c r="BC10" s="409"/>
      <c r="BD10" s="409"/>
      <c r="BE10" s="409"/>
      <c r="BF10" s="409"/>
      <c r="BG10" s="409"/>
      <c r="BH10" s="409"/>
      <c r="BI10" s="409"/>
      <c r="BJ10" s="409"/>
      <c r="BK10" s="409"/>
      <c r="BL10" s="409"/>
      <c r="BM10" s="410"/>
      <c r="BN10" s="428">
        <v>100</v>
      </c>
      <c r="BO10" s="429"/>
      <c r="BP10" s="429"/>
      <c r="BQ10" s="429"/>
      <c r="BR10" s="429"/>
      <c r="BS10" s="429"/>
      <c r="BT10" s="429"/>
      <c r="BU10" s="430"/>
      <c r="BV10" s="428">
        <v>2620</v>
      </c>
      <c r="BW10" s="429"/>
      <c r="BX10" s="429"/>
      <c r="BY10" s="429"/>
      <c r="BZ10" s="429"/>
      <c r="CA10" s="429"/>
      <c r="CB10" s="429"/>
      <c r="CC10" s="43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123</v>
      </c>
      <c r="M11" s="475"/>
      <c r="N11" s="475"/>
      <c r="O11" s="475"/>
      <c r="P11" s="475"/>
      <c r="Q11" s="476"/>
      <c r="R11" s="567" t="s">
        <v>124</v>
      </c>
      <c r="S11" s="568"/>
      <c r="T11" s="568"/>
      <c r="U11" s="568"/>
      <c r="V11" s="569"/>
      <c r="W11" s="579"/>
      <c r="X11" s="390"/>
      <c r="Y11" s="390"/>
      <c r="Z11" s="390"/>
      <c r="AA11" s="390"/>
      <c r="AB11" s="390"/>
      <c r="AC11" s="390"/>
      <c r="AD11" s="390"/>
      <c r="AE11" s="390"/>
      <c r="AF11" s="390"/>
      <c r="AG11" s="390"/>
      <c r="AH11" s="390"/>
      <c r="AI11" s="390"/>
      <c r="AJ11" s="390"/>
      <c r="AK11" s="390"/>
      <c r="AL11" s="580"/>
      <c r="AM11" s="497" t="s">
        <v>125</v>
      </c>
      <c r="AN11" s="402"/>
      <c r="AO11" s="402"/>
      <c r="AP11" s="402"/>
      <c r="AQ11" s="402"/>
      <c r="AR11" s="402"/>
      <c r="AS11" s="402"/>
      <c r="AT11" s="403"/>
      <c r="AU11" s="485" t="s">
        <v>126</v>
      </c>
      <c r="AV11" s="486"/>
      <c r="AW11" s="486"/>
      <c r="AX11" s="486"/>
      <c r="AY11" s="408" t="s">
        <v>127</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128</v>
      </c>
      <c r="CE11" s="438"/>
      <c r="CF11" s="438"/>
      <c r="CG11" s="438"/>
      <c r="CH11" s="438"/>
      <c r="CI11" s="438"/>
      <c r="CJ11" s="438"/>
      <c r="CK11" s="438"/>
      <c r="CL11" s="438"/>
      <c r="CM11" s="438"/>
      <c r="CN11" s="438"/>
      <c r="CO11" s="438"/>
      <c r="CP11" s="438"/>
      <c r="CQ11" s="438"/>
      <c r="CR11" s="438"/>
      <c r="CS11" s="439"/>
      <c r="CT11" s="541" t="s">
        <v>129</v>
      </c>
      <c r="CU11" s="542"/>
      <c r="CV11" s="542"/>
      <c r="CW11" s="542"/>
      <c r="CX11" s="542"/>
      <c r="CY11" s="542"/>
      <c r="CZ11" s="542"/>
      <c r="DA11" s="543"/>
      <c r="DB11" s="541" t="s">
        <v>130</v>
      </c>
      <c r="DC11" s="542"/>
      <c r="DD11" s="542"/>
      <c r="DE11" s="542"/>
      <c r="DF11" s="542"/>
      <c r="DG11" s="542"/>
      <c r="DH11" s="542"/>
      <c r="DI11" s="543"/>
      <c r="DJ11" s="186"/>
      <c r="DK11" s="186"/>
      <c r="DL11" s="186"/>
      <c r="DM11" s="186"/>
      <c r="DN11" s="186"/>
      <c r="DO11" s="186"/>
    </row>
    <row r="12" spans="1:119" ht="18.75" customHeight="1" x14ac:dyDescent="0.15">
      <c r="A12" s="187"/>
      <c r="B12" s="544" t="s">
        <v>131</v>
      </c>
      <c r="C12" s="545"/>
      <c r="D12" s="545"/>
      <c r="E12" s="545"/>
      <c r="F12" s="545"/>
      <c r="G12" s="545"/>
      <c r="H12" s="545"/>
      <c r="I12" s="545"/>
      <c r="J12" s="545"/>
      <c r="K12" s="546"/>
      <c r="L12" s="553" t="s">
        <v>132</v>
      </c>
      <c r="M12" s="554"/>
      <c r="N12" s="554"/>
      <c r="O12" s="554"/>
      <c r="P12" s="554"/>
      <c r="Q12" s="555"/>
      <c r="R12" s="556">
        <v>702</v>
      </c>
      <c r="S12" s="557"/>
      <c r="T12" s="557"/>
      <c r="U12" s="557"/>
      <c r="V12" s="558"/>
      <c r="W12" s="559" t="s">
        <v>1</v>
      </c>
      <c r="X12" s="486"/>
      <c r="Y12" s="486"/>
      <c r="Z12" s="486"/>
      <c r="AA12" s="486"/>
      <c r="AB12" s="560"/>
      <c r="AC12" s="561" t="s">
        <v>133</v>
      </c>
      <c r="AD12" s="562"/>
      <c r="AE12" s="562"/>
      <c r="AF12" s="562"/>
      <c r="AG12" s="563"/>
      <c r="AH12" s="561" t="s">
        <v>134</v>
      </c>
      <c r="AI12" s="562"/>
      <c r="AJ12" s="562"/>
      <c r="AK12" s="562"/>
      <c r="AL12" s="564"/>
      <c r="AM12" s="497" t="s">
        <v>135</v>
      </c>
      <c r="AN12" s="402"/>
      <c r="AO12" s="402"/>
      <c r="AP12" s="402"/>
      <c r="AQ12" s="402"/>
      <c r="AR12" s="402"/>
      <c r="AS12" s="402"/>
      <c r="AT12" s="403"/>
      <c r="AU12" s="485" t="s">
        <v>105</v>
      </c>
      <c r="AV12" s="486"/>
      <c r="AW12" s="486"/>
      <c r="AX12" s="486"/>
      <c r="AY12" s="408" t="s">
        <v>136</v>
      </c>
      <c r="AZ12" s="409"/>
      <c r="BA12" s="409"/>
      <c r="BB12" s="409"/>
      <c r="BC12" s="409"/>
      <c r="BD12" s="409"/>
      <c r="BE12" s="409"/>
      <c r="BF12" s="409"/>
      <c r="BG12" s="409"/>
      <c r="BH12" s="409"/>
      <c r="BI12" s="409"/>
      <c r="BJ12" s="409"/>
      <c r="BK12" s="409"/>
      <c r="BL12" s="409"/>
      <c r="BM12" s="410"/>
      <c r="BN12" s="428">
        <v>114300</v>
      </c>
      <c r="BO12" s="429"/>
      <c r="BP12" s="429"/>
      <c r="BQ12" s="429"/>
      <c r="BR12" s="429"/>
      <c r="BS12" s="429"/>
      <c r="BT12" s="429"/>
      <c r="BU12" s="430"/>
      <c r="BV12" s="428">
        <v>99500</v>
      </c>
      <c r="BW12" s="429"/>
      <c r="BX12" s="429"/>
      <c r="BY12" s="429"/>
      <c r="BZ12" s="429"/>
      <c r="CA12" s="429"/>
      <c r="CB12" s="429"/>
      <c r="CC12" s="430"/>
      <c r="CD12" s="437" t="s">
        <v>137</v>
      </c>
      <c r="CE12" s="438"/>
      <c r="CF12" s="438"/>
      <c r="CG12" s="438"/>
      <c r="CH12" s="438"/>
      <c r="CI12" s="438"/>
      <c r="CJ12" s="438"/>
      <c r="CK12" s="438"/>
      <c r="CL12" s="438"/>
      <c r="CM12" s="438"/>
      <c r="CN12" s="438"/>
      <c r="CO12" s="438"/>
      <c r="CP12" s="438"/>
      <c r="CQ12" s="438"/>
      <c r="CR12" s="438"/>
      <c r="CS12" s="439"/>
      <c r="CT12" s="541" t="s">
        <v>129</v>
      </c>
      <c r="CU12" s="542"/>
      <c r="CV12" s="542"/>
      <c r="CW12" s="542"/>
      <c r="CX12" s="542"/>
      <c r="CY12" s="542"/>
      <c r="CZ12" s="542"/>
      <c r="DA12" s="543"/>
      <c r="DB12" s="541" t="s">
        <v>129</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138</v>
      </c>
      <c r="N13" s="529"/>
      <c r="O13" s="529"/>
      <c r="P13" s="529"/>
      <c r="Q13" s="530"/>
      <c r="R13" s="531">
        <v>696</v>
      </c>
      <c r="S13" s="532"/>
      <c r="T13" s="532"/>
      <c r="U13" s="532"/>
      <c r="V13" s="533"/>
      <c r="W13" s="519" t="s">
        <v>139</v>
      </c>
      <c r="X13" s="441"/>
      <c r="Y13" s="441"/>
      <c r="Z13" s="441"/>
      <c r="AA13" s="441"/>
      <c r="AB13" s="442"/>
      <c r="AC13" s="404">
        <v>35</v>
      </c>
      <c r="AD13" s="405"/>
      <c r="AE13" s="405"/>
      <c r="AF13" s="405"/>
      <c r="AG13" s="406"/>
      <c r="AH13" s="404">
        <v>32</v>
      </c>
      <c r="AI13" s="405"/>
      <c r="AJ13" s="405"/>
      <c r="AK13" s="405"/>
      <c r="AL13" s="407"/>
      <c r="AM13" s="497" t="s">
        <v>140</v>
      </c>
      <c r="AN13" s="402"/>
      <c r="AO13" s="402"/>
      <c r="AP13" s="402"/>
      <c r="AQ13" s="402"/>
      <c r="AR13" s="402"/>
      <c r="AS13" s="402"/>
      <c r="AT13" s="403"/>
      <c r="AU13" s="485" t="s">
        <v>105</v>
      </c>
      <c r="AV13" s="486"/>
      <c r="AW13" s="486"/>
      <c r="AX13" s="486"/>
      <c r="AY13" s="408" t="s">
        <v>141</v>
      </c>
      <c r="AZ13" s="409"/>
      <c r="BA13" s="409"/>
      <c r="BB13" s="409"/>
      <c r="BC13" s="409"/>
      <c r="BD13" s="409"/>
      <c r="BE13" s="409"/>
      <c r="BF13" s="409"/>
      <c r="BG13" s="409"/>
      <c r="BH13" s="409"/>
      <c r="BI13" s="409"/>
      <c r="BJ13" s="409"/>
      <c r="BK13" s="409"/>
      <c r="BL13" s="409"/>
      <c r="BM13" s="410"/>
      <c r="BN13" s="428">
        <v>-99706</v>
      </c>
      <c r="BO13" s="429"/>
      <c r="BP13" s="429"/>
      <c r="BQ13" s="429"/>
      <c r="BR13" s="429"/>
      <c r="BS13" s="429"/>
      <c r="BT13" s="429"/>
      <c r="BU13" s="430"/>
      <c r="BV13" s="428">
        <v>-143375</v>
      </c>
      <c r="BW13" s="429"/>
      <c r="BX13" s="429"/>
      <c r="BY13" s="429"/>
      <c r="BZ13" s="429"/>
      <c r="CA13" s="429"/>
      <c r="CB13" s="429"/>
      <c r="CC13" s="430"/>
      <c r="CD13" s="437" t="s">
        <v>142</v>
      </c>
      <c r="CE13" s="438"/>
      <c r="CF13" s="438"/>
      <c r="CG13" s="438"/>
      <c r="CH13" s="438"/>
      <c r="CI13" s="438"/>
      <c r="CJ13" s="438"/>
      <c r="CK13" s="438"/>
      <c r="CL13" s="438"/>
      <c r="CM13" s="438"/>
      <c r="CN13" s="438"/>
      <c r="CO13" s="438"/>
      <c r="CP13" s="438"/>
      <c r="CQ13" s="438"/>
      <c r="CR13" s="438"/>
      <c r="CS13" s="439"/>
      <c r="CT13" s="398">
        <v>5.0999999999999996</v>
      </c>
      <c r="CU13" s="399"/>
      <c r="CV13" s="399"/>
      <c r="CW13" s="399"/>
      <c r="CX13" s="399"/>
      <c r="CY13" s="399"/>
      <c r="CZ13" s="399"/>
      <c r="DA13" s="400"/>
      <c r="DB13" s="398">
        <v>4.8</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143</v>
      </c>
      <c r="M14" s="565"/>
      <c r="N14" s="565"/>
      <c r="O14" s="565"/>
      <c r="P14" s="565"/>
      <c r="Q14" s="566"/>
      <c r="R14" s="531">
        <v>714</v>
      </c>
      <c r="S14" s="532"/>
      <c r="T14" s="532"/>
      <c r="U14" s="532"/>
      <c r="V14" s="533"/>
      <c r="W14" s="534"/>
      <c r="X14" s="444"/>
      <c r="Y14" s="444"/>
      <c r="Z14" s="444"/>
      <c r="AA14" s="444"/>
      <c r="AB14" s="445"/>
      <c r="AC14" s="524">
        <v>12.6</v>
      </c>
      <c r="AD14" s="525"/>
      <c r="AE14" s="525"/>
      <c r="AF14" s="525"/>
      <c r="AG14" s="526"/>
      <c r="AH14" s="524">
        <v>9.6</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144</v>
      </c>
      <c r="CE14" s="435"/>
      <c r="CF14" s="435"/>
      <c r="CG14" s="435"/>
      <c r="CH14" s="435"/>
      <c r="CI14" s="435"/>
      <c r="CJ14" s="435"/>
      <c r="CK14" s="435"/>
      <c r="CL14" s="435"/>
      <c r="CM14" s="435"/>
      <c r="CN14" s="435"/>
      <c r="CO14" s="435"/>
      <c r="CP14" s="435"/>
      <c r="CQ14" s="435"/>
      <c r="CR14" s="435"/>
      <c r="CS14" s="436"/>
      <c r="CT14" s="535" t="s">
        <v>145</v>
      </c>
      <c r="CU14" s="536"/>
      <c r="CV14" s="536"/>
      <c r="CW14" s="536"/>
      <c r="CX14" s="536"/>
      <c r="CY14" s="536"/>
      <c r="CZ14" s="536"/>
      <c r="DA14" s="537"/>
      <c r="DB14" s="535" t="s">
        <v>129</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138</v>
      </c>
      <c r="N15" s="529"/>
      <c r="O15" s="529"/>
      <c r="P15" s="529"/>
      <c r="Q15" s="530"/>
      <c r="R15" s="531">
        <v>709</v>
      </c>
      <c r="S15" s="532"/>
      <c r="T15" s="532"/>
      <c r="U15" s="532"/>
      <c r="V15" s="533"/>
      <c r="W15" s="519" t="s">
        <v>146</v>
      </c>
      <c r="X15" s="441"/>
      <c r="Y15" s="441"/>
      <c r="Z15" s="441"/>
      <c r="AA15" s="441"/>
      <c r="AB15" s="442"/>
      <c r="AC15" s="404">
        <v>63</v>
      </c>
      <c r="AD15" s="405"/>
      <c r="AE15" s="405"/>
      <c r="AF15" s="405"/>
      <c r="AG15" s="406"/>
      <c r="AH15" s="404">
        <v>84</v>
      </c>
      <c r="AI15" s="405"/>
      <c r="AJ15" s="405"/>
      <c r="AK15" s="405"/>
      <c r="AL15" s="407"/>
      <c r="AM15" s="497"/>
      <c r="AN15" s="402"/>
      <c r="AO15" s="402"/>
      <c r="AP15" s="402"/>
      <c r="AQ15" s="402"/>
      <c r="AR15" s="402"/>
      <c r="AS15" s="402"/>
      <c r="AT15" s="403"/>
      <c r="AU15" s="485"/>
      <c r="AV15" s="486"/>
      <c r="AW15" s="486"/>
      <c r="AX15" s="486"/>
      <c r="AY15" s="420" t="s">
        <v>147</v>
      </c>
      <c r="AZ15" s="421"/>
      <c r="BA15" s="421"/>
      <c r="BB15" s="421"/>
      <c r="BC15" s="421"/>
      <c r="BD15" s="421"/>
      <c r="BE15" s="421"/>
      <c r="BF15" s="421"/>
      <c r="BG15" s="421"/>
      <c r="BH15" s="421"/>
      <c r="BI15" s="421"/>
      <c r="BJ15" s="421"/>
      <c r="BK15" s="421"/>
      <c r="BL15" s="421"/>
      <c r="BM15" s="422"/>
      <c r="BN15" s="423">
        <v>85159</v>
      </c>
      <c r="BO15" s="424"/>
      <c r="BP15" s="424"/>
      <c r="BQ15" s="424"/>
      <c r="BR15" s="424"/>
      <c r="BS15" s="424"/>
      <c r="BT15" s="424"/>
      <c r="BU15" s="425"/>
      <c r="BV15" s="423">
        <v>78507</v>
      </c>
      <c r="BW15" s="424"/>
      <c r="BX15" s="424"/>
      <c r="BY15" s="424"/>
      <c r="BZ15" s="424"/>
      <c r="CA15" s="424"/>
      <c r="CB15" s="424"/>
      <c r="CC15" s="425"/>
      <c r="CD15" s="538" t="s">
        <v>148</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149</v>
      </c>
      <c r="M16" s="522"/>
      <c r="N16" s="522"/>
      <c r="O16" s="522"/>
      <c r="P16" s="522"/>
      <c r="Q16" s="523"/>
      <c r="R16" s="516" t="s">
        <v>150</v>
      </c>
      <c r="S16" s="517"/>
      <c r="T16" s="517"/>
      <c r="U16" s="517"/>
      <c r="V16" s="518"/>
      <c r="W16" s="534"/>
      <c r="X16" s="444"/>
      <c r="Y16" s="444"/>
      <c r="Z16" s="444"/>
      <c r="AA16" s="444"/>
      <c r="AB16" s="445"/>
      <c r="AC16" s="524">
        <v>22.7</v>
      </c>
      <c r="AD16" s="525"/>
      <c r="AE16" s="525"/>
      <c r="AF16" s="525"/>
      <c r="AG16" s="526"/>
      <c r="AH16" s="524">
        <v>25.1</v>
      </c>
      <c r="AI16" s="525"/>
      <c r="AJ16" s="525"/>
      <c r="AK16" s="525"/>
      <c r="AL16" s="527"/>
      <c r="AM16" s="497"/>
      <c r="AN16" s="402"/>
      <c r="AO16" s="402"/>
      <c r="AP16" s="402"/>
      <c r="AQ16" s="402"/>
      <c r="AR16" s="402"/>
      <c r="AS16" s="402"/>
      <c r="AT16" s="403"/>
      <c r="AU16" s="485"/>
      <c r="AV16" s="486"/>
      <c r="AW16" s="486"/>
      <c r="AX16" s="486"/>
      <c r="AY16" s="408" t="s">
        <v>151</v>
      </c>
      <c r="AZ16" s="409"/>
      <c r="BA16" s="409"/>
      <c r="BB16" s="409"/>
      <c r="BC16" s="409"/>
      <c r="BD16" s="409"/>
      <c r="BE16" s="409"/>
      <c r="BF16" s="409"/>
      <c r="BG16" s="409"/>
      <c r="BH16" s="409"/>
      <c r="BI16" s="409"/>
      <c r="BJ16" s="409"/>
      <c r="BK16" s="409"/>
      <c r="BL16" s="409"/>
      <c r="BM16" s="410"/>
      <c r="BN16" s="428">
        <v>677074</v>
      </c>
      <c r="BO16" s="429"/>
      <c r="BP16" s="429"/>
      <c r="BQ16" s="429"/>
      <c r="BR16" s="429"/>
      <c r="BS16" s="429"/>
      <c r="BT16" s="429"/>
      <c r="BU16" s="430"/>
      <c r="BV16" s="428">
        <v>653914</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152</v>
      </c>
      <c r="N17" s="514"/>
      <c r="O17" s="514"/>
      <c r="P17" s="514"/>
      <c r="Q17" s="515"/>
      <c r="R17" s="516" t="s">
        <v>153</v>
      </c>
      <c r="S17" s="517"/>
      <c r="T17" s="517"/>
      <c r="U17" s="517"/>
      <c r="V17" s="518"/>
      <c r="W17" s="519" t="s">
        <v>154</v>
      </c>
      <c r="X17" s="441"/>
      <c r="Y17" s="441"/>
      <c r="Z17" s="441"/>
      <c r="AA17" s="441"/>
      <c r="AB17" s="442"/>
      <c r="AC17" s="404">
        <v>179</v>
      </c>
      <c r="AD17" s="405"/>
      <c r="AE17" s="405"/>
      <c r="AF17" s="405"/>
      <c r="AG17" s="406"/>
      <c r="AH17" s="404">
        <v>218</v>
      </c>
      <c r="AI17" s="405"/>
      <c r="AJ17" s="405"/>
      <c r="AK17" s="405"/>
      <c r="AL17" s="407"/>
      <c r="AM17" s="497"/>
      <c r="AN17" s="402"/>
      <c r="AO17" s="402"/>
      <c r="AP17" s="402"/>
      <c r="AQ17" s="402"/>
      <c r="AR17" s="402"/>
      <c r="AS17" s="402"/>
      <c r="AT17" s="403"/>
      <c r="AU17" s="485"/>
      <c r="AV17" s="486"/>
      <c r="AW17" s="486"/>
      <c r="AX17" s="486"/>
      <c r="AY17" s="408" t="s">
        <v>155</v>
      </c>
      <c r="AZ17" s="409"/>
      <c r="BA17" s="409"/>
      <c r="BB17" s="409"/>
      <c r="BC17" s="409"/>
      <c r="BD17" s="409"/>
      <c r="BE17" s="409"/>
      <c r="BF17" s="409"/>
      <c r="BG17" s="409"/>
      <c r="BH17" s="409"/>
      <c r="BI17" s="409"/>
      <c r="BJ17" s="409"/>
      <c r="BK17" s="409"/>
      <c r="BL17" s="409"/>
      <c r="BM17" s="410"/>
      <c r="BN17" s="428">
        <v>103094</v>
      </c>
      <c r="BO17" s="429"/>
      <c r="BP17" s="429"/>
      <c r="BQ17" s="429"/>
      <c r="BR17" s="429"/>
      <c r="BS17" s="429"/>
      <c r="BT17" s="429"/>
      <c r="BU17" s="430"/>
      <c r="BV17" s="428">
        <v>97242</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156</v>
      </c>
      <c r="C18" s="491"/>
      <c r="D18" s="491"/>
      <c r="E18" s="492"/>
      <c r="F18" s="492"/>
      <c r="G18" s="492"/>
      <c r="H18" s="492"/>
      <c r="I18" s="492"/>
      <c r="J18" s="492"/>
      <c r="K18" s="492"/>
      <c r="L18" s="493">
        <v>47.7</v>
      </c>
      <c r="M18" s="493"/>
      <c r="N18" s="493"/>
      <c r="O18" s="493"/>
      <c r="P18" s="493"/>
      <c r="Q18" s="493"/>
      <c r="R18" s="494"/>
      <c r="S18" s="494"/>
      <c r="T18" s="494"/>
      <c r="U18" s="494"/>
      <c r="V18" s="495"/>
      <c r="W18" s="509"/>
      <c r="X18" s="510"/>
      <c r="Y18" s="510"/>
      <c r="Z18" s="510"/>
      <c r="AA18" s="510"/>
      <c r="AB18" s="520"/>
      <c r="AC18" s="392">
        <v>64.599999999999994</v>
      </c>
      <c r="AD18" s="393"/>
      <c r="AE18" s="393"/>
      <c r="AF18" s="393"/>
      <c r="AG18" s="496"/>
      <c r="AH18" s="392">
        <v>65.3</v>
      </c>
      <c r="AI18" s="393"/>
      <c r="AJ18" s="393"/>
      <c r="AK18" s="393"/>
      <c r="AL18" s="394"/>
      <c r="AM18" s="497"/>
      <c r="AN18" s="402"/>
      <c r="AO18" s="402"/>
      <c r="AP18" s="402"/>
      <c r="AQ18" s="402"/>
      <c r="AR18" s="402"/>
      <c r="AS18" s="402"/>
      <c r="AT18" s="403"/>
      <c r="AU18" s="485"/>
      <c r="AV18" s="486"/>
      <c r="AW18" s="486"/>
      <c r="AX18" s="486"/>
      <c r="AY18" s="408" t="s">
        <v>157</v>
      </c>
      <c r="AZ18" s="409"/>
      <c r="BA18" s="409"/>
      <c r="BB18" s="409"/>
      <c r="BC18" s="409"/>
      <c r="BD18" s="409"/>
      <c r="BE18" s="409"/>
      <c r="BF18" s="409"/>
      <c r="BG18" s="409"/>
      <c r="BH18" s="409"/>
      <c r="BI18" s="409"/>
      <c r="BJ18" s="409"/>
      <c r="BK18" s="409"/>
      <c r="BL18" s="409"/>
      <c r="BM18" s="410"/>
      <c r="BN18" s="428">
        <v>758107</v>
      </c>
      <c r="BO18" s="429"/>
      <c r="BP18" s="429"/>
      <c r="BQ18" s="429"/>
      <c r="BR18" s="429"/>
      <c r="BS18" s="429"/>
      <c r="BT18" s="429"/>
      <c r="BU18" s="430"/>
      <c r="BV18" s="428">
        <v>739623</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158</v>
      </c>
      <c r="C19" s="491"/>
      <c r="D19" s="491"/>
      <c r="E19" s="492"/>
      <c r="F19" s="492"/>
      <c r="G19" s="492"/>
      <c r="H19" s="492"/>
      <c r="I19" s="492"/>
      <c r="J19" s="492"/>
      <c r="K19" s="492"/>
      <c r="L19" s="498">
        <v>14</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159</v>
      </c>
      <c r="AZ19" s="409"/>
      <c r="BA19" s="409"/>
      <c r="BB19" s="409"/>
      <c r="BC19" s="409"/>
      <c r="BD19" s="409"/>
      <c r="BE19" s="409"/>
      <c r="BF19" s="409"/>
      <c r="BG19" s="409"/>
      <c r="BH19" s="409"/>
      <c r="BI19" s="409"/>
      <c r="BJ19" s="409"/>
      <c r="BK19" s="409"/>
      <c r="BL19" s="409"/>
      <c r="BM19" s="410"/>
      <c r="BN19" s="428">
        <v>1051894</v>
      </c>
      <c r="BO19" s="429"/>
      <c r="BP19" s="429"/>
      <c r="BQ19" s="429"/>
      <c r="BR19" s="429"/>
      <c r="BS19" s="429"/>
      <c r="BT19" s="429"/>
      <c r="BU19" s="430"/>
      <c r="BV19" s="428">
        <v>1054432</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160</v>
      </c>
      <c r="C20" s="491"/>
      <c r="D20" s="491"/>
      <c r="E20" s="492"/>
      <c r="F20" s="492"/>
      <c r="G20" s="492"/>
      <c r="H20" s="492"/>
      <c r="I20" s="492"/>
      <c r="J20" s="492"/>
      <c r="K20" s="492"/>
      <c r="L20" s="498">
        <v>311</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161</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162</v>
      </c>
      <c r="C22" s="458"/>
      <c r="D22" s="459"/>
      <c r="E22" s="466" t="s">
        <v>1</v>
      </c>
      <c r="F22" s="441"/>
      <c r="G22" s="441"/>
      <c r="H22" s="441"/>
      <c r="I22" s="441"/>
      <c r="J22" s="441"/>
      <c r="K22" s="442"/>
      <c r="L22" s="466" t="s">
        <v>163</v>
      </c>
      <c r="M22" s="441"/>
      <c r="N22" s="441"/>
      <c r="O22" s="441"/>
      <c r="P22" s="442"/>
      <c r="Q22" s="451" t="s">
        <v>164</v>
      </c>
      <c r="R22" s="452"/>
      <c r="S22" s="452"/>
      <c r="T22" s="452"/>
      <c r="U22" s="452"/>
      <c r="V22" s="467"/>
      <c r="W22" s="469" t="s">
        <v>165</v>
      </c>
      <c r="X22" s="458"/>
      <c r="Y22" s="459"/>
      <c r="Z22" s="466" t="s">
        <v>1</v>
      </c>
      <c r="AA22" s="441"/>
      <c r="AB22" s="441"/>
      <c r="AC22" s="441"/>
      <c r="AD22" s="441"/>
      <c r="AE22" s="441"/>
      <c r="AF22" s="441"/>
      <c r="AG22" s="442"/>
      <c r="AH22" s="440" t="s">
        <v>166</v>
      </c>
      <c r="AI22" s="441"/>
      <c r="AJ22" s="441"/>
      <c r="AK22" s="441"/>
      <c r="AL22" s="442"/>
      <c r="AM22" s="440" t="s">
        <v>167</v>
      </c>
      <c r="AN22" s="446"/>
      <c r="AO22" s="446"/>
      <c r="AP22" s="446"/>
      <c r="AQ22" s="446"/>
      <c r="AR22" s="447"/>
      <c r="AS22" s="451" t="s">
        <v>164</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168</v>
      </c>
      <c r="AZ23" s="421"/>
      <c r="BA23" s="421"/>
      <c r="BB23" s="421"/>
      <c r="BC23" s="421"/>
      <c r="BD23" s="421"/>
      <c r="BE23" s="421"/>
      <c r="BF23" s="421"/>
      <c r="BG23" s="421"/>
      <c r="BH23" s="421"/>
      <c r="BI23" s="421"/>
      <c r="BJ23" s="421"/>
      <c r="BK23" s="421"/>
      <c r="BL23" s="421"/>
      <c r="BM23" s="422"/>
      <c r="BN23" s="428">
        <v>1305256</v>
      </c>
      <c r="BO23" s="429"/>
      <c r="BP23" s="429"/>
      <c r="BQ23" s="429"/>
      <c r="BR23" s="429"/>
      <c r="BS23" s="429"/>
      <c r="BT23" s="429"/>
      <c r="BU23" s="430"/>
      <c r="BV23" s="428">
        <v>1295256</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169</v>
      </c>
      <c r="F24" s="402"/>
      <c r="G24" s="402"/>
      <c r="H24" s="402"/>
      <c r="I24" s="402"/>
      <c r="J24" s="402"/>
      <c r="K24" s="403"/>
      <c r="L24" s="404">
        <v>1</v>
      </c>
      <c r="M24" s="405"/>
      <c r="N24" s="405"/>
      <c r="O24" s="405"/>
      <c r="P24" s="406"/>
      <c r="Q24" s="404">
        <v>5000</v>
      </c>
      <c r="R24" s="405"/>
      <c r="S24" s="405"/>
      <c r="T24" s="405"/>
      <c r="U24" s="405"/>
      <c r="V24" s="406"/>
      <c r="W24" s="470"/>
      <c r="X24" s="461"/>
      <c r="Y24" s="462"/>
      <c r="Z24" s="401" t="s">
        <v>170</v>
      </c>
      <c r="AA24" s="402"/>
      <c r="AB24" s="402"/>
      <c r="AC24" s="402"/>
      <c r="AD24" s="402"/>
      <c r="AE24" s="402"/>
      <c r="AF24" s="402"/>
      <c r="AG24" s="403"/>
      <c r="AH24" s="404">
        <v>32</v>
      </c>
      <c r="AI24" s="405"/>
      <c r="AJ24" s="405"/>
      <c r="AK24" s="405"/>
      <c r="AL24" s="406"/>
      <c r="AM24" s="404">
        <v>95168</v>
      </c>
      <c r="AN24" s="405"/>
      <c r="AO24" s="405"/>
      <c r="AP24" s="405"/>
      <c r="AQ24" s="405"/>
      <c r="AR24" s="406"/>
      <c r="AS24" s="404">
        <v>2974</v>
      </c>
      <c r="AT24" s="405"/>
      <c r="AU24" s="405"/>
      <c r="AV24" s="405"/>
      <c r="AW24" s="405"/>
      <c r="AX24" s="407"/>
      <c r="AY24" s="395" t="s">
        <v>171</v>
      </c>
      <c r="AZ24" s="396"/>
      <c r="BA24" s="396"/>
      <c r="BB24" s="396"/>
      <c r="BC24" s="396"/>
      <c r="BD24" s="396"/>
      <c r="BE24" s="396"/>
      <c r="BF24" s="396"/>
      <c r="BG24" s="396"/>
      <c r="BH24" s="396"/>
      <c r="BI24" s="396"/>
      <c r="BJ24" s="396"/>
      <c r="BK24" s="396"/>
      <c r="BL24" s="396"/>
      <c r="BM24" s="397"/>
      <c r="BN24" s="428">
        <v>1274594</v>
      </c>
      <c r="BO24" s="429"/>
      <c r="BP24" s="429"/>
      <c r="BQ24" s="429"/>
      <c r="BR24" s="429"/>
      <c r="BS24" s="429"/>
      <c r="BT24" s="429"/>
      <c r="BU24" s="430"/>
      <c r="BV24" s="428">
        <v>1259711</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172</v>
      </c>
      <c r="F25" s="402"/>
      <c r="G25" s="402"/>
      <c r="H25" s="402"/>
      <c r="I25" s="402"/>
      <c r="J25" s="402"/>
      <c r="K25" s="403"/>
      <c r="L25" s="404">
        <v>1</v>
      </c>
      <c r="M25" s="405"/>
      <c r="N25" s="405"/>
      <c r="O25" s="405"/>
      <c r="P25" s="406"/>
      <c r="Q25" s="404">
        <v>4600</v>
      </c>
      <c r="R25" s="405"/>
      <c r="S25" s="405"/>
      <c r="T25" s="405"/>
      <c r="U25" s="405"/>
      <c r="V25" s="406"/>
      <c r="W25" s="470"/>
      <c r="X25" s="461"/>
      <c r="Y25" s="462"/>
      <c r="Z25" s="401" t="s">
        <v>173</v>
      </c>
      <c r="AA25" s="402"/>
      <c r="AB25" s="402"/>
      <c r="AC25" s="402"/>
      <c r="AD25" s="402"/>
      <c r="AE25" s="402"/>
      <c r="AF25" s="402"/>
      <c r="AG25" s="403"/>
      <c r="AH25" s="404" t="s">
        <v>174</v>
      </c>
      <c r="AI25" s="405"/>
      <c r="AJ25" s="405"/>
      <c r="AK25" s="405"/>
      <c r="AL25" s="406"/>
      <c r="AM25" s="404" t="s">
        <v>145</v>
      </c>
      <c r="AN25" s="405"/>
      <c r="AO25" s="405"/>
      <c r="AP25" s="405"/>
      <c r="AQ25" s="405"/>
      <c r="AR25" s="406"/>
      <c r="AS25" s="404" t="s">
        <v>129</v>
      </c>
      <c r="AT25" s="405"/>
      <c r="AU25" s="405"/>
      <c r="AV25" s="405"/>
      <c r="AW25" s="405"/>
      <c r="AX25" s="407"/>
      <c r="AY25" s="420" t="s">
        <v>175</v>
      </c>
      <c r="AZ25" s="421"/>
      <c r="BA25" s="421"/>
      <c r="BB25" s="421"/>
      <c r="BC25" s="421"/>
      <c r="BD25" s="421"/>
      <c r="BE25" s="421"/>
      <c r="BF25" s="421"/>
      <c r="BG25" s="421"/>
      <c r="BH25" s="421"/>
      <c r="BI25" s="421"/>
      <c r="BJ25" s="421"/>
      <c r="BK25" s="421"/>
      <c r="BL25" s="421"/>
      <c r="BM25" s="422"/>
      <c r="BN25" s="423" t="s">
        <v>129</v>
      </c>
      <c r="BO25" s="424"/>
      <c r="BP25" s="424"/>
      <c r="BQ25" s="424"/>
      <c r="BR25" s="424"/>
      <c r="BS25" s="424"/>
      <c r="BT25" s="424"/>
      <c r="BU25" s="425"/>
      <c r="BV25" s="423" t="s">
        <v>174</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176</v>
      </c>
      <c r="F26" s="402"/>
      <c r="G26" s="402"/>
      <c r="H26" s="402"/>
      <c r="I26" s="402"/>
      <c r="J26" s="402"/>
      <c r="K26" s="403"/>
      <c r="L26" s="404">
        <v>1</v>
      </c>
      <c r="M26" s="405"/>
      <c r="N26" s="405"/>
      <c r="O26" s="405"/>
      <c r="P26" s="406"/>
      <c r="Q26" s="404">
        <v>4200</v>
      </c>
      <c r="R26" s="405"/>
      <c r="S26" s="405"/>
      <c r="T26" s="405"/>
      <c r="U26" s="405"/>
      <c r="V26" s="406"/>
      <c r="W26" s="470"/>
      <c r="X26" s="461"/>
      <c r="Y26" s="462"/>
      <c r="Z26" s="401" t="s">
        <v>177</v>
      </c>
      <c r="AA26" s="483"/>
      <c r="AB26" s="483"/>
      <c r="AC26" s="483"/>
      <c r="AD26" s="483"/>
      <c r="AE26" s="483"/>
      <c r="AF26" s="483"/>
      <c r="AG26" s="484"/>
      <c r="AH26" s="404">
        <v>3</v>
      </c>
      <c r="AI26" s="405"/>
      <c r="AJ26" s="405"/>
      <c r="AK26" s="405"/>
      <c r="AL26" s="406"/>
      <c r="AM26" s="404">
        <v>7965</v>
      </c>
      <c r="AN26" s="405"/>
      <c r="AO26" s="405"/>
      <c r="AP26" s="405"/>
      <c r="AQ26" s="405"/>
      <c r="AR26" s="406"/>
      <c r="AS26" s="404">
        <v>2655</v>
      </c>
      <c r="AT26" s="405"/>
      <c r="AU26" s="405"/>
      <c r="AV26" s="405"/>
      <c r="AW26" s="405"/>
      <c r="AX26" s="407"/>
      <c r="AY26" s="437" t="s">
        <v>178</v>
      </c>
      <c r="AZ26" s="438"/>
      <c r="BA26" s="438"/>
      <c r="BB26" s="438"/>
      <c r="BC26" s="438"/>
      <c r="BD26" s="438"/>
      <c r="BE26" s="438"/>
      <c r="BF26" s="438"/>
      <c r="BG26" s="438"/>
      <c r="BH26" s="438"/>
      <c r="BI26" s="438"/>
      <c r="BJ26" s="438"/>
      <c r="BK26" s="438"/>
      <c r="BL26" s="438"/>
      <c r="BM26" s="439"/>
      <c r="BN26" s="428" t="s">
        <v>129</v>
      </c>
      <c r="BO26" s="429"/>
      <c r="BP26" s="429"/>
      <c r="BQ26" s="429"/>
      <c r="BR26" s="429"/>
      <c r="BS26" s="429"/>
      <c r="BT26" s="429"/>
      <c r="BU26" s="430"/>
      <c r="BV26" s="428" t="s">
        <v>145</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179</v>
      </c>
      <c r="F27" s="402"/>
      <c r="G27" s="402"/>
      <c r="H27" s="402"/>
      <c r="I27" s="402"/>
      <c r="J27" s="402"/>
      <c r="K27" s="403"/>
      <c r="L27" s="404">
        <v>1</v>
      </c>
      <c r="M27" s="405"/>
      <c r="N27" s="405"/>
      <c r="O27" s="405"/>
      <c r="P27" s="406"/>
      <c r="Q27" s="404">
        <v>2400</v>
      </c>
      <c r="R27" s="405"/>
      <c r="S27" s="405"/>
      <c r="T27" s="405"/>
      <c r="U27" s="405"/>
      <c r="V27" s="406"/>
      <c r="W27" s="470"/>
      <c r="X27" s="461"/>
      <c r="Y27" s="462"/>
      <c r="Z27" s="401" t="s">
        <v>180</v>
      </c>
      <c r="AA27" s="402"/>
      <c r="AB27" s="402"/>
      <c r="AC27" s="402"/>
      <c r="AD27" s="402"/>
      <c r="AE27" s="402"/>
      <c r="AF27" s="402"/>
      <c r="AG27" s="403"/>
      <c r="AH27" s="404">
        <v>4</v>
      </c>
      <c r="AI27" s="405"/>
      <c r="AJ27" s="405"/>
      <c r="AK27" s="405"/>
      <c r="AL27" s="406"/>
      <c r="AM27" s="404">
        <v>14096</v>
      </c>
      <c r="AN27" s="405"/>
      <c r="AO27" s="405"/>
      <c r="AP27" s="405"/>
      <c r="AQ27" s="405"/>
      <c r="AR27" s="406"/>
      <c r="AS27" s="404">
        <v>3524</v>
      </c>
      <c r="AT27" s="405"/>
      <c r="AU27" s="405"/>
      <c r="AV27" s="405"/>
      <c r="AW27" s="405"/>
      <c r="AX27" s="407"/>
      <c r="AY27" s="434" t="s">
        <v>181</v>
      </c>
      <c r="AZ27" s="435"/>
      <c r="BA27" s="435"/>
      <c r="BB27" s="435"/>
      <c r="BC27" s="435"/>
      <c r="BD27" s="435"/>
      <c r="BE27" s="435"/>
      <c r="BF27" s="435"/>
      <c r="BG27" s="435"/>
      <c r="BH27" s="435"/>
      <c r="BI27" s="435"/>
      <c r="BJ27" s="435"/>
      <c r="BK27" s="435"/>
      <c r="BL27" s="435"/>
      <c r="BM27" s="436"/>
      <c r="BN27" s="431">
        <v>11973</v>
      </c>
      <c r="BO27" s="432"/>
      <c r="BP27" s="432"/>
      <c r="BQ27" s="432"/>
      <c r="BR27" s="432"/>
      <c r="BS27" s="432"/>
      <c r="BT27" s="432"/>
      <c r="BU27" s="433"/>
      <c r="BV27" s="431">
        <v>11973</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182</v>
      </c>
      <c r="F28" s="402"/>
      <c r="G28" s="402"/>
      <c r="H28" s="402"/>
      <c r="I28" s="402"/>
      <c r="J28" s="402"/>
      <c r="K28" s="403"/>
      <c r="L28" s="404">
        <v>1</v>
      </c>
      <c r="M28" s="405"/>
      <c r="N28" s="405"/>
      <c r="O28" s="405"/>
      <c r="P28" s="406"/>
      <c r="Q28" s="404">
        <v>1800</v>
      </c>
      <c r="R28" s="405"/>
      <c r="S28" s="405"/>
      <c r="T28" s="405"/>
      <c r="U28" s="405"/>
      <c r="V28" s="406"/>
      <c r="W28" s="470"/>
      <c r="X28" s="461"/>
      <c r="Y28" s="462"/>
      <c r="Z28" s="401" t="s">
        <v>183</v>
      </c>
      <c r="AA28" s="402"/>
      <c r="AB28" s="402"/>
      <c r="AC28" s="402"/>
      <c r="AD28" s="402"/>
      <c r="AE28" s="402"/>
      <c r="AF28" s="402"/>
      <c r="AG28" s="403"/>
      <c r="AH28" s="404" t="s">
        <v>145</v>
      </c>
      <c r="AI28" s="405"/>
      <c r="AJ28" s="405"/>
      <c r="AK28" s="405"/>
      <c r="AL28" s="406"/>
      <c r="AM28" s="404" t="s">
        <v>145</v>
      </c>
      <c r="AN28" s="405"/>
      <c r="AO28" s="405"/>
      <c r="AP28" s="405"/>
      <c r="AQ28" s="405"/>
      <c r="AR28" s="406"/>
      <c r="AS28" s="404" t="s">
        <v>129</v>
      </c>
      <c r="AT28" s="405"/>
      <c r="AU28" s="405"/>
      <c r="AV28" s="405"/>
      <c r="AW28" s="405"/>
      <c r="AX28" s="407"/>
      <c r="AY28" s="411" t="s">
        <v>184</v>
      </c>
      <c r="AZ28" s="412"/>
      <c r="BA28" s="412"/>
      <c r="BB28" s="413"/>
      <c r="BC28" s="420" t="s">
        <v>48</v>
      </c>
      <c r="BD28" s="421"/>
      <c r="BE28" s="421"/>
      <c r="BF28" s="421"/>
      <c r="BG28" s="421"/>
      <c r="BH28" s="421"/>
      <c r="BI28" s="421"/>
      <c r="BJ28" s="421"/>
      <c r="BK28" s="421"/>
      <c r="BL28" s="421"/>
      <c r="BM28" s="422"/>
      <c r="BN28" s="423">
        <v>506438</v>
      </c>
      <c r="BO28" s="424"/>
      <c r="BP28" s="424"/>
      <c r="BQ28" s="424"/>
      <c r="BR28" s="424"/>
      <c r="BS28" s="424"/>
      <c r="BT28" s="424"/>
      <c r="BU28" s="425"/>
      <c r="BV28" s="423">
        <v>620638</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185</v>
      </c>
      <c r="F29" s="402"/>
      <c r="G29" s="402"/>
      <c r="H29" s="402"/>
      <c r="I29" s="402"/>
      <c r="J29" s="402"/>
      <c r="K29" s="403"/>
      <c r="L29" s="404">
        <v>4</v>
      </c>
      <c r="M29" s="405"/>
      <c r="N29" s="405"/>
      <c r="O29" s="405"/>
      <c r="P29" s="406"/>
      <c r="Q29" s="404">
        <v>1700</v>
      </c>
      <c r="R29" s="405"/>
      <c r="S29" s="405"/>
      <c r="T29" s="405"/>
      <c r="U29" s="405"/>
      <c r="V29" s="406"/>
      <c r="W29" s="471"/>
      <c r="X29" s="472"/>
      <c r="Y29" s="473"/>
      <c r="Z29" s="401" t="s">
        <v>186</v>
      </c>
      <c r="AA29" s="402"/>
      <c r="AB29" s="402"/>
      <c r="AC29" s="402"/>
      <c r="AD29" s="402"/>
      <c r="AE29" s="402"/>
      <c r="AF29" s="402"/>
      <c r="AG29" s="403"/>
      <c r="AH29" s="404">
        <v>36</v>
      </c>
      <c r="AI29" s="405"/>
      <c r="AJ29" s="405"/>
      <c r="AK29" s="405"/>
      <c r="AL29" s="406"/>
      <c r="AM29" s="404">
        <v>109264</v>
      </c>
      <c r="AN29" s="405"/>
      <c r="AO29" s="405"/>
      <c r="AP29" s="405"/>
      <c r="AQ29" s="405"/>
      <c r="AR29" s="406"/>
      <c r="AS29" s="404">
        <v>3035</v>
      </c>
      <c r="AT29" s="405"/>
      <c r="AU29" s="405"/>
      <c r="AV29" s="405"/>
      <c r="AW29" s="405"/>
      <c r="AX29" s="407"/>
      <c r="AY29" s="414"/>
      <c r="AZ29" s="415"/>
      <c r="BA29" s="415"/>
      <c r="BB29" s="416"/>
      <c r="BC29" s="408" t="s">
        <v>187</v>
      </c>
      <c r="BD29" s="409"/>
      <c r="BE29" s="409"/>
      <c r="BF29" s="409"/>
      <c r="BG29" s="409"/>
      <c r="BH29" s="409"/>
      <c r="BI29" s="409"/>
      <c r="BJ29" s="409"/>
      <c r="BK29" s="409"/>
      <c r="BL29" s="409"/>
      <c r="BM29" s="410"/>
      <c r="BN29" s="428">
        <v>1260</v>
      </c>
      <c r="BO29" s="429"/>
      <c r="BP29" s="429"/>
      <c r="BQ29" s="429"/>
      <c r="BR29" s="429"/>
      <c r="BS29" s="429"/>
      <c r="BT29" s="429"/>
      <c r="BU29" s="430"/>
      <c r="BV29" s="428">
        <v>1250</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188</v>
      </c>
      <c r="X30" s="481"/>
      <c r="Y30" s="481"/>
      <c r="Z30" s="481"/>
      <c r="AA30" s="481"/>
      <c r="AB30" s="481"/>
      <c r="AC30" s="481"/>
      <c r="AD30" s="481"/>
      <c r="AE30" s="481"/>
      <c r="AF30" s="481"/>
      <c r="AG30" s="482"/>
      <c r="AH30" s="392">
        <v>95.1</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308883</v>
      </c>
      <c r="BO30" s="432"/>
      <c r="BP30" s="432"/>
      <c r="BQ30" s="432"/>
      <c r="BR30" s="432"/>
      <c r="BS30" s="432"/>
      <c r="BT30" s="432"/>
      <c r="BU30" s="433"/>
      <c r="BV30" s="431">
        <v>298174</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195</v>
      </c>
      <c r="D33" s="391"/>
      <c r="E33" s="390" t="s">
        <v>196</v>
      </c>
      <c r="F33" s="390"/>
      <c r="G33" s="390"/>
      <c r="H33" s="390"/>
      <c r="I33" s="390"/>
      <c r="J33" s="390"/>
      <c r="K33" s="390"/>
      <c r="L33" s="390"/>
      <c r="M33" s="390"/>
      <c r="N33" s="390"/>
      <c r="O33" s="390"/>
      <c r="P33" s="390"/>
      <c r="Q33" s="390"/>
      <c r="R33" s="390"/>
      <c r="S33" s="390"/>
      <c r="T33" s="216"/>
      <c r="U33" s="391" t="s">
        <v>197</v>
      </c>
      <c r="V33" s="391"/>
      <c r="W33" s="390" t="s">
        <v>198</v>
      </c>
      <c r="X33" s="390"/>
      <c r="Y33" s="390"/>
      <c r="Z33" s="390"/>
      <c r="AA33" s="390"/>
      <c r="AB33" s="390"/>
      <c r="AC33" s="390"/>
      <c r="AD33" s="390"/>
      <c r="AE33" s="390"/>
      <c r="AF33" s="390"/>
      <c r="AG33" s="390"/>
      <c r="AH33" s="390"/>
      <c r="AI33" s="390"/>
      <c r="AJ33" s="390"/>
      <c r="AK33" s="390"/>
      <c r="AL33" s="216"/>
      <c r="AM33" s="391" t="s">
        <v>197</v>
      </c>
      <c r="AN33" s="391"/>
      <c r="AO33" s="390" t="s">
        <v>196</v>
      </c>
      <c r="AP33" s="390"/>
      <c r="AQ33" s="390"/>
      <c r="AR33" s="390"/>
      <c r="AS33" s="390"/>
      <c r="AT33" s="390"/>
      <c r="AU33" s="390"/>
      <c r="AV33" s="390"/>
      <c r="AW33" s="390"/>
      <c r="AX33" s="390"/>
      <c r="AY33" s="390"/>
      <c r="AZ33" s="390"/>
      <c r="BA33" s="390"/>
      <c r="BB33" s="390"/>
      <c r="BC33" s="390"/>
      <c r="BD33" s="217"/>
      <c r="BE33" s="390" t="s">
        <v>199</v>
      </c>
      <c r="BF33" s="390"/>
      <c r="BG33" s="390" t="s">
        <v>200</v>
      </c>
      <c r="BH33" s="390"/>
      <c r="BI33" s="390"/>
      <c r="BJ33" s="390"/>
      <c r="BK33" s="390"/>
      <c r="BL33" s="390"/>
      <c r="BM33" s="390"/>
      <c r="BN33" s="390"/>
      <c r="BO33" s="390"/>
      <c r="BP33" s="390"/>
      <c r="BQ33" s="390"/>
      <c r="BR33" s="390"/>
      <c r="BS33" s="390"/>
      <c r="BT33" s="390"/>
      <c r="BU33" s="390"/>
      <c r="BV33" s="217"/>
      <c r="BW33" s="391" t="s">
        <v>199</v>
      </c>
      <c r="BX33" s="391"/>
      <c r="BY33" s="390" t="s">
        <v>201</v>
      </c>
      <c r="BZ33" s="390"/>
      <c r="CA33" s="390"/>
      <c r="CB33" s="390"/>
      <c r="CC33" s="390"/>
      <c r="CD33" s="390"/>
      <c r="CE33" s="390"/>
      <c r="CF33" s="390"/>
      <c r="CG33" s="390"/>
      <c r="CH33" s="390"/>
      <c r="CI33" s="390"/>
      <c r="CJ33" s="390"/>
      <c r="CK33" s="390"/>
      <c r="CL33" s="390"/>
      <c r="CM33" s="390"/>
      <c r="CN33" s="216"/>
      <c r="CO33" s="391" t="s">
        <v>202</v>
      </c>
      <c r="CP33" s="391"/>
      <c r="CQ33" s="390" t="s">
        <v>203</v>
      </c>
      <c r="CR33" s="390"/>
      <c r="CS33" s="390"/>
      <c r="CT33" s="390"/>
      <c r="CU33" s="390"/>
      <c r="CV33" s="390"/>
      <c r="CW33" s="390"/>
      <c r="CX33" s="390"/>
      <c r="CY33" s="390"/>
      <c r="CZ33" s="390"/>
      <c r="DA33" s="390"/>
      <c r="DB33" s="390"/>
      <c r="DC33" s="390"/>
      <c r="DD33" s="390"/>
      <c r="DE33" s="390"/>
      <c r="DF33" s="216"/>
      <c r="DG33" s="389" t="s">
        <v>204</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2</v>
      </c>
      <c r="V34" s="387"/>
      <c r="W34" s="386" t="str">
        <f>IF('各会計、関係団体の財政状況及び健全化判断比率'!B28="","",'各会計、関係団体の財政状況及び健全化判断比率'!B28)</f>
        <v>国民健康保険（事業勘定）</v>
      </c>
      <c r="X34" s="386"/>
      <c r="Y34" s="386"/>
      <c r="Z34" s="386"/>
      <c r="AA34" s="386"/>
      <c r="AB34" s="386"/>
      <c r="AC34" s="386"/>
      <c r="AD34" s="386"/>
      <c r="AE34" s="386"/>
      <c r="AF34" s="386"/>
      <c r="AG34" s="386"/>
      <c r="AH34" s="386"/>
      <c r="AI34" s="386"/>
      <c r="AJ34" s="386"/>
      <c r="AK34" s="386"/>
      <c r="AL34" s="214"/>
      <c r="AM34" s="387" t="str">
        <f>IF(AO34="","",MAX(C34:D43,U34:V43)+1)</f>
        <v/>
      </c>
      <c r="AN34" s="387"/>
      <c r="AO34" s="386"/>
      <c r="AP34" s="386"/>
      <c r="AQ34" s="386"/>
      <c r="AR34" s="386"/>
      <c r="AS34" s="386"/>
      <c r="AT34" s="386"/>
      <c r="AU34" s="386"/>
      <c r="AV34" s="386"/>
      <c r="AW34" s="386"/>
      <c r="AX34" s="386"/>
      <c r="AY34" s="386"/>
      <c r="AZ34" s="386"/>
      <c r="BA34" s="386"/>
      <c r="BB34" s="386"/>
      <c r="BC34" s="386"/>
      <c r="BD34" s="214"/>
      <c r="BE34" s="387">
        <f>IF(BG34="","",MAX(C34:D43,U34:V43,AM34:AN43)+1)</f>
        <v>6</v>
      </c>
      <c r="BF34" s="387"/>
      <c r="BG34" s="386" t="str">
        <f>IF('各会計、関係団体の財政状況及び健全化判断比率'!B32="","",'各会計、関係団体の財政状況及び健全化判断比率'!B32)</f>
        <v>簡易水道事業特別会計</v>
      </c>
      <c r="BH34" s="386"/>
      <c r="BI34" s="386"/>
      <c r="BJ34" s="386"/>
      <c r="BK34" s="386"/>
      <c r="BL34" s="386"/>
      <c r="BM34" s="386"/>
      <c r="BN34" s="386"/>
      <c r="BO34" s="386"/>
      <c r="BP34" s="386"/>
      <c r="BQ34" s="386"/>
      <c r="BR34" s="386"/>
      <c r="BS34" s="386"/>
      <c r="BT34" s="386"/>
      <c r="BU34" s="386"/>
      <c r="BV34" s="214"/>
      <c r="BW34" s="387">
        <f>IF(BY34="","",MAX(C34:D43,U34:V43,AM34:AN43,BE34:BF43)+1)</f>
        <v>8</v>
      </c>
      <c r="BX34" s="387"/>
      <c r="BY34" s="386" t="str">
        <f>IF('各会計、関係団体の財政状況及び健全化判断比率'!B68="","",'各会計、関係団体の財政状況及び健全化判断比率'!B68)</f>
        <v>奈良県市町村総合事務組合</v>
      </c>
      <c r="BZ34" s="386"/>
      <c r="CA34" s="386"/>
      <c r="CB34" s="386"/>
      <c r="CC34" s="386"/>
      <c r="CD34" s="386"/>
      <c r="CE34" s="386"/>
      <c r="CF34" s="386"/>
      <c r="CG34" s="386"/>
      <c r="CH34" s="386"/>
      <c r="CI34" s="386"/>
      <c r="CJ34" s="386"/>
      <c r="CK34" s="386"/>
      <c r="CL34" s="386"/>
      <c r="CM34" s="386"/>
      <c r="CN34" s="214"/>
      <c r="CO34" s="387">
        <f>IF(CQ34="","",MAX(C34:D43,U34:V43,AM34:AN43,BE34:BF43,BW34:BX43)+1)</f>
        <v>15</v>
      </c>
      <c r="CP34" s="387"/>
      <c r="CQ34" s="386" t="str">
        <f>IF('各会計、関係団体の財政状況及び健全化判断比率'!BS7="","",'各会計、関係団体の財政状況及び健全化判断比率'!BS7)</f>
        <v>株式会社　黒滝森物語村</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t="str">
        <f>IF(E35="","",C34+1)</f>
        <v/>
      </c>
      <c r="D35" s="387"/>
      <c r="E35" s="386" t="str">
        <f>IF('各会計、関係団体の財政状況及び健全化判断比率'!B8="","",'各会計、関係団体の財政状況及び健全化判断比率'!B8)</f>
        <v/>
      </c>
      <c r="F35" s="386"/>
      <c r="G35" s="386"/>
      <c r="H35" s="386"/>
      <c r="I35" s="386"/>
      <c r="J35" s="386"/>
      <c r="K35" s="386"/>
      <c r="L35" s="386"/>
      <c r="M35" s="386"/>
      <c r="N35" s="386"/>
      <c r="O35" s="386"/>
      <c r="P35" s="386"/>
      <c r="Q35" s="386"/>
      <c r="R35" s="386"/>
      <c r="S35" s="386"/>
      <c r="T35" s="214"/>
      <c r="U35" s="387">
        <f>IF(W35="","",U34+1)</f>
        <v>3</v>
      </c>
      <c r="V35" s="387"/>
      <c r="W35" s="386" t="str">
        <f>IF('各会計、関係団体の財政状況及び健全化判断比率'!B29="","",'各会計、関係団体の財政状況及び健全化判断比率'!B29)</f>
        <v>国民健康保険（診療施設勘定）</v>
      </c>
      <c r="X35" s="386"/>
      <c r="Y35" s="386"/>
      <c r="Z35" s="386"/>
      <c r="AA35" s="386"/>
      <c r="AB35" s="386"/>
      <c r="AC35" s="386"/>
      <c r="AD35" s="386"/>
      <c r="AE35" s="386"/>
      <c r="AF35" s="386"/>
      <c r="AG35" s="386"/>
      <c r="AH35" s="386"/>
      <c r="AI35" s="386"/>
      <c r="AJ35" s="386"/>
      <c r="AK35" s="386"/>
      <c r="AL35" s="214"/>
      <c r="AM35" s="387" t="str">
        <f t="shared" ref="AM35:AM43" si="0">IF(AO35="","",AM34+1)</f>
        <v/>
      </c>
      <c r="AN35" s="387"/>
      <c r="AO35" s="386"/>
      <c r="AP35" s="386"/>
      <c r="AQ35" s="386"/>
      <c r="AR35" s="386"/>
      <c r="AS35" s="386"/>
      <c r="AT35" s="386"/>
      <c r="AU35" s="386"/>
      <c r="AV35" s="386"/>
      <c r="AW35" s="386"/>
      <c r="AX35" s="386"/>
      <c r="AY35" s="386"/>
      <c r="AZ35" s="386"/>
      <c r="BA35" s="386"/>
      <c r="BB35" s="386"/>
      <c r="BC35" s="386"/>
      <c r="BD35" s="214"/>
      <c r="BE35" s="387">
        <f t="shared" ref="BE35:BE43" si="1">IF(BG35="","",BE34+1)</f>
        <v>7</v>
      </c>
      <c r="BF35" s="387"/>
      <c r="BG35" s="386" t="str">
        <f>IF('各会計、関係団体の財政状況及び健全化判断比率'!B33="","",'各会計、関係団体の財政状況及び健全化判断比率'!B33)</f>
        <v>下水道事業特別会計</v>
      </c>
      <c r="BH35" s="386"/>
      <c r="BI35" s="386"/>
      <c r="BJ35" s="386"/>
      <c r="BK35" s="386"/>
      <c r="BL35" s="386"/>
      <c r="BM35" s="386"/>
      <c r="BN35" s="386"/>
      <c r="BO35" s="386"/>
      <c r="BP35" s="386"/>
      <c r="BQ35" s="386"/>
      <c r="BR35" s="386"/>
      <c r="BS35" s="386"/>
      <c r="BT35" s="386"/>
      <c r="BU35" s="386"/>
      <c r="BV35" s="214"/>
      <c r="BW35" s="387">
        <f t="shared" ref="BW35:BW43" si="2">IF(BY35="","",BW34+1)</f>
        <v>9</v>
      </c>
      <c r="BX35" s="387"/>
      <c r="BY35" s="386" t="str">
        <f>IF('各会計、関係団体の財政状況及び健全化判断比率'!B69="","",'各会計、関係団体の財政状況及び健全化判断比率'!B69)</f>
        <v>南和広域衛生組合</v>
      </c>
      <c r="BZ35" s="386"/>
      <c r="CA35" s="386"/>
      <c r="CB35" s="386"/>
      <c r="CC35" s="386"/>
      <c r="CD35" s="386"/>
      <c r="CE35" s="386"/>
      <c r="CF35" s="386"/>
      <c r="CG35" s="386"/>
      <c r="CH35" s="386"/>
      <c r="CI35" s="386"/>
      <c r="CJ35" s="386"/>
      <c r="CK35" s="386"/>
      <c r="CL35" s="386"/>
      <c r="CM35" s="386"/>
      <c r="CN35" s="214"/>
      <c r="CO35" s="387" t="str">
        <f t="shared" ref="CO35:CO43" si="3">IF(CQ35="","",CO34+1)</f>
        <v/>
      </c>
      <c r="CP35" s="387"/>
      <c r="CQ35" s="386" t="str">
        <f>IF('各会計、関係団体の財政状況及び健全化判断比率'!BS8="","",'各会計、関係団体の財政状況及び健全化判断比率'!BS8)</f>
        <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4</v>
      </c>
      <c r="V36" s="387"/>
      <c r="W36" s="386" t="str">
        <f>IF('各会計、関係団体の財政状況及び健全化判断比率'!B30="","",'各会計、関係団体の財政状況及び健全化判断比率'!B30)</f>
        <v>介護保険事業</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10</v>
      </c>
      <c r="BX36" s="387"/>
      <c r="BY36" s="386" t="str">
        <f>IF('各会計、関係団体の財政状況及び健全化判断比率'!B70="","",'各会計、関係団体の財政状況及び健全化判断比率'!B70)</f>
        <v>奈良広域水質検査センター組合</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f t="shared" si="4"/>
        <v>5</v>
      </c>
      <c r="V37" s="387"/>
      <c r="W37" s="386" t="str">
        <f>IF('各会計、関係団体の財政状況及び健全化判断比率'!B31="","",'各会計、関係団体の財政状況及び健全化判断比率'!B31)</f>
        <v>後期高齢者医療事業</v>
      </c>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11</v>
      </c>
      <c r="BX37" s="387"/>
      <c r="BY37" s="386" t="str">
        <f>IF('各会計、関係団体の財政状況及び健全化判断比率'!B71="","",'各会計、関係団体の財政状況及び健全化判断比率'!B71)</f>
        <v>奈良県後期高齢者医療広域連合</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12</v>
      </c>
      <c r="BX38" s="387"/>
      <c r="BY38" s="386" t="str">
        <f>IF('各会計、関係団体の財政状況及び健全化判断比率'!B72="","",'各会計、関係団体の財政状況及び健全化判断比率'!B72)</f>
        <v>奈良県広域消防組合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13</v>
      </c>
      <c r="BX39" s="387"/>
      <c r="BY39" s="386" t="str">
        <f>IF('各会計、関係団体の財政状況及び健全化判断比率'!B73="","",'各会計、関係団体の財政状況及び健全化判断比率'!B73)</f>
        <v>さくら広域環境衛生組合</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14</v>
      </c>
      <c r="BX40" s="387"/>
      <c r="BY40" s="386" t="str">
        <f>IF('各会計、関係団体の財政状況及び健全化判断比率'!B74="","",'各会計、関係団体の財政状況及び健全化判断比率'!B74)</f>
        <v>南和広域医療企業団</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t="str">
        <f t="shared" si="2"/>
        <v/>
      </c>
      <c r="BX41" s="387"/>
      <c r="BY41" s="386" t="str">
        <f>IF('各会計、関係団体の財政状況及び健全化判断比率'!B75="","",'各会計、関係団体の財政状況及び健全化判断比率'!B75)</f>
        <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WcIOPX6T1GjHNB2dKsWkML9yFfxjvEUXbfkHQC3AKDZ5rRV9YAafToitwOfD6etSmdJ4pg2PcIX3zQrLX6SikQ==" saltValue="Akhj+3rEFLZxZq0lR9efe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210" t="s">
        <v>568</v>
      </c>
      <c r="D34" s="1210"/>
      <c r="E34" s="1211"/>
      <c r="F34" s="32">
        <v>0.57999999999999996</v>
      </c>
      <c r="G34" s="33">
        <v>0.7</v>
      </c>
      <c r="H34" s="33">
        <v>0.88</v>
      </c>
      <c r="I34" s="33">
        <v>1.43</v>
      </c>
      <c r="J34" s="34">
        <v>2.57</v>
      </c>
      <c r="K34" s="22"/>
      <c r="L34" s="22"/>
      <c r="M34" s="22"/>
      <c r="N34" s="22"/>
      <c r="O34" s="22"/>
      <c r="P34" s="22"/>
    </row>
    <row r="35" spans="1:16" ht="39" customHeight="1" x14ac:dyDescent="0.15">
      <c r="A35" s="22"/>
      <c r="B35" s="35"/>
      <c r="C35" s="1204" t="s">
        <v>569</v>
      </c>
      <c r="D35" s="1205"/>
      <c r="E35" s="1206"/>
      <c r="F35" s="36">
        <v>8.7899999999999991</v>
      </c>
      <c r="G35" s="37">
        <v>10.63</v>
      </c>
      <c r="H35" s="37">
        <v>6.73</v>
      </c>
      <c r="I35" s="37">
        <v>0.4</v>
      </c>
      <c r="J35" s="38">
        <v>2.42</v>
      </c>
      <c r="K35" s="22"/>
      <c r="L35" s="22"/>
      <c r="M35" s="22"/>
      <c r="N35" s="22"/>
      <c r="O35" s="22"/>
      <c r="P35" s="22"/>
    </row>
    <row r="36" spans="1:16" ht="39" customHeight="1" x14ac:dyDescent="0.15">
      <c r="A36" s="22"/>
      <c r="B36" s="35"/>
      <c r="C36" s="1204" t="s">
        <v>570</v>
      </c>
      <c r="D36" s="1205"/>
      <c r="E36" s="1206"/>
      <c r="F36" s="36">
        <v>0.52</v>
      </c>
      <c r="G36" s="37">
        <v>0.8</v>
      </c>
      <c r="H36" s="37">
        <v>1.6</v>
      </c>
      <c r="I36" s="37">
        <v>2.95</v>
      </c>
      <c r="J36" s="38">
        <v>0.96</v>
      </c>
      <c r="K36" s="22"/>
      <c r="L36" s="22"/>
      <c r="M36" s="22"/>
      <c r="N36" s="22"/>
      <c r="O36" s="22"/>
      <c r="P36" s="22"/>
    </row>
    <row r="37" spans="1:16" ht="39" customHeight="1" x14ac:dyDescent="0.15">
      <c r="A37" s="22"/>
      <c r="B37" s="35"/>
      <c r="C37" s="1204" t="s">
        <v>571</v>
      </c>
      <c r="D37" s="1205"/>
      <c r="E37" s="1206"/>
      <c r="F37" s="36">
        <v>0.04</v>
      </c>
      <c r="G37" s="37">
        <v>0.03</v>
      </c>
      <c r="H37" s="37">
        <v>0.03</v>
      </c>
      <c r="I37" s="37">
        <v>0.04</v>
      </c>
      <c r="J37" s="38">
        <v>0.04</v>
      </c>
      <c r="K37" s="22"/>
      <c r="L37" s="22"/>
      <c r="M37" s="22"/>
      <c r="N37" s="22"/>
      <c r="O37" s="22"/>
      <c r="P37" s="22"/>
    </row>
    <row r="38" spans="1:16" ht="39" customHeight="1" x14ac:dyDescent="0.15">
      <c r="A38" s="22"/>
      <c r="B38" s="35"/>
      <c r="C38" s="1204" t="s">
        <v>572</v>
      </c>
      <c r="D38" s="1205"/>
      <c r="E38" s="1206"/>
      <c r="F38" s="36">
        <v>0.12</v>
      </c>
      <c r="G38" s="37">
        <v>0</v>
      </c>
      <c r="H38" s="37">
        <v>0.05</v>
      </c>
      <c r="I38" s="37">
        <v>0.01</v>
      </c>
      <c r="J38" s="38">
        <v>0.04</v>
      </c>
      <c r="K38" s="22"/>
      <c r="L38" s="22"/>
      <c r="M38" s="22"/>
      <c r="N38" s="22"/>
      <c r="O38" s="22"/>
      <c r="P38" s="22"/>
    </row>
    <row r="39" spans="1:16" ht="39" customHeight="1" x14ac:dyDescent="0.15">
      <c r="A39" s="22"/>
      <c r="B39" s="35"/>
      <c r="C39" s="1204" t="s">
        <v>573</v>
      </c>
      <c r="D39" s="1205"/>
      <c r="E39" s="1206"/>
      <c r="F39" s="36">
        <v>0</v>
      </c>
      <c r="G39" s="37">
        <v>0.01</v>
      </c>
      <c r="H39" s="37">
        <v>0</v>
      </c>
      <c r="I39" s="37">
        <v>0.01</v>
      </c>
      <c r="J39" s="38">
        <v>0.02</v>
      </c>
      <c r="K39" s="22"/>
      <c r="L39" s="22"/>
      <c r="M39" s="22"/>
      <c r="N39" s="22"/>
      <c r="O39" s="22"/>
      <c r="P39" s="22"/>
    </row>
    <row r="40" spans="1:16" ht="39" customHeight="1" x14ac:dyDescent="0.15">
      <c r="A40" s="22"/>
      <c r="B40" s="35"/>
      <c r="C40" s="1204" t="s">
        <v>574</v>
      </c>
      <c r="D40" s="1205"/>
      <c r="E40" s="1206"/>
      <c r="F40" s="36">
        <v>0.08</v>
      </c>
      <c r="G40" s="37">
        <v>0</v>
      </c>
      <c r="H40" s="37">
        <v>0</v>
      </c>
      <c r="I40" s="37">
        <v>0</v>
      </c>
      <c r="J40" s="38">
        <v>0</v>
      </c>
      <c r="K40" s="22"/>
      <c r="L40" s="22"/>
      <c r="M40" s="22"/>
      <c r="N40" s="22"/>
      <c r="O40" s="22"/>
      <c r="P40" s="22"/>
    </row>
    <row r="41" spans="1:16" ht="39" customHeight="1" x14ac:dyDescent="0.15">
      <c r="A41" s="22"/>
      <c r="B41" s="35"/>
      <c r="C41" s="1204"/>
      <c r="D41" s="1205"/>
      <c r="E41" s="1206"/>
      <c r="F41" s="36"/>
      <c r="G41" s="37"/>
      <c r="H41" s="37"/>
      <c r="I41" s="37"/>
      <c r="J41" s="38"/>
      <c r="K41" s="22"/>
      <c r="L41" s="22"/>
      <c r="M41" s="22"/>
      <c r="N41" s="22"/>
      <c r="O41" s="22"/>
      <c r="P41" s="22"/>
    </row>
    <row r="42" spans="1:16" ht="39" customHeight="1" x14ac:dyDescent="0.15">
      <c r="A42" s="22"/>
      <c r="B42" s="39"/>
      <c r="C42" s="1204" t="s">
        <v>575</v>
      </c>
      <c r="D42" s="1205"/>
      <c r="E42" s="1206"/>
      <c r="F42" s="36" t="s">
        <v>518</v>
      </c>
      <c r="G42" s="37" t="s">
        <v>518</v>
      </c>
      <c r="H42" s="37" t="s">
        <v>518</v>
      </c>
      <c r="I42" s="37" t="s">
        <v>518</v>
      </c>
      <c r="J42" s="38" t="s">
        <v>518</v>
      </c>
      <c r="K42" s="22"/>
      <c r="L42" s="22"/>
      <c r="M42" s="22"/>
      <c r="N42" s="22"/>
      <c r="O42" s="22"/>
      <c r="P42" s="22"/>
    </row>
    <row r="43" spans="1:16" ht="39" customHeight="1" thickBot="1" x14ac:dyDescent="0.2">
      <c r="A43" s="22"/>
      <c r="B43" s="40"/>
      <c r="C43" s="1207" t="s">
        <v>576</v>
      </c>
      <c r="D43" s="1208"/>
      <c r="E43" s="1209"/>
      <c r="F43" s="41" t="s">
        <v>518</v>
      </c>
      <c r="G43" s="42" t="s">
        <v>518</v>
      </c>
      <c r="H43" s="42" t="s">
        <v>518</v>
      </c>
      <c r="I43" s="42" t="s">
        <v>518</v>
      </c>
      <c r="J43" s="43" t="s">
        <v>518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4gOI9VmMUqrv/s0DuOWtWgd+fCte9FbUbjHDeF9jUlzyfYjGkEwKnlvOdp9BH6B9HzfiemoxnV+bYn5DiNUYqA==" saltValue="D7EOE8OV7iByBSmB1ELm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230" t="s">
        <v>11</v>
      </c>
      <c r="C45" s="1231"/>
      <c r="D45" s="58"/>
      <c r="E45" s="1236" t="s">
        <v>12</v>
      </c>
      <c r="F45" s="1236"/>
      <c r="G45" s="1236"/>
      <c r="H45" s="1236"/>
      <c r="I45" s="1236"/>
      <c r="J45" s="1237"/>
      <c r="K45" s="59">
        <v>123</v>
      </c>
      <c r="L45" s="60">
        <v>127</v>
      </c>
      <c r="M45" s="60">
        <v>101</v>
      </c>
      <c r="N45" s="60">
        <v>106</v>
      </c>
      <c r="O45" s="61">
        <v>116</v>
      </c>
      <c r="P45" s="48"/>
      <c r="Q45" s="48"/>
      <c r="R45" s="48"/>
      <c r="S45" s="48"/>
      <c r="T45" s="48"/>
      <c r="U45" s="48"/>
    </row>
    <row r="46" spans="1:21" ht="30.75" customHeight="1" x14ac:dyDescent="0.15">
      <c r="A46" s="48"/>
      <c r="B46" s="1232"/>
      <c r="C46" s="1233"/>
      <c r="D46" s="62"/>
      <c r="E46" s="1214" t="s">
        <v>13</v>
      </c>
      <c r="F46" s="1214"/>
      <c r="G46" s="1214"/>
      <c r="H46" s="1214"/>
      <c r="I46" s="1214"/>
      <c r="J46" s="1215"/>
      <c r="K46" s="63" t="s">
        <v>518</v>
      </c>
      <c r="L46" s="64" t="s">
        <v>518</v>
      </c>
      <c r="M46" s="64" t="s">
        <v>518</v>
      </c>
      <c r="N46" s="64" t="s">
        <v>518</v>
      </c>
      <c r="O46" s="65" t="s">
        <v>518</v>
      </c>
      <c r="P46" s="48"/>
      <c r="Q46" s="48"/>
      <c r="R46" s="48"/>
      <c r="S46" s="48"/>
      <c r="T46" s="48"/>
      <c r="U46" s="48"/>
    </row>
    <row r="47" spans="1:21" ht="30.75" customHeight="1" x14ac:dyDescent="0.15">
      <c r="A47" s="48"/>
      <c r="B47" s="1232"/>
      <c r="C47" s="1233"/>
      <c r="D47" s="62"/>
      <c r="E47" s="1214" t="s">
        <v>14</v>
      </c>
      <c r="F47" s="1214"/>
      <c r="G47" s="1214"/>
      <c r="H47" s="1214"/>
      <c r="I47" s="1214"/>
      <c r="J47" s="1215"/>
      <c r="K47" s="63" t="s">
        <v>518</v>
      </c>
      <c r="L47" s="64" t="s">
        <v>518</v>
      </c>
      <c r="M47" s="64" t="s">
        <v>518</v>
      </c>
      <c r="N47" s="64" t="s">
        <v>518</v>
      </c>
      <c r="O47" s="65" t="s">
        <v>518</v>
      </c>
      <c r="P47" s="48"/>
      <c r="Q47" s="48"/>
      <c r="R47" s="48"/>
      <c r="S47" s="48"/>
      <c r="T47" s="48"/>
      <c r="U47" s="48"/>
    </row>
    <row r="48" spans="1:21" ht="30.75" customHeight="1" x14ac:dyDescent="0.15">
      <c r="A48" s="48"/>
      <c r="B48" s="1232"/>
      <c r="C48" s="1233"/>
      <c r="D48" s="62"/>
      <c r="E48" s="1214" t="s">
        <v>15</v>
      </c>
      <c r="F48" s="1214"/>
      <c r="G48" s="1214"/>
      <c r="H48" s="1214"/>
      <c r="I48" s="1214"/>
      <c r="J48" s="1215"/>
      <c r="K48" s="63">
        <v>22</v>
      </c>
      <c r="L48" s="64">
        <v>18</v>
      </c>
      <c r="M48" s="64">
        <v>11</v>
      </c>
      <c r="N48" s="64">
        <v>12</v>
      </c>
      <c r="O48" s="65">
        <v>12</v>
      </c>
      <c r="P48" s="48"/>
      <c r="Q48" s="48"/>
      <c r="R48" s="48"/>
      <c r="S48" s="48"/>
      <c r="T48" s="48"/>
      <c r="U48" s="48"/>
    </row>
    <row r="49" spans="1:21" ht="30.75" customHeight="1" x14ac:dyDescent="0.15">
      <c r="A49" s="48"/>
      <c r="B49" s="1232"/>
      <c r="C49" s="1233"/>
      <c r="D49" s="62"/>
      <c r="E49" s="1214" t="s">
        <v>16</v>
      </c>
      <c r="F49" s="1214"/>
      <c r="G49" s="1214"/>
      <c r="H49" s="1214"/>
      <c r="I49" s="1214"/>
      <c r="J49" s="1215"/>
      <c r="K49" s="63">
        <v>4</v>
      </c>
      <c r="L49" s="64">
        <v>6</v>
      </c>
      <c r="M49" s="64">
        <v>18</v>
      </c>
      <c r="N49" s="64">
        <v>23</v>
      </c>
      <c r="O49" s="65">
        <v>21</v>
      </c>
      <c r="P49" s="48"/>
      <c r="Q49" s="48"/>
      <c r="R49" s="48"/>
      <c r="S49" s="48"/>
      <c r="T49" s="48"/>
      <c r="U49" s="48"/>
    </row>
    <row r="50" spans="1:21" ht="30.75" customHeight="1" x14ac:dyDescent="0.15">
      <c r="A50" s="48"/>
      <c r="B50" s="1232"/>
      <c r="C50" s="1233"/>
      <c r="D50" s="62"/>
      <c r="E50" s="1214" t="s">
        <v>17</v>
      </c>
      <c r="F50" s="1214"/>
      <c r="G50" s="1214"/>
      <c r="H50" s="1214"/>
      <c r="I50" s="1214"/>
      <c r="J50" s="1215"/>
      <c r="K50" s="63" t="s">
        <v>518</v>
      </c>
      <c r="L50" s="64" t="s">
        <v>518</v>
      </c>
      <c r="M50" s="64" t="s">
        <v>518</v>
      </c>
      <c r="N50" s="64" t="s">
        <v>518</v>
      </c>
      <c r="O50" s="65" t="s">
        <v>518</v>
      </c>
      <c r="P50" s="48"/>
      <c r="Q50" s="48"/>
      <c r="R50" s="48"/>
      <c r="S50" s="48"/>
      <c r="T50" s="48"/>
      <c r="U50" s="48"/>
    </row>
    <row r="51" spans="1:21" ht="30.75" customHeight="1" x14ac:dyDescent="0.15">
      <c r="A51" s="48"/>
      <c r="B51" s="1234"/>
      <c r="C51" s="1235"/>
      <c r="D51" s="66"/>
      <c r="E51" s="1214" t="s">
        <v>18</v>
      </c>
      <c r="F51" s="1214"/>
      <c r="G51" s="1214"/>
      <c r="H51" s="1214"/>
      <c r="I51" s="1214"/>
      <c r="J51" s="1215"/>
      <c r="K51" s="63" t="s">
        <v>518</v>
      </c>
      <c r="L51" s="64" t="s">
        <v>518</v>
      </c>
      <c r="M51" s="64">
        <v>0</v>
      </c>
      <c r="N51" s="64">
        <v>0</v>
      </c>
      <c r="O51" s="65">
        <v>0</v>
      </c>
      <c r="P51" s="48"/>
      <c r="Q51" s="48"/>
      <c r="R51" s="48"/>
      <c r="S51" s="48"/>
      <c r="T51" s="48"/>
      <c r="U51" s="48"/>
    </row>
    <row r="52" spans="1:21" ht="30.75" customHeight="1" x14ac:dyDescent="0.15">
      <c r="A52" s="48"/>
      <c r="B52" s="1212" t="s">
        <v>19</v>
      </c>
      <c r="C52" s="1213"/>
      <c r="D52" s="66"/>
      <c r="E52" s="1214" t="s">
        <v>20</v>
      </c>
      <c r="F52" s="1214"/>
      <c r="G52" s="1214"/>
      <c r="H52" s="1214"/>
      <c r="I52" s="1214"/>
      <c r="J52" s="1215"/>
      <c r="K52" s="63">
        <v>117</v>
      </c>
      <c r="L52" s="64">
        <v>119</v>
      </c>
      <c r="M52" s="64">
        <v>102</v>
      </c>
      <c r="N52" s="64">
        <v>108</v>
      </c>
      <c r="O52" s="65">
        <v>116</v>
      </c>
      <c r="P52" s="48"/>
      <c r="Q52" s="48"/>
      <c r="R52" s="48"/>
      <c r="S52" s="48"/>
      <c r="T52" s="48"/>
      <c r="U52" s="48"/>
    </row>
    <row r="53" spans="1:21" ht="30.75" customHeight="1" thickBot="1" x14ac:dyDescent="0.2">
      <c r="A53" s="48"/>
      <c r="B53" s="1216" t="s">
        <v>21</v>
      </c>
      <c r="C53" s="1217"/>
      <c r="D53" s="67"/>
      <c r="E53" s="1218" t="s">
        <v>22</v>
      </c>
      <c r="F53" s="1218"/>
      <c r="G53" s="1218"/>
      <c r="H53" s="1218"/>
      <c r="I53" s="1218"/>
      <c r="J53" s="1219"/>
      <c r="K53" s="68">
        <v>32</v>
      </c>
      <c r="L53" s="69">
        <v>32</v>
      </c>
      <c r="M53" s="69">
        <v>28</v>
      </c>
      <c r="N53" s="69">
        <v>33</v>
      </c>
      <c r="O53" s="70">
        <v>33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577</v>
      </c>
      <c r="P55" s="48"/>
      <c r="Q55" s="48"/>
      <c r="R55" s="48"/>
      <c r="S55" s="48"/>
      <c r="T55" s="48"/>
      <c r="U55" s="48"/>
    </row>
    <row r="56" spans="1:21" ht="31.5" customHeight="1" thickBot="1" x14ac:dyDescent="0.2">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x14ac:dyDescent="0.15">
      <c r="B57" s="1220" t="s">
        <v>25</v>
      </c>
      <c r="C57" s="1221"/>
      <c r="D57" s="1224" t="s">
        <v>26</v>
      </c>
      <c r="E57" s="1225"/>
      <c r="F57" s="1225"/>
      <c r="G57" s="1225"/>
      <c r="H57" s="1225"/>
      <c r="I57" s="1225"/>
      <c r="J57" s="1226"/>
      <c r="K57" s="83"/>
      <c r="L57" s="84"/>
      <c r="M57" s="84"/>
      <c r="N57" s="84"/>
      <c r="O57" s="85"/>
    </row>
    <row r="58" spans="1:21" ht="31.5" customHeight="1" thickBot="1" x14ac:dyDescent="0.2">
      <c r="B58" s="1222"/>
      <c r="C58" s="1223"/>
      <c r="D58" s="1227" t="s">
        <v>27</v>
      </c>
      <c r="E58" s="1228"/>
      <c r="F58" s="1228"/>
      <c r="G58" s="1228"/>
      <c r="H58" s="1228"/>
      <c r="I58" s="1228"/>
      <c r="J58" s="122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rIUoITd8+8AaDyWi91LCpKIlU+R86cvJ8tNYslrbaQP2SRYVK/8MsgVWhcItB6aCoolarPh3um2NupwnjHFHA==" saltValue="eCBaPwPrLdrT/kn9qy1MS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560</v>
      </c>
      <c r="J40" s="100" t="s">
        <v>561</v>
      </c>
      <c r="K40" s="100" t="s">
        <v>562</v>
      </c>
      <c r="L40" s="100" t="s">
        <v>563</v>
      </c>
      <c r="M40" s="101" t="s">
        <v>564</v>
      </c>
    </row>
    <row r="41" spans="2:13" ht="27.75" customHeight="1" x14ac:dyDescent="0.15">
      <c r="B41" s="1250" t="s">
        <v>30</v>
      </c>
      <c r="C41" s="1251"/>
      <c r="D41" s="102"/>
      <c r="E41" s="1252" t="s">
        <v>31</v>
      </c>
      <c r="F41" s="1252"/>
      <c r="G41" s="1252"/>
      <c r="H41" s="1253"/>
      <c r="I41" s="103">
        <v>1090</v>
      </c>
      <c r="J41" s="104">
        <v>1158</v>
      </c>
      <c r="K41" s="104">
        <v>1221</v>
      </c>
      <c r="L41" s="104">
        <v>1295</v>
      </c>
      <c r="M41" s="105">
        <v>1305</v>
      </c>
    </row>
    <row r="42" spans="2:13" ht="27.75" customHeight="1" x14ac:dyDescent="0.15">
      <c r="B42" s="1240"/>
      <c r="C42" s="1241"/>
      <c r="D42" s="106"/>
      <c r="E42" s="1244" t="s">
        <v>32</v>
      </c>
      <c r="F42" s="1244"/>
      <c r="G42" s="1244"/>
      <c r="H42" s="1245"/>
      <c r="I42" s="107">
        <v>160</v>
      </c>
      <c r="J42" s="108">
        <v>93</v>
      </c>
      <c r="K42" s="108">
        <v>7</v>
      </c>
      <c r="L42" s="108" t="s">
        <v>518</v>
      </c>
      <c r="M42" s="109" t="s">
        <v>518</v>
      </c>
    </row>
    <row r="43" spans="2:13" ht="27.75" customHeight="1" x14ac:dyDescent="0.15">
      <c r="B43" s="1240"/>
      <c r="C43" s="1241"/>
      <c r="D43" s="106"/>
      <c r="E43" s="1244" t="s">
        <v>33</v>
      </c>
      <c r="F43" s="1244"/>
      <c r="G43" s="1244"/>
      <c r="H43" s="1245"/>
      <c r="I43" s="107">
        <v>155</v>
      </c>
      <c r="J43" s="108">
        <v>284</v>
      </c>
      <c r="K43" s="108">
        <v>209</v>
      </c>
      <c r="L43" s="108">
        <v>246</v>
      </c>
      <c r="M43" s="109">
        <v>278</v>
      </c>
    </row>
    <row r="44" spans="2:13" ht="27.75" customHeight="1" x14ac:dyDescent="0.15">
      <c r="B44" s="1240"/>
      <c r="C44" s="1241"/>
      <c r="D44" s="106"/>
      <c r="E44" s="1244" t="s">
        <v>34</v>
      </c>
      <c r="F44" s="1244"/>
      <c r="G44" s="1244"/>
      <c r="H44" s="1245"/>
      <c r="I44" s="107">
        <v>134</v>
      </c>
      <c r="J44" s="108">
        <v>228</v>
      </c>
      <c r="K44" s="108">
        <v>227</v>
      </c>
      <c r="L44" s="108">
        <v>226</v>
      </c>
      <c r="M44" s="109">
        <v>178</v>
      </c>
    </row>
    <row r="45" spans="2:13" ht="27.75" customHeight="1" x14ac:dyDescent="0.15">
      <c r="B45" s="1240"/>
      <c r="C45" s="1241"/>
      <c r="D45" s="106"/>
      <c r="E45" s="1244" t="s">
        <v>35</v>
      </c>
      <c r="F45" s="1244"/>
      <c r="G45" s="1244"/>
      <c r="H45" s="1245"/>
      <c r="I45" s="107">
        <v>418</v>
      </c>
      <c r="J45" s="108">
        <v>391</v>
      </c>
      <c r="K45" s="108">
        <v>380</v>
      </c>
      <c r="L45" s="108">
        <v>308</v>
      </c>
      <c r="M45" s="109">
        <v>350</v>
      </c>
    </row>
    <row r="46" spans="2:13" ht="27.75" customHeight="1" x14ac:dyDescent="0.15">
      <c r="B46" s="1240"/>
      <c r="C46" s="1241"/>
      <c r="D46" s="110"/>
      <c r="E46" s="1244" t="s">
        <v>36</v>
      </c>
      <c r="F46" s="1244"/>
      <c r="G46" s="1244"/>
      <c r="H46" s="1245"/>
      <c r="I46" s="107" t="s">
        <v>518</v>
      </c>
      <c r="J46" s="108" t="s">
        <v>518</v>
      </c>
      <c r="K46" s="108" t="s">
        <v>518</v>
      </c>
      <c r="L46" s="108" t="s">
        <v>518</v>
      </c>
      <c r="M46" s="109" t="s">
        <v>518</v>
      </c>
    </row>
    <row r="47" spans="2:13" ht="27.75" customHeight="1" x14ac:dyDescent="0.15">
      <c r="B47" s="1240"/>
      <c r="C47" s="1241"/>
      <c r="D47" s="111"/>
      <c r="E47" s="1254" t="s">
        <v>37</v>
      </c>
      <c r="F47" s="1255"/>
      <c r="G47" s="1255"/>
      <c r="H47" s="1256"/>
      <c r="I47" s="107" t="s">
        <v>518</v>
      </c>
      <c r="J47" s="108" t="s">
        <v>518</v>
      </c>
      <c r="K47" s="108" t="s">
        <v>518</v>
      </c>
      <c r="L47" s="108" t="s">
        <v>518</v>
      </c>
      <c r="M47" s="109" t="s">
        <v>518</v>
      </c>
    </row>
    <row r="48" spans="2:13" ht="27.75" customHeight="1" x14ac:dyDescent="0.15">
      <c r="B48" s="1240"/>
      <c r="C48" s="1241"/>
      <c r="D48" s="106"/>
      <c r="E48" s="1244" t="s">
        <v>38</v>
      </c>
      <c r="F48" s="1244"/>
      <c r="G48" s="1244"/>
      <c r="H48" s="1245"/>
      <c r="I48" s="107" t="s">
        <v>518</v>
      </c>
      <c r="J48" s="108" t="s">
        <v>518</v>
      </c>
      <c r="K48" s="108" t="s">
        <v>518</v>
      </c>
      <c r="L48" s="108" t="s">
        <v>518</v>
      </c>
      <c r="M48" s="109" t="s">
        <v>518</v>
      </c>
    </row>
    <row r="49" spans="2:13" ht="27.75" customHeight="1" x14ac:dyDescent="0.15">
      <c r="B49" s="1242"/>
      <c r="C49" s="1243"/>
      <c r="D49" s="106"/>
      <c r="E49" s="1244" t="s">
        <v>39</v>
      </c>
      <c r="F49" s="1244"/>
      <c r="G49" s="1244"/>
      <c r="H49" s="1245"/>
      <c r="I49" s="107" t="s">
        <v>518</v>
      </c>
      <c r="J49" s="108" t="s">
        <v>518</v>
      </c>
      <c r="K49" s="108" t="s">
        <v>518</v>
      </c>
      <c r="L49" s="108" t="s">
        <v>518</v>
      </c>
      <c r="M49" s="109" t="s">
        <v>518</v>
      </c>
    </row>
    <row r="50" spans="2:13" ht="27.75" customHeight="1" x14ac:dyDescent="0.15">
      <c r="B50" s="1238" t="s">
        <v>40</v>
      </c>
      <c r="C50" s="1239"/>
      <c r="D50" s="112"/>
      <c r="E50" s="1244" t="s">
        <v>41</v>
      </c>
      <c r="F50" s="1244"/>
      <c r="G50" s="1244"/>
      <c r="H50" s="1245"/>
      <c r="I50" s="107">
        <v>1063</v>
      </c>
      <c r="J50" s="108">
        <v>1064</v>
      </c>
      <c r="K50" s="108">
        <v>1037</v>
      </c>
      <c r="L50" s="108">
        <v>943</v>
      </c>
      <c r="M50" s="109">
        <v>852</v>
      </c>
    </row>
    <row r="51" spans="2:13" ht="27.75" customHeight="1" x14ac:dyDescent="0.15">
      <c r="B51" s="1240"/>
      <c r="C51" s="1241"/>
      <c r="D51" s="106"/>
      <c r="E51" s="1244" t="s">
        <v>42</v>
      </c>
      <c r="F51" s="1244"/>
      <c r="G51" s="1244"/>
      <c r="H51" s="1245"/>
      <c r="I51" s="107">
        <v>111</v>
      </c>
      <c r="J51" s="108">
        <v>126</v>
      </c>
      <c r="K51" s="108">
        <v>80</v>
      </c>
      <c r="L51" s="108">
        <v>57</v>
      </c>
      <c r="M51" s="109">
        <v>53</v>
      </c>
    </row>
    <row r="52" spans="2:13" ht="27.75" customHeight="1" x14ac:dyDescent="0.15">
      <c r="B52" s="1242"/>
      <c r="C52" s="1243"/>
      <c r="D52" s="106"/>
      <c r="E52" s="1244" t="s">
        <v>43</v>
      </c>
      <c r="F52" s="1244"/>
      <c r="G52" s="1244"/>
      <c r="H52" s="1245"/>
      <c r="I52" s="107">
        <v>1085</v>
      </c>
      <c r="J52" s="108">
        <v>1256</v>
      </c>
      <c r="K52" s="108">
        <v>1291</v>
      </c>
      <c r="L52" s="108">
        <v>1344</v>
      </c>
      <c r="M52" s="109">
        <v>1357</v>
      </c>
    </row>
    <row r="53" spans="2:13" ht="27.75" customHeight="1" thickBot="1" x14ac:dyDescent="0.2">
      <c r="B53" s="1246" t="s">
        <v>44</v>
      </c>
      <c r="C53" s="1247"/>
      <c r="D53" s="113"/>
      <c r="E53" s="1248" t="s">
        <v>45</v>
      </c>
      <c r="F53" s="1248"/>
      <c r="G53" s="1248"/>
      <c r="H53" s="1249"/>
      <c r="I53" s="114">
        <v>-301</v>
      </c>
      <c r="J53" s="115">
        <v>-292</v>
      </c>
      <c r="K53" s="115">
        <v>-365</v>
      </c>
      <c r="L53" s="115">
        <v>-269</v>
      </c>
      <c r="M53" s="116">
        <v>-150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jfwU6VxC17mnz67A8oWRtYs2foh3tgerx9YzxEVCGAKvs+HQWc1uElRDzpV+YiuYBImApzROYT2pO/K6I4X8FQ==" saltValue="NETcYFmQuHLAM4AIAPxuw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562</v>
      </c>
      <c r="G54" s="125" t="s">
        <v>563</v>
      </c>
      <c r="H54" s="126" t="s">
        <v>564</v>
      </c>
    </row>
    <row r="55" spans="2:8" ht="52.5" customHeight="1" x14ac:dyDescent="0.15">
      <c r="B55" s="127"/>
      <c r="C55" s="1265" t="s">
        <v>48</v>
      </c>
      <c r="D55" s="1265"/>
      <c r="E55" s="1266"/>
      <c r="F55" s="128">
        <v>718</v>
      </c>
      <c r="G55" s="128">
        <v>621</v>
      </c>
      <c r="H55" s="129">
        <v>506</v>
      </c>
    </row>
    <row r="56" spans="2:8" ht="52.5" customHeight="1" x14ac:dyDescent="0.15">
      <c r="B56" s="130"/>
      <c r="C56" s="1267" t="s">
        <v>49</v>
      </c>
      <c r="D56" s="1267"/>
      <c r="E56" s="1268"/>
      <c r="F56" s="131">
        <v>1</v>
      </c>
      <c r="G56" s="131">
        <v>1</v>
      </c>
      <c r="H56" s="132">
        <v>1</v>
      </c>
    </row>
    <row r="57" spans="2:8" ht="53.25" customHeight="1" x14ac:dyDescent="0.15">
      <c r="B57" s="130"/>
      <c r="C57" s="1269" t="s">
        <v>50</v>
      </c>
      <c r="D57" s="1269"/>
      <c r="E57" s="1270"/>
      <c r="F57" s="133">
        <v>300</v>
      </c>
      <c r="G57" s="133">
        <v>298</v>
      </c>
      <c r="H57" s="134">
        <v>309</v>
      </c>
    </row>
    <row r="58" spans="2:8" ht="45.75" customHeight="1" x14ac:dyDescent="0.15">
      <c r="B58" s="135"/>
      <c r="C58" s="1257" t="s">
        <v>592</v>
      </c>
      <c r="D58" s="1258"/>
      <c r="E58" s="1259"/>
      <c r="F58" s="136">
        <v>108</v>
      </c>
      <c r="G58" s="136">
        <v>108</v>
      </c>
      <c r="H58" s="137">
        <v>108</v>
      </c>
    </row>
    <row r="59" spans="2:8" ht="45.75" customHeight="1" x14ac:dyDescent="0.15">
      <c r="B59" s="135"/>
      <c r="C59" s="1257" t="s">
        <v>593</v>
      </c>
      <c r="D59" s="1258"/>
      <c r="E59" s="1259"/>
      <c r="F59" s="136">
        <v>73</v>
      </c>
      <c r="G59" s="136">
        <v>73</v>
      </c>
      <c r="H59" s="137">
        <v>73</v>
      </c>
    </row>
    <row r="60" spans="2:8" ht="45.75" customHeight="1" x14ac:dyDescent="0.15">
      <c r="B60" s="135"/>
      <c r="C60" s="1257" t="s">
        <v>594</v>
      </c>
      <c r="D60" s="1258"/>
      <c r="E60" s="1259"/>
      <c r="F60" s="136">
        <v>33</v>
      </c>
      <c r="G60" s="136">
        <v>34</v>
      </c>
      <c r="H60" s="137">
        <v>34</v>
      </c>
    </row>
    <row r="61" spans="2:8" ht="45.75" customHeight="1" x14ac:dyDescent="0.15">
      <c r="B61" s="135"/>
      <c r="C61" s="1257" t="s">
        <v>595</v>
      </c>
      <c r="D61" s="1258"/>
      <c r="E61" s="1259"/>
      <c r="F61" s="136">
        <v>24</v>
      </c>
      <c r="G61" s="136">
        <v>24</v>
      </c>
      <c r="H61" s="137">
        <v>24</v>
      </c>
    </row>
    <row r="62" spans="2:8" ht="45.75" customHeight="1" thickBot="1" x14ac:dyDescent="0.2">
      <c r="B62" s="138"/>
      <c r="C62" s="1260" t="s">
        <v>596</v>
      </c>
      <c r="D62" s="1261"/>
      <c r="E62" s="1262"/>
      <c r="F62" s="139">
        <v>20</v>
      </c>
      <c r="G62" s="139">
        <v>19</v>
      </c>
      <c r="H62" s="140">
        <v>22</v>
      </c>
    </row>
    <row r="63" spans="2:8" ht="52.5" customHeight="1" thickBot="1" x14ac:dyDescent="0.2">
      <c r="B63" s="141"/>
      <c r="C63" s="1263" t="s">
        <v>51</v>
      </c>
      <c r="D63" s="1263"/>
      <c r="E63" s="1264"/>
      <c r="F63" s="142">
        <v>1019</v>
      </c>
      <c r="G63" s="142">
        <v>920</v>
      </c>
      <c r="H63" s="143">
        <v>817</v>
      </c>
    </row>
    <row r="64" spans="2:8" ht="15" customHeight="1" x14ac:dyDescent="0.15"/>
  </sheetData>
  <sheetProtection algorithmName="SHA-512" hashValue="x3n8Y0/s8Yls1RlK00a0tn099kRjKPemKfMXPCqoB8I7Z7K9YAklhWD1KnCp+VRvYstWdYWtSQGgY5z9MeIxzA==" saltValue="PaXymyK6Wx8imBAf7a/zu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557</v>
      </c>
      <c r="G2" s="157"/>
      <c r="H2" s="158"/>
    </row>
    <row r="3" spans="1:8" x14ac:dyDescent="0.15">
      <c r="A3" s="154" t="s">
        <v>550</v>
      </c>
      <c r="B3" s="159"/>
      <c r="C3" s="160"/>
      <c r="D3" s="161">
        <v>195831</v>
      </c>
      <c r="E3" s="162"/>
      <c r="F3" s="163">
        <v>287914</v>
      </c>
      <c r="G3" s="164"/>
      <c r="H3" s="165"/>
    </row>
    <row r="4" spans="1:8" x14ac:dyDescent="0.15">
      <c r="A4" s="166"/>
      <c r="B4" s="167"/>
      <c r="C4" s="168"/>
      <c r="D4" s="169">
        <v>77269</v>
      </c>
      <c r="E4" s="170"/>
      <c r="F4" s="171">
        <v>146531</v>
      </c>
      <c r="G4" s="172"/>
      <c r="H4" s="173"/>
    </row>
    <row r="5" spans="1:8" x14ac:dyDescent="0.15">
      <c r="A5" s="154" t="s">
        <v>552</v>
      </c>
      <c r="B5" s="159"/>
      <c r="C5" s="160"/>
      <c r="D5" s="161">
        <v>292385</v>
      </c>
      <c r="E5" s="162"/>
      <c r="F5" s="163">
        <v>310300</v>
      </c>
      <c r="G5" s="164"/>
      <c r="H5" s="165"/>
    </row>
    <row r="6" spans="1:8" x14ac:dyDescent="0.15">
      <c r="A6" s="166"/>
      <c r="B6" s="167"/>
      <c r="C6" s="168"/>
      <c r="D6" s="169">
        <v>82457</v>
      </c>
      <c r="E6" s="170"/>
      <c r="F6" s="171">
        <v>157576</v>
      </c>
      <c r="G6" s="172"/>
      <c r="H6" s="173"/>
    </row>
    <row r="7" spans="1:8" x14ac:dyDescent="0.15">
      <c r="A7" s="154" t="s">
        <v>553</v>
      </c>
      <c r="B7" s="159"/>
      <c r="C7" s="160"/>
      <c r="D7" s="161">
        <v>352936</v>
      </c>
      <c r="E7" s="162"/>
      <c r="F7" s="163">
        <v>317319</v>
      </c>
      <c r="G7" s="164"/>
      <c r="H7" s="165"/>
    </row>
    <row r="8" spans="1:8" x14ac:dyDescent="0.15">
      <c r="A8" s="166"/>
      <c r="B8" s="167"/>
      <c r="C8" s="168"/>
      <c r="D8" s="169">
        <v>201351</v>
      </c>
      <c r="E8" s="170"/>
      <c r="F8" s="171">
        <v>164214</v>
      </c>
      <c r="G8" s="172"/>
      <c r="H8" s="173"/>
    </row>
    <row r="9" spans="1:8" x14ac:dyDescent="0.15">
      <c r="A9" s="154" t="s">
        <v>554</v>
      </c>
      <c r="B9" s="159"/>
      <c r="C9" s="160"/>
      <c r="D9" s="161">
        <v>462718</v>
      </c>
      <c r="E9" s="162"/>
      <c r="F9" s="163">
        <v>289738</v>
      </c>
      <c r="G9" s="164"/>
      <c r="H9" s="165"/>
    </row>
    <row r="10" spans="1:8" x14ac:dyDescent="0.15">
      <c r="A10" s="166"/>
      <c r="B10" s="167"/>
      <c r="C10" s="168"/>
      <c r="D10" s="169">
        <v>167629</v>
      </c>
      <c r="E10" s="170"/>
      <c r="F10" s="171">
        <v>156238</v>
      </c>
      <c r="G10" s="172"/>
      <c r="H10" s="173"/>
    </row>
    <row r="11" spans="1:8" x14ac:dyDescent="0.15">
      <c r="A11" s="154" t="s">
        <v>555</v>
      </c>
      <c r="B11" s="159"/>
      <c r="C11" s="160"/>
      <c r="D11" s="161">
        <v>258679</v>
      </c>
      <c r="E11" s="162"/>
      <c r="F11" s="163">
        <v>316937</v>
      </c>
      <c r="G11" s="164"/>
      <c r="H11" s="165"/>
    </row>
    <row r="12" spans="1:8" x14ac:dyDescent="0.15">
      <c r="A12" s="166"/>
      <c r="B12" s="167"/>
      <c r="C12" s="174"/>
      <c r="D12" s="169">
        <v>167242</v>
      </c>
      <c r="E12" s="170"/>
      <c r="F12" s="171">
        <v>199150</v>
      </c>
      <c r="G12" s="172"/>
      <c r="H12" s="173"/>
    </row>
    <row r="13" spans="1:8" x14ac:dyDescent="0.15">
      <c r="A13" s="154"/>
      <c r="B13" s="159"/>
      <c r="C13" s="175"/>
      <c r="D13" s="176">
        <v>312510</v>
      </c>
      <c r="E13" s="177"/>
      <c r="F13" s="178">
        <v>304442</v>
      </c>
      <c r="G13" s="179"/>
      <c r="H13" s="165"/>
    </row>
    <row r="14" spans="1:8" x14ac:dyDescent="0.15">
      <c r="A14" s="166"/>
      <c r="B14" s="167"/>
      <c r="C14" s="168"/>
      <c r="D14" s="169">
        <v>139190</v>
      </c>
      <c r="E14" s="170"/>
      <c r="F14" s="171">
        <v>164742</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8.7899999999999991</v>
      </c>
      <c r="C19" s="180">
        <f>ROUND(VALUE(SUBSTITUTE(実質収支比率等に係る経年分析!G$48,"▲","-")),2)</f>
        <v>10.64</v>
      </c>
      <c r="D19" s="180">
        <f>ROUND(VALUE(SUBSTITUTE(実質収支比率等に係る経年分析!H$48,"▲","-")),2)</f>
        <v>6.74</v>
      </c>
      <c r="E19" s="180">
        <f>ROUND(VALUE(SUBSTITUTE(実質収支比率等に係る経年分析!I$48,"▲","-")),2)</f>
        <v>0.4</v>
      </c>
      <c r="F19" s="180">
        <f>ROUND(VALUE(SUBSTITUTE(実質収支比率等に係る経年分析!J$48,"▲","-")),2)</f>
        <v>2.4300000000000002</v>
      </c>
    </row>
    <row r="20" spans="1:11" x14ac:dyDescent="0.15">
      <c r="A20" s="180" t="s">
        <v>55</v>
      </c>
      <c r="B20" s="180">
        <f>ROUND(VALUE(SUBSTITUTE(実質収支比率等に係る経年分析!F$47,"▲","-")),2)</f>
        <v>84.02</v>
      </c>
      <c r="C20" s="180">
        <f>ROUND(VALUE(SUBSTITUTE(実質収支比率等に係る経年分析!G$47,"▲","-")),2)</f>
        <v>90.02</v>
      </c>
      <c r="D20" s="180">
        <f>ROUND(VALUE(SUBSTITUTE(実質収支比率等に係る経年分析!H$47,"▲","-")),2)</f>
        <v>98.05</v>
      </c>
      <c r="E20" s="180">
        <f>ROUND(VALUE(SUBSTITUTE(実質収支比率等に係る経年分析!I$47,"▲","-")),2)</f>
        <v>89.06</v>
      </c>
      <c r="F20" s="180">
        <f>ROUND(VALUE(SUBSTITUTE(実質収支比率等に係る経年分析!J$47,"▲","-")),2)</f>
        <v>71.11</v>
      </c>
    </row>
    <row r="21" spans="1:11" x14ac:dyDescent="0.15">
      <c r="A21" s="180" t="s">
        <v>56</v>
      </c>
      <c r="B21" s="180">
        <f>IF(ISNUMBER(VALUE(SUBSTITUTE(実質収支比率等に係る経年分析!F$49,"▲","-"))),ROUND(VALUE(SUBSTITUTE(実質収支比率等に係る経年分析!F$49,"▲","-")),2),NA())</f>
        <v>1.35</v>
      </c>
      <c r="C21" s="180">
        <f>IF(ISNUMBER(VALUE(SUBSTITUTE(実質収支比率等に係る経年分析!G$49,"▲","-"))),ROUND(VALUE(SUBSTITUTE(実質収支比率等に係る経年分析!G$49,"▲","-")),2),NA())</f>
        <v>2.23</v>
      </c>
      <c r="D21" s="180">
        <f>IF(ISNUMBER(VALUE(SUBSTITUTE(実質収支比率等に係る経年分析!H$49,"▲","-"))),ROUND(VALUE(SUBSTITUTE(実質収支比率等に係る経年分析!H$49,"▲","-")),2),NA())</f>
        <v>-4.83</v>
      </c>
      <c r="E21" s="180">
        <f>IF(ISNUMBER(VALUE(SUBSTITUTE(実質収支比率等に係る経年分析!I$49,"▲","-"))),ROUND(VALUE(SUBSTITUTE(実質収支比率等に係る経年分析!I$49,"▲","-")),2),NA())</f>
        <v>-20.57</v>
      </c>
      <c r="F21" s="180">
        <f>IF(ISNUMBER(VALUE(SUBSTITUTE(実質収支比率等に係る経年分析!J$49,"▲","-"))),ROUND(VALUE(SUBSTITUTE(実質収支比率等に係る経年分析!J$49,"▲","-")),2),NA())</f>
        <v>-14</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後期高齢者医療事業</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0.08</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簡易水道事業特別会計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0.02</v>
      </c>
    </row>
    <row r="32" spans="1:11" x14ac:dyDescent="0.15">
      <c r="A32" s="181" t="str">
        <f>IF(連結実質赤字比率に係る赤字・黒字の構成分析!C$38="",NA(),連結実質赤字比率に係る赤字・黒字の構成分析!C$38)</f>
        <v>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0.04</v>
      </c>
    </row>
    <row r="33" spans="1:16" x14ac:dyDescent="0.15">
      <c r="A33" s="181" t="str">
        <f>IF(連結実質赤字比率に係る赤字・黒字の構成分析!C$37="",NA(),連結実質赤字比率に係る赤字・黒字の構成分析!C$37)</f>
        <v>国民健康保険（診療施設勘定）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0.04</v>
      </c>
    </row>
    <row r="34" spans="1:16" x14ac:dyDescent="0.15">
      <c r="A34" s="181" t="str">
        <f>IF(連結実質赤字比率に係る赤字・黒字の構成分析!C$36="",NA(),連結実質赤字比率に係る赤字・黒字の構成分析!C$36)</f>
        <v>国民健康保険（事業勘定）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0.52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2.95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0.96</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8.7899999999999991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10.63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6.73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2.42</v>
      </c>
    </row>
    <row r="36" spans="1:16" x14ac:dyDescent="0.15">
      <c r="A36" s="181" t="str">
        <f>IF(連結実質赤字比率に係る赤字・黒字の構成分析!C$34="",NA(),連結実質赤字比率に係る赤字・黒字の構成分析!C$34)</f>
        <v>介護保険事業</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0.57999999999999996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0.7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0.88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1.43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2.57</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117</v>
      </c>
      <c r="E42" s="182"/>
      <c r="F42" s="182"/>
      <c r="G42" s="182">
        <f>'実質公債費比率（分子）の構造'!L$52</f>
        <v>119</v>
      </c>
      <c r="H42" s="182"/>
      <c r="I42" s="182"/>
      <c r="J42" s="182">
        <f>'実質公債費比率（分子）の構造'!M$52</f>
        <v>102</v>
      </c>
      <c r="K42" s="182"/>
      <c r="L42" s="182"/>
      <c r="M42" s="182">
        <f>'実質公債費比率（分子）の構造'!N$52</f>
        <v>108</v>
      </c>
      <c r="N42" s="182"/>
      <c r="O42" s="182"/>
      <c r="P42" s="182">
        <f>'実質公債費比率（分子）の構造'!O$52</f>
        <v>116</v>
      </c>
    </row>
    <row r="43" spans="1:16" x14ac:dyDescent="0.15">
      <c r="A43" s="182" t="s">
        <v>64</v>
      </c>
      <c r="B43" s="182" t="str">
        <f>'実質公債費比率（分子）の構造'!K$51</f>
        <v>-</v>
      </c>
      <c r="C43" s="182"/>
      <c r="D43" s="182"/>
      <c r="E43" s="182" t="str">
        <f>'実質公債費比率（分子）の構造'!L$51</f>
        <v>-</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4</v>
      </c>
      <c r="C45" s="182"/>
      <c r="D45" s="182"/>
      <c r="E45" s="182">
        <f>'実質公債費比率（分子）の構造'!L$49</f>
        <v>6</v>
      </c>
      <c r="F45" s="182"/>
      <c r="G45" s="182"/>
      <c r="H45" s="182">
        <f>'実質公債費比率（分子）の構造'!M$49</f>
        <v>18</v>
      </c>
      <c r="I45" s="182"/>
      <c r="J45" s="182"/>
      <c r="K45" s="182">
        <f>'実質公債費比率（分子）の構造'!N$49</f>
        <v>23</v>
      </c>
      <c r="L45" s="182"/>
      <c r="M45" s="182"/>
      <c r="N45" s="182">
        <f>'実質公債費比率（分子）の構造'!O$49</f>
        <v>21</v>
      </c>
      <c r="O45" s="182"/>
      <c r="P45" s="182"/>
    </row>
    <row r="46" spans="1:16" x14ac:dyDescent="0.15">
      <c r="A46" s="182" t="s">
        <v>67</v>
      </c>
      <c r="B46" s="182">
        <f>'実質公債費比率（分子）の構造'!K$48</f>
        <v>22</v>
      </c>
      <c r="C46" s="182"/>
      <c r="D46" s="182"/>
      <c r="E46" s="182">
        <f>'実質公債費比率（分子）の構造'!L$48</f>
        <v>18</v>
      </c>
      <c r="F46" s="182"/>
      <c r="G46" s="182"/>
      <c r="H46" s="182">
        <f>'実質公債費比率（分子）の構造'!M$48</f>
        <v>11</v>
      </c>
      <c r="I46" s="182"/>
      <c r="J46" s="182"/>
      <c r="K46" s="182">
        <f>'実質公債費比率（分子）の構造'!N$48</f>
        <v>12</v>
      </c>
      <c r="L46" s="182"/>
      <c r="M46" s="182"/>
      <c r="N46" s="182">
        <f>'実質公債費比率（分子）の構造'!O$48</f>
        <v>12</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123</v>
      </c>
      <c r="C49" s="182"/>
      <c r="D49" s="182"/>
      <c r="E49" s="182">
        <f>'実質公債費比率（分子）の構造'!L$45</f>
        <v>127</v>
      </c>
      <c r="F49" s="182"/>
      <c r="G49" s="182"/>
      <c r="H49" s="182">
        <f>'実質公債費比率（分子）の構造'!M$45</f>
        <v>101</v>
      </c>
      <c r="I49" s="182"/>
      <c r="J49" s="182"/>
      <c r="K49" s="182">
        <f>'実質公債費比率（分子）の構造'!N$45</f>
        <v>106</v>
      </c>
      <c r="L49" s="182"/>
      <c r="M49" s="182"/>
      <c r="N49" s="182">
        <f>'実質公債費比率（分子）の構造'!O$45</f>
        <v>116</v>
      </c>
      <c r="O49" s="182"/>
      <c r="P49" s="182"/>
    </row>
    <row r="50" spans="1:16" x14ac:dyDescent="0.15">
      <c r="A50" s="182" t="s">
        <v>71</v>
      </c>
      <c r="B50" s="182" t="e">
        <f>NA()</f>
        <v>#N/A</v>
      </c>
      <c r="C50" s="182">
        <f>IF(ISNUMBER('実質公債費比率（分子）の構造'!K$53),'実質公債費比率（分子）の構造'!K$53,NA())</f>
        <v>32</v>
      </c>
      <c r="D50" s="182" t="e">
        <f>NA()</f>
        <v>#N/A</v>
      </c>
      <c r="E50" s="182" t="e">
        <f>NA()</f>
        <v>#N/A</v>
      </c>
      <c r="F50" s="182">
        <f>IF(ISNUMBER('実質公債費比率（分子）の構造'!L$53),'実質公債費比率（分子）の構造'!L$53,NA())</f>
        <v>32</v>
      </c>
      <c r="G50" s="182" t="e">
        <f>NA()</f>
        <v>#N/A</v>
      </c>
      <c r="H50" s="182" t="e">
        <f>NA()</f>
        <v>#N/A</v>
      </c>
      <c r="I50" s="182">
        <f>IF(ISNUMBER('実質公債費比率（分子）の構造'!M$53),'実質公債費比率（分子）の構造'!M$53,NA())</f>
        <v>28</v>
      </c>
      <c r="J50" s="182" t="e">
        <f>NA()</f>
        <v>#N/A</v>
      </c>
      <c r="K50" s="182" t="e">
        <f>NA()</f>
        <v>#N/A</v>
      </c>
      <c r="L50" s="182">
        <f>IF(ISNUMBER('実質公債費比率（分子）の構造'!N$53),'実質公債費比率（分子）の構造'!N$53,NA())</f>
        <v>33</v>
      </c>
      <c r="M50" s="182" t="e">
        <f>NA()</f>
        <v>#N/A</v>
      </c>
      <c r="N50" s="182" t="e">
        <f>NA()</f>
        <v>#N/A</v>
      </c>
      <c r="O50" s="182">
        <f>IF(ISNUMBER('実質公債費比率（分子）の構造'!O$53),'実質公債費比率（分子）の構造'!O$53,NA())</f>
        <v>33</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1085</v>
      </c>
      <c r="E56" s="181"/>
      <c r="F56" s="181"/>
      <c r="G56" s="181">
        <f>'将来負担比率（分子）の構造'!J$52</f>
        <v>1256</v>
      </c>
      <c r="H56" s="181"/>
      <c r="I56" s="181"/>
      <c r="J56" s="181">
        <f>'将来負担比率（分子）の構造'!K$52</f>
        <v>1291</v>
      </c>
      <c r="K56" s="181"/>
      <c r="L56" s="181"/>
      <c r="M56" s="181">
        <f>'将来負担比率（分子）の構造'!L$52</f>
        <v>1344</v>
      </c>
      <c r="N56" s="181"/>
      <c r="O56" s="181"/>
      <c r="P56" s="181">
        <f>'将来負担比率（分子）の構造'!M$52</f>
        <v>1357</v>
      </c>
    </row>
    <row r="57" spans="1:16" x14ac:dyDescent="0.15">
      <c r="A57" s="181" t="s">
        <v>42</v>
      </c>
      <c r="B57" s="181"/>
      <c r="C57" s="181"/>
      <c r="D57" s="181">
        <f>'将来負担比率（分子）の構造'!I$51</f>
        <v>111</v>
      </c>
      <c r="E57" s="181"/>
      <c r="F57" s="181"/>
      <c r="G57" s="181">
        <f>'将来負担比率（分子）の構造'!J$51</f>
        <v>126</v>
      </c>
      <c r="H57" s="181"/>
      <c r="I57" s="181"/>
      <c r="J57" s="181">
        <f>'将来負担比率（分子）の構造'!K$51</f>
        <v>80</v>
      </c>
      <c r="K57" s="181"/>
      <c r="L57" s="181"/>
      <c r="M57" s="181">
        <f>'将来負担比率（分子）の構造'!L$51</f>
        <v>57</v>
      </c>
      <c r="N57" s="181"/>
      <c r="O57" s="181"/>
      <c r="P57" s="181">
        <f>'将来負担比率（分子）の構造'!M$51</f>
        <v>53</v>
      </c>
    </row>
    <row r="58" spans="1:16" x14ac:dyDescent="0.15">
      <c r="A58" s="181" t="s">
        <v>41</v>
      </c>
      <c r="B58" s="181"/>
      <c r="C58" s="181"/>
      <c r="D58" s="181">
        <f>'将来負担比率（分子）の構造'!I$50</f>
        <v>1063</v>
      </c>
      <c r="E58" s="181"/>
      <c r="F58" s="181"/>
      <c r="G58" s="181">
        <f>'将来負担比率（分子）の構造'!J$50</f>
        <v>1064</v>
      </c>
      <c r="H58" s="181"/>
      <c r="I58" s="181"/>
      <c r="J58" s="181">
        <f>'将来負担比率（分子）の構造'!K$50</f>
        <v>1037</v>
      </c>
      <c r="K58" s="181"/>
      <c r="L58" s="181"/>
      <c r="M58" s="181">
        <f>'将来負担比率（分子）の構造'!L$50</f>
        <v>943</v>
      </c>
      <c r="N58" s="181"/>
      <c r="O58" s="181"/>
      <c r="P58" s="181">
        <f>'将来負担比率（分子）の構造'!M$50</f>
        <v>852</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418</v>
      </c>
      <c r="C62" s="181"/>
      <c r="D62" s="181"/>
      <c r="E62" s="181">
        <f>'将来負担比率（分子）の構造'!J$45</f>
        <v>391</v>
      </c>
      <c r="F62" s="181"/>
      <c r="G62" s="181"/>
      <c r="H62" s="181">
        <f>'将来負担比率（分子）の構造'!K$45</f>
        <v>380</v>
      </c>
      <c r="I62" s="181"/>
      <c r="J62" s="181"/>
      <c r="K62" s="181">
        <f>'将来負担比率（分子）の構造'!L$45</f>
        <v>308</v>
      </c>
      <c r="L62" s="181"/>
      <c r="M62" s="181"/>
      <c r="N62" s="181">
        <f>'将来負担比率（分子）の構造'!M$45</f>
        <v>350</v>
      </c>
      <c r="O62" s="181"/>
      <c r="P62" s="181"/>
    </row>
    <row r="63" spans="1:16" x14ac:dyDescent="0.15">
      <c r="A63" s="181" t="s">
        <v>34</v>
      </c>
      <c r="B63" s="181">
        <f>'将来負担比率（分子）の構造'!I$44</f>
        <v>134</v>
      </c>
      <c r="C63" s="181"/>
      <c r="D63" s="181"/>
      <c r="E63" s="181">
        <f>'将来負担比率（分子）の構造'!J$44</f>
        <v>228</v>
      </c>
      <c r="F63" s="181"/>
      <c r="G63" s="181"/>
      <c r="H63" s="181">
        <f>'将来負担比率（分子）の構造'!K$44</f>
        <v>227</v>
      </c>
      <c r="I63" s="181"/>
      <c r="J63" s="181"/>
      <c r="K63" s="181">
        <f>'将来負担比率（分子）の構造'!L$44</f>
        <v>226</v>
      </c>
      <c r="L63" s="181"/>
      <c r="M63" s="181"/>
      <c r="N63" s="181">
        <f>'将来負担比率（分子）の構造'!M$44</f>
        <v>178</v>
      </c>
      <c r="O63" s="181"/>
      <c r="P63" s="181"/>
    </row>
    <row r="64" spans="1:16" x14ac:dyDescent="0.15">
      <c r="A64" s="181" t="s">
        <v>33</v>
      </c>
      <c r="B64" s="181">
        <f>'将来負担比率（分子）の構造'!I$43</f>
        <v>155</v>
      </c>
      <c r="C64" s="181"/>
      <c r="D64" s="181"/>
      <c r="E64" s="181">
        <f>'将来負担比率（分子）の構造'!J$43</f>
        <v>284</v>
      </c>
      <c r="F64" s="181"/>
      <c r="G64" s="181"/>
      <c r="H64" s="181">
        <f>'将来負担比率（分子）の構造'!K$43</f>
        <v>209</v>
      </c>
      <c r="I64" s="181"/>
      <c r="J64" s="181"/>
      <c r="K64" s="181">
        <f>'将来負担比率（分子）の構造'!L$43</f>
        <v>246</v>
      </c>
      <c r="L64" s="181"/>
      <c r="M64" s="181"/>
      <c r="N64" s="181">
        <f>'将来負担比率（分子）の構造'!M$43</f>
        <v>278</v>
      </c>
      <c r="O64" s="181"/>
      <c r="P64" s="181"/>
    </row>
    <row r="65" spans="1:16" x14ac:dyDescent="0.15">
      <c r="A65" s="181" t="s">
        <v>32</v>
      </c>
      <c r="B65" s="181">
        <f>'将来負担比率（分子）の構造'!I$42</f>
        <v>160</v>
      </c>
      <c r="C65" s="181"/>
      <c r="D65" s="181"/>
      <c r="E65" s="181">
        <f>'将来負担比率（分子）の構造'!J$42</f>
        <v>93</v>
      </c>
      <c r="F65" s="181"/>
      <c r="G65" s="181"/>
      <c r="H65" s="181">
        <f>'将来負担比率（分子）の構造'!K$42</f>
        <v>7</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1090</v>
      </c>
      <c r="C66" s="181"/>
      <c r="D66" s="181"/>
      <c r="E66" s="181">
        <f>'将来負担比率（分子）の構造'!J$41</f>
        <v>1158</v>
      </c>
      <c r="F66" s="181"/>
      <c r="G66" s="181"/>
      <c r="H66" s="181">
        <f>'将来負担比率（分子）の構造'!K$41</f>
        <v>1221</v>
      </c>
      <c r="I66" s="181"/>
      <c r="J66" s="181"/>
      <c r="K66" s="181">
        <f>'将来負担比率（分子）の構造'!L$41</f>
        <v>1295</v>
      </c>
      <c r="L66" s="181"/>
      <c r="M66" s="181"/>
      <c r="N66" s="181">
        <f>'将来負担比率（分子）の構造'!M$41</f>
        <v>1305</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718</v>
      </c>
      <c r="C72" s="185">
        <f>基金残高に係る経年分析!G55</f>
        <v>621</v>
      </c>
      <c r="D72" s="185">
        <f>基金残高に係る経年分析!H55</f>
        <v>506</v>
      </c>
    </row>
    <row r="73" spans="1:16" x14ac:dyDescent="0.15">
      <c r="A73" s="184" t="s">
        <v>78</v>
      </c>
      <c r="B73" s="185">
        <f>基金残高に係る経年分析!F56</f>
        <v>1</v>
      </c>
      <c r="C73" s="185">
        <f>基金残高に係る経年分析!G56</f>
        <v>1</v>
      </c>
      <c r="D73" s="185">
        <f>基金残高に係る経年分析!H56</f>
        <v>1</v>
      </c>
    </row>
    <row r="74" spans="1:16" x14ac:dyDescent="0.15">
      <c r="A74" s="184" t="s">
        <v>79</v>
      </c>
      <c r="B74" s="185">
        <f>基金残高に係る経年分析!F57</f>
        <v>300</v>
      </c>
      <c r="C74" s="185">
        <f>基金残高に係る経年分析!G57</f>
        <v>298</v>
      </c>
      <c r="D74" s="185">
        <f>基金残高に係る経年分析!H57</f>
        <v>309</v>
      </c>
    </row>
  </sheetData>
  <sheetProtection algorithmName="SHA-512" hashValue="9Ze+UlhofKHAM5BnXjto+B3kLXGxJwMe3lm1fU4PpNuugM6dTu/rjQWza5323b/4fWvoT/XPMiFHdrWFcS/sIA==" saltValue="84Ai4boOqP8QQmDJEA6jj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213</v>
      </c>
      <c r="DI1" s="760"/>
      <c r="DJ1" s="760"/>
      <c r="DK1" s="760"/>
      <c r="DL1" s="760"/>
      <c r="DM1" s="760"/>
      <c r="DN1" s="761"/>
      <c r="DO1" s="226"/>
      <c r="DP1" s="759" t="s">
        <v>214</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216</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217</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218</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219</v>
      </c>
      <c r="S4" s="702"/>
      <c r="T4" s="702"/>
      <c r="U4" s="702"/>
      <c r="V4" s="702"/>
      <c r="W4" s="702"/>
      <c r="X4" s="702"/>
      <c r="Y4" s="703"/>
      <c r="Z4" s="701" t="s">
        <v>220</v>
      </c>
      <c r="AA4" s="702"/>
      <c r="AB4" s="702"/>
      <c r="AC4" s="703"/>
      <c r="AD4" s="701" t="s">
        <v>221</v>
      </c>
      <c r="AE4" s="702"/>
      <c r="AF4" s="702"/>
      <c r="AG4" s="702"/>
      <c r="AH4" s="702"/>
      <c r="AI4" s="702"/>
      <c r="AJ4" s="702"/>
      <c r="AK4" s="703"/>
      <c r="AL4" s="701" t="s">
        <v>220</v>
      </c>
      <c r="AM4" s="702"/>
      <c r="AN4" s="702"/>
      <c r="AO4" s="703"/>
      <c r="AP4" s="762" t="s">
        <v>222</v>
      </c>
      <c r="AQ4" s="762"/>
      <c r="AR4" s="762"/>
      <c r="AS4" s="762"/>
      <c r="AT4" s="762"/>
      <c r="AU4" s="762"/>
      <c r="AV4" s="762"/>
      <c r="AW4" s="762"/>
      <c r="AX4" s="762"/>
      <c r="AY4" s="762"/>
      <c r="AZ4" s="762"/>
      <c r="BA4" s="762"/>
      <c r="BB4" s="762"/>
      <c r="BC4" s="762"/>
      <c r="BD4" s="762"/>
      <c r="BE4" s="762"/>
      <c r="BF4" s="762"/>
      <c r="BG4" s="762" t="s">
        <v>223</v>
      </c>
      <c r="BH4" s="762"/>
      <c r="BI4" s="762"/>
      <c r="BJ4" s="762"/>
      <c r="BK4" s="762"/>
      <c r="BL4" s="762"/>
      <c r="BM4" s="762"/>
      <c r="BN4" s="762"/>
      <c r="BO4" s="762" t="s">
        <v>220</v>
      </c>
      <c r="BP4" s="762"/>
      <c r="BQ4" s="762"/>
      <c r="BR4" s="762"/>
      <c r="BS4" s="762" t="s">
        <v>224</v>
      </c>
      <c r="BT4" s="762"/>
      <c r="BU4" s="762"/>
      <c r="BV4" s="762"/>
      <c r="BW4" s="762"/>
      <c r="BX4" s="762"/>
      <c r="BY4" s="762"/>
      <c r="BZ4" s="762"/>
      <c r="CA4" s="762"/>
      <c r="CB4" s="762"/>
      <c r="CD4" s="744" t="s">
        <v>225</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8" t="s">
        <v>226</v>
      </c>
      <c r="C5" s="709"/>
      <c r="D5" s="709"/>
      <c r="E5" s="709"/>
      <c r="F5" s="709"/>
      <c r="G5" s="709"/>
      <c r="H5" s="709"/>
      <c r="I5" s="709"/>
      <c r="J5" s="709"/>
      <c r="K5" s="709"/>
      <c r="L5" s="709"/>
      <c r="M5" s="709"/>
      <c r="N5" s="709"/>
      <c r="O5" s="709"/>
      <c r="P5" s="709"/>
      <c r="Q5" s="710"/>
      <c r="R5" s="695">
        <v>68733</v>
      </c>
      <c r="S5" s="696"/>
      <c r="T5" s="696"/>
      <c r="U5" s="696"/>
      <c r="V5" s="696"/>
      <c r="W5" s="696"/>
      <c r="X5" s="696"/>
      <c r="Y5" s="739"/>
      <c r="Z5" s="757">
        <v>5.2</v>
      </c>
      <c r="AA5" s="757"/>
      <c r="AB5" s="757"/>
      <c r="AC5" s="757"/>
      <c r="AD5" s="758">
        <v>68733</v>
      </c>
      <c r="AE5" s="758"/>
      <c r="AF5" s="758"/>
      <c r="AG5" s="758"/>
      <c r="AH5" s="758"/>
      <c r="AI5" s="758"/>
      <c r="AJ5" s="758"/>
      <c r="AK5" s="758"/>
      <c r="AL5" s="740">
        <v>9.8000000000000007</v>
      </c>
      <c r="AM5" s="713"/>
      <c r="AN5" s="713"/>
      <c r="AO5" s="741"/>
      <c r="AP5" s="708" t="s">
        <v>227</v>
      </c>
      <c r="AQ5" s="709"/>
      <c r="AR5" s="709"/>
      <c r="AS5" s="709"/>
      <c r="AT5" s="709"/>
      <c r="AU5" s="709"/>
      <c r="AV5" s="709"/>
      <c r="AW5" s="709"/>
      <c r="AX5" s="709"/>
      <c r="AY5" s="709"/>
      <c r="AZ5" s="709"/>
      <c r="BA5" s="709"/>
      <c r="BB5" s="709"/>
      <c r="BC5" s="709"/>
      <c r="BD5" s="709"/>
      <c r="BE5" s="709"/>
      <c r="BF5" s="710"/>
      <c r="BG5" s="640">
        <v>68733</v>
      </c>
      <c r="BH5" s="641"/>
      <c r="BI5" s="641"/>
      <c r="BJ5" s="641"/>
      <c r="BK5" s="641"/>
      <c r="BL5" s="641"/>
      <c r="BM5" s="641"/>
      <c r="BN5" s="642"/>
      <c r="BO5" s="677">
        <v>100</v>
      </c>
      <c r="BP5" s="677"/>
      <c r="BQ5" s="677"/>
      <c r="BR5" s="677"/>
      <c r="BS5" s="678" t="s">
        <v>145</v>
      </c>
      <c r="BT5" s="678"/>
      <c r="BU5" s="678"/>
      <c r="BV5" s="678"/>
      <c r="BW5" s="678"/>
      <c r="BX5" s="678"/>
      <c r="BY5" s="678"/>
      <c r="BZ5" s="678"/>
      <c r="CA5" s="678"/>
      <c r="CB5" s="728"/>
      <c r="CD5" s="744" t="s">
        <v>222</v>
      </c>
      <c r="CE5" s="745"/>
      <c r="CF5" s="745"/>
      <c r="CG5" s="745"/>
      <c r="CH5" s="745"/>
      <c r="CI5" s="745"/>
      <c r="CJ5" s="745"/>
      <c r="CK5" s="745"/>
      <c r="CL5" s="745"/>
      <c r="CM5" s="745"/>
      <c r="CN5" s="745"/>
      <c r="CO5" s="745"/>
      <c r="CP5" s="745"/>
      <c r="CQ5" s="746"/>
      <c r="CR5" s="744" t="s">
        <v>228</v>
      </c>
      <c r="CS5" s="745"/>
      <c r="CT5" s="745"/>
      <c r="CU5" s="745"/>
      <c r="CV5" s="745"/>
      <c r="CW5" s="745"/>
      <c r="CX5" s="745"/>
      <c r="CY5" s="746"/>
      <c r="CZ5" s="744" t="s">
        <v>220</v>
      </c>
      <c r="DA5" s="745"/>
      <c r="DB5" s="745"/>
      <c r="DC5" s="746"/>
      <c r="DD5" s="744" t="s">
        <v>229</v>
      </c>
      <c r="DE5" s="745"/>
      <c r="DF5" s="745"/>
      <c r="DG5" s="745"/>
      <c r="DH5" s="745"/>
      <c r="DI5" s="745"/>
      <c r="DJ5" s="745"/>
      <c r="DK5" s="745"/>
      <c r="DL5" s="745"/>
      <c r="DM5" s="745"/>
      <c r="DN5" s="745"/>
      <c r="DO5" s="745"/>
      <c r="DP5" s="746"/>
      <c r="DQ5" s="744" t="s">
        <v>230</v>
      </c>
      <c r="DR5" s="745"/>
      <c r="DS5" s="745"/>
      <c r="DT5" s="745"/>
      <c r="DU5" s="745"/>
      <c r="DV5" s="745"/>
      <c r="DW5" s="745"/>
      <c r="DX5" s="745"/>
      <c r="DY5" s="745"/>
      <c r="DZ5" s="745"/>
      <c r="EA5" s="745"/>
      <c r="EB5" s="745"/>
      <c r="EC5" s="746"/>
    </row>
    <row r="6" spans="2:143" ht="11.25" customHeight="1" x14ac:dyDescent="0.15">
      <c r="B6" s="637" t="s">
        <v>231</v>
      </c>
      <c r="C6" s="638"/>
      <c r="D6" s="638"/>
      <c r="E6" s="638"/>
      <c r="F6" s="638"/>
      <c r="G6" s="638"/>
      <c r="H6" s="638"/>
      <c r="I6" s="638"/>
      <c r="J6" s="638"/>
      <c r="K6" s="638"/>
      <c r="L6" s="638"/>
      <c r="M6" s="638"/>
      <c r="N6" s="638"/>
      <c r="O6" s="638"/>
      <c r="P6" s="638"/>
      <c r="Q6" s="639"/>
      <c r="R6" s="640">
        <v>21092</v>
      </c>
      <c r="S6" s="641"/>
      <c r="T6" s="641"/>
      <c r="U6" s="641"/>
      <c r="V6" s="641"/>
      <c r="W6" s="641"/>
      <c r="X6" s="641"/>
      <c r="Y6" s="642"/>
      <c r="Z6" s="677">
        <v>1.6</v>
      </c>
      <c r="AA6" s="677"/>
      <c r="AB6" s="677"/>
      <c r="AC6" s="677"/>
      <c r="AD6" s="678">
        <v>21092</v>
      </c>
      <c r="AE6" s="678"/>
      <c r="AF6" s="678"/>
      <c r="AG6" s="678"/>
      <c r="AH6" s="678"/>
      <c r="AI6" s="678"/>
      <c r="AJ6" s="678"/>
      <c r="AK6" s="678"/>
      <c r="AL6" s="643">
        <v>3</v>
      </c>
      <c r="AM6" s="644"/>
      <c r="AN6" s="644"/>
      <c r="AO6" s="679"/>
      <c r="AP6" s="637" t="s">
        <v>232</v>
      </c>
      <c r="AQ6" s="638"/>
      <c r="AR6" s="638"/>
      <c r="AS6" s="638"/>
      <c r="AT6" s="638"/>
      <c r="AU6" s="638"/>
      <c r="AV6" s="638"/>
      <c r="AW6" s="638"/>
      <c r="AX6" s="638"/>
      <c r="AY6" s="638"/>
      <c r="AZ6" s="638"/>
      <c r="BA6" s="638"/>
      <c r="BB6" s="638"/>
      <c r="BC6" s="638"/>
      <c r="BD6" s="638"/>
      <c r="BE6" s="638"/>
      <c r="BF6" s="639"/>
      <c r="BG6" s="640">
        <v>68733</v>
      </c>
      <c r="BH6" s="641"/>
      <c r="BI6" s="641"/>
      <c r="BJ6" s="641"/>
      <c r="BK6" s="641"/>
      <c r="BL6" s="641"/>
      <c r="BM6" s="641"/>
      <c r="BN6" s="642"/>
      <c r="BO6" s="677">
        <v>100</v>
      </c>
      <c r="BP6" s="677"/>
      <c r="BQ6" s="677"/>
      <c r="BR6" s="677"/>
      <c r="BS6" s="678" t="s">
        <v>174</v>
      </c>
      <c r="BT6" s="678"/>
      <c r="BU6" s="678"/>
      <c r="BV6" s="678"/>
      <c r="BW6" s="678"/>
      <c r="BX6" s="678"/>
      <c r="BY6" s="678"/>
      <c r="BZ6" s="678"/>
      <c r="CA6" s="678"/>
      <c r="CB6" s="728"/>
      <c r="CD6" s="698" t="s">
        <v>233</v>
      </c>
      <c r="CE6" s="699"/>
      <c r="CF6" s="699"/>
      <c r="CG6" s="699"/>
      <c r="CH6" s="699"/>
      <c r="CI6" s="699"/>
      <c r="CJ6" s="699"/>
      <c r="CK6" s="699"/>
      <c r="CL6" s="699"/>
      <c r="CM6" s="699"/>
      <c r="CN6" s="699"/>
      <c r="CO6" s="699"/>
      <c r="CP6" s="699"/>
      <c r="CQ6" s="700"/>
      <c r="CR6" s="640">
        <v>33911</v>
      </c>
      <c r="CS6" s="641"/>
      <c r="CT6" s="641"/>
      <c r="CU6" s="641"/>
      <c r="CV6" s="641"/>
      <c r="CW6" s="641"/>
      <c r="CX6" s="641"/>
      <c r="CY6" s="642"/>
      <c r="CZ6" s="740">
        <v>2.6</v>
      </c>
      <c r="DA6" s="713"/>
      <c r="DB6" s="713"/>
      <c r="DC6" s="743"/>
      <c r="DD6" s="646" t="s">
        <v>145</v>
      </c>
      <c r="DE6" s="641"/>
      <c r="DF6" s="641"/>
      <c r="DG6" s="641"/>
      <c r="DH6" s="641"/>
      <c r="DI6" s="641"/>
      <c r="DJ6" s="641"/>
      <c r="DK6" s="641"/>
      <c r="DL6" s="641"/>
      <c r="DM6" s="641"/>
      <c r="DN6" s="641"/>
      <c r="DO6" s="641"/>
      <c r="DP6" s="642"/>
      <c r="DQ6" s="646">
        <v>33911</v>
      </c>
      <c r="DR6" s="641"/>
      <c r="DS6" s="641"/>
      <c r="DT6" s="641"/>
      <c r="DU6" s="641"/>
      <c r="DV6" s="641"/>
      <c r="DW6" s="641"/>
      <c r="DX6" s="641"/>
      <c r="DY6" s="641"/>
      <c r="DZ6" s="641"/>
      <c r="EA6" s="641"/>
      <c r="EB6" s="641"/>
      <c r="EC6" s="684"/>
    </row>
    <row r="7" spans="2:143" ht="11.25" customHeight="1" x14ac:dyDescent="0.15">
      <c r="B7" s="637" t="s">
        <v>234</v>
      </c>
      <c r="C7" s="638"/>
      <c r="D7" s="638"/>
      <c r="E7" s="638"/>
      <c r="F7" s="638"/>
      <c r="G7" s="638"/>
      <c r="H7" s="638"/>
      <c r="I7" s="638"/>
      <c r="J7" s="638"/>
      <c r="K7" s="638"/>
      <c r="L7" s="638"/>
      <c r="M7" s="638"/>
      <c r="N7" s="638"/>
      <c r="O7" s="638"/>
      <c r="P7" s="638"/>
      <c r="Q7" s="639"/>
      <c r="R7" s="640">
        <v>79</v>
      </c>
      <c r="S7" s="641"/>
      <c r="T7" s="641"/>
      <c r="U7" s="641"/>
      <c r="V7" s="641"/>
      <c r="W7" s="641"/>
      <c r="X7" s="641"/>
      <c r="Y7" s="642"/>
      <c r="Z7" s="677">
        <v>0</v>
      </c>
      <c r="AA7" s="677"/>
      <c r="AB7" s="677"/>
      <c r="AC7" s="677"/>
      <c r="AD7" s="678">
        <v>79</v>
      </c>
      <c r="AE7" s="678"/>
      <c r="AF7" s="678"/>
      <c r="AG7" s="678"/>
      <c r="AH7" s="678"/>
      <c r="AI7" s="678"/>
      <c r="AJ7" s="678"/>
      <c r="AK7" s="678"/>
      <c r="AL7" s="643">
        <v>0</v>
      </c>
      <c r="AM7" s="644"/>
      <c r="AN7" s="644"/>
      <c r="AO7" s="679"/>
      <c r="AP7" s="637" t="s">
        <v>235</v>
      </c>
      <c r="AQ7" s="638"/>
      <c r="AR7" s="638"/>
      <c r="AS7" s="638"/>
      <c r="AT7" s="638"/>
      <c r="AU7" s="638"/>
      <c r="AV7" s="638"/>
      <c r="AW7" s="638"/>
      <c r="AX7" s="638"/>
      <c r="AY7" s="638"/>
      <c r="AZ7" s="638"/>
      <c r="BA7" s="638"/>
      <c r="BB7" s="638"/>
      <c r="BC7" s="638"/>
      <c r="BD7" s="638"/>
      <c r="BE7" s="638"/>
      <c r="BF7" s="639"/>
      <c r="BG7" s="640">
        <v>26958</v>
      </c>
      <c r="BH7" s="641"/>
      <c r="BI7" s="641"/>
      <c r="BJ7" s="641"/>
      <c r="BK7" s="641"/>
      <c r="BL7" s="641"/>
      <c r="BM7" s="641"/>
      <c r="BN7" s="642"/>
      <c r="BO7" s="677">
        <v>39.200000000000003</v>
      </c>
      <c r="BP7" s="677"/>
      <c r="BQ7" s="677"/>
      <c r="BR7" s="677"/>
      <c r="BS7" s="678" t="s">
        <v>145</v>
      </c>
      <c r="BT7" s="678"/>
      <c r="BU7" s="678"/>
      <c r="BV7" s="678"/>
      <c r="BW7" s="678"/>
      <c r="BX7" s="678"/>
      <c r="BY7" s="678"/>
      <c r="BZ7" s="678"/>
      <c r="CA7" s="678"/>
      <c r="CB7" s="728"/>
      <c r="CD7" s="673" t="s">
        <v>236</v>
      </c>
      <c r="CE7" s="674"/>
      <c r="CF7" s="674"/>
      <c r="CG7" s="674"/>
      <c r="CH7" s="674"/>
      <c r="CI7" s="674"/>
      <c r="CJ7" s="674"/>
      <c r="CK7" s="674"/>
      <c r="CL7" s="674"/>
      <c r="CM7" s="674"/>
      <c r="CN7" s="674"/>
      <c r="CO7" s="674"/>
      <c r="CP7" s="674"/>
      <c r="CQ7" s="675"/>
      <c r="CR7" s="640">
        <v>293197</v>
      </c>
      <c r="CS7" s="641"/>
      <c r="CT7" s="641"/>
      <c r="CU7" s="641"/>
      <c r="CV7" s="641"/>
      <c r="CW7" s="641"/>
      <c r="CX7" s="641"/>
      <c r="CY7" s="642"/>
      <c r="CZ7" s="677">
        <v>22.9</v>
      </c>
      <c r="DA7" s="677"/>
      <c r="DB7" s="677"/>
      <c r="DC7" s="677"/>
      <c r="DD7" s="646">
        <v>5421</v>
      </c>
      <c r="DE7" s="641"/>
      <c r="DF7" s="641"/>
      <c r="DG7" s="641"/>
      <c r="DH7" s="641"/>
      <c r="DI7" s="641"/>
      <c r="DJ7" s="641"/>
      <c r="DK7" s="641"/>
      <c r="DL7" s="641"/>
      <c r="DM7" s="641"/>
      <c r="DN7" s="641"/>
      <c r="DO7" s="641"/>
      <c r="DP7" s="642"/>
      <c r="DQ7" s="646">
        <v>253541</v>
      </c>
      <c r="DR7" s="641"/>
      <c r="DS7" s="641"/>
      <c r="DT7" s="641"/>
      <c r="DU7" s="641"/>
      <c r="DV7" s="641"/>
      <c r="DW7" s="641"/>
      <c r="DX7" s="641"/>
      <c r="DY7" s="641"/>
      <c r="DZ7" s="641"/>
      <c r="EA7" s="641"/>
      <c r="EB7" s="641"/>
      <c r="EC7" s="684"/>
    </row>
    <row r="8" spans="2:143" ht="11.25" customHeight="1" x14ac:dyDescent="0.15">
      <c r="B8" s="637" t="s">
        <v>237</v>
      </c>
      <c r="C8" s="638"/>
      <c r="D8" s="638"/>
      <c r="E8" s="638"/>
      <c r="F8" s="638"/>
      <c r="G8" s="638"/>
      <c r="H8" s="638"/>
      <c r="I8" s="638"/>
      <c r="J8" s="638"/>
      <c r="K8" s="638"/>
      <c r="L8" s="638"/>
      <c r="M8" s="638"/>
      <c r="N8" s="638"/>
      <c r="O8" s="638"/>
      <c r="P8" s="638"/>
      <c r="Q8" s="639"/>
      <c r="R8" s="640">
        <v>535</v>
      </c>
      <c r="S8" s="641"/>
      <c r="T8" s="641"/>
      <c r="U8" s="641"/>
      <c r="V8" s="641"/>
      <c r="W8" s="641"/>
      <c r="X8" s="641"/>
      <c r="Y8" s="642"/>
      <c r="Z8" s="677">
        <v>0</v>
      </c>
      <c r="AA8" s="677"/>
      <c r="AB8" s="677"/>
      <c r="AC8" s="677"/>
      <c r="AD8" s="678">
        <v>535</v>
      </c>
      <c r="AE8" s="678"/>
      <c r="AF8" s="678"/>
      <c r="AG8" s="678"/>
      <c r="AH8" s="678"/>
      <c r="AI8" s="678"/>
      <c r="AJ8" s="678"/>
      <c r="AK8" s="678"/>
      <c r="AL8" s="643">
        <v>0.1</v>
      </c>
      <c r="AM8" s="644"/>
      <c r="AN8" s="644"/>
      <c r="AO8" s="679"/>
      <c r="AP8" s="637" t="s">
        <v>238</v>
      </c>
      <c r="AQ8" s="638"/>
      <c r="AR8" s="638"/>
      <c r="AS8" s="638"/>
      <c r="AT8" s="638"/>
      <c r="AU8" s="638"/>
      <c r="AV8" s="638"/>
      <c r="AW8" s="638"/>
      <c r="AX8" s="638"/>
      <c r="AY8" s="638"/>
      <c r="AZ8" s="638"/>
      <c r="BA8" s="638"/>
      <c r="BB8" s="638"/>
      <c r="BC8" s="638"/>
      <c r="BD8" s="638"/>
      <c r="BE8" s="638"/>
      <c r="BF8" s="639"/>
      <c r="BG8" s="640">
        <v>1080</v>
      </c>
      <c r="BH8" s="641"/>
      <c r="BI8" s="641"/>
      <c r="BJ8" s="641"/>
      <c r="BK8" s="641"/>
      <c r="BL8" s="641"/>
      <c r="BM8" s="641"/>
      <c r="BN8" s="642"/>
      <c r="BO8" s="677">
        <v>1.6</v>
      </c>
      <c r="BP8" s="677"/>
      <c r="BQ8" s="677"/>
      <c r="BR8" s="677"/>
      <c r="BS8" s="646" t="s">
        <v>174</v>
      </c>
      <c r="BT8" s="641"/>
      <c r="BU8" s="641"/>
      <c r="BV8" s="641"/>
      <c r="BW8" s="641"/>
      <c r="BX8" s="641"/>
      <c r="BY8" s="641"/>
      <c r="BZ8" s="641"/>
      <c r="CA8" s="641"/>
      <c r="CB8" s="684"/>
      <c r="CD8" s="673" t="s">
        <v>239</v>
      </c>
      <c r="CE8" s="674"/>
      <c r="CF8" s="674"/>
      <c r="CG8" s="674"/>
      <c r="CH8" s="674"/>
      <c r="CI8" s="674"/>
      <c r="CJ8" s="674"/>
      <c r="CK8" s="674"/>
      <c r="CL8" s="674"/>
      <c r="CM8" s="674"/>
      <c r="CN8" s="674"/>
      <c r="CO8" s="674"/>
      <c r="CP8" s="674"/>
      <c r="CQ8" s="675"/>
      <c r="CR8" s="640">
        <v>215755</v>
      </c>
      <c r="CS8" s="641"/>
      <c r="CT8" s="641"/>
      <c r="CU8" s="641"/>
      <c r="CV8" s="641"/>
      <c r="CW8" s="641"/>
      <c r="CX8" s="641"/>
      <c r="CY8" s="642"/>
      <c r="CZ8" s="677">
        <v>16.8</v>
      </c>
      <c r="DA8" s="677"/>
      <c r="DB8" s="677"/>
      <c r="DC8" s="677"/>
      <c r="DD8" s="646">
        <v>3740</v>
      </c>
      <c r="DE8" s="641"/>
      <c r="DF8" s="641"/>
      <c r="DG8" s="641"/>
      <c r="DH8" s="641"/>
      <c r="DI8" s="641"/>
      <c r="DJ8" s="641"/>
      <c r="DK8" s="641"/>
      <c r="DL8" s="641"/>
      <c r="DM8" s="641"/>
      <c r="DN8" s="641"/>
      <c r="DO8" s="641"/>
      <c r="DP8" s="642"/>
      <c r="DQ8" s="646">
        <v>165180</v>
      </c>
      <c r="DR8" s="641"/>
      <c r="DS8" s="641"/>
      <c r="DT8" s="641"/>
      <c r="DU8" s="641"/>
      <c r="DV8" s="641"/>
      <c r="DW8" s="641"/>
      <c r="DX8" s="641"/>
      <c r="DY8" s="641"/>
      <c r="DZ8" s="641"/>
      <c r="EA8" s="641"/>
      <c r="EB8" s="641"/>
      <c r="EC8" s="684"/>
    </row>
    <row r="9" spans="2:143" ht="11.25" customHeight="1" x14ac:dyDescent="0.15">
      <c r="B9" s="637" t="s">
        <v>240</v>
      </c>
      <c r="C9" s="638"/>
      <c r="D9" s="638"/>
      <c r="E9" s="638"/>
      <c r="F9" s="638"/>
      <c r="G9" s="638"/>
      <c r="H9" s="638"/>
      <c r="I9" s="638"/>
      <c r="J9" s="638"/>
      <c r="K9" s="638"/>
      <c r="L9" s="638"/>
      <c r="M9" s="638"/>
      <c r="N9" s="638"/>
      <c r="O9" s="638"/>
      <c r="P9" s="638"/>
      <c r="Q9" s="639"/>
      <c r="R9" s="640">
        <v>306</v>
      </c>
      <c r="S9" s="641"/>
      <c r="T9" s="641"/>
      <c r="U9" s="641"/>
      <c r="V9" s="641"/>
      <c r="W9" s="641"/>
      <c r="X9" s="641"/>
      <c r="Y9" s="642"/>
      <c r="Z9" s="677">
        <v>0</v>
      </c>
      <c r="AA9" s="677"/>
      <c r="AB9" s="677"/>
      <c r="AC9" s="677"/>
      <c r="AD9" s="678">
        <v>306</v>
      </c>
      <c r="AE9" s="678"/>
      <c r="AF9" s="678"/>
      <c r="AG9" s="678"/>
      <c r="AH9" s="678"/>
      <c r="AI9" s="678"/>
      <c r="AJ9" s="678"/>
      <c r="AK9" s="678"/>
      <c r="AL9" s="643">
        <v>0</v>
      </c>
      <c r="AM9" s="644"/>
      <c r="AN9" s="644"/>
      <c r="AO9" s="679"/>
      <c r="AP9" s="637" t="s">
        <v>241</v>
      </c>
      <c r="AQ9" s="638"/>
      <c r="AR9" s="638"/>
      <c r="AS9" s="638"/>
      <c r="AT9" s="638"/>
      <c r="AU9" s="638"/>
      <c r="AV9" s="638"/>
      <c r="AW9" s="638"/>
      <c r="AX9" s="638"/>
      <c r="AY9" s="638"/>
      <c r="AZ9" s="638"/>
      <c r="BA9" s="638"/>
      <c r="BB9" s="638"/>
      <c r="BC9" s="638"/>
      <c r="BD9" s="638"/>
      <c r="BE9" s="638"/>
      <c r="BF9" s="639"/>
      <c r="BG9" s="640">
        <v>22573</v>
      </c>
      <c r="BH9" s="641"/>
      <c r="BI9" s="641"/>
      <c r="BJ9" s="641"/>
      <c r="BK9" s="641"/>
      <c r="BL9" s="641"/>
      <c r="BM9" s="641"/>
      <c r="BN9" s="642"/>
      <c r="BO9" s="677">
        <v>32.799999999999997</v>
      </c>
      <c r="BP9" s="677"/>
      <c r="BQ9" s="677"/>
      <c r="BR9" s="677"/>
      <c r="BS9" s="646" t="s">
        <v>174</v>
      </c>
      <c r="BT9" s="641"/>
      <c r="BU9" s="641"/>
      <c r="BV9" s="641"/>
      <c r="BW9" s="641"/>
      <c r="BX9" s="641"/>
      <c r="BY9" s="641"/>
      <c r="BZ9" s="641"/>
      <c r="CA9" s="641"/>
      <c r="CB9" s="684"/>
      <c r="CD9" s="673" t="s">
        <v>242</v>
      </c>
      <c r="CE9" s="674"/>
      <c r="CF9" s="674"/>
      <c r="CG9" s="674"/>
      <c r="CH9" s="674"/>
      <c r="CI9" s="674"/>
      <c r="CJ9" s="674"/>
      <c r="CK9" s="674"/>
      <c r="CL9" s="674"/>
      <c r="CM9" s="674"/>
      <c r="CN9" s="674"/>
      <c r="CO9" s="674"/>
      <c r="CP9" s="674"/>
      <c r="CQ9" s="675"/>
      <c r="CR9" s="640">
        <v>138530</v>
      </c>
      <c r="CS9" s="641"/>
      <c r="CT9" s="641"/>
      <c r="CU9" s="641"/>
      <c r="CV9" s="641"/>
      <c r="CW9" s="641"/>
      <c r="CX9" s="641"/>
      <c r="CY9" s="642"/>
      <c r="CZ9" s="677">
        <v>10.8</v>
      </c>
      <c r="DA9" s="677"/>
      <c r="DB9" s="677"/>
      <c r="DC9" s="677"/>
      <c r="DD9" s="646" t="s">
        <v>145</v>
      </c>
      <c r="DE9" s="641"/>
      <c r="DF9" s="641"/>
      <c r="DG9" s="641"/>
      <c r="DH9" s="641"/>
      <c r="DI9" s="641"/>
      <c r="DJ9" s="641"/>
      <c r="DK9" s="641"/>
      <c r="DL9" s="641"/>
      <c r="DM9" s="641"/>
      <c r="DN9" s="641"/>
      <c r="DO9" s="641"/>
      <c r="DP9" s="642"/>
      <c r="DQ9" s="646">
        <v>121537</v>
      </c>
      <c r="DR9" s="641"/>
      <c r="DS9" s="641"/>
      <c r="DT9" s="641"/>
      <c r="DU9" s="641"/>
      <c r="DV9" s="641"/>
      <c r="DW9" s="641"/>
      <c r="DX9" s="641"/>
      <c r="DY9" s="641"/>
      <c r="DZ9" s="641"/>
      <c r="EA9" s="641"/>
      <c r="EB9" s="641"/>
      <c r="EC9" s="684"/>
    </row>
    <row r="10" spans="2:143" ht="11.25" customHeight="1" x14ac:dyDescent="0.15">
      <c r="B10" s="637" t="s">
        <v>243</v>
      </c>
      <c r="C10" s="638"/>
      <c r="D10" s="638"/>
      <c r="E10" s="638"/>
      <c r="F10" s="638"/>
      <c r="G10" s="638"/>
      <c r="H10" s="638"/>
      <c r="I10" s="638"/>
      <c r="J10" s="638"/>
      <c r="K10" s="638"/>
      <c r="L10" s="638"/>
      <c r="M10" s="638"/>
      <c r="N10" s="638"/>
      <c r="O10" s="638"/>
      <c r="P10" s="638"/>
      <c r="Q10" s="639"/>
      <c r="R10" s="640" t="s">
        <v>145</v>
      </c>
      <c r="S10" s="641"/>
      <c r="T10" s="641"/>
      <c r="U10" s="641"/>
      <c r="V10" s="641"/>
      <c r="W10" s="641"/>
      <c r="X10" s="641"/>
      <c r="Y10" s="642"/>
      <c r="Z10" s="677" t="s">
        <v>145</v>
      </c>
      <c r="AA10" s="677"/>
      <c r="AB10" s="677"/>
      <c r="AC10" s="677"/>
      <c r="AD10" s="678" t="s">
        <v>145</v>
      </c>
      <c r="AE10" s="678"/>
      <c r="AF10" s="678"/>
      <c r="AG10" s="678"/>
      <c r="AH10" s="678"/>
      <c r="AI10" s="678"/>
      <c r="AJ10" s="678"/>
      <c r="AK10" s="678"/>
      <c r="AL10" s="643" t="s">
        <v>145</v>
      </c>
      <c r="AM10" s="644"/>
      <c r="AN10" s="644"/>
      <c r="AO10" s="679"/>
      <c r="AP10" s="637" t="s">
        <v>244</v>
      </c>
      <c r="AQ10" s="638"/>
      <c r="AR10" s="638"/>
      <c r="AS10" s="638"/>
      <c r="AT10" s="638"/>
      <c r="AU10" s="638"/>
      <c r="AV10" s="638"/>
      <c r="AW10" s="638"/>
      <c r="AX10" s="638"/>
      <c r="AY10" s="638"/>
      <c r="AZ10" s="638"/>
      <c r="BA10" s="638"/>
      <c r="BB10" s="638"/>
      <c r="BC10" s="638"/>
      <c r="BD10" s="638"/>
      <c r="BE10" s="638"/>
      <c r="BF10" s="639"/>
      <c r="BG10" s="640">
        <v>2166</v>
      </c>
      <c r="BH10" s="641"/>
      <c r="BI10" s="641"/>
      <c r="BJ10" s="641"/>
      <c r="BK10" s="641"/>
      <c r="BL10" s="641"/>
      <c r="BM10" s="641"/>
      <c r="BN10" s="642"/>
      <c r="BO10" s="677">
        <v>3.2</v>
      </c>
      <c r="BP10" s="677"/>
      <c r="BQ10" s="677"/>
      <c r="BR10" s="677"/>
      <c r="BS10" s="646" t="s">
        <v>145</v>
      </c>
      <c r="BT10" s="641"/>
      <c r="BU10" s="641"/>
      <c r="BV10" s="641"/>
      <c r="BW10" s="641"/>
      <c r="BX10" s="641"/>
      <c r="BY10" s="641"/>
      <c r="BZ10" s="641"/>
      <c r="CA10" s="641"/>
      <c r="CB10" s="684"/>
      <c r="CD10" s="673" t="s">
        <v>245</v>
      </c>
      <c r="CE10" s="674"/>
      <c r="CF10" s="674"/>
      <c r="CG10" s="674"/>
      <c r="CH10" s="674"/>
      <c r="CI10" s="674"/>
      <c r="CJ10" s="674"/>
      <c r="CK10" s="674"/>
      <c r="CL10" s="674"/>
      <c r="CM10" s="674"/>
      <c r="CN10" s="674"/>
      <c r="CO10" s="674"/>
      <c r="CP10" s="674"/>
      <c r="CQ10" s="675"/>
      <c r="CR10" s="640">
        <v>1855</v>
      </c>
      <c r="CS10" s="641"/>
      <c r="CT10" s="641"/>
      <c r="CU10" s="641"/>
      <c r="CV10" s="641"/>
      <c r="CW10" s="641"/>
      <c r="CX10" s="641"/>
      <c r="CY10" s="642"/>
      <c r="CZ10" s="677">
        <v>0.1</v>
      </c>
      <c r="DA10" s="677"/>
      <c r="DB10" s="677"/>
      <c r="DC10" s="677"/>
      <c r="DD10" s="646" t="s">
        <v>145</v>
      </c>
      <c r="DE10" s="641"/>
      <c r="DF10" s="641"/>
      <c r="DG10" s="641"/>
      <c r="DH10" s="641"/>
      <c r="DI10" s="641"/>
      <c r="DJ10" s="641"/>
      <c r="DK10" s="641"/>
      <c r="DL10" s="641"/>
      <c r="DM10" s="641"/>
      <c r="DN10" s="641"/>
      <c r="DO10" s="641"/>
      <c r="DP10" s="642"/>
      <c r="DQ10" s="646">
        <v>1453</v>
      </c>
      <c r="DR10" s="641"/>
      <c r="DS10" s="641"/>
      <c r="DT10" s="641"/>
      <c r="DU10" s="641"/>
      <c r="DV10" s="641"/>
      <c r="DW10" s="641"/>
      <c r="DX10" s="641"/>
      <c r="DY10" s="641"/>
      <c r="DZ10" s="641"/>
      <c r="EA10" s="641"/>
      <c r="EB10" s="641"/>
      <c r="EC10" s="684"/>
    </row>
    <row r="11" spans="2:143" ht="11.25" customHeight="1" x14ac:dyDescent="0.15">
      <c r="B11" s="637" t="s">
        <v>246</v>
      </c>
      <c r="C11" s="638"/>
      <c r="D11" s="638"/>
      <c r="E11" s="638"/>
      <c r="F11" s="638"/>
      <c r="G11" s="638"/>
      <c r="H11" s="638"/>
      <c r="I11" s="638"/>
      <c r="J11" s="638"/>
      <c r="K11" s="638"/>
      <c r="L11" s="638"/>
      <c r="M11" s="638"/>
      <c r="N11" s="638"/>
      <c r="O11" s="638"/>
      <c r="P11" s="638"/>
      <c r="Q11" s="639"/>
      <c r="R11" s="640">
        <v>11867</v>
      </c>
      <c r="S11" s="641"/>
      <c r="T11" s="641"/>
      <c r="U11" s="641"/>
      <c r="V11" s="641"/>
      <c r="W11" s="641"/>
      <c r="X11" s="641"/>
      <c r="Y11" s="642"/>
      <c r="Z11" s="643">
        <v>0.9</v>
      </c>
      <c r="AA11" s="644"/>
      <c r="AB11" s="644"/>
      <c r="AC11" s="645"/>
      <c r="AD11" s="646">
        <v>11867</v>
      </c>
      <c r="AE11" s="641"/>
      <c r="AF11" s="641"/>
      <c r="AG11" s="641"/>
      <c r="AH11" s="641"/>
      <c r="AI11" s="641"/>
      <c r="AJ11" s="641"/>
      <c r="AK11" s="642"/>
      <c r="AL11" s="643">
        <v>1.7</v>
      </c>
      <c r="AM11" s="644"/>
      <c r="AN11" s="644"/>
      <c r="AO11" s="679"/>
      <c r="AP11" s="637" t="s">
        <v>247</v>
      </c>
      <c r="AQ11" s="638"/>
      <c r="AR11" s="638"/>
      <c r="AS11" s="638"/>
      <c r="AT11" s="638"/>
      <c r="AU11" s="638"/>
      <c r="AV11" s="638"/>
      <c r="AW11" s="638"/>
      <c r="AX11" s="638"/>
      <c r="AY11" s="638"/>
      <c r="AZ11" s="638"/>
      <c r="BA11" s="638"/>
      <c r="BB11" s="638"/>
      <c r="BC11" s="638"/>
      <c r="BD11" s="638"/>
      <c r="BE11" s="638"/>
      <c r="BF11" s="639"/>
      <c r="BG11" s="640">
        <v>1139</v>
      </c>
      <c r="BH11" s="641"/>
      <c r="BI11" s="641"/>
      <c r="BJ11" s="641"/>
      <c r="BK11" s="641"/>
      <c r="BL11" s="641"/>
      <c r="BM11" s="641"/>
      <c r="BN11" s="642"/>
      <c r="BO11" s="677">
        <v>1.7</v>
      </c>
      <c r="BP11" s="677"/>
      <c r="BQ11" s="677"/>
      <c r="BR11" s="677"/>
      <c r="BS11" s="646" t="s">
        <v>174</v>
      </c>
      <c r="BT11" s="641"/>
      <c r="BU11" s="641"/>
      <c r="BV11" s="641"/>
      <c r="BW11" s="641"/>
      <c r="BX11" s="641"/>
      <c r="BY11" s="641"/>
      <c r="BZ11" s="641"/>
      <c r="CA11" s="641"/>
      <c r="CB11" s="684"/>
      <c r="CD11" s="673" t="s">
        <v>248</v>
      </c>
      <c r="CE11" s="674"/>
      <c r="CF11" s="674"/>
      <c r="CG11" s="674"/>
      <c r="CH11" s="674"/>
      <c r="CI11" s="674"/>
      <c r="CJ11" s="674"/>
      <c r="CK11" s="674"/>
      <c r="CL11" s="674"/>
      <c r="CM11" s="674"/>
      <c r="CN11" s="674"/>
      <c r="CO11" s="674"/>
      <c r="CP11" s="674"/>
      <c r="CQ11" s="675"/>
      <c r="CR11" s="640">
        <v>146597</v>
      </c>
      <c r="CS11" s="641"/>
      <c r="CT11" s="641"/>
      <c r="CU11" s="641"/>
      <c r="CV11" s="641"/>
      <c r="CW11" s="641"/>
      <c r="CX11" s="641"/>
      <c r="CY11" s="642"/>
      <c r="CZ11" s="677">
        <v>11.4</v>
      </c>
      <c r="DA11" s="677"/>
      <c r="DB11" s="677"/>
      <c r="DC11" s="677"/>
      <c r="DD11" s="646">
        <v>47545</v>
      </c>
      <c r="DE11" s="641"/>
      <c r="DF11" s="641"/>
      <c r="DG11" s="641"/>
      <c r="DH11" s="641"/>
      <c r="DI11" s="641"/>
      <c r="DJ11" s="641"/>
      <c r="DK11" s="641"/>
      <c r="DL11" s="641"/>
      <c r="DM11" s="641"/>
      <c r="DN11" s="641"/>
      <c r="DO11" s="641"/>
      <c r="DP11" s="642"/>
      <c r="DQ11" s="646">
        <v>76940</v>
      </c>
      <c r="DR11" s="641"/>
      <c r="DS11" s="641"/>
      <c r="DT11" s="641"/>
      <c r="DU11" s="641"/>
      <c r="DV11" s="641"/>
      <c r="DW11" s="641"/>
      <c r="DX11" s="641"/>
      <c r="DY11" s="641"/>
      <c r="DZ11" s="641"/>
      <c r="EA11" s="641"/>
      <c r="EB11" s="641"/>
      <c r="EC11" s="684"/>
    </row>
    <row r="12" spans="2:143" ht="11.25" customHeight="1" x14ac:dyDescent="0.15">
      <c r="B12" s="637" t="s">
        <v>249</v>
      </c>
      <c r="C12" s="638"/>
      <c r="D12" s="638"/>
      <c r="E12" s="638"/>
      <c r="F12" s="638"/>
      <c r="G12" s="638"/>
      <c r="H12" s="638"/>
      <c r="I12" s="638"/>
      <c r="J12" s="638"/>
      <c r="K12" s="638"/>
      <c r="L12" s="638"/>
      <c r="M12" s="638"/>
      <c r="N12" s="638"/>
      <c r="O12" s="638"/>
      <c r="P12" s="638"/>
      <c r="Q12" s="639"/>
      <c r="R12" s="640" t="s">
        <v>174</v>
      </c>
      <c r="S12" s="641"/>
      <c r="T12" s="641"/>
      <c r="U12" s="641"/>
      <c r="V12" s="641"/>
      <c r="W12" s="641"/>
      <c r="X12" s="641"/>
      <c r="Y12" s="642"/>
      <c r="Z12" s="677" t="s">
        <v>145</v>
      </c>
      <c r="AA12" s="677"/>
      <c r="AB12" s="677"/>
      <c r="AC12" s="677"/>
      <c r="AD12" s="678" t="s">
        <v>174</v>
      </c>
      <c r="AE12" s="678"/>
      <c r="AF12" s="678"/>
      <c r="AG12" s="678"/>
      <c r="AH12" s="678"/>
      <c r="AI12" s="678"/>
      <c r="AJ12" s="678"/>
      <c r="AK12" s="678"/>
      <c r="AL12" s="643" t="s">
        <v>174</v>
      </c>
      <c r="AM12" s="644"/>
      <c r="AN12" s="644"/>
      <c r="AO12" s="679"/>
      <c r="AP12" s="637" t="s">
        <v>250</v>
      </c>
      <c r="AQ12" s="638"/>
      <c r="AR12" s="638"/>
      <c r="AS12" s="638"/>
      <c r="AT12" s="638"/>
      <c r="AU12" s="638"/>
      <c r="AV12" s="638"/>
      <c r="AW12" s="638"/>
      <c r="AX12" s="638"/>
      <c r="AY12" s="638"/>
      <c r="AZ12" s="638"/>
      <c r="BA12" s="638"/>
      <c r="BB12" s="638"/>
      <c r="BC12" s="638"/>
      <c r="BD12" s="638"/>
      <c r="BE12" s="638"/>
      <c r="BF12" s="639"/>
      <c r="BG12" s="640">
        <v>35621</v>
      </c>
      <c r="BH12" s="641"/>
      <c r="BI12" s="641"/>
      <c r="BJ12" s="641"/>
      <c r="BK12" s="641"/>
      <c r="BL12" s="641"/>
      <c r="BM12" s="641"/>
      <c r="BN12" s="642"/>
      <c r="BO12" s="677">
        <v>51.8</v>
      </c>
      <c r="BP12" s="677"/>
      <c r="BQ12" s="677"/>
      <c r="BR12" s="677"/>
      <c r="BS12" s="646" t="s">
        <v>174</v>
      </c>
      <c r="BT12" s="641"/>
      <c r="BU12" s="641"/>
      <c r="BV12" s="641"/>
      <c r="BW12" s="641"/>
      <c r="BX12" s="641"/>
      <c r="BY12" s="641"/>
      <c r="BZ12" s="641"/>
      <c r="CA12" s="641"/>
      <c r="CB12" s="684"/>
      <c r="CD12" s="673" t="s">
        <v>251</v>
      </c>
      <c r="CE12" s="674"/>
      <c r="CF12" s="674"/>
      <c r="CG12" s="674"/>
      <c r="CH12" s="674"/>
      <c r="CI12" s="674"/>
      <c r="CJ12" s="674"/>
      <c r="CK12" s="674"/>
      <c r="CL12" s="674"/>
      <c r="CM12" s="674"/>
      <c r="CN12" s="674"/>
      <c r="CO12" s="674"/>
      <c r="CP12" s="674"/>
      <c r="CQ12" s="675"/>
      <c r="CR12" s="640">
        <v>70367</v>
      </c>
      <c r="CS12" s="641"/>
      <c r="CT12" s="641"/>
      <c r="CU12" s="641"/>
      <c r="CV12" s="641"/>
      <c r="CW12" s="641"/>
      <c r="CX12" s="641"/>
      <c r="CY12" s="642"/>
      <c r="CZ12" s="677">
        <v>5.5</v>
      </c>
      <c r="DA12" s="677"/>
      <c r="DB12" s="677"/>
      <c r="DC12" s="677"/>
      <c r="DD12" s="646">
        <v>34183</v>
      </c>
      <c r="DE12" s="641"/>
      <c r="DF12" s="641"/>
      <c r="DG12" s="641"/>
      <c r="DH12" s="641"/>
      <c r="DI12" s="641"/>
      <c r="DJ12" s="641"/>
      <c r="DK12" s="641"/>
      <c r="DL12" s="641"/>
      <c r="DM12" s="641"/>
      <c r="DN12" s="641"/>
      <c r="DO12" s="641"/>
      <c r="DP12" s="642"/>
      <c r="DQ12" s="646">
        <v>63504</v>
      </c>
      <c r="DR12" s="641"/>
      <c r="DS12" s="641"/>
      <c r="DT12" s="641"/>
      <c r="DU12" s="641"/>
      <c r="DV12" s="641"/>
      <c r="DW12" s="641"/>
      <c r="DX12" s="641"/>
      <c r="DY12" s="641"/>
      <c r="DZ12" s="641"/>
      <c r="EA12" s="641"/>
      <c r="EB12" s="641"/>
      <c r="EC12" s="684"/>
    </row>
    <row r="13" spans="2:143" ht="11.25" customHeight="1" x14ac:dyDescent="0.15">
      <c r="B13" s="637" t="s">
        <v>252</v>
      </c>
      <c r="C13" s="638"/>
      <c r="D13" s="638"/>
      <c r="E13" s="638"/>
      <c r="F13" s="638"/>
      <c r="G13" s="638"/>
      <c r="H13" s="638"/>
      <c r="I13" s="638"/>
      <c r="J13" s="638"/>
      <c r="K13" s="638"/>
      <c r="L13" s="638"/>
      <c r="M13" s="638"/>
      <c r="N13" s="638"/>
      <c r="O13" s="638"/>
      <c r="P13" s="638"/>
      <c r="Q13" s="639"/>
      <c r="R13" s="640" t="s">
        <v>145</v>
      </c>
      <c r="S13" s="641"/>
      <c r="T13" s="641"/>
      <c r="U13" s="641"/>
      <c r="V13" s="641"/>
      <c r="W13" s="641"/>
      <c r="X13" s="641"/>
      <c r="Y13" s="642"/>
      <c r="Z13" s="677" t="s">
        <v>145</v>
      </c>
      <c r="AA13" s="677"/>
      <c r="AB13" s="677"/>
      <c r="AC13" s="677"/>
      <c r="AD13" s="678" t="s">
        <v>174</v>
      </c>
      <c r="AE13" s="678"/>
      <c r="AF13" s="678"/>
      <c r="AG13" s="678"/>
      <c r="AH13" s="678"/>
      <c r="AI13" s="678"/>
      <c r="AJ13" s="678"/>
      <c r="AK13" s="678"/>
      <c r="AL13" s="643" t="s">
        <v>174</v>
      </c>
      <c r="AM13" s="644"/>
      <c r="AN13" s="644"/>
      <c r="AO13" s="679"/>
      <c r="AP13" s="637" t="s">
        <v>253</v>
      </c>
      <c r="AQ13" s="638"/>
      <c r="AR13" s="638"/>
      <c r="AS13" s="638"/>
      <c r="AT13" s="638"/>
      <c r="AU13" s="638"/>
      <c r="AV13" s="638"/>
      <c r="AW13" s="638"/>
      <c r="AX13" s="638"/>
      <c r="AY13" s="638"/>
      <c r="AZ13" s="638"/>
      <c r="BA13" s="638"/>
      <c r="BB13" s="638"/>
      <c r="BC13" s="638"/>
      <c r="BD13" s="638"/>
      <c r="BE13" s="638"/>
      <c r="BF13" s="639"/>
      <c r="BG13" s="640">
        <v>35621</v>
      </c>
      <c r="BH13" s="641"/>
      <c r="BI13" s="641"/>
      <c r="BJ13" s="641"/>
      <c r="BK13" s="641"/>
      <c r="BL13" s="641"/>
      <c r="BM13" s="641"/>
      <c r="BN13" s="642"/>
      <c r="BO13" s="677">
        <v>51.8</v>
      </c>
      <c r="BP13" s="677"/>
      <c r="BQ13" s="677"/>
      <c r="BR13" s="677"/>
      <c r="BS13" s="646" t="s">
        <v>145</v>
      </c>
      <c r="BT13" s="641"/>
      <c r="BU13" s="641"/>
      <c r="BV13" s="641"/>
      <c r="BW13" s="641"/>
      <c r="BX13" s="641"/>
      <c r="BY13" s="641"/>
      <c r="BZ13" s="641"/>
      <c r="CA13" s="641"/>
      <c r="CB13" s="684"/>
      <c r="CD13" s="673" t="s">
        <v>254</v>
      </c>
      <c r="CE13" s="674"/>
      <c r="CF13" s="674"/>
      <c r="CG13" s="674"/>
      <c r="CH13" s="674"/>
      <c r="CI13" s="674"/>
      <c r="CJ13" s="674"/>
      <c r="CK13" s="674"/>
      <c r="CL13" s="674"/>
      <c r="CM13" s="674"/>
      <c r="CN13" s="674"/>
      <c r="CO13" s="674"/>
      <c r="CP13" s="674"/>
      <c r="CQ13" s="675"/>
      <c r="CR13" s="640">
        <v>67731</v>
      </c>
      <c r="CS13" s="641"/>
      <c r="CT13" s="641"/>
      <c r="CU13" s="641"/>
      <c r="CV13" s="641"/>
      <c r="CW13" s="641"/>
      <c r="CX13" s="641"/>
      <c r="CY13" s="642"/>
      <c r="CZ13" s="677">
        <v>5.3</v>
      </c>
      <c r="DA13" s="677"/>
      <c r="DB13" s="677"/>
      <c r="DC13" s="677"/>
      <c r="DD13" s="646">
        <v>48302</v>
      </c>
      <c r="DE13" s="641"/>
      <c r="DF13" s="641"/>
      <c r="DG13" s="641"/>
      <c r="DH13" s="641"/>
      <c r="DI13" s="641"/>
      <c r="DJ13" s="641"/>
      <c r="DK13" s="641"/>
      <c r="DL13" s="641"/>
      <c r="DM13" s="641"/>
      <c r="DN13" s="641"/>
      <c r="DO13" s="641"/>
      <c r="DP13" s="642"/>
      <c r="DQ13" s="646">
        <v>33658</v>
      </c>
      <c r="DR13" s="641"/>
      <c r="DS13" s="641"/>
      <c r="DT13" s="641"/>
      <c r="DU13" s="641"/>
      <c r="DV13" s="641"/>
      <c r="DW13" s="641"/>
      <c r="DX13" s="641"/>
      <c r="DY13" s="641"/>
      <c r="DZ13" s="641"/>
      <c r="EA13" s="641"/>
      <c r="EB13" s="641"/>
      <c r="EC13" s="684"/>
    </row>
    <row r="14" spans="2:143" ht="11.25" customHeight="1" x14ac:dyDescent="0.15">
      <c r="B14" s="637" t="s">
        <v>255</v>
      </c>
      <c r="C14" s="638"/>
      <c r="D14" s="638"/>
      <c r="E14" s="638"/>
      <c r="F14" s="638"/>
      <c r="G14" s="638"/>
      <c r="H14" s="638"/>
      <c r="I14" s="638"/>
      <c r="J14" s="638"/>
      <c r="K14" s="638"/>
      <c r="L14" s="638"/>
      <c r="M14" s="638"/>
      <c r="N14" s="638"/>
      <c r="O14" s="638"/>
      <c r="P14" s="638"/>
      <c r="Q14" s="639"/>
      <c r="R14" s="640">
        <v>2086</v>
      </c>
      <c r="S14" s="641"/>
      <c r="T14" s="641"/>
      <c r="U14" s="641"/>
      <c r="V14" s="641"/>
      <c r="W14" s="641"/>
      <c r="X14" s="641"/>
      <c r="Y14" s="642"/>
      <c r="Z14" s="677">
        <v>0.2</v>
      </c>
      <c r="AA14" s="677"/>
      <c r="AB14" s="677"/>
      <c r="AC14" s="677"/>
      <c r="AD14" s="678">
        <v>2086</v>
      </c>
      <c r="AE14" s="678"/>
      <c r="AF14" s="678"/>
      <c r="AG14" s="678"/>
      <c r="AH14" s="678"/>
      <c r="AI14" s="678"/>
      <c r="AJ14" s="678"/>
      <c r="AK14" s="678"/>
      <c r="AL14" s="643">
        <v>0.3</v>
      </c>
      <c r="AM14" s="644"/>
      <c r="AN14" s="644"/>
      <c r="AO14" s="679"/>
      <c r="AP14" s="637" t="s">
        <v>256</v>
      </c>
      <c r="AQ14" s="638"/>
      <c r="AR14" s="638"/>
      <c r="AS14" s="638"/>
      <c r="AT14" s="638"/>
      <c r="AU14" s="638"/>
      <c r="AV14" s="638"/>
      <c r="AW14" s="638"/>
      <c r="AX14" s="638"/>
      <c r="AY14" s="638"/>
      <c r="AZ14" s="638"/>
      <c r="BA14" s="638"/>
      <c r="BB14" s="638"/>
      <c r="BC14" s="638"/>
      <c r="BD14" s="638"/>
      <c r="BE14" s="638"/>
      <c r="BF14" s="639"/>
      <c r="BG14" s="640">
        <v>3258</v>
      </c>
      <c r="BH14" s="641"/>
      <c r="BI14" s="641"/>
      <c r="BJ14" s="641"/>
      <c r="BK14" s="641"/>
      <c r="BL14" s="641"/>
      <c r="BM14" s="641"/>
      <c r="BN14" s="642"/>
      <c r="BO14" s="677">
        <v>4.7</v>
      </c>
      <c r="BP14" s="677"/>
      <c r="BQ14" s="677"/>
      <c r="BR14" s="677"/>
      <c r="BS14" s="646" t="s">
        <v>174</v>
      </c>
      <c r="BT14" s="641"/>
      <c r="BU14" s="641"/>
      <c r="BV14" s="641"/>
      <c r="BW14" s="641"/>
      <c r="BX14" s="641"/>
      <c r="BY14" s="641"/>
      <c r="BZ14" s="641"/>
      <c r="CA14" s="641"/>
      <c r="CB14" s="684"/>
      <c r="CD14" s="673" t="s">
        <v>257</v>
      </c>
      <c r="CE14" s="674"/>
      <c r="CF14" s="674"/>
      <c r="CG14" s="674"/>
      <c r="CH14" s="674"/>
      <c r="CI14" s="674"/>
      <c r="CJ14" s="674"/>
      <c r="CK14" s="674"/>
      <c r="CL14" s="674"/>
      <c r="CM14" s="674"/>
      <c r="CN14" s="674"/>
      <c r="CO14" s="674"/>
      <c r="CP14" s="674"/>
      <c r="CQ14" s="675"/>
      <c r="CR14" s="640">
        <v>52735</v>
      </c>
      <c r="CS14" s="641"/>
      <c r="CT14" s="641"/>
      <c r="CU14" s="641"/>
      <c r="CV14" s="641"/>
      <c r="CW14" s="641"/>
      <c r="CX14" s="641"/>
      <c r="CY14" s="642"/>
      <c r="CZ14" s="677">
        <v>4.0999999999999996</v>
      </c>
      <c r="DA14" s="677"/>
      <c r="DB14" s="677"/>
      <c r="DC14" s="677"/>
      <c r="DD14" s="646" t="s">
        <v>145</v>
      </c>
      <c r="DE14" s="641"/>
      <c r="DF14" s="641"/>
      <c r="DG14" s="641"/>
      <c r="DH14" s="641"/>
      <c r="DI14" s="641"/>
      <c r="DJ14" s="641"/>
      <c r="DK14" s="641"/>
      <c r="DL14" s="641"/>
      <c r="DM14" s="641"/>
      <c r="DN14" s="641"/>
      <c r="DO14" s="641"/>
      <c r="DP14" s="642"/>
      <c r="DQ14" s="646">
        <v>49992</v>
      </c>
      <c r="DR14" s="641"/>
      <c r="DS14" s="641"/>
      <c r="DT14" s="641"/>
      <c r="DU14" s="641"/>
      <c r="DV14" s="641"/>
      <c r="DW14" s="641"/>
      <c r="DX14" s="641"/>
      <c r="DY14" s="641"/>
      <c r="DZ14" s="641"/>
      <c r="EA14" s="641"/>
      <c r="EB14" s="641"/>
      <c r="EC14" s="684"/>
    </row>
    <row r="15" spans="2:143" ht="11.25" customHeight="1" x14ac:dyDescent="0.15">
      <c r="B15" s="637" t="s">
        <v>258</v>
      </c>
      <c r="C15" s="638"/>
      <c r="D15" s="638"/>
      <c r="E15" s="638"/>
      <c r="F15" s="638"/>
      <c r="G15" s="638"/>
      <c r="H15" s="638"/>
      <c r="I15" s="638"/>
      <c r="J15" s="638"/>
      <c r="K15" s="638"/>
      <c r="L15" s="638"/>
      <c r="M15" s="638"/>
      <c r="N15" s="638"/>
      <c r="O15" s="638"/>
      <c r="P15" s="638"/>
      <c r="Q15" s="639"/>
      <c r="R15" s="640" t="s">
        <v>174</v>
      </c>
      <c r="S15" s="641"/>
      <c r="T15" s="641"/>
      <c r="U15" s="641"/>
      <c r="V15" s="641"/>
      <c r="W15" s="641"/>
      <c r="X15" s="641"/>
      <c r="Y15" s="642"/>
      <c r="Z15" s="677" t="s">
        <v>145</v>
      </c>
      <c r="AA15" s="677"/>
      <c r="AB15" s="677"/>
      <c r="AC15" s="677"/>
      <c r="AD15" s="678" t="s">
        <v>174</v>
      </c>
      <c r="AE15" s="678"/>
      <c r="AF15" s="678"/>
      <c r="AG15" s="678"/>
      <c r="AH15" s="678"/>
      <c r="AI15" s="678"/>
      <c r="AJ15" s="678"/>
      <c r="AK15" s="678"/>
      <c r="AL15" s="643" t="s">
        <v>145</v>
      </c>
      <c r="AM15" s="644"/>
      <c r="AN15" s="644"/>
      <c r="AO15" s="679"/>
      <c r="AP15" s="637" t="s">
        <v>259</v>
      </c>
      <c r="AQ15" s="638"/>
      <c r="AR15" s="638"/>
      <c r="AS15" s="638"/>
      <c r="AT15" s="638"/>
      <c r="AU15" s="638"/>
      <c r="AV15" s="638"/>
      <c r="AW15" s="638"/>
      <c r="AX15" s="638"/>
      <c r="AY15" s="638"/>
      <c r="AZ15" s="638"/>
      <c r="BA15" s="638"/>
      <c r="BB15" s="638"/>
      <c r="BC15" s="638"/>
      <c r="BD15" s="638"/>
      <c r="BE15" s="638"/>
      <c r="BF15" s="639"/>
      <c r="BG15" s="640">
        <v>2896</v>
      </c>
      <c r="BH15" s="641"/>
      <c r="BI15" s="641"/>
      <c r="BJ15" s="641"/>
      <c r="BK15" s="641"/>
      <c r="BL15" s="641"/>
      <c r="BM15" s="641"/>
      <c r="BN15" s="642"/>
      <c r="BO15" s="677">
        <v>4.2</v>
      </c>
      <c r="BP15" s="677"/>
      <c r="BQ15" s="677"/>
      <c r="BR15" s="677"/>
      <c r="BS15" s="646" t="s">
        <v>145</v>
      </c>
      <c r="BT15" s="641"/>
      <c r="BU15" s="641"/>
      <c r="BV15" s="641"/>
      <c r="BW15" s="641"/>
      <c r="BX15" s="641"/>
      <c r="BY15" s="641"/>
      <c r="BZ15" s="641"/>
      <c r="CA15" s="641"/>
      <c r="CB15" s="684"/>
      <c r="CD15" s="673" t="s">
        <v>260</v>
      </c>
      <c r="CE15" s="674"/>
      <c r="CF15" s="674"/>
      <c r="CG15" s="674"/>
      <c r="CH15" s="674"/>
      <c r="CI15" s="674"/>
      <c r="CJ15" s="674"/>
      <c r="CK15" s="674"/>
      <c r="CL15" s="674"/>
      <c r="CM15" s="674"/>
      <c r="CN15" s="674"/>
      <c r="CO15" s="674"/>
      <c r="CP15" s="674"/>
      <c r="CQ15" s="675"/>
      <c r="CR15" s="640">
        <v>144649</v>
      </c>
      <c r="CS15" s="641"/>
      <c r="CT15" s="641"/>
      <c r="CU15" s="641"/>
      <c r="CV15" s="641"/>
      <c r="CW15" s="641"/>
      <c r="CX15" s="641"/>
      <c r="CY15" s="642"/>
      <c r="CZ15" s="677">
        <v>11.3</v>
      </c>
      <c r="DA15" s="677"/>
      <c r="DB15" s="677"/>
      <c r="DC15" s="677"/>
      <c r="DD15" s="646">
        <v>42402</v>
      </c>
      <c r="DE15" s="641"/>
      <c r="DF15" s="641"/>
      <c r="DG15" s="641"/>
      <c r="DH15" s="641"/>
      <c r="DI15" s="641"/>
      <c r="DJ15" s="641"/>
      <c r="DK15" s="641"/>
      <c r="DL15" s="641"/>
      <c r="DM15" s="641"/>
      <c r="DN15" s="641"/>
      <c r="DO15" s="641"/>
      <c r="DP15" s="642"/>
      <c r="DQ15" s="646">
        <v>98340</v>
      </c>
      <c r="DR15" s="641"/>
      <c r="DS15" s="641"/>
      <c r="DT15" s="641"/>
      <c r="DU15" s="641"/>
      <c r="DV15" s="641"/>
      <c r="DW15" s="641"/>
      <c r="DX15" s="641"/>
      <c r="DY15" s="641"/>
      <c r="DZ15" s="641"/>
      <c r="EA15" s="641"/>
      <c r="EB15" s="641"/>
      <c r="EC15" s="684"/>
    </row>
    <row r="16" spans="2:143" ht="11.25" customHeight="1" x14ac:dyDescent="0.15">
      <c r="B16" s="637" t="s">
        <v>261</v>
      </c>
      <c r="C16" s="638"/>
      <c r="D16" s="638"/>
      <c r="E16" s="638"/>
      <c r="F16" s="638"/>
      <c r="G16" s="638"/>
      <c r="H16" s="638"/>
      <c r="I16" s="638"/>
      <c r="J16" s="638"/>
      <c r="K16" s="638"/>
      <c r="L16" s="638"/>
      <c r="M16" s="638"/>
      <c r="N16" s="638"/>
      <c r="O16" s="638"/>
      <c r="P16" s="638"/>
      <c r="Q16" s="639"/>
      <c r="R16" s="640">
        <v>723</v>
      </c>
      <c r="S16" s="641"/>
      <c r="T16" s="641"/>
      <c r="U16" s="641"/>
      <c r="V16" s="641"/>
      <c r="W16" s="641"/>
      <c r="X16" s="641"/>
      <c r="Y16" s="642"/>
      <c r="Z16" s="677">
        <v>0.1</v>
      </c>
      <c r="AA16" s="677"/>
      <c r="AB16" s="677"/>
      <c r="AC16" s="677"/>
      <c r="AD16" s="678">
        <v>723</v>
      </c>
      <c r="AE16" s="678"/>
      <c r="AF16" s="678"/>
      <c r="AG16" s="678"/>
      <c r="AH16" s="678"/>
      <c r="AI16" s="678"/>
      <c r="AJ16" s="678"/>
      <c r="AK16" s="678"/>
      <c r="AL16" s="643">
        <v>0.1</v>
      </c>
      <c r="AM16" s="644"/>
      <c r="AN16" s="644"/>
      <c r="AO16" s="679"/>
      <c r="AP16" s="637" t="s">
        <v>262</v>
      </c>
      <c r="AQ16" s="638"/>
      <c r="AR16" s="638"/>
      <c r="AS16" s="638"/>
      <c r="AT16" s="638"/>
      <c r="AU16" s="638"/>
      <c r="AV16" s="638"/>
      <c r="AW16" s="638"/>
      <c r="AX16" s="638"/>
      <c r="AY16" s="638"/>
      <c r="AZ16" s="638"/>
      <c r="BA16" s="638"/>
      <c r="BB16" s="638"/>
      <c r="BC16" s="638"/>
      <c r="BD16" s="638"/>
      <c r="BE16" s="638"/>
      <c r="BF16" s="639"/>
      <c r="BG16" s="640" t="s">
        <v>145</v>
      </c>
      <c r="BH16" s="641"/>
      <c r="BI16" s="641"/>
      <c r="BJ16" s="641"/>
      <c r="BK16" s="641"/>
      <c r="BL16" s="641"/>
      <c r="BM16" s="641"/>
      <c r="BN16" s="642"/>
      <c r="BO16" s="677" t="s">
        <v>174</v>
      </c>
      <c r="BP16" s="677"/>
      <c r="BQ16" s="677"/>
      <c r="BR16" s="677"/>
      <c r="BS16" s="646" t="s">
        <v>174</v>
      </c>
      <c r="BT16" s="641"/>
      <c r="BU16" s="641"/>
      <c r="BV16" s="641"/>
      <c r="BW16" s="641"/>
      <c r="BX16" s="641"/>
      <c r="BY16" s="641"/>
      <c r="BZ16" s="641"/>
      <c r="CA16" s="641"/>
      <c r="CB16" s="684"/>
      <c r="CD16" s="673" t="s">
        <v>263</v>
      </c>
      <c r="CE16" s="674"/>
      <c r="CF16" s="674"/>
      <c r="CG16" s="674"/>
      <c r="CH16" s="674"/>
      <c r="CI16" s="674"/>
      <c r="CJ16" s="674"/>
      <c r="CK16" s="674"/>
      <c r="CL16" s="674"/>
      <c r="CM16" s="674"/>
      <c r="CN16" s="674"/>
      <c r="CO16" s="674"/>
      <c r="CP16" s="674"/>
      <c r="CQ16" s="675"/>
      <c r="CR16" s="640" t="s">
        <v>145</v>
      </c>
      <c r="CS16" s="641"/>
      <c r="CT16" s="641"/>
      <c r="CU16" s="641"/>
      <c r="CV16" s="641"/>
      <c r="CW16" s="641"/>
      <c r="CX16" s="641"/>
      <c r="CY16" s="642"/>
      <c r="CZ16" s="677" t="s">
        <v>174</v>
      </c>
      <c r="DA16" s="677"/>
      <c r="DB16" s="677"/>
      <c r="DC16" s="677"/>
      <c r="DD16" s="646" t="s">
        <v>145</v>
      </c>
      <c r="DE16" s="641"/>
      <c r="DF16" s="641"/>
      <c r="DG16" s="641"/>
      <c r="DH16" s="641"/>
      <c r="DI16" s="641"/>
      <c r="DJ16" s="641"/>
      <c r="DK16" s="641"/>
      <c r="DL16" s="641"/>
      <c r="DM16" s="641"/>
      <c r="DN16" s="641"/>
      <c r="DO16" s="641"/>
      <c r="DP16" s="642"/>
      <c r="DQ16" s="646" t="s">
        <v>145</v>
      </c>
      <c r="DR16" s="641"/>
      <c r="DS16" s="641"/>
      <c r="DT16" s="641"/>
      <c r="DU16" s="641"/>
      <c r="DV16" s="641"/>
      <c r="DW16" s="641"/>
      <c r="DX16" s="641"/>
      <c r="DY16" s="641"/>
      <c r="DZ16" s="641"/>
      <c r="EA16" s="641"/>
      <c r="EB16" s="641"/>
      <c r="EC16" s="684"/>
    </row>
    <row r="17" spans="2:133" ht="11.25" customHeight="1" x14ac:dyDescent="0.15">
      <c r="B17" s="637" t="s">
        <v>264</v>
      </c>
      <c r="C17" s="638"/>
      <c r="D17" s="638"/>
      <c r="E17" s="638"/>
      <c r="F17" s="638"/>
      <c r="G17" s="638"/>
      <c r="H17" s="638"/>
      <c r="I17" s="638"/>
      <c r="J17" s="638"/>
      <c r="K17" s="638"/>
      <c r="L17" s="638"/>
      <c r="M17" s="638"/>
      <c r="N17" s="638"/>
      <c r="O17" s="638"/>
      <c r="P17" s="638"/>
      <c r="Q17" s="639"/>
      <c r="R17" s="640">
        <v>521</v>
      </c>
      <c r="S17" s="641"/>
      <c r="T17" s="641"/>
      <c r="U17" s="641"/>
      <c r="V17" s="641"/>
      <c r="W17" s="641"/>
      <c r="X17" s="641"/>
      <c r="Y17" s="642"/>
      <c r="Z17" s="677">
        <v>0</v>
      </c>
      <c r="AA17" s="677"/>
      <c r="AB17" s="677"/>
      <c r="AC17" s="677"/>
      <c r="AD17" s="678">
        <v>521</v>
      </c>
      <c r="AE17" s="678"/>
      <c r="AF17" s="678"/>
      <c r="AG17" s="678"/>
      <c r="AH17" s="678"/>
      <c r="AI17" s="678"/>
      <c r="AJ17" s="678"/>
      <c r="AK17" s="678"/>
      <c r="AL17" s="643">
        <v>0.1</v>
      </c>
      <c r="AM17" s="644"/>
      <c r="AN17" s="644"/>
      <c r="AO17" s="679"/>
      <c r="AP17" s="637" t="s">
        <v>265</v>
      </c>
      <c r="AQ17" s="638"/>
      <c r="AR17" s="638"/>
      <c r="AS17" s="638"/>
      <c r="AT17" s="638"/>
      <c r="AU17" s="638"/>
      <c r="AV17" s="638"/>
      <c r="AW17" s="638"/>
      <c r="AX17" s="638"/>
      <c r="AY17" s="638"/>
      <c r="AZ17" s="638"/>
      <c r="BA17" s="638"/>
      <c r="BB17" s="638"/>
      <c r="BC17" s="638"/>
      <c r="BD17" s="638"/>
      <c r="BE17" s="638"/>
      <c r="BF17" s="639"/>
      <c r="BG17" s="640" t="s">
        <v>145</v>
      </c>
      <c r="BH17" s="641"/>
      <c r="BI17" s="641"/>
      <c r="BJ17" s="641"/>
      <c r="BK17" s="641"/>
      <c r="BL17" s="641"/>
      <c r="BM17" s="641"/>
      <c r="BN17" s="642"/>
      <c r="BO17" s="677" t="s">
        <v>174</v>
      </c>
      <c r="BP17" s="677"/>
      <c r="BQ17" s="677"/>
      <c r="BR17" s="677"/>
      <c r="BS17" s="646" t="s">
        <v>174</v>
      </c>
      <c r="BT17" s="641"/>
      <c r="BU17" s="641"/>
      <c r="BV17" s="641"/>
      <c r="BW17" s="641"/>
      <c r="BX17" s="641"/>
      <c r="BY17" s="641"/>
      <c r="BZ17" s="641"/>
      <c r="CA17" s="641"/>
      <c r="CB17" s="684"/>
      <c r="CD17" s="673" t="s">
        <v>266</v>
      </c>
      <c r="CE17" s="674"/>
      <c r="CF17" s="674"/>
      <c r="CG17" s="674"/>
      <c r="CH17" s="674"/>
      <c r="CI17" s="674"/>
      <c r="CJ17" s="674"/>
      <c r="CK17" s="674"/>
      <c r="CL17" s="674"/>
      <c r="CM17" s="674"/>
      <c r="CN17" s="674"/>
      <c r="CO17" s="674"/>
      <c r="CP17" s="674"/>
      <c r="CQ17" s="675"/>
      <c r="CR17" s="640">
        <v>115933</v>
      </c>
      <c r="CS17" s="641"/>
      <c r="CT17" s="641"/>
      <c r="CU17" s="641"/>
      <c r="CV17" s="641"/>
      <c r="CW17" s="641"/>
      <c r="CX17" s="641"/>
      <c r="CY17" s="642"/>
      <c r="CZ17" s="677">
        <v>9</v>
      </c>
      <c r="DA17" s="677"/>
      <c r="DB17" s="677"/>
      <c r="DC17" s="677"/>
      <c r="DD17" s="646" t="s">
        <v>174</v>
      </c>
      <c r="DE17" s="641"/>
      <c r="DF17" s="641"/>
      <c r="DG17" s="641"/>
      <c r="DH17" s="641"/>
      <c r="DI17" s="641"/>
      <c r="DJ17" s="641"/>
      <c r="DK17" s="641"/>
      <c r="DL17" s="641"/>
      <c r="DM17" s="641"/>
      <c r="DN17" s="641"/>
      <c r="DO17" s="641"/>
      <c r="DP17" s="642"/>
      <c r="DQ17" s="646">
        <v>111446</v>
      </c>
      <c r="DR17" s="641"/>
      <c r="DS17" s="641"/>
      <c r="DT17" s="641"/>
      <c r="DU17" s="641"/>
      <c r="DV17" s="641"/>
      <c r="DW17" s="641"/>
      <c r="DX17" s="641"/>
      <c r="DY17" s="641"/>
      <c r="DZ17" s="641"/>
      <c r="EA17" s="641"/>
      <c r="EB17" s="641"/>
      <c r="EC17" s="684"/>
    </row>
    <row r="18" spans="2:133" ht="11.25" customHeight="1" x14ac:dyDescent="0.15">
      <c r="B18" s="637" t="s">
        <v>267</v>
      </c>
      <c r="C18" s="638"/>
      <c r="D18" s="638"/>
      <c r="E18" s="638"/>
      <c r="F18" s="638"/>
      <c r="G18" s="638"/>
      <c r="H18" s="638"/>
      <c r="I18" s="638"/>
      <c r="J18" s="638"/>
      <c r="K18" s="638"/>
      <c r="L18" s="638"/>
      <c r="M18" s="638"/>
      <c r="N18" s="638"/>
      <c r="O18" s="638"/>
      <c r="P18" s="638"/>
      <c r="Q18" s="639"/>
      <c r="R18" s="640">
        <v>167</v>
      </c>
      <c r="S18" s="641"/>
      <c r="T18" s="641"/>
      <c r="U18" s="641"/>
      <c r="V18" s="641"/>
      <c r="W18" s="641"/>
      <c r="X18" s="641"/>
      <c r="Y18" s="642"/>
      <c r="Z18" s="677">
        <v>0</v>
      </c>
      <c r="AA18" s="677"/>
      <c r="AB18" s="677"/>
      <c r="AC18" s="677"/>
      <c r="AD18" s="678">
        <v>167</v>
      </c>
      <c r="AE18" s="678"/>
      <c r="AF18" s="678"/>
      <c r="AG18" s="678"/>
      <c r="AH18" s="678"/>
      <c r="AI18" s="678"/>
      <c r="AJ18" s="678"/>
      <c r="AK18" s="678"/>
      <c r="AL18" s="643">
        <v>0</v>
      </c>
      <c r="AM18" s="644"/>
      <c r="AN18" s="644"/>
      <c r="AO18" s="679"/>
      <c r="AP18" s="637" t="s">
        <v>268</v>
      </c>
      <c r="AQ18" s="638"/>
      <c r="AR18" s="638"/>
      <c r="AS18" s="638"/>
      <c r="AT18" s="638"/>
      <c r="AU18" s="638"/>
      <c r="AV18" s="638"/>
      <c r="AW18" s="638"/>
      <c r="AX18" s="638"/>
      <c r="AY18" s="638"/>
      <c r="AZ18" s="638"/>
      <c r="BA18" s="638"/>
      <c r="BB18" s="638"/>
      <c r="BC18" s="638"/>
      <c r="BD18" s="638"/>
      <c r="BE18" s="638"/>
      <c r="BF18" s="639"/>
      <c r="BG18" s="640" t="s">
        <v>145</v>
      </c>
      <c r="BH18" s="641"/>
      <c r="BI18" s="641"/>
      <c r="BJ18" s="641"/>
      <c r="BK18" s="641"/>
      <c r="BL18" s="641"/>
      <c r="BM18" s="641"/>
      <c r="BN18" s="642"/>
      <c r="BO18" s="677" t="s">
        <v>174</v>
      </c>
      <c r="BP18" s="677"/>
      <c r="BQ18" s="677"/>
      <c r="BR18" s="677"/>
      <c r="BS18" s="646" t="s">
        <v>145</v>
      </c>
      <c r="BT18" s="641"/>
      <c r="BU18" s="641"/>
      <c r="BV18" s="641"/>
      <c r="BW18" s="641"/>
      <c r="BX18" s="641"/>
      <c r="BY18" s="641"/>
      <c r="BZ18" s="641"/>
      <c r="CA18" s="641"/>
      <c r="CB18" s="684"/>
      <c r="CD18" s="673" t="s">
        <v>269</v>
      </c>
      <c r="CE18" s="674"/>
      <c r="CF18" s="674"/>
      <c r="CG18" s="674"/>
      <c r="CH18" s="674"/>
      <c r="CI18" s="674"/>
      <c r="CJ18" s="674"/>
      <c r="CK18" s="674"/>
      <c r="CL18" s="674"/>
      <c r="CM18" s="674"/>
      <c r="CN18" s="674"/>
      <c r="CO18" s="674"/>
      <c r="CP18" s="674"/>
      <c r="CQ18" s="675"/>
      <c r="CR18" s="640" t="s">
        <v>174</v>
      </c>
      <c r="CS18" s="641"/>
      <c r="CT18" s="641"/>
      <c r="CU18" s="641"/>
      <c r="CV18" s="641"/>
      <c r="CW18" s="641"/>
      <c r="CX18" s="641"/>
      <c r="CY18" s="642"/>
      <c r="CZ18" s="677" t="s">
        <v>174</v>
      </c>
      <c r="DA18" s="677"/>
      <c r="DB18" s="677"/>
      <c r="DC18" s="677"/>
      <c r="DD18" s="646" t="s">
        <v>174</v>
      </c>
      <c r="DE18" s="641"/>
      <c r="DF18" s="641"/>
      <c r="DG18" s="641"/>
      <c r="DH18" s="641"/>
      <c r="DI18" s="641"/>
      <c r="DJ18" s="641"/>
      <c r="DK18" s="641"/>
      <c r="DL18" s="641"/>
      <c r="DM18" s="641"/>
      <c r="DN18" s="641"/>
      <c r="DO18" s="641"/>
      <c r="DP18" s="642"/>
      <c r="DQ18" s="646" t="s">
        <v>174</v>
      </c>
      <c r="DR18" s="641"/>
      <c r="DS18" s="641"/>
      <c r="DT18" s="641"/>
      <c r="DU18" s="641"/>
      <c r="DV18" s="641"/>
      <c r="DW18" s="641"/>
      <c r="DX18" s="641"/>
      <c r="DY18" s="641"/>
      <c r="DZ18" s="641"/>
      <c r="EA18" s="641"/>
      <c r="EB18" s="641"/>
      <c r="EC18" s="684"/>
    </row>
    <row r="19" spans="2:133" ht="11.25" customHeight="1" x14ac:dyDescent="0.15">
      <c r="B19" s="637" t="s">
        <v>270</v>
      </c>
      <c r="C19" s="638"/>
      <c r="D19" s="638"/>
      <c r="E19" s="638"/>
      <c r="F19" s="638"/>
      <c r="G19" s="638"/>
      <c r="H19" s="638"/>
      <c r="I19" s="638"/>
      <c r="J19" s="638"/>
      <c r="K19" s="638"/>
      <c r="L19" s="638"/>
      <c r="M19" s="638"/>
      <c r="N19" s="638"/>
      <c r="O19" s="638"/>
      <c r="P19" s="638"/>
      <c r="Q19" s="639"/>
      <c r="R19" s="640">
        <v>313</v>
      </c>
      <c r="S19" s="641"/>
      <c r="T19" s="641"/>
      <c r="U19" s="641"/>
      <c r="V19" s="641"/>
      <c r="W19" s="641"/>
      <c r="X19" s="641"/>
      <c r="Y19" s="642"/>
      <c r="Z19" s="677">
        <v>0</v>
      </c>
      <c r="AA19" s="677"/>
      <c r="AB19" s="677"/>
      <c r="AC19" s="677"/>
      <c r="AD19" s="678">
        <v>313</v>
      </c>
      <c r="AE19" s="678"/>
      <c r="AF19" s="678"/>
      <c r="AG19" s="678"/>
      <c r="AH19" s="678"/>
      <c r="AI19" s="678"/>
      <c r="AJ19" s="678"/>
      <c r="AK19" s="678"/>
      <c r="AL19" s="643">
        <v>0</v>
      </c>
      <c r="AM19" s="644"/>
      <c r="AN19" s="644"/>
      <c r="AO19" s="679"/>
      <c r="AP19" s="637" t="s">
        <v>271</v>
      </c>
      <c r="AQ19" s="638"/>
      <c r="AR19" s="638"/>
      <c r="AS19" s="638"/>
      <c r="AT19" s="638"/>
      <c r="AU19" s="638"/>
      <c r="AV19" s="638"/>
      <c r="AW19" s="638"/>
      <c r="AX19" s="638"/>
      <c r="AY19" s="638"/>
      <c r="AZ19" s="638"/>
      <c r="BA19" s="638"/>
      <c r="BB19" s="638"/>
      <c r="BC19" s="638"/>
      <c r="BD19" s="638"/>
      <c r="BE19" s="638"/>
      <c r="BF19" s="639"/>
      <c r="BG19" s="640" t="s">
        <v>145</v>
      </c>
      <c r="BH19" s="641"/>
      <c r="BI19" s="641"/>
      <c r="BJ19" s="641"/>
      <c r="BK19" s="641"/>
      <c r="BL19" s="641"/>
      <c r="BM19" s="641"/>
      <c r="BN19" s="642"/>
      <c r="BO19" s="677" t="s">
        <v>174</v>
      </c>
      <c r="BP19" s="677"/>
      <c r="BQ19" s="677"/>
      <c r="BR19" s="677"/>
      <c r="BS19" s="646" t="s">
        <v>174</v>
      </c>
      <c r="BT19" s="641"/>
      <c r="BU19" s="641"/>
      <c r="BV19" s="641"/>
      <c r="BW19" s="641"/>
      <c r="BX19" s="641"/>
      <c r="BY19" s="641"/>
      <c r="BZ19" s="641"/>
      <c r="CA19" s="641"/>
      <c r="CB19" s="684"/>
      <c r="CD19" s="673" t="s">
        <v>272</v>
      </c>
      <c r="CE19" s="674"/>
      <c r="CF19" s="674"/>
      <c r="CG19" s="674"/>
      <c r="CH19" s="674"/>
      <c r="CI19" s="674"/>
      <c r="CJ19" s="674"/>
      <c r="CK19" s="674"/>
      <c r="CL19" s="674"/>
      <c r="CM19" s="674"/>
      <c r="CN19" s="674"/>
      <c r="CO19" s="674"/>
      <c r="CP19" s="674"/>
      <c r="CQ19" s="675"/>
      <c r="CR19" s="640" t="s">
        <v>174</v>
      </c>
      <c r="CS19" s="641"/>
      <c r="CT19" s="641"/>
      <c r="CU19" s="641"/>
      <c r="CV19" s="641"/>
      <c r="CW19" s="641"/>
      <c r="CX19" s="641"/>
      <c r="CY19" s="642"/>
      <c r="CZ19" s="677" t="s">
        <v>174</v>
      </c>
      <c r="DA19" s="677"/>
      <c r="DB19" s="677"/>
      <c r="DC19" s="677"/>
      <c r="DD19" s="646" t="s">
        <v>174</v>
      </c>
      <c r="DE19" s="641"/>
      <c r="DF19" s="641"/>
      <c r="DG19" s="641"/>
      <c r="DH19" s="641"/>
      <c r="DI19" s="641"/>
      <c r="DJ19" s="641"/>
      <c r="DK19" s="641"/>
      <c r="DL19" s="641"/>
      <c r="DM19" s="641"/>
      <c r="DN19" s="641"/>
      <c r="DO19" s="641"/>
      <c r="DP19" s="642"/>
      <c r="DQ19" s="646" t="s">
        <v>174</v>
      </c>
      <c r="DR19" s="641"/>
      <c r="DS19" s="641"/>
      <c r="DT19" s="641"/>
      <c r="DU19" s="641"/>
      <c r="DV19" s="641"/>
      <c r="DW19" s="641"/>
      <c r="DX19" s="641"/>
      <c r="DY19" s="641"/>
      <c r="DZ19" s="641"/>
      <c r="EA19" s="641"/>
      <c r="EB19" s="641"/>
      <c r="EC19" s="684"/>
    </row>
    <row r="20" spans="2:133" ht="11.25" customHeight="1" x14ac:dyDescent="0.15">
      <c r="B20" s="637" t="s">
        <v>273</v>
      </c>
      <c r="C20" s="638"/>
      <c r="D20" s="638"/>
      <c r="E20" s="638"/>
      <c r="F20" s="638"/>
      <c r="G20" s="638"/>
      <c r="H20" s="638"/>
      <c r="I20" s="638"/>
      <c r="J20" s="638"/>
      <c r="K20" s="638"/>
      <c r="L20" s="638"/>
      <c r="M20" s="638"/>
      <c r="N20" s="638"/>
      <c r="O20" s="638"/>
      <c r="P20" s="638"/>
      <c r="Q20" s="639"/>
      <c r="R20" s="640">
        <v>21</v>
      </c>
      <c r="S20" s="641"/>
      <c r="T20" s="641"/>
      <c r="U20" s="641"/>
      <c r="V20" s="641"/>
      <c r="W20" s="641"/>
      <c r="X20" s="641"/>
      <c r="Y20" s="642"/>
      <c r="Z20" s="677">
        <v>0</v>
      </c>
      <c r="AA20" s="677"/>
      <c r="AB20" s="677"/>
      <c r="AC20" s="677"/>
      <c r="AD20" s="678">
        <v>21</v>
      </c>
      <c r="AE20" s="678"/>
      <c r="AF20" s="678"/>
      <c r="AG20" s="678"/>
      <c r="AH20" s="678"/>
      <c r="AI20" s="678"/>
      <c r="AJ20" s="678"/>
      <c r="AK20" s="678"/>
      <c r="AL20" s="643">
        <v>0</v>
      </c>
      <c r="AM20" s="644"/>
      <c r="AN20" s="644"/>
      <c r="AO20" s="679"/>
      <c r="AP20" s="637" t="s">
        <v>274</v>
      </c>
      <c r="AQ20" s="638"/>
      <c r="AR20" s="638"/>
      <c r="AS20" s="638"/>
      <c r="AT20" s="638"/>
      <c r="AU20" s="638"/>
      <c r="AV20" s="638"/>
      <c r="AW20" s="638"/>
      <c r="AX20" s="638"/>
      <c r="AY20" s="638"/>
      <c r="AZ20" s="638"/>
      <c r="BA20" s="638"/>
      <c r="BB20" s="638"/>
      <c r="BC20" s="638"/>
      <c r="BD20" s="638"/>
      <c r="BE20" s="638"/>
      <c r="BF20" s="639"/>
      <c r="BG20" s="640" t="s">
        <v>145</v>
      </c>
      <c r="BH20" s="641"/>
      <c r="BI20" s="641"/>
      <c r="BJ20" s="641"/>
      <c r="BK20" s="641"/>
      <c r="BL20" s="641"/>
      <c r="BM20" s="641"/>
      <c r="BN20" s="642"/>
      <c r="BO20" s="677" t="s">
        <v>145</v>
      </c>
      <c r="BP20" s="677"/>
      <c r="BQ20" s="677"/>
      <c r="BR20" s="677"/>
      <c r="BS20" s="646" t="s">
        <v>174</v>
      </c>
      <c r="BT20" s="641"/>
      <c r="BU20" s="641"/>
      <c r="BV20" s="641"/>
      <c r="BW20" s="641"/>
      <c r="BX20" s="641"/>
      <c r="BY20" s="641"/>
      <c r="BZ20" s="641"/>
      <c r="CA20" s="641"/>
      <c r="CB20" s="684"/>
      <c r="CD20" s="673" t="s">
        <v>275</v>
      </c>
      <c r="CE20" s="674"/>
      <c r="CF20" s="674"/>
      <c r="CG20" s="674"/>
      <c r="CH20" s="674"/>
      <c r="CI20" s="674"/>
      <c r="CJ20" s="674"/>
      <c r="CK20" s="674"/>
      <c r="CL20" s="674"/>
      <c r="CM20" s="674"/>
      <c r="CN20" s="674"/>
      <c r="CO20" s="674"/>
      <c r="CP20" s="674"/>
      <c r="CQ20" s="675"/>
      <c r="CR20" s="640">
        <v>1281260</v>
      </c>
      <c r="CS20" s="641"/>
      <c r="CT20" s="641"/>
      <c r="CU20" s="641"/>
      <c r="CV20" s="641"/>
      <c r="CW20" s="641"/>
      <c r="CX20" s="641"/>
      <c r="CY20" s="642"/>
      <c r="CZ20" s="677">
        <v>100</v>
      </c>
      <c r="DA20" s="677"/>
      <c r="DB20" s="677"/>
      <c r="DC20" s="677"/>
      <c r="DD20" s="646">
        <v>181593</v>
      </c>
      <c r="DE20" s="641"/>
      <c r="DF20" s="641"/>
      <c r="DG20" s="641"/>
      <c r="DH20" s="641"/>
      <c r="DI20" s="641"/>
      <c r="DJ20" s="641"/>
      <c r="DK20" s="641"/>
      <c r="DL20" s="641"/>
      <c r="DM20" s="641"/>
      <c r="DN20" s="641"/>
      <c r="DO20" s="641"/>
      <c r="DP20" s="642"/>
      <c r="DQ20" s="646">
        <v>1009502</v>
      </c>
      <c r="DR20" s="641"/>
      <c r="DS20" s="641"/>
      <c r="DT20" s="641"/>
      <c r="DU20" s="641"/>
      <c r="DV20" s="641"/>
      <c r="DW20" s="641"/>
      <c r="DX20" s="641"/>
      <c r="DY20" s="641"/>
      <c r="DZ20" s="641"/>
      <c r="EA20" s="641"/>
      <c r="EB20" s="641"/>
      <c r="EC20" s="684"/>
    </row>
    <row r="21" spans="2:133" ht="11.25" customHeight="1" x14ac:dyDescent="0.15">
      <c r="B21" s="637" t="s">
        <v>276</v>
      </c>
      <c r="C21" s="638"/>
      <c r="D21" s="638"/>
      <c r="E21" s="638"/>
      <c r="F21" s="638"/>
      <c r="G21" s="638"/>
      <c r="H21" s="638"/>
      <c r="I21" s="638"/>
      <c r="J21" s="638"/>
      <c r="K21" s="638"/>
      <c r="L21" s="638"/>
      <c r="M21" s="638"/>
      <c r="N21" s="638"/>
      <c r="O21" s="638"/>
      <c r="P21" s="638"/>
      <c r="Q21" s="639"/>
      <c r="R21" s="640">
        <v>20</v>
      </c>
      <c r="S21" s="641"/>
      <c r="T21" s="641"/>
      <c r="U21" s="641"/>
      <c r="V21" s="641"/>
      <c r="W21" s="641"/>
      <c r="X21" s="641"/>
      <c r="Y21" s="642"/>
      <c r="Z21" s="677">
        <v>0</v>
      </c>
      <c r="AA21" s="677"/>
      <c r="AB21" s="677"/>
      <c r="AC21" s="677"/>
      <c r="AD21" s="678">
        <v>20</v>
      </c>
      <c r="AE21" s="678"/>
      <c r="AF21" s="678"/>
      <c r="AG21" s="678"/>
      <c r="AH21" s="678"/>
      <c r="AI21" s="678"/>
      <c r="AJ21" s="678"/>
      <c r="AK21" s="678"/>
      <c r="AL21" s="643">
        <v>0</v>
      </c>
      <c r="AM21" s="644"/>
      <c r="AN21" s="644"/>
      <c r="AO21" s="679"/>
      <c r="AP21" s="735" t="s">
        <v>277</v>
      </c>
      <c r="AQ21" s="742"/>
      <c r="AR21" s="742"/>
      <c r="AS21" s="742"/>
      <c r="AT21" s="742"/>
      <c r="AU21" s="742"/>
      <c r="AV21" s="742"/>
      <c r="AW21" s="742"/>
      <c r="AX21" s="742"/>
      <c r="AY21" s="742"/>
      <c r="AZ21" s="742"/>
      <c r="BA21" s="742"/>
      <c r="BB21" s="742"/>
      <c r="BC21" s="742"/>
      <c r="BD21" s="742"/>
      <c r="BE21" s="742"/>
      <c r="BF21" s="737"/>
      <c r="BG21" s="640" t="s">
        <v>145</v>
      </c>
      <c r="BH21" s="641"/>
      <c r="BI21" s="641"/>
      <c r="BJ21" s="641"/>
      <c r="BK21" s="641"/>
      <c r="BL21" s="641"/>
      <c r="BM21" s="641"/>
      <c r="BN21" s="642"/>
      <c r="BO21" s="677" t="s">
        <v>174</v>
      </c>
      <c r="BP21" s="677"/>
      <c r="BQ21" s="677"/>
      <c r="BR21" s="677"/>
      <c r="BS21" s="646" t="s">
        <v>174</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278</v>
      </c>
      <c r="C22" s="638"/>
      <c r="D22" s="638"/>
      <c r="E22" s="638"/>
      <c r="F22" s="638"/>
      <c r="G22" s="638"/>
      <c r="H22" s="638"/>
      <c r="I22" s="638"/>
      <c r="J22" s="638"/>
      <c r="K22" s="638"/>
      <c r="L22" s="638"/>
      <c r="M22" s="638"/>
      <c r="N22" s="638"/>
      <c r="O22" s="638"/>
      <c r="P22" s="638"/>
      <c r="Q22" s="639"/>
      <c r="R22" s="640">
        <v>786887</v>
      </c>
      <c r="S22" s="641"/>
      <c r="T22" s="641"/>
      <c r="U22" s="641"/>
      <c r="V22" s="641"/>
      <c r="W22" s="641"/>
      <c r="X22" s="641"/>
      <c r="Y22" s="642"/>
      <c r="Z22" s="677">
        <v>59.4</v>
      </c>
      <c r="AA22" s="677"/>
      <c r="AB22" s="677"/>
      <c r="AC22" s="677"/>
      <c r="AD22" s="678">
        <v>591319</v>
      </c>
      <c r="AE22" s="678"/>
      <c r="AF22" s="678"/>
      <c r="AG22" s="678"/>
      <c r="AH22" s="678"/>
      <c r="AI22" s="678"/>
      <c r="AJ22" s="678"/>
      <c r="AK22" s="678"/>
      <c r="AL22" s="643">
        <v>84.6</v>
      </c>
      <c r="AM22" s="644"/>
      <c r="AN22" s="644"/>
      <c r="AO22" s="679"/>
      <c r="AP22" s="735" t="s">
        <v>279</v>
      </c>
      <c r="AQ22" s="742"/>
      <c r="AR22" s="742"/>
      <c r="AS22" s="742"/>
      <c r="AT22" s="742"/>
      <c r="AU22" s="742"/>
      <c r="AV22" s="742"/>
      <c r="AW22" s="742"/>
      <c r="AX22" s="742"/>
      <c r="AY22" s="742"/>
      <c r="AZ22" s="742"/>
      <c r="BA22" s="742"/>
      <c r="BB22" s="742"/>
      <c r="BC22" s="742"/>
      <c r="BD22" s="742"/>
      <c r="BE22" s="742"/>
      <c r="BF22" s="737"/>
      <c r="BG22" s="640" t="s">
        <v>145</v>
      </c>
      <c r="BH22" s="641"/>
      <c r="BI22" s="641"/>
      <c r="BJ22" s="641"/>
      <c r="BK22" s="641"/>
      <c r="BL22" s="641"/>
      <c r="BM22" s="641"/>
      <c r="BN22" s="642"/>
      <c r="BO22" s="677" t="s">
        <v>145</v>
      </c>
      <c r="BP22" s="677"/>
      <c r="BQ22" s="677"/>
      <c r="BR22" s="677"/>
      <c r="BS22" s="646" t="s">
        <v>174</v>
      </c>
      <c r="BT22" s="641"/>
      <c r="BU22" s="641"/>
      <c r="BV22" s="641"/>
      <c r="BW22" s="641"/>
      <c r="BX22" s="641"/>
      <c r="BY22" s="641"/>
      <c r="BZ22" s="641"/>
      <c r="CA22" s="641"/>
      <c r="CB22" s="684"/>
      <c r="CD22" s="744" t="s">
        <v>280</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281</v>
      </c>
      <c r="C23" s="638"/>
      <c r="D23" s="638"/>
      <c r="E23" s="638"/>
      <c r="F23" s="638"/>
      <c r="G23" s="638"/>
      <c r="H23" s="638"/>
      <c r="I23" s="638"/>
      <c r="J23" s="638"/>
      <c r="K23" s="638"/>
      <c r="L23" s="638"/>
      <c r="M23" s="638"/>
      <c r="N23" s="638"/>
      <c r="O23" s="638"/>
      <c r="P23" s="638"/>
      <c r="Q23" s="639"/>
      <c r="R23" s="640">
        <v>591319</v>
      </c>
      <c r="S23" s="641"/>
      <c r="T23" s="641"/>
      <c r="U23" s="641"/>
      <c r="V23" s="641"/>
      <c r="W23" s="641"/>
      <c r="X23" s="641"/>
      <c r="Y23" s="642"/>
      <c r="Z23" s="677">
        <v>44.7</v>
      </c>
      <c r="AA23" s="677"/>
      <c r="AB23" s="677"/>
      <c r="AC23" s="677"/>
      <c r="AD23" s="678">
        <v>591319</v>
      </c>
      <c r="AE23" s="678"/>
      <c r="AF23" s="678"/>
      <c r="AG23" s="678"/>
      <c r="AH23" s="678"/>
      <c r="AI23" s="678"/>
      <c r="AJ23" s="678"/>
      <c r="AK23" s="678"/>
      <c r="AL23" s="643">
        <v>84.6</v>
      </c>
      <c r="AM23" s="644"/>
      <c r="AN23" s="644"/>
      <c r="AO23" s="679"/>
      <c r="AP23" s="735" t="s">
        <v>282</v>
      </c>
      <c r="AQ23" s="742"/>
      <c r="AR23" s="742"/>
      <c r="AS23" s="742"/>
      <c r="AT23" s="742"/>
      <c r="AU23" s="742"/>
      <c r="AV23" s="742"/>
      <c r="AW23" s="742"/>
      <c r="AX23" s="742"/>
      <c r="AY23" s="742"/>
      <c r="AZ23" s="742"/>
      <c r="BA23" s="742"/>
      <c r="BB23" s="742"/>
      <c r="BC23" s="742"/>
      <c r="BD23" s="742"/>
      <c r="BE23" s="742"/>
      <c r="BF23" s="737"/>
      <c r="BG23" s="640" t="s">
        <v>174</v>
      </c>
      <c r="BH23" s="641"/>
      <c r="BI23" s="641"/>
      <c r="BJ23" s="641"/>
      <c r="BK23" s="641"/>
      <c r="BL23" s="641"/>
      <c r="BM23" s="641"/>
      <c r="BN23" s="642"/>
      <c r="BO23" s="677" t="s">
        <v>174</v>
      </c>
      <c r="BP23" s="677"/>
      <c r="BQ23" s="677"/>
      <c r="BR23" s="677"/>
      <c r="BS23" s="646" t="s">
        <v>174</v>
      </c>
      <c r="BT23" s="641"/>
      <c r="BU23" s="641"/>
      <c r="BV23" s="641"/>
      <c r="BW23" s="641"/>
      <c r="BX23" s="641"/>
      <c r="BY23" s="641"/>
      <c r="BZ23" s="641"/>
      <c r="CA23" s="641"/>
      <c r="CB23" s="684"/>
      <c r="CD23" s="744" t="s">
        <v>222</v>
      </c>
      <c r="CE23" s="745"/>
      <c r="CF23" s="745"/>
      <c r="CG23" s="745"/>
      <c r="CH23" s="745"/>
      <c r="CI23" s="745"/>
      <c r="CJ23" s="745"/>
      <c r="CK23" s="745"/>
      <c r="CL23" s="745"/>
      <c r="CM23" s="745"/>
      <c r="CN23" s="745"/>
      <c r="CO23" s="745"/>
      <c r="CP23" s="745"/>
      <c r="CQ23" s="746"/>
      <c r="CR23" s="744" t="s">
        <v>283</v>
      </c>
      <c r="CS23" s="745"/>
      <c r="CT23" s="745"/>
      <c r="CU23" s="745"/>
      <c r="CV23" s="745"/>
      <c r="CW23" s="745"/>
      <c r="CX23" s="745"/>
      <c r="CY23" s="746"/>
      <c r="CZ23" s="744" t="s">
        <v>284</v>
      </c>
      <c r="DA23" s="745"/>
      <c r="DB23" s="745"/>
      <c r="DC23" s="746"/>
      <c r="DD23" s="744" t="s">
        <v>285</v>
      </c>
      <c r="DE23" s="745"/>
      <c r="DF23" s="745"/>
      <c r="DG23" s="745"/>
      <c r="DH23" s="745"/>
      <c r="DI23" s="745"/>
      <c r="DJ23" s="745"/>
      <c r="DK23" s="746"/>
      <c r="DL23" s="753" t="s">
        <v>286</v>
      </c>
      <c r="DM23" s="754"/>
      <c r="DN23" s="754"/>
      <c r="DO23" s="754"/>
      <c r="DP23" s="754"/>
      <c r="DQ23" s="754"/>
      <c r="DR23" s="754"/>
      <c r="DS23" s="754"/>
      <c r="DT23" s="754"/>
      <c r="DU23" s="754"/>
      <c r="DV23" s="755"/>
      <c r="DW23" s="744" t="s">
        <v>287</v>
      </c>
      <c r="DX23" s="745"/>
      <c r="DY23" s="745"/>
      <c r="DZ23" s="745"/>
      <c r="EA23" s="745"/>
      <c r="EB23" s="745"/>
      <c r="EC23" s="746"/>
    </row>
    <row r="24" spans="2:133" ht="11.25" customHeight="1" x14ac:dyDescent="0.15">
      <c r="B24" s="637" t="s">
        <v>288</v>
      </c>
      <c r="C24" s="638"/>
      <c r="D24" s="638"/>
      <c r="E24" s="638"/>
      <c r="F24" s="638"/>
      <c r="G24" s="638"/>
      <c r="H24" s="638"/>
      <c r="I24" s="638"/>
      <c r="J24" s="638"/>
      <c r="K24" s="638"/>
      <c r="L24" s="638"/>
      <c r="M24" s="638"/>
      <c r="N24" s="638"/>
      <c r="O24" s="638"/>
      <c r="P24" s="638"/>
      <c r="Q24" s="639"/>
      <c r="R24" s="640">
        <v>195568</v>
      </c>
      <c r="S24" s="641"/>
      <c r="T24" s="641"/>
      <c r="U24" s="641"/>
      <c r="V24" s="641"/>
      <c r="W24" s="641"/>
      <c r="X24" s="641"/>
      <c r="Y24" s="642"/>
      <c r="Z24" s="677">
        <v>14.8</v>
      </c>
      <c r="AA24" s="677"/>
      <c r="AB24" s="677"/>
      <c r="AC24" s="677"/>
      <c r="AD24" s="678" t="s">
        <v>145</v>
      </c>
      <c r="AE24" s="678"/>
      <c r="AF24" s="678"/>
      <c r="AG24" s="678"/>
      <c r="AH24" s="678"/>
      <c r="AI24" s="678"/>
      <c r="AJ24" s="678"/>
      <c r="AK24" s="678"/>
      <c r="AL24" s="643" t="s">
        <v>174</v>
      </c>
      <c r="AM24" s="644"/>
      <c r="AN24" s="644"/>
      <c r="AO24" s="679"/>
      <c r="AP24" s="735" t="s">
        <v>289</v>
      </c>
      <c r="AQ24" s="742"/>
      <c r="AR24" s="742"/>
      <c r="AS24" s="742"/>
      <c r="AT24" s="742"/>
      <c r="AU24" s="742"/>
      <c r="AV24" s="742"/>
      <c r="AW24" s="742"/>
      <c r="AX24" s="742"/>
      <c r="AY24" s="742"/>
      <c r="AZ24" s="742"/>
      <c r="BA24" s="742"/>
      <c r="BB24" s="742"/>
      <c r="BC24" s="742"/>
      <c r="BD24" s="742"/>
      <c r="BE24" s="742"/>
      <c r="BF24" s="737"/>
      <c r="BG24" s="640" t="s">
        <v>145</v>
      </c>
      <c r="BH24" s="641"/>
      <c r="BI24" s="641"/>
      <c r="BJ24" s="641"/>
      <c r="BK24" s="641"/>
      <c r="BL24" s="641"/>
      <c r="BM24" s="641"/>
      <c r="BN24" s="642"/>
      <c r="BO24" s="677" t="s">
        <v>145</v>
      </c>
      <c r="BP24" s="677"/>
      <c r="BQ24" s="677"/>
      <c r="BR24" s="677"/>
      <c r="BS24" s="646" t="s">
        <v>174</v>
      </c>
      <c r="BT24" s="641"/>
      <c r="BU24" s="641"/>
      <c r="BV24" s="641"/>
      <c r="BW24" s="641"/>
      <c r="BX24" s="641"/>
      <c r="BY24" s="641"/>
      <c r="BZ24" s="641"/>
      <c r="CA24" s="641"/>
      <c r="CB24" s="684"/>
      <c r="CD24" s="698" t="s">
        <v>290</v>
      </c>
      <c r="CE24" s="699"/>
      <c r="CF24" s="699"/>
      <c r="CG24" s="699"/>
      <c r="CH24" s="699"/>
      <c r="CI24" s="699"/>
      <c r="CJ24" s="699"/>
      <c r="CK24" s="699"/>
      <c r="CL24" s="699"/>
      <c r="CM24" s="699"/>
      <c r="CN24" s="699"/>
      <c r="CO24" s="699"/>
      <c r="CP24" s="699"/>
      <c r="CQ24" s="700"/>
      <c r="CR24" s="695">
        <v>481589</v>
      </c>
      <c r="CS24" s="696"/>
      <c r="CT24" s="696"/>
      <c r="CU24" s="696"/>
      <c r="CV24" s="696"/>
      <c r="CW24" s="696"/>
      <c r="CX24" s="696"/>
      <c r="CY24" s="739"/>
      <c r="CZ24" s="740">
        <v>37.6</v>
      </c>
      <c r="DA24" s="713"/>
      <c r="DB24" s="713"/>
      <c r="DC24" s="743"/>
      <c r="DD24" s="738">
        <v>439229</v>
      </c>
      <c r="DE24" s="696"/>
      <c r="DF24" s="696"/>
      <c r="DG24" s="696"/>
      <c r="DH24" s="696"/>
      <c r="DI24" s="696"/>
      <c r="DJ24" s="696"/>
      <c r="DK24" s="739"/>
      <c r="DL24" s="738">
        <v>436764</v>
      </c>
      <c r="DM24" s="696"/>
      <c r="DN24" s="696"/>
      <c r="DO24" s="696"/>
      <c r="DP24" s="696"/>
      <c r="DQ24" s="696"/>
      <c r="DR24" s="696"/>
      <c r="DS24" s="696"/>
      <c r="DT24" s="696"/>
      <c r="DU24" s="696"/>
      <c r="DV24" s="739"/>
      <c r="DW24" s="740">
        <v>61</v>
      </c>
      <c r="DX24" s="713"/>
      <c r="DY24" s="713"/>
      <c r="DZ24" s="713"/>
      <c r="EA24" s="713"/>
      <c r="EB24" s="713"/>
      <c r="EC24" s="741"/>
    </row>
    <row r="25" spans="2:133" ht="11.25" customHeight="1" x14ac:dyDescent="0.15">
      <c r="B25" s="637" t="s">
        <v>291</v>
      </c>
      <c r="C25" s="638"/>
      <c r="D25" s="638"/>
      <c r="E25" s="638"/>
      <c r="F25" s="638"/>
      <c r="G25" s="638"/>
      <c r="H25" s="638"/>
      <c r="I25" s="638"/>
      <c r="J25" s="638"/>
      <c r="K25" s="638"/>
      <c r="L25" s="638"/>
      <c r="M25" s="638"/>
      <c r="N25" s="638"/>
      <c r="O25" s="638"/>
      <c r="P25" s="638"/>
      <c r="Q25" s="639"/>
      <c r="R25" s="640" t="s">
        <v>174</v>
      </c>
      <c r="S25" s="641"/>
      <c r="T25" s="641"/>
      <c r="U25" s="641"/>
      <c r="V25" s="641"/>
      <c r="W25" s="641"/>
      <c r="X25" s="641"/>
      <c r="Y25" s="642"/>
      <c r="Z25" s="677" t="s">
        <v>145</v>
      </c>
      <c r="AA25" s="677"/>
      <c r="AB25" s="677"/>
      <c r="AC25" s="677"/>
      <c r="AD25" s="678" t="s">
        <v>145</v>
      </c>
      <c r="AE25" s="678"/>
      <c r="AF25" s="678"/>
      <c r="AG25" s="678"/>
      <c r="AH25" s="678"/>
      <c r="AI25" s="678"/>
      <c r="AJ25" s="678"/>
      <c r="AK25" s="678"/>
      <c r="AL25" s="643" t="s">
        <v>145</v>
      </c>
      <c r="AM25" s="644"/>
      <c r="AN25" s="644"/>
      <c r="AO25" s="679"/>
      <c r="AP25" s="735" t="s">
        <v>292</v>
      </c>
      <c r="AQ25" s="742"/>
      <c r="AR25" s="742"/>
      <c r="AS25" s="742"/>
      <c r="AT25" s="742"/>
      <c r="AU25" s="742"/>
      <c r="AV25" s="742"/>
      <c r="AW25" s="742"/>
      <c r="AX25" s="742"/>
      <c r="AY25" s="742"/>
      <c r="AZ25" s="742"/>
      <c r="BA25" s="742"/>
      <c r="BB25" s="742"/>
      <c r="BC25" s="742"/>
      <c r="BD25" s="742"/>
      <c r="BE25" s="742"/>
      <c r="BF25" s="737"/>
      <c r="BG25" s="640" t="s">
        <v>145</v>
      </c>
      <c r="BH25" s="641"/>
      <c r="BI25" s="641"/>
      <c r="BJ25" s="641"/>
      <c r="BK25" s="641"/>
      <c r="BL25" s="641"/>
      <c r="BM25" s="641"/>
      <c r="BN25" s="642"/>
      <c r="BO25" s="677" t="s">
        <v>174</v>
      </c>
      <c r="BP25" s="677"/>
      <c r="BQ25" s="677"/>
      <c r="BR25" s="677"/>
      <c r="BS25" s="646" t="s">
        <v>145</v>
      </c>
      <c r="BT25" s="641"/>
      <c r="BU25" s="641"/>
      <c r="BV25" s="641"/>
      <c r="BW25" s="641"/>
      <c r="BX25" s="641"/>
      <c r="BY25" s="641"/>
      <c r="BZ25" s="641"/>
      <c r="CA25" s="641"/>
      <c r="CB25" s="684"/>
      <c r="CD25" s="673" t="s">
        <v>293</v>
      </c>
      <c r="CE25" s="674"/>
      <c r="CF25" s="674"/>
      <c r="CG25" s="674"/>
      <c r="CH25" s="674"/>
      <c r="CI25" s="674"/>
      <c r="CJ25" s="674"/>
      <c r="CK25" s="674"/>
      <c r="CL25" s="674"/>
      <c r="CM25" s="674"/>
      <c r="CN25" s="674"/>
      <c r="CO25" s="674"/>
      <c r="CP25" s="674"/>
      <c r="CQ25" s="675"/>
      <c r="CR25" s="640">
        <v>328238</v>
      </c>
      <c r="CS25" s="659"/>
      <c r="CT25" s="659"/>
      <c r="CU25" s="659"/>
      <c r="CV25" s="659"/>
      <c r="CW25" s="659"/>
      <c r="CX25" s="659"/>
      <c r="CY25" s="660"/>
      <c r="CZ25" s="643">
        <v>25.6</v>
      </c>
      <c r="DA25" s="661"/>
      <c r="DB25" s="661"/>
      <c r="DC25" s="662"/>
      <c r="DD25" s="646">
        <v>311947</v>
      </c>
      <c r="DE25" s="659"/>
      <c r="DF25" s="659"/>
      <c r="DG25" s="659"/>
      <c r="DH25" s="659"/>
      <c r="DI25" s="659"/>
      <c r="DJ25" s="659"/>
      <c r="DK25" s="660"/>
      <c r="DL25" s="646">
        <v>309497</v>
      </c>
      <c r="DM25" s="659"/>
      <c r="DN25" s="659"/>
      <c r="DO25" s="659"/>
      <c r="DP25" s="659"/>
      <c r="DQ25" s="659"/>
      <c r="DR25" s="659"/>
      <c r="DS25" s="659"/>
      <c r="DT25" s="659"/>
      <c r="DU25" s="659"/>
      <c r="DV25" s="660"/>
      <c r="DW25" s="643">
        <v>43.2</v>
      </c>
      <c r="DX25" s="661"/>
      <c r="DY25" s="661"/>
      <c r="DZ25" s="661"/>
      <c r="EA25" s="661"/>
      <c r="EB25" s="661"/>
      <c r="EC25" s="676"/>
    </row>
    <row r="26" spans="2:133" ht="11.25" customHeight="1" x14ac:dyDescent="0.15">
      <c r="B26" s="637" t="s">
        <v>294</v>
      </c>
      <c r="C26" s="638"/>
      <c r="D26" s="638"/>
      <c r="E26" s="638"/>
      <c r="F26" s="638"/>
      <c r="G26" s="638"/>
      <c r="H26" s="638"/>
      <c r="I26" s="638"/>
      <c r="J26" s="638"/>
      <c r="K26" s="638"/>
      <c r="L26" s="638"/>
      <c r="M26" s="638"/>
      <c r="N26" s="638"/>
      <c r="O26" s="638"/>
      <c r="P26" s="638"/>
      <c r="Q26" s="639"/>
      <c r="R26" s="640">
        <v>892829</v>
      </c>
      <c r="S26" s="641"/>
      <c r="T26" s="641"/>
      <c r="U26" s="641"/>
      <c r="V26" s="641"/>
      <c r="W26" s="641"/>
      <c r="X26" s="641"/>
      <c r="Y26" s="642"/>
      <c r="Z26" s="677">
        <v>67.5</v>
      </c>
      <c r="AA26" s="677"/>
      <c r="AB26" s="677"/>
      <c r="AC26" s="677"/>
      <c r="AD26" s="678">
        <v>697261</v>
      </c>
      <c r="AE26" s="678"/>
      <c r="AF26" s="678"/>
      <c r="AG26" s="678"/>
      <c r="AH26" s="678"/>
      <c r="AI26" s="678"/>
      <c r="AJ26" s="678"/>
      <c r="AK26" s="678"/>
      <c r="AL26" s="643">
        <v>99.8</v>
      </c>
      <c r="AM26" s="644"/>
      <c r="AN26" s="644"/>
      <c r="AO26" s="679"/>
      <c r="AP26" s="735" t="s">
        <v>295</v>
      </c>
      <c r="AQ26" s="736"/>
      <c r="AR26" s="736"/>
      <c r="AS26" s="736"/>
      <c r="AT26" s="736"/>
      <c r="AU26" s="736"/>
      <c r="AV26" s="736"/>
      <c r="AW26" s="736"/>
      <c r="AX26" s="736"/>
      <c r="AY26" s="736"/>
      <c r="AZ26" s="736"/>
      <c r="BA26" s="736"/>
      <c r="BB26" s="736"/>
      <c r="BC26" s="736"/>
      <c r="BD26" s="736"/>
      <c r="BE26" s="736"/>
      <c r="BF26" s="737"/>
      <c r="BG26" s="640" t="s">
        <v>174</v>
      </c>
      <c r="BH26" s="641"/>
      <c r="BI26" s="641"/>
      <c r="BJ26" s="641"/>
      <c r="BK26" s="641"/>
      <c r="BL26" s="641"/>
      <c r="BM26" s="641"/>
      <c r="BN26" s="642"/>
      <c r="BO26" s="677" t="s">
        <v>174</v>
      </c>
      <c r="BP26" s="677"/>
      <c r="BQ26" s="677"/>
      <c r="BR26" s="677"/>
      <c r="BS26" s="646" t="s">
        <v>174</v>
      </c>
      <c r="BT26" s="641"/>
      <c r="BU26" s="641"/>
      <c r="BV26" s="641"/>
      <c r="BW26" s="641"/>
      <c r="BX26" s="641"/>
      <c r="BY26" s="641"/>
      <c r="BZ26" s="641"/>
      <c r="CA26" s="641"/>
      <c r="CB26" s="684"/>
      <c r="CD26" s="673" t="s">
        <v>296</v>
      </c>
      <c r="CE26" s="674"/>
      <c r="CF26" s="674"/>
      <c r="CG26" s="674"/>
      <c r="CH26" s="674"/>
      <c r="CI26" s="674"/>
      <c r="CJ26" s="674"/>
      <c r="CK26" s="674"/>
      <c r="CL26" s="674"/>
      <c r="CM26" s="674"/>
      <c r="CN26" s="674"/>
      <c r="CO26" s="674"/>
      <c r="CP26" s="674"/>
      <c r="CQ26" s="675"/>
      <c r="CR26" s="640">
        <v>191801</v>
      </c>
      <c r="CS26" s="641"/>
      <c r="CT26" s="641"/>
      <c r="CU26" s="641"/>
      <c r="CV26" s="641"/>
      <c r="CW26" s="641"/>
      <c r="CX26" s="641"/>
      <c r="CY26" s="642"/>
      <c r="CZ26" s="643">
        <v>15</v>
      </c>
      <c r="DA26" s="661"/>
      <c r="DB26" s="661"/>
      <c r="DC26" s="662"/>
      <c r="DD26" s="646">
        <v>179331</v>
      </c>
      <c r="DE26" s="641"/>
      <c r="DF26" s="641"/>
      <c r="DG26" s="641"/>
      <c r="DH26" s="641"/>
      <c r="DI26" s="641"/>
      <c r="DJ26" s="641"/>
      <c r="DK26" s="642"/>
      <c r="DL26" s="646" t="s">
        <v>145</v>
      </c>
      <c r="DM26" s="641"/>
      <c r="DN26" s="641"/>
      <c r="DO26" s="641"/>
      <c r="DP26" s="641"/>
      <c r="DQ26" s="641"/>
      <c r="DR26" s="641"/>
      <c r="DS26" s="641"/>
      <c r="DT26" s="641"/>
      <c r="DU26" s="641"/>
      <c r="DV26" s="642"/>
      <c r="DW26" s="643" t="s">
        <v>145</v>
      </c>
      <c r="DX26" s="661"/>
      <c r="DY26" s="661"/>
      <c r="DZ26" s="661"/>
      <c r="EA26" s="661"/>
      <c r="EB26" s="661"/>
      <c r="EC26" s="676"/>
    </row>
    <row r="27" spans="2:133" ht="11.25" customHeight="1" x14ac:dyDescent="0.15">
      <c r="B27" s="637" t="s">
        <v>297</v>
      </c>
      <c r="C27" s="638"/>
      <c r="D27" s="638"/>
      <c r="E27" s="638"/>
      <c r="F27" s="638"/>
      <c r="G27" s="638"/>
      <c r="H27" s="638"/>
      <c r="I27" s="638"/>
      <c r="J27" s="638"/>
      <c r="K27" s="638"/>
      <c r="L27" s="638"/>
      <c r="M27" s="638"/>
      <c r="N27" s="638"/>
      <c r="O27" s="638"/>
      <c r="P27" s="638"/>
      <c r="Q27" s="639"/>
      <c r="R27" s="640" t="s">
        <v>174</v>
      </c>
      <c r="S27" s="641"/>
      <c r="T27" s="641"/>
      <c r="U27" s="641"/>
      <c r="V27" s="641"/>
      <c r="W27" s="641"/>
      <c r="X27" s="641"/>
      <c r="Y27" s="642"/>
      <c r="Z27" s="677" t="s">
        <v>145</v>
      </c>
      <c r="AA27" s="677"/>
      <c r="AB27" s="677"/>
      <c r="AC27" s="677"/>
      <c r="AD27" s="678" t="s">
        <v>145</v>
      </c>
      <c r="AE27" s="678"/>
      <c r="AF27" s="678"/>
      <c r="AG27" s="678"/>
      <c r="AH27" s="678"/>
      <c r="AI27" s="678"/>
      <c r="AJ27" s="678"/>
      <c r="AK27" s="678"/>
      <c r="AL27" s="643" t="s">
        <v>145</v>
      </c>
      <c r="AM27" s="644"/>
      <c r="AN27" s="644"/>
      <c r="AO27" s="679"/>
      <c r="AP27" s="637" t="s">
        <v>298</v>
      </c>
      <c r="AQ27" s="638"/>
      <c r="AR27" s="638"/>
      <c r="AS27" s="638"/>
      <c r="AT27" s="638"/>
      <c r="AU27" s="638"/>
      <c r="AV27" s="638"/>
      <c r="AW27" s="638"/>
      <c r="AX27" s="638"/>
      <c r="AY27" s="638"/>
      <c r="AZ27" s="638"/>
      <c r="BA27" s="638"/>
      <c r="BB27" s="638"/>
      <c r="BC27" s="638"/>
      <c r="BD27" s="638"/>
      <c r="BE27" s="638"/>
      <c r="BF27" s="639"/>
      <c r="BG27" s="640">
        <v>68733</v>
      </c>
      <c r="BH27" s="641"/>
      <c r="BI27" s="641"/>
      <c r="BJ27" s="641"/>
      <c r="BK27" s="641"/>
      <c r="BL27" s="641"/>
      <c r="BM27" s="641"/>
      <c r="BN27" s="642"/>
      <c r="BO27" s="677">
        <v>100</v>
      </c>
      <c r="BP27" s="677"/>
      <c r="BQ27" s="677"/>
      <c r="BR27" s="677"/>
      <c r="BS27" s="646" t="s">
        <v>174</v>
      </c>
      <c r="BT27" s="641"/>
      <c r="BU27" s="641"/>
      <c r="BV27" s="641"/>
      <c r="BW27" s="641"/>
      <c r="BX27" s="641"/>
      <c r="BY27" s="641"/>
      <c r="BZ27" s="641"/>
      <c r="CA27" s="641"/>
      <c r="CB27" s="684"/>
      <c r="CD27" s="673" t="s">
        <v>299</v>
      </c>
      <c r="CE27" s="674"/>
      <c r="CF27" s="674"/>
      <c r="CG27" s="674"/>
      <c r="CH27" s="674"/>
      <c r="CI27" s="674"/>
      <c r="CJ27" s="674"/>
      <c r="CK27" s="674"/>
      <c r="CL27" s="674"/>
      <c r="CM27" s="674"/>
      <c r="CN27" s="674"/>
      <c r="CO27" s="674"/>
      <c r="CP27" s="674"/>
      <c r="CQ27" s="675"/>
      <c r="CR27" s="640">
        <v>37418</v>
      </c>
      <c r="CS27" s="659"/>
      <c r="CT27" s="659"/>
      <c r="CU27" s="659"/>
      <c r="CV27" s="659"/>
      <c r="CW27" s="659"/>
      <c r="CX27" s="659"/>
      <c r="CY27" s="660"/>
      <c r="CZ27" s="643">
        <v>2.9</v>
      </c>
      <c r="DA27" s="661"/>
      <c r="DB27" s="661"/>
      <c r="DC27" s="662"/>
      <c r="DD27" s="646">
        <v>15836</v>
      </c>
      <c r="DE27" s="659"/>
      <c r="DF27" s="659"/>
      <c r="DG27" s="659"/>
      <c r="DH27" s="659"/>
      <c r="DI27" s="659"/>
      <c r="DJ27" s="659"/>
      <c r="DK27" s="660"/>
      <c r="DL27" s="646">
        <v>15821</v>
      </c>
      <c r="DM27" s="659"/>
      <c r="DN27" s="659"/>
      <c r="DO27" s="659"/>
      <c r="DP27" s="659"/>
      <c r="DQ27" s="659"/>
      <c r="DR27" s="659"/>
      <c r="DS27" s="659"/>
      <c r="DT27" s="659"/>
      <c r="DU27" s="659"/>
      <c r="DV27" s="660"/>
      <c r="DW27" s="643">
        <v>2.2000000000000002</v>
      </c>
      <c r="DX27" s="661"/>
      <c r="DY27" s="661"/>
      <c r="DZ27" s="661"/>
      <c r="EA27" s="661"/>
      <c r="EB27" s="661"/>
      <c r="EC27" s="676"/>
    </row>
    <row r="28" spans="2:133" ht="11.25" customHeight="1" x14ac:dyDescent="0.15">
      <c r="B28" s="637" t="s">
        <v>300</v>
      </c>
      <c r="C28" s="638"/>
      <c r="D28" s="638"/>
      <c r="E28" s="638"/>
      <c r="F28" s="638"/>
      <c r="G28" s="638"/>
      <c r="H28" s="638"/>
      <c r="I28" s="638"/>
      <c r="J28" s="638"/>
      <c r="K28" s="638"/>
      <c r="L28" s="638"/>
      <c r="M28" s="638"/>
      <c r="N28" s="638"/>
      <c r="O28" s="638"/>
      <c r="P28" s="638"/>
      <c r="Q28" s="639"/>
      <c r="R28" s="640">
        <v>9535</v>
      </c>
      <c r="S28" s="641"/>
      <c r="T28" s="641"/>
      <c r="U28" s="641"/>
      <c r="V28" s="641"/>
      <c r="W28" s="641"/>
      <c r="X28" s="641"/>
      <c r="Y28" s="642"/>
      <c r="Z28" s="677">
        <v>0.7</v>
      </c>
      <c r="AA28" s="677"/>
      <c r="AB28" s="677"/>
      <c r="AC28" s="677"/>
      <c r="AD28" s="678" t="s">
        <v>174</v>
      </c>
      <c r="AE28" s="678"/>
      <c r="AF28" s="678"/>
      <c r="AG28" s="678"/>
      <c r="AH28" s="678"/>
      <c r="AI28" s="678"/>
      <c r="AJ28" s="678"/>
      <c r="AK28" s="678"/>
      <c r="AL28" s="643" t="s">
        <v>174</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301</v>
      </c>
      <c r="CE28" s="674"/>
      <c r="CF28" s="674"/>
      <c r="CG28" s="674"/>
      <c r="CH28" s="674"/>
      <c r="CI28" s="674"/>
      <c r="CJ28" s="674"/>
      <c r="CK28" s="674"/>
      <c r="CL28" s="674"/>
      <c r="CM28" s="674"/>
      <c r="CN28" s="674"/>
      <c r="CO28" s="674"/>
      <c r="CP28" s="674"/>
      <c r="CQ28" s="675"/>
      <c r="CR28" s="640">
        <v>115933</v>
      </c>
      <c r="CS28" s="641"/>
      <c r="CT28" s="641"/>
      <c r="CU28" s="641"/>
      <c r="CV28" s="641"/>
      <c r="CW28" s="641"/>
      <c r="CX28" s="641"/>
      <c r="CY28" s="642"/>
      <c r="CZ28" s="643">
        <v>9</v>
      </c>
      <c r="DA28" s="661"/>
      <c r="DB28" s="661"/>
      <c r="DC28" s="662"/>
      <c r="DD28" s="646">
        <v>111446</v>
      </c>
      <c r="DE28" s="641"/>
      <c r="DF28" s="641"/>
      <c r="DG28" s="641"/>
      <c r="DH28" s="641"/>
      <c r="DI28" s="641"/>
      <c r="DJ28" s="641"/>
      <c r="DK28" s="642"/>
      <c r="DL28" s="646">
        <v>111446</v>
      </c>
      <c r="DM28" s="641"/>
      <c r="DN28" s="641"/>
      <c r="DO28" s="641"/>
      <c r="DP28" s="641"/>
      <c r="DQ28" s="641"/>
      <c r="DR28" s="641"/>
      <c r="DS28" s="641"/>
      <c r="DT28" s="641"/>
      <c r="DU28" s="641"/>
      <c r="DV28" s="642"/>
      <c r="DW28" s="643">
        <v>15.6</v>
      </c>
      <c r="DX28" s="661"/>
      <c r="DY28" s="661"/>
      <c r="DZ28" s="661"/>
      <c r="EA28" s="661"/>
      <c r="EB28" s="661"/>
      <c r="EC28" s="676"/>
    </row>
    <row r="29" spans="2:133" ht="11.25" customHeight="1" x14ac:dyDescent="0.15">
      <c r="B29" s="637" t="s">
        <v>302</v>
      </c>
      <c r="C29" s="638"/>
      <c r="D29" s="638"/>
      <c r="E29" s="638"/>
      <c r="F29" s="638"/>
      <c r="G29" s="638"/>
      <c r="H29" s="638"/>
      <c r="I29" s="638"/>
      <c r="J29" s="638"/>
      <c r="K29" s="638"/>
      <c r="L29" s="638"/>
      <c r="M29" s="638"/>
      <c r="N29" s="638"/>
      <c r="O29" s="638"/>
      <c r="P29" s="638"/>
      <c r="Q29" s="639"/>
      <c r="R29" s="640">
        <v>5592</v>
      </c>
      <c r="S29" s="641"/>
      <c r="T29" s="641"/>
      <c r="U29" s="641"/>
      <c r="V29" s="641"/>
      <c r="W29" s="641"/>
      <c r="X29" s="641"/>
      <c r="Y29" s="642"/>
      <c r="Z29" s="677">
        <v>0.4</v>
      </c>
      <c r="AA29" s="677"/>
      <c r="AB29" s="677"/>
      <c r="AC29" s="677"/>
      <c r="AD29" s="678" t="s">
        <v>174</v>
      </c>
      <c r="AE29" s="678"/>
      <c r="AF29" s="678"/>
      <c r="AG29" s="678"/>
      <c r="AH29" s="678"/>
      <c r="AI29" s="678"/>
      <c r="AJ29" s="678"/>
      <c r="AK29" s="678"/>
      <c r="AL29" s="643" t="s">
        <v>174</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303</v>
      </c>
      <c r="CE29" s="730"/>
      <c r="CF29" s="673" t="s">
        <v>304</v>
      </c>
      <c r="CG29" s="674"/>
      <c r="CH29" s="674"/>
      <c r="CI29" s="674"/>
      <c r="CJ29" s="674"/>
      <c r="CK29" s="674"/>
      <c r="CL29" s="674"/>
      <c r="CM29" s="674"/>
      <c r="CN29" s="674"/>
      <c r="CO29" s="674"/>
      <c r="CP29" s="674"/>
      <c r="CQ29" s="675"/>
      <c r="CR29" s="640">
        <v>115930</v>
      </c>
      <c r="CS29" s="659"/>
      <c r="CT29" s="659"/>
      <c r="CU29" s="659"/>
      <c r="CV29" s="659"/>
      <c r="CW29" s="659"/>
      <c r="CX29" s="659"/>
      <c r="CY29" s="660"/>
      <c r="CZ29" s="643">
        <v>9</v>
      </c>
      <c r="DA29" s="661"/>
      <c r="DB29" s="661"/>
      <c r="DC29" s="662"/>
      <c r="DD29" s="646">
        <v>111443</v>
      </c>
      <c r="DE29" s="659"/>
      <c r="DF29" s="659"/>
      <c r="DG29" s="659"/>
      <c r="DH29" s="659"/>
      <c r="DI29" s="659"/>
      <c r="DJ29" s="659"/>
      <c r="DK29" s="660"/>
      <c r="DL29" s="646">
        <v>111443</v>
      </c>
      <c r="DM29" s="659"/>
      <c r="DN29" s="659"/>
      <c r="DO29" s="659"/>
      <c r="DP29" s="659"/>
      <c r="DQ29" s="659"/>
      <c r="DR29" s="659"/>
      <c r="DS29" s="659"/>
      <c r="DT29" s="659"/>
      <c r="DU29" s="659"/>
      <c r="DV29" s="660"/>
      <c r="DW29" s="643">
        <v>15.6</v>
      </c>
      <c r="DX29" s="661"/>
      <c r="DY29" s="661"/>
      <c r="DZ29" s="661"/>
      <c r="EA29" s="661"/>
      <c r="EB29" s="661"/>
      <c r="EC29" s="676"/>
    </row>
    <row r="30" spans="2:133" ht="11.25" customHeight="1" x14ac:dyDescent="0.15">
      <c r="B30" s="637" t="s">
        <v>305</v>
      </c>
      <c r="C30" s="638"/>
      <c r="D30" s="638"/>
      <c r="E30" s="638"/>
      <c r="F30" s="638"/>
      <c r="G30" s="638"/>
      <c r="H30" s="638"/>
      <c r="I30" s="638"/>
      <c r="J30" s="638"/>
      <c r="K30" s="638"/>
      <c r="L30" s="638"/>
      <c r="M30" s="638"/>
      <c r="N30" s="638"/>
      <c r="O30" s="638"/>
      <c r="P30" s="638"/>
      <c r="Q30" s="639"/>
      <c r="R30" s="640">
        <v>1867</v>
      </c>
      <c r="S30" s="641"/>
      <c r="T30" s="641"/>
      <c r="U30" s="641"/>
      <c r="V30" s="641"/>
      <c r="W30" s="641"/>
      <c r="X30" s="641"/>
      <c r="Y30" s="642"/>
      <c r="Z30" s="677">
        <v>0.1</v>
      </c>
      <c r="AA30" s="677"/>
      <c r="AB30" s="677"/>
      <c r="AC30" s="677"/>
      <c r="AD30" s="678" t="s">
        <v>145</v>
      </c>
      <c r="AE30" s="678"/>
      <c r="AF30" s="678"/>
      <c r="AG30" s="678"/>
      <c r="AH30" s="678"/>
      <c r="AI30" s="678"/>
      <c r="AJ30" s="678"/>
      <c r="AK30" s="678"/>
      <c r="AL30" s="643" t="s">
        <v>145</v>
      </c>
      <c r="AM30" s="644"/>
      <c r="AN30" s="644"/>
      <c r="AO30" s="679"/>
      <c r="AP30" s="701" t="s">
        <v>222</v>
      </c>
      <c r="AQ30" s="702"/>
      <c r="AR30" s="702"/>
      <c r="AS30" s="702"/>
      <c r="AT30" s="702"/>
      <c r="AU30" s="702"/>
      <c r="AV30" s="702"/>
      <c r="AW30" s="702"/>
      <c r="AX30" s="702"/>
      <c r="AY30" s="702"/>
      <c r="AZ30" s="702"/>
      <c r="BA30" s="702"/>
      <c r="BB30" s="702"/>
      <c r="BC30" s="702"/>
      <c r="BD30" s="702"/>
      <c r="BE30" s="702"/>
      <c r="BF30" s="703"/>
      <c r="BG30" s="701" t="s">
        <v>306</v>
      </c>
      <c r="BH30" s="726"/>
      <c r="BI30" s="726"/>
      <c r="BJ30" s="726"/>
      <c r="BK30" s="726"/>
      <c r="BL30" s="726"/>
      <c r="BM30" s="726"/>
      <c r="BN30" s="726"/>
      <c r="BO30" s="726"/>
      <c r="BP30" s="726"/>
      <c r="BQ30" s="727"/>
      <c r="BR30" s="701" t="s">
        <v>307</v>
      </c>
      <c r="BS30" s="726"/>
      <c r="BT30" s="726"/>
      <c r="BU30" s="726"/>
      <c r="BV30" s="726"/>
      <c r="BW30" s="726"/>
      <c r="BX30" s="726"/>
      <c r="BY30" s="726"/>
      <c r="BZ30" s="726"/>
      <c r="CA30" s="726"/>
      <c r="CB30" s="727"/>
      <c r="CD30" s="731"/>
      <c r="CE30" s="732"/>
      <c r="CF30" s="673" t="s">
        <v>308</v>
      </c>
      <c r="CG30" s="674"/>
      <c r="CH30" s="674"/>
      <c r="CI30" s="674"/>
      <c r="CJ30" s="674"/>
      <c r="CK30" s="674"/>
      <c r="CL30" s="674"/>
      <c r="CM30" s="674"/>
      <c r="CN30" s="674"/>
      <c r="CO30" s="674"/>
      <c r="CP30" s="674"/>
      <c r="CQ30" s="675"/>
      <c r="CR30" s="640">
        <v>112500</v>
      </c>
      <c r="CS30" s="641"/>
      <c r="CT30" s="641"/>
      <c r="CU30" s="641"/>
      <c r="CV30" s="641"/>
      <c r="CW30" s="641"/>
      <c r="CX30" s="641"/>
      <c r="CY30" s="642"/>
      <c r="CZ30" s="643">
        <v>8.8000000000000007</v>
      </c>
      <c r="DA30" s="661"/>
      <c r="DB30" s="661"/>
      <c r="DC30" s="662"/>
      <c r="DD30" s="646">
        <v>108162</v>
      </c>
      <c r="DE30" s="641"/>
      <c r="DF30" s="641"/>
      <c r="DG30" s="641"/>
      <c r="DH30" s="641"/>
      <c r="DI30" s="641"/>
      <c r="DJ30" s="641"/>
      <c r="DK30" s="642"/>
      <c r="DL30" s="646">
        <v>108162</v>
      </c>
      <c r="DM30" s="641"/>
      <c r="DN30" s="641"/>
      <c r="DO30" s="641"/>
      <c r="DP30" s="641"/>
      <c r="DQ30" s="641"/>
      <c r="DR30" s="641"/>
      <c r="DS30" s="641"/>
      <c r="DT30" s="641"/>
      <c r="DU30" s="641"/>
      <c r="DV30" s="642"/>
      <c r="DW30" s="643">
        <v>15.1</v>
      </c>
      <c r="DX30" s="661"/>
      <c r="DY30" s="661"/>
      <c r="DZ30" s="661"/>
      <c r="EA30" s="661"/>
      <c r="EB30" s="661"/>
      <c r="EC30" s="676"/>
    </row>
    <row r="31" spans="2:133" ht="11.25" customHeight="1" x14ac:dyDescent="0.15">
      <c r="B31" s="637" t="s">
        <v>309</v>
      </c>
      <c r="C31" s="638"/>
      <c r="D31" s="638"/>
      <c r="E31" s="638"/>
      <c r="F31" s="638"/>
      <c r="G31" s="638"/>
      <c r="H31" s="638"/>
      <c r="I31" s="638"/>
      <c r="J31" s="638"/>
      <c r="K31" s="638"/>
      <c r="L31" s="638"/>
      <c r="M31" s="638"/>
      <c r="N31" s="638"/>
      <c r="O31" s="638"/>
      <c r="P31" s="638"/>
      <c r="Q31" s="639"/>
      <c r="R31" s="640">
        <v>74803</v>
      </c>
      <c r="S31" s="641"/>
      <c r="T31" s="641"/>
      <c r="U31" s="641"/>
      <c r="V31" s="641"/>
      <c r="W31" s="641"/>
      <c r="X31" s="641"/>
      <c r="Y31" s="642"/>
      <c r="Z31" s="677">
        <v>5.7</v>
      </c>
      <c r="AA31" s="677"/>
      <c r="AB31" s="677"/>
      <c r="AC31" s="677"/>
      <c r="AD31" s="678" t="s">
        <v>174</v>
      </c>
      <c r="AE31" s="678"/>
      <c r="AF31" s="678"/>
      <c r="AG31" s="678"/>
      <c r="AH31" s="678"/>
      <c r="AI31" s="678"/>
      <c r="AJ31" s="678"/>
      <c r="AK31" s="678"/>
      <c r="AL31" s="643" t="s">
        <v>174</v>
      </c>
      <c r="AM31" s="644"/>
      <c r="AN31" s="644"/>
      <c r="AO31" s="679"/>
      <c r="AP31" s="715" t="s">
        <v>310</v>
      </c>
      <c r="AQ31" s="716"/>
      <c r="AR31" s="716"/>
      <c r="AS31" s="716"/>
      <c r="AT31" s="721" t="s">
        <v>311</v>
      </c>
      <c r="AU31" s="231"/>
      <c r="AV31" s="231"/>
      <c r="AW31" s="231"/>
      <c r="AX31" s="708" t="s">
        <v>186</v>
      </c>
      <c r="AY31" s="709"/>
      <c r="AZ31" s="709"/>
      <c r="BA31" s="709"/>
      <c r="BB31" s="709"/>
      <c r="BC31" s="709"/>
      <c r="BD31" s="709"/>
      <c r="BE31" s="709"/>
      <c r="BF31" s="710"/>
      <c r="BG31" s="711">
        <v>98.8</v>
      </c>
      <c r="BH31" s="712"/>
      <c r="BI31" s="712"/>
      <c r="BJ31" s="712"/>
      <c r="BK31" s="712"/>
      <c r="BL31" s="712"/>
      <c r="BM31" s="713">
        <v>96.3</v>
      </c>
      <c r="BN31" s="712"/>
      <c r="BO31" s="712"/>
      <c r="BP31" s="712"/>
      <c r="BQ31" s="714"/>
      <c r="BR31" s="711">
        <v>98.2</v>
      </c>
      <c r="BS31" s="712"/>
      <c r="BT31" s="712"/>
      <c r="BU31" s="712"/>
      <c r="BV31" s="712"/>
      <c r="BW31" s="712"/>
      <c r="BX31" s="713">
        <v>96</v>
      </c>
      <c r="BY31" s="712"/>
      <c r="BZ31" s="712"/>
      <c r="CA31" s="712"/>
      <c r="CB31" s="714"/>
      <c r="CD31" s="731"/>
      <c r="CE31" s="732"/>
      <c r="CF31" s="673" t="s">
        <v>312</v>
      </c>
      <c r="CG31" s="674"/>
      <c r="CH31" s="674"/>
      <c r="CI31" s="674"/>
      <c r="CJ31" s="674"/>
      <c r="CK31" s="674"/>
      <c r="CL31" s="674"/>
      <c r="CM31" s="674"/>
      <c r="CN31" s="674"/>
      <c r="CO31" s="674"/>
      <c r="CP31" s="674"/>
      <c r="CQ31" s="675"/>
      <c r="CR31" s="640">
        <v>3430</v>
      </c>
      <c r="CS31" s="659"/>
      <c r="CT31" s="659"/>
      <c r="CU31" s="659"/>
      <c r="CV31" s="659"/>
      <c r="CW31" s="659"/>
      <c r="CX31" s="659"/>
      <c r="CY31" s="660"/>
      <c r="CZ31" s="643">
        <v>0.3</v>
      </c>
      <c r="DA31" s="661"/>
      <c r="DB31" s="661"/>
      <c r="DC31" s="662"/>
      <c r="DD31" s="646">
        <v>3281</v>
      </c>
      <c r="DE31" s="659"/>
      <c r="DF31" s="659"/>
      <c r="DG31" s="659"/>
      <c r="DH31" s="659"/>
      <c r="DI31" s="659"/>
      <c r="DJ31" s="659"/>
      <c r="DK31" s="660"/>
      <c r="DL31" s="646">
        <v>3281</v>
      </c>
      <c r="DM31" s="659"/>
      <c r="DN31" s="659"/>
      <c r="DO31" s="659"/>
      <c r="DP31" s="659"/>
      <c r="DQ31" s="659"/>
      <c r="DR31" s="659"/>
      <c r="DS31" s="659"/>
      <c r="DT31" s="659"/>
      <c r="DU31" s="659"/>
      <c r="DV31" s="660"/>
      <c r="DW31" s="643">
        <v>0.5</v>
      </c>
      <c r="DX31" s="661"/>
      <c r="DY31" s="661"/>
      <c r="DZ31" s="661"/>
      <c r="EA31" s="661"/>
      <c r="EB31" s="661"/>
      <c r="EC31" s="676"/>
    </row>
    <row r="32" spans="2:133" ht="11.25" customHeight="1" x14ac:dyDescent="0.15">
      <c r="B32" s="704" t="s">
        <v>313</v>
      </c>
      <c r="C32" s="705"/>
      <c r="D32" s="705"/>
      <c r="E32" s="705"/>
      <c r="F32" s="705"/>
      <c r="G32" s="705"/>
      <c r="H32" s="705"/>
      <c r="I32" s="705"/>
      <c r="J32" s="705"/>
      <c r="K32" s="705"/>
      <c r="L32" s="705"/>
      <c r="M32" s="705"/>
      <c r="N32" s="705"/>
      <c r="O32" s="705"/>
      <c r="P32" s="705"/>
      <c r="Q32" s="706"/>
      <c r="R32" s="640" t="s">
        <v>145</v>
      </c>
      <c r="S32" s="641"/>
      <c r="T32" s="641"/>
      <c r="U32" s="641"/>
      <c r="V32" s="641"/>
      <c r="W32" s="641"/>
      <c r="X32" s="641"/>
      <c r="Y32" s="642"/>
      <c r="Z32" s="677" t="s">
        <v>145</v>
      </c>
      <c r="AA32" s="677"/>
      <c r="AB32" s="677"/>
      <c r="AC32" s="677"/>
      <c r="AD32" s="678" t="s">
        <v>145</v>
      </c>
      <c r="AE32" s="678"/>
      <c r="AF32" s="678"/>
      <c r="AG32" s="678"/>
      <c r="AH32" s="678"/>
      <c r="AI32" s="678"/>
      <c r="AJ32" s="678"/>
      <c r="AK32" s="678"/>
      <c r="AL32" s="643" t="s">
        <v>145</v>
      </c>
      <c r="AM32" s="644"/>
      <c r="AN32" s="644"/>
      <c r="AO32" s="679"/>
      <c r="AP32" s="717"/>
      <c r="AQ32" s="718"/>
      <c r="AR32" s="718"/>
      <c r="AS32" s="718"/>
      <c r="AT32" s="722"/>
      <c r="AU32" s="230" t="s">
        <v>314</v>
      </c>
      <c r="AV32" s="230"/>
      <c r="AW32" s="230"/>
      <c r="AX32" s="637" t="s">
        <v>315</v>
      </c>
      <c r="AY32" s="638"/>
      <c r="AZ32" s="638"/>
      <c r="BA32" s="638"/>
      <c r="BB32" s="638"/>
      <c r="BC32" s="638"/>
      <c r="BD32" s="638"/>
      <c r="BE32" s="638"/>
      <c r="BF32" s="639"/>
      <c r="BG32" s="724">
        <v>98.2</v>
      </c>
      <c r="BH32" s="659"/>
      <c r="BI32" s="659"/>
      <c r="BJ32" s="659"/>
      <c r="BK32" s="659"/>
      <c r="BL32" s="659"/>
      <c r="BM32" s="644">
        <v>94.7</v>
      </c>
      <c r="BN32" s="725"/>
      <c r="BO32" s="725"/>
      <c r="BP32" s="725"/>
      <c r="BQ32" s="683"/>
      <c r="BR32" s="724">
        <v>97</v>
      </c>
      <c r="BS32" s="659"/>
      <c r="BT32" s="659"/>
      <c r="BU32" s="659"/>
      <c r="BV32" s="659"/>
      <c r="BW32" s="659"/>
      <c r="BX32" s="644">
        <v>93.9</v>
      </c>
      <c r="BY32" s="725"/>
      <c r="BZ32" s="725"/>
      <c r="CA32" s="725"/>
      <c r="CB32" s="683"/>
      <c r="CD32" s="733"/>
      <c r="CE32" s="734"/>
      <c r="CF32" s="673" t="s">
        <v>316</v>
      </c>
      <c r="CG32" s="674"/>
      <c r="CH32" s="674"/>
      <c r="CI32" s="674"/>
      <c r="CJ32" s="674"/>
      <c r="CK32" s="674"/>
      <c r="CL32" s="674"/>
      <c r="CM32" s="674"/>
      <c r="CN32" s="674"/>
      <c r="CO32" s="674"/>
      <c r="CP32" s="674"/>
      <c r="CQ32" s="675"/>
      <c r="CR32" s="640">
        <v>3</v>
      </c>
      <c r="CS32" s="641"/>
      <c r="CT32" s="641"/>
      <c r="CU32" s="641"/>
      <c r="CV32" s="641"/>
      <c r="CW32" s="641"/>
      <c r="CX32" s="641"/>
      <c r="CY32" s="642"/>
      <c r="CZ32" s="643">
        <v>0</v>
      </c>
      <c r="DA32" s="661"/>
      <c r="DB32" s="661"/>
      <c r="DC32" s="662"/>
      <c r="DD32" s="646">
        <v>3</v>
      </c>
      <c r="DE32" s="641"/>
      <c r="DF32" s="641"/>
      <c r="DG32" s="641"/>
      <c r="DH32" s="641"/>
      <c r="DI32" s="641"/>
      <c r="DJ32" s="641"/>
      <c r="DK32" s="642"/>
      <c r="DL32" s="646">
        <v>3</v>
      </c>
      <c r="DM32" s="641"/>
      <c r="DN32" s="641"/>
      <c r="DO32" s="641"/>
      <c r="DP32" s="641"/>
      <c r="DQ32" s="641"/>
      <c r="DR32" s="641"/>
      <c r="DS32" s="641"/>
      <c r="DT32" s="641"/>
      <c r="DU32" s="641"/>
      <c r="DV32" s="642"/>
      <c r="DW32" s="643">
        <v>0</v>
      </c>
      <c r="DX32" s="661"/>
      <c r="DY32" s="661"/>
      <c r="DZ32" s="661"/>
      <c r="EA32" s="661"/>
      <c r="EB32" s="661"/>
      <c r="EC32" s="676"/>
    </row>
    <row r="33" spans="2:133" ht="11.25" customHeight="1" x14ac:dyDescent="0.15">
      <c r="B33" s="637" t="s">
        <v>317</v>
      </c>
      <c r="C33" s="638"/>
      <c r="D33" s="638"/>
      <c r="E33" s="638"/>
      <c r="F33" s="638"/>
      <c r="G33" s="638"/>
      <c r="H33" s="638"/>
      <c r="I33" s="638"/>
      <c r="J33" s="638"/>
      <c r="K33" s="638"/>
      <c r="L33" s="638"/>
      <c r="M33" s="638"/>
      <c r="N33" s="638"/>
      <c r="O33" s="638"/>
      <c r="P33" s="638"/>
      <c r="Q33" s="639"/>
      <c r="R33" s="640">
        <v>48301</v>
      </c>
      <c r="S33" s="641"/>
      <c r="T33" s="641"/>
      <c r="U33" s="641"/>
      <c r="V33" s="641"/>
      <c r="W33" s="641"/>
      <c r="X33" s="641"/>
      <c r="Y33" s="642"/>
      <c r="Z33" s="677">
        <v>3.6</v>
      </c>
      <c r="AA33" s="677"/>
      <c r="AB33" s="677"/>
      <c r="AC33" s="677"/>
      <c r="AD33" s="678" t="s">
        <v>174</v>
      </c>
      <c r="AE33" s="678"/>
      <c r="AF33" s="678"/>
      <c r="AG33" s="678"/>
      <c r="AH33" s="678"/>
      <c r="AI33" s="678"/>
      <c r="AJ33" s="678"/>
      <c r="AK33" s="678"/>
      <c r="AL33" s="643" t="s">
        <v>174</v>
      </c>
      <c r="AM33" s="644"/>
      <c r="AN33" s="644"/>
      <c r="AO33" s="679"/>
      <c r="AP33" s="719"/>
      <c r="AQ33" s="720"/>
      <c r="AR33" s="720"/>
      <c r="AS33" s="720"/>
      <c r="AT33" s="723"/>
      <c r="AU33" s="232"/>
      <c r="AV33" s="232"/>
      <c r="AW33" s="232"/>
      <c r="AX33" s="621" t="s">
        <v>318</v>
      </c>
      <c r="AY33" s="622"/>
      <c r="AZ33" s="622"/>
      <c r="BA33" s="622"/>
      <c r="BB33" s="622"/>
      <c r="BC33" s="622"/>
      <c r="BD33" s="622"/>
      <c r="BE33" s="622"/>
      <c r="BF33" s="623"/>
      <c r="BG33" s="707">
        <v>99.1</v>
      </c>
      <c r="BH33" s="625"/>
      <c r="BI33" s="625"/>
      <c r="BJ33" s="625"/>
      <c r="BK33" s="625"/>
      <c r="BL33" s="625"/>
      <c r="BM33" s="668">
        <v>97.2</v>
      </c>
      <c r="BN33" s="625"/>
      <c r="BO33" s="625"/>
      <c r="BP33" s="625"/>
      <c r="BQ33" s="689"/>
      <c r="BR33" s="707">
        <v>99</v>
      </c>
      <c r="BS33" s="625"/>
      <c r="BT33" s="625"/>
      <c r="BU33" s="625"/>
      <c r="BV33" s="625"/>
      <c r="BW33" s="625"/>
      <c r="BX33" s="668">
        <v>97.3</v>
      </c>
      <c r="BY33" s="625"/>
      <c r="BZ33" s="625"/>
      <c r="CA33" s="625"/>
      <c r="CB33" s="689"/>
      <c r="CD33" s="673" t="s">
        <v>319</v>
      </c>
      <c r="CE33" s="674"/>
      <c r="CF33" s="674"/>
      <c r="CG33" s="674"/>
      <c r="CH33" s="674"/>
      <c r="CI33" s="674"/>
      <c r="CJ33" s="674"/>
      <c r="CK33" s="674"/>
      <c r="CL33" s="674"/>
      <c r="CM33" s="674"/>
      <c r="CN33" s="674"/>
      <c r="CO33" s="674"/>
      <c r="CP33" s="674"/>
      <c r="CQ33" s="675"/>
      <c r="CR33" s="640">
        <v>618078</v>
      </c>
      <c r="CS33" s="659"/>
      <c r="CT33" s="659"/>
      <c r="CU33" s="659"/>
      <c r="CV33" s="659"/>
      <c r="CW33" s="659"/>
      <c r="CX33" s="659"/>
      <c r="CY33" s="660"/>
      <c r="CZ33" s="643">
        <v>48.2</v>
      </c>
      <c r="DA33" s="661"/>
      <c r="DB33" s="661"/>
      <c r="DC33" s="662"/>
      <c r="DD33" s="646">
        <v>514761</v>
      </c>
      <c r="DE33" s="659"/>
      <c r="DF33" s="659"/>
      <c r="DG33" s="659"/>
      <c r="DH33" s="659"/>
      <c r="DI33" s="659"/>
      <c r="DJ33" s="659"/>
      <c r="DK33" s="660"/>
      <c r="DL33" s="646">
        <v>321343</v>
      </c>
      <c r="DM33" s="659"/>
      <c r="DN33" s="659"/>
      <c r="DO33" s="659"/>
      <c r="DP33" s="659"/>
      <c r="DQ33" s="659"/>
      <c r="DR33" s="659"/>
      <c r="DS33" s="659"/>
      <c r="DT33" s="659"/>
      <c r="DU33" s="659"/>
      <c r="DV33" s="660"/>
      <c r="DW33" s="643">
        <v>44.8</v>
      </c>
      <c r="DX33" s="661"/>
      <c r="DY33" s="661"/>
      <c r="DZ33" s="661"/>
      <c r="EA33" s="661"/>
      <c r="EB33" s="661"/>
      <c r="EC33" s="676"/>
    </row>
    <row r="34" spans="2:133" ht="11.25" customHeight="1" x14ac:dyDescent="0.15">
      <c r="B34" s="637" t="s">
        <v>320</v>
      </c>
      <c r="C34" s="638"/>
      <c r="D34" s="638"/>
      <c r="E34" s="638"/>
      <c r="F34" s="638"/>
      <c r="G34" s="638"/>
      <c r="H34" s="638"/>
      <c r="I34" s="638"/>
      <c r="J34" s="638"/>
      <c r="K34" s="638"/>
      <c r="L34" s="638"/>
      <c r="M34" s="638"/>
      <c r="N34" s="638"/>
      <c r="O34" s="638"/>
      <c r="P34" s="638"/>
      <c r="Q34" s="639"/>
      <c r="R34" s="640">
        <v>3981</v>
      </c>
      <c r="S34" s="641"/>
      <c r="T34" s="641"/>
      <c r="U34" s="641"/>
      <c r="V34" s="641"/>
      <c r="W34" s="641"/>
      <c r="X34" s="641"/>
      <c r="Y34" s="642"/>
      <c r="Z34" s="677">
        <v>0.3</v>
      </c>
      <c r="AA34" s="677"/>
      <c r="AB34" s="677"/>
      <c r="AC34" s="677"/>
      <c r="AD34" s="678">
        <v>1124</v>
      </c>
      <c r="AE34" s="678"/>
      <c r="AF34" s="678"/>
      <c r="AG34" s="678"/>
      <c r="AH34" s="678"/>
      <c r="AI34" s="678"/>
      <c r="AJ34" s="678"/>
      <c r="AK34" s="678"/>
      <c r="AL34" s="643">
        <v>0.2</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321</v>
      </c>
      <c r="CE34" s="674"/>
      <c r="CF34" s="674"/>
      <c r="CG34" s="674"/>
      <c r="CH34" s="674"/>
      <c r="CI34" s="674"/>
      <c r="CJ34" s="674"/>
      <c r="CK34" s="674"/>
      <c r="CL34" s="674"/>
      <c r="CM34" s="674"/>
      <c r="CN34" s="674"/>
      <c r="CO34" s="674"/>
      <c r="CP34" s="674"/>
      <c r="CQ34" s="675"/>
      <c r="CR34" s="640">
        <v>278910</v>
      </c>
      <c r="CS34" s="641"/>
      <c r="CT34" s="641"/>
      <c r="CU34" s="641"/>
      <c r="CV34" s="641"/>
      <c r="CW34" s="641"/>
      <c r="CX34" s="641"/>
      <c r="CY34" s="642"/>
      <c r="CZ34" s="643">
        <v>21.8</v>
      </c>
      <c r="DA34" s="661"/>
      <c r="DB34" s="661"/>
      <c r="DC34" s="662"/>
      <c r="DD34" s="646">
        <v>223172</v>
      </c>
      <c r="DE34" s="641"/>
      <c r="DF34" s="641"/>
      <c r="DG34" s="641"/>
      <c r="DH34" s="641"/>
      <c r="DI34" s="641"/>
      <c r="DJ34" s="641"/>
      <c r="DK34" s="642"/>
      <c r="DL34" s="646">
        <v>137319</v>
      </c>
      <c r="DM34" s="641"/>
      <c r="DN34" s="641"/>
      <c r="DO34" s="641"/>
      <c r="DP34" s="641"/>
      <c r="DQ34" s="641"/>
      <c r="DR34" s="641"/>
      <c r="DS34" s="641"/>
      <c r="DT34" s="641"/>
      <c r="DU34" s="641"/>
      <c r="DV34" s="642"/>
      <c r="DW34" s="643">
        <v>19.2</v>
      </c>
      <c r="DX34" s="661"/>
      <c r="DY34" s="661"/>
      <c r="DZ34" s="661"/>
      <c r="EA34" s="661"/>
      <c r="EB34" s="661"/>
      <c r="EC34" s="676"/>
    </row>
    <row r="35" spans="2:133" ht="11.25" customHeight="1" x14ac:dyDescent="0.15">
      <c r="B35" s="637" t="s">
        <v>322</v>
      </c>
      <c r="C35" s="638"/>
      <c r="D35" s="638"/>
      <c r="E35" s="638"/>
      <c r="F35" s="638"/>
      <c r="G35" s="638"/>
      <c r="H35" s="638"/>
      <c r="I35" s="638"/>
      <c r="J35" s="638"/>
      <c r="K35" s="638"/>
      <c r="L35" s="638"/>
      <c r="M35" s="638"/>
      <c r="N35" s="638"/>
      <c r="O35" s="638"/>
      <c r="P35" s="638"/>
      <c r="Q35" s="639"/>
      <c r="R35" s="640">
        <v>3251</v>
      </c>
      <c r="S35" s="641"/>
      <c r="T35" s="641"/>
      <c r="U35" s="641"/>
      <c r="V35" s="641"/>
      <c r="W35" s="641"/>
      <c r="X35" s="641"/>
      <c r="Y35" s="642"/>
      <c r="Z35" s="677">
        <v>0.2</v>
      </c>
      <c r="AA35" s="677"/>
      <c r="AB35" s="677"/>
      <c r="AC35" s="677"/>
      <c r="AD35" s="678" t="s">
        <v>145</v>
      </c>
      <c r="AE35" s="678"/>
      <c r="AF35" s="678"/>
      <c r="AG35" s="678"/>
      <c r="AH35" s="678"/>
      <c r="AI35" s="678"/>
      <c r="AJ35" s="678"/>
      <c r="AK35" s="678"/>
      <c r="AL35" s="643" t="s">
        <v>145</v>
      </c>
      <c r="AM35" s="644"/>
      <c r="AN35" s="644"/>
      <c r="AO35" s="679"/>
      <c r="AP35" s="235"/>
      <c r="AQ35" s="701" t="s">
        <v>323</v>
      </c>
      <c r="AR35" s="702"/>
      <c r="AS35" s="702"/>
      <c r="AT35" s="702"/>
      <c r="AU35" s="702"/>
      <c r="AV35" s="702"/>
      <c r="AW35" s="702"/>
      <c r="AX35" s="702"/>
      <c r="AY35" s="702"/>
      <c r="AZ35" s="702"/>
      <c r="BA35" s="702"/>
      <c r="BB35" s="702"/>
      <c r="BC35" s="702"/>
      <c r="BD35" s="702"/>
      <c r="BE35" s="702"/>
      <c r="BF35" s="703"/>
      <c r="BG35" s="701" t="s">
        <v>324</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325</v>
      </c>
      <c r="CE35" s="674"/>
      <c r="CF35" s="674"/>
      <c r="CG35" s="674"/>
      <c r="CH35" s="674"/>
      <c r="CI35" s="674"/>
      <c r="CJ35" s="674"/>
      <c r="CK35" s="674"/>
      <c r="CL35" s="674"/>
      <c r="CM35" s="674"/>
      <c r="CN35" s="674"/>
      <c r="CO35" s="674"/>
      <c r="CP35" s="674"/>
      <c r="CQ35" s="675"/>
      <c r="CR35" s="640">
        <v>11360</v>
      </c>
      <c r="CS35" s="659"/>
      <c r="CT35" s="659"/>
      <c r="CU35" s="659"/>
      <c r="CV35" s="659"/>
      <c r="CW35" s="659"/>
      <c r="CX35" s="659"/>
      <c r="CY35" s="660"/>
      <c r="CZ35" s="643">
        <v>0.9</v>
      </c>
      <c r="DA35" s="661"/>
      <c r="DB35" s="661"/>
      <c r="DC35" s="662"/>
      <c r="DD35" s="646">
        <v>10476</v>
      </c>
      <c r="DE35" s="659"/>
      <c r="DF35" s="659"/>
      <c r="DG35" s="659"/>
      <c r="DH35" s="659"/>
      <c r="DI35" s="659"/>
      <c r="DJ35" s="659"/>
      <c r="DK35" s="660"/>
      <c r="DL35" s="646">
        <v>2588</v>
      </c>
      <c r="DM35" s="659"/>
      <c r="DN35" s="659"/>
      <c r="DO35" s="659"/>
      <c r="DP35" s="659"/>
      <c r="DQ35" s="659"/>
      <c r="DR35" s="659"/>
      <c r="DS35" s="659"/>
      <c r="DT35" s="659"/>
      <c r="DU35" s="659"/>
      <c r="DV35" s="660"/>
      <c r="DW35" s="643">
        <v>0.4</v>
      </c>
      <c r="DX35" s="661"/>
      <c r="DY35" s="661"/>
      <c r="DZ35" s="661"/>
      <c r="EA35" s="661"/>
      <c r="EB35" s="661"/>
      <c r="EC35" s="676"/>
    </row>
    <row r="36" spans="2:133" ht="11.25" customHeight="1" x14ac:dyDescent="0.15">
      <c r="B36" s="637" t="s">
        <v>326</v>
      </c>
      <c r="C36" s="638"/>
      <c r="D36" s="638"/>
      <c r="E36" s="638"/>
      <c r="F36" s="638"/>
      <c r="G36" s="638"/>
      <c r="H36" s="638"/>
      <c r="I36" s="638"/>
      <c r="J36" s="638"/>
      <c r="K36" s="638"/>
      <c r="L36" s="638"/>
      <c r="M36" s="638"/>
      <c r="N36" s="638"/>
      <c r="O36" s="638"/>
      <c r="P36" s="638"/>
      <c r="Q36" s="639"/>
      <c r="R36" s="640">
        <v>114720</v>
      </c>
      <c r="S36" s="641"/>
      <c r="T36" s="641"/>
      <c r="U36" s="641"/>
      <c r="V36" s="641"/>
      <c r="W36" s="641"/>
      <c r="X36" s="641"/>
      <c r="Y36" s="642"/>
      <c r="Z36" s="677">
        <v>8.6999999999999993</v>
      </c>
      <c r="AA36" s="677"/>
      <c r="AB36" s="677"/>
      <c r="AC36" s="677"/>
      <c r="AD36" s="678" t="s">
        <v>174</v>
      </c>
      <c r="AE36" s="678"/>
      <c r="AF36" s="678"/>
      <c r="AG36" s="678"/>
      <c r="AH36" s="678"/>
      <c r="AI36" s="678"/>
      <c r="AJ36" s="678"/>
      <c r="AK36" s="678"/>
      <c r="AL36" s="643" t="s">
        <v>174</v>
      </c>
      <c r="AM36" s="644"/>
      <c r="AN36" s="644"/>
      <c r="AO36" s="679"/>
      <c r="AP36" s="235"/>
      <c r="AQ36" s="692" t="s">
        <v>327</v>
      </c>
      <c r="AR36" s="693"/>
      <c r="AS36" s="693"/>
      <c r="AT36" s="693"/>
      <c r="AU36" s="693"/>
      <c r="AV36" s="693"/>
      <c r="AW36" s="693"/>
      <c r="AX36" s="693"/>
      <c r="AY36" s="694"/>
      <c r="AZ36" s="695">
        <v>160611</v>
      </c>
      <c r="BA36" s="696"/>
      <c r="BB36" s="696"/>
      <c r="BC36" s="696"/>
      <c r="BD36" s="696"/>
      <c r="BE36" s="696"/>
      <c r="BF36" s="697"/>
      <c r="BG36" s="698" t="s">
        <v>328</v>
      </c>
      <c r="BH36" s="699"/>
      <c r="BI36" s="699"/>
      <c r="BJ36" s="699"/>
      <c r="BK36" s="699"/>
      <c r="BL36" s="699"/>
      <c r="BM36" s="699"/>
      <c r="BN36" s="699"/>
      <c r="BO36" s="699"/>
      <c r="BP36" s="699"/>
      <c r="BQ36" s="699"/>
      <c r="BR36" s="699"/>
      <c r="BS36" s="699"/>
      <c r="BT36" s="699"/>
      <c r="BU36" s="700"/>
      <c r="BV36" s="695">
        <v>14944</v>
      </c>
      <c r="BW36" s="696"/>
      <c r="BX36" s="696"/>
      <c r="BY36" s="696"/>
      <c r="BZ36" s="696"/>
      <c r="CA36" s="696"/>
      <c r="CB36" s="697"/>
      <c r="CD36" s="673" t="s">
        <v>329</v>
      </c>
      <c r="CE36" s="674"/>
      <c r="CF36" s="674"/>
      <c r="CG36" s="674"/>
      <c r="CH36" s="674"/>
      <c r="CI36" s="674"/>
      <c r="CJ36" s="674"/>
      <c r="CK36" s="674"/>
      <c r="CL36" s="674"/>
      <c r="CM36" s="674"/>
      <c r="CN36" s="674"/>
      <c r="CO36" s="674"/>
      <c r="CP36" s="674"/>
      <c r="CQ36" s="675"/>
      <c r="CR36" s="640">
        <v>178055</v>
      </c>
      <c r="CS36" s="641"/>
      <c r="CT36" s="641"/>
      <c r="CU36" s="641"/>
      <c r="CV36" s="641"/>
      <c r="CW36" s="641"/>
      <c r="CX36" s="641"/>
      <c r="CY36" s="642"/>
      <c r="CZ36" s="643">
        <v>13.9</v>
      </c>
      <c r="DA36" s="661"/>
      <c r="DB36" s="661"/>
      <c r="DC36" s="662"/>
      <c r="DD36" s="646">
        <v>143911</v>
      </c>
      <c r="DE36" s="641"/>
      <c r="DF36" s="641"/>
      <c r="DG36" s="641"/>
      <c r="DH36" s="641"/>
      <c r="DI36" s="641"/>
      <c r="DJ36" s="641"/>
      <c r="DK36" s="642"/>
      <c r="DL36" s="646">
        <v>107977</v>
      </c>
      <c r="DM36" s="641"/>
      <c r="DN36" s="641"/>
      <c r="DO36" s="641"/>
      <c r="DP36" s="641"/>
      <c r="DQ36" s="641"/>
      <c r="DR36" s="641"/>
      <c r="DS36" s="641"/>
      <c r="DT36" s="641"/>
      <c r="DU36" s="641"/>
      <c r="DV36" s="642"/>
      <c r="DW36" s="643">
        <v>15.1</v>
      </c>
      <c r="DX36" s="661"/>
      <c r="DY36" s="661"/>
      <c r="DZ36" s="661"/>
      <c r="EA36" s="661"/>
      <c r="EB36" s="661"/>
      <c r="EC36" s="676"/>
    </row>
    <row r="37" spans="2:133" ht="11.25" customHeight="1" x14ac:dyDescent="0.15">
      <c r="B37" s="637" t="s">
        <v>330</v>
      </c>
      <c r="C37" s="638"/>
      <c r="D37" s="638"/>
      <c r="E37" s="638"/>
      <c r="F37" s="638"/>
      <c r="G37" s="638"/>
      <c r="H37" s="638"/>
      <c r="I37" s="638"/>
      <c r="J37" s="638"/>
      <c r="K37" s="638"/>
      <c r="L37" s="638"/>
      <c r="M37" s="638"/>
      <c r="N37" s="638"/>
      <c r="O37" s="638"/>
      <c r="P37" s="638"/>
      <c r="Q37" s="639"/>
      <c r="R37" s="640">
        <v>13099</v>
      </c>
      <c r="S37" s="641"/>
      <c r="T37" s="641"/>
      <c r="U37" s="641"/>
      <c r="V37" s="641"/>
      <c r="W37" s="641"/>
      <c r="X37" s="641"/>
      <c r="Y37" s="642"/>
      <c r="Z37" s="677">
        <v>1</v>
      </c>
      <c r="AA37" s="677"/>
      <c r="AB37" s="677"/>
      <c r="AC37" s="677"/>
      <c r="AD37" s="678" t="s">
        <v>174</v>
      </c>
      <c r="AE37" s="678"/>
      <c r="AF37" s="678"/>
      <c r="AG37" s="678"/>
      <c r="AH37" s="678"/>
      <c r="AI37" s="678"/>
      <c r="AJ37" s="678"/>
      <c r="AK37" s="678"/>
      <c r="AL37" s="643" t="s">
        <v>174</v>
      </c>
      <c r="AM37" s="644"/>
      <c r="AN37" s="644"/>
      <c r="AO37" s="679"/>
      <c r="AQ37" s="680" t="s">
        <v>331</v>
      </c>
      <c r="AR37" s="681"/>
      <c r="AS37" s="681"/>
      <c r="AT37" s="681"/>
      <c r="AU37" s="681"/>
      <c r="AV37" s="681"/>
      <c r="AW37" s="681"/>
      <c r="AX37" s="681"/>
      <c r="AY37" s="682"/>
      <c r="AZ37" s="640">
        <v>34700</v>
      </c>
      <c r="BA37" s="641"/>
      <c r="BB37" s="641"/>
      <c r="BC37" s="641"/>
      <c r="BD37" s="659"/>
      <c r="BE37" s="659"/>
      <c r="BF37" s="683"/>
      <c r="BG37" s="673" t="s">
        <v>332</v>
      </c>
      <c r="BH37" s="674"/>
      <c r="BI37" s="674"/>
      <c r="BJ37" s="674"/>
      <c r="BK37" s="674"/>
      <c r="BL37" s="674"/>
      <c r="BM37" s="674"/>
      <c r="BN37" s="674"/>
      <c r="BO37" s="674"/>
      <c r="BP37" s="674"/>
      <c r="BQ37" s="674"/>
      <c r="BR37" s="674"/>
      <c r="BS37" s="674"/>
      <c r="BT37" s="674"/>
      <c r="BU37" s="675"/>
      <c r="BV37" s="640">
        <v>13881</v>
      </c>
      <c r="BW37" s="641"/>
      <c r="BX37" s="641"/>
      <c r="BY37" s="641"/>
      <c r="BZ37" s="641"/>
      <c r="CA37" s="641"/>
      <c r="CB37" s="684"/>
      <c r="CD37" s="673" t="s">
        <v>333</v>
      </c>
      <c r="CE37" s="674"/>
      <c r="CF37" s="674"/>
      <c r="CG37" s="674"/>
      <c r="CH37" s="674"/>
      <c r="CI37" s="674"/>
      <c r="CJ37" s="674"/>
      <c r="CK37" s="674"/>
      <c r="CL37" s="674"/>
      <c r="CM37" s="674"/>
      <c r="CN37" s="674"/>
      <c r="CO37" s="674"/>
      <c r="CP37" s="674"/>
      <c r="CQ37" s="675"/>
      <c r="CR37" s="640">
        <v>56103</v>
      </c>
      <c r="CS37" s="659"/>
      <c r="CT37" s="659"/>
      <c r="CU37" s="659"/>
      <c r="CV37" s="659"/>
      <c r="CW37" s="659"/>
      <c r="CX37" s="659"/>
      <c r="CY37" s="660"/>
      <c r="CZ37" s="643">
        <v>4.4000000000000004</v>
      </c>
      <c r="DA37" s="661"/>
      <c r="DB37" s="661"/>
      <c r="DC37" s="662"/>
      <c r="DD37" s="646">
        <v>55869</v>
      </c>
      <c r="DE37" s="659"/>
      <c r="DF37" s="659"/>
      <c r="DG37" s="659"/>
      <c r="DH37" s="659"/>
      <c r="DI37" s="659"/>
      <c r="DJ37" s="659"/>
      <c r="DK37" s="660"/>
      <c r="DL37" s="646">
        <v>53301</v>
      </c>
      <c r="DM37" s="659"/>
      <c r="DN37" s="659"/>
      <c r="DO37" s="659"/>
      <c r="DP37" s="659"/>
      <c r="DQ37" s="659"/>
      <c r="DR37" s="659"/>
      <c r="DS37" s="659"/>
      <c r="DT37" s="659"/>
      <c r="DU37" s="659"/>
      <c r="DV37" s="660"/>
      <c r="DW37" s="643">
        <v>7.4</v>
      </c>
      <c r="DX37" s="661"/>
      <c r="DY37" s="661"/>
      <c r="DZ37" s="661"/>
      <c r="EA37" s="661"/>
      <c r="EB37" s="661"/>
      <c r="EC37" s="676"/>
    </row>
    <row r="38" spans="2:133" ht="11.25" customHeight="1" x14ac:dyDescent="0.15">
      <c r="B38" s="637" t="s">
        <v>334</v>
      </c>
      <c r="C38" s="638"/>
      <c r="D38" s="638"/>
      <c r="E38" s="638"/>
      <c r="F38" s="638"/>
      <c r="G38" s="638"/>
      <c r="H38" s="638"/>
      <c r="I38" s="638"/>
      <c r="J38" s="638"/>
      <c r="K38" s="638"/>
      <c r="L38" s="638"/>
      <c r="M38" s="638"/>
      <c r="N38" s="638"/>
      <c r="O38" s="638"/>
      <c r="P38" s="638"/>
      <c r="Q38" s="639"/>
      <c r="R38" s="640">
        <v>33174</v>
      </c>
      <c r="S38" s="641"/>
      <c r="T38" s="641"/>
      <c r="U38" s="641"/>
      <c r="V38" s="641"/>
      <c r="W38" s="641"/>
      <c r="X38" s="641"/>
      <c r="Y38" s="642"/>
      <c r="Z38" s="677">
        <v>2.5</v>
      </c>
      <c r="AA38" s="677"/>
      <c r="AB38" s="677"/>
      <c r="AC38" s="677"/>
      <c r="AD38" s="678">
        <v>478</v>
      </c>
      <c r="AE38" s="678"/>
      <c r="AF38" s="678"/>
      <c r="AG38" s="678"/>
      <c r="AH38" s="678"/>
      <c r="AI38" s="678"/>
      <c r="AJ38" s="678"/>
      <c r="AK38" s="678"/>
      <c r="AL38" s="643">
        <v>0.1</v>
      </c>
      <c r="AM38" s="644"/>
      <c r="AN38" s="644"/>
      <c r="AO38" s="679"/>
      <c r="AQ38" s="680" t="s">
        <v>335</v>
      </c>
      <c r="AR38" s="681"/>
      <c r="AS38" s="681"/>
      <c r="AT38" s="681"/>
      <c r="AU38" s="681"/>
      <c r="AV38" s="681"/>
      <c r="AW38" s="681"/>
      <c r="AX38" s="681"/>
      <c r="AY38" s="682"/>
      <c r="AZ38" s="640">
        <v>22517</v>
      </c>
      <c r="BA38" s="641"/>
      <c r="BB38" s="641"/>
      <c r="BC38" s="641"/>
      <c r="BD38" s="659"/>
      <c r="BE38" s="659"/>
      <c r="BF38" s="683"/>
      <c r="BG38" s="673" t="s">
        <v>336</v>
      </c>
      <c r="BH38" s="674"/>
      <c r="BI38" s="674"/>
      <c r="BJ38" s="674"/>
      <c r="BK38" s="674"/>
      <c r="BL38" s="674"/>
      <c r="BM38" s="674"/>
      <c r="BN38" s="674"/>
      <c r="BO38" s="674"/>
      <c r="BP38" s="674"/>
      <c r="BQ38" s="674"/>
      <c r="BR38" s="674"/>
      <c r="BS38" s="674"/>
      <c r="BT38" s="674"/>
      <c r="BU38" s="675"/>
      <c r="BV38" s="640">
        <v>123</v>
      </c>
      <c r="BW38" s="641"/>
      <c r="BX38" s="641"/>
      <c r="BY38" s="641"/>
      <c r="BZ38" s="641"/>
      <c r="CA38" s="641"/>
      <c r="CB38" s="684"/>
      <c r="CD38" s="673" t="s">
        <v>337</v>
      </c>
      <c r="CE38" s="674"/>
      <c r="CF38" s="674"/>
      <c r="CG38" s="674"/>
      <c r="CH38" s="674"/>
      <c r="CI38" s="674"/>
      <c r="CJ38" s="674"/>
      <c r="CK38" s="674"/>
      <c r="CL38" s="674"/>
      <c r="CM38" s="674"/>
      <c r="CN38" s="674"/>
      <c r="CO38" s="674"/>
      <c r="CP38" s="674"/>
      <c r="CQ38" s="675"/>
      <c r="CR38" s="640">
        <v>138094</v>
      </c>
      <c r="CS38" s="641"/>
      <c r="CT38" s="641"/>
      <c r="CU38" s="641"/>
      <c r="CV38" s="641"/>
      <c r="CW38" s="641"/>
      <c r="CX38" s="641"/>
      <c r="CY38" s="642"/>
      <c r="CZ38" s="643">
        <v>10.8</v>
      </c>
      <c r="DA38" s="661"/>
      <c r="DB38" s="661"/>
      <c r="DC38" s="662"/>
      <c r="DD38" s="646">
        <v>128961</v>
      </c>
      <c r="DE38" s="641"/>
      <c r="DF38" s="641"/>
      <c r="DG38" s="641"/>
      <c r="DH38" s="641"/>
      <c r="DI38" s="641"/>
      <c r="DJ38" s="641"/>
      <c r="DK38" s="642"/>
      <c r="DL38" s="646">
        <v>73459</v>
      </c>
      <c r="DM38" s="641"/>
      <c r="DN38" s="641"/>
      <c r="DO38" s="641"/>
      <c r="DP38" s="641"/>
      <c r="DQ38" s="641"/>
      <c r="DR38" s="641"/>
      <c r="DS38" s="641"/>
      <c r="DT38" s="641"/>
      <c r="DU38" s="641"/>
      <c r="DV38" s="642"/>
      <c r="DW38" s="643">
        <v>10.3</v>
      </c>
      <c r="DX38" s="661"/>
      <c r="DY38" s="661"/>
      <c r="DZ38" s="661"/>
      <c r="EA38" s="661"/>
      <c r="EB38" s="661"/>
      <c r="EC38" s="676"/>
    </row>
    <row r="39" spans="2:133" ht="11.25" customHeight="1" x14ac:dyDescent="0.15">
      <c r="B39" s="637" t="s">
        <v>338</v>
      </c>
      <c r="C39" s="638"/>
      <c r="D39" s="638"/>
      <c r="E39" s="638"/>
      <c r="F39" s="638"/>
      <c r="G39" s="638"/>
      <c r="H39" s="638"/>
      <c r="I39" s="638"/>
      <c r="J39" s="638"/>
      <c r="K39" s="638"/>
      <c r="L39" s="638"/>
      <c r="M39" s="638"/>
      <c r="N39" s="638"/>
      <c r="O39" s="638"/>
      <c r="P39" s="638"/>
      <c r="Q39" s="639"/>
      <c r="R39" s="640">
        <v>122500</v>
      </c>
      <c r="S39" s="641"/>
      <c r="T39" s="641"/>
      <c r="U39" s="641"/>
      <c r="V39" s="641"/>
      <c r="W39" s="641"/>
      <c r="X39" s="641"/>
      <c r="Y39" s="642"/>
      <c r="Z39" s="677">
        <v>9.3000000000000007</v>
      </c>
      <c r="AA39" s="677"/>
      <c r="AB39" s="677"/>
      <c r="AC39" s="677"/>
      <c r="AD39" s="678" t="s">
        <v>145</v>
      </c>
      <c r="AE39" s="678"/>
      <c r="AF39" s="678"/>
      <c r="AG39" s="678"/>
      <c r="AH39" s="678"/>
      <c r="AI39" s="678"/>
      <c r="AJ39" s="678"/>
      <c r="AK39" s="678"/>
      <c r="AL39" s="643" t="s">
        <v>145</v>
      </c>
      <c r="AM39" s="644"/>
      <c r="AN39" s="644"/>
      <c r="AO39" s="679"/>
      <c r="AQ39" s="680" t="s">
        <v>339</v>
      </c>
      <c r="AR39" s="681"/>
      <c r="AS39" s="681"/>
      <c r="AT39" s="681"/>
      <c r="AU39" s="681"/>
      <c r="AV39" s="681"/>
      <c r="AW39" s="681"/>
      <c r="AX39" s="681"/>
      <c r="AY39" s="682"/>
      <c r="AZ39" s="640">
        <v>17500</v>
      </c>
      <c r="BA39" s="641"/>
      <c r="BB39" s="641"/>
      <c r="BC39" s="641"/>
      <c r="BD39" s="659"/>
      <c r="BE39" s="659"/>
      <c r="BF39" s="683"/>
      <c r="BG39" s="673" t="s">
        <v>340</v>
      </c>
      <c r="BH39" s="674"/>
      <c r="BI39" s="674"/>
      <c r="BJ39" s="674"/>
      <c r="BK39" s="674"/>
      <c r="BL39" s="674"/>
      <c r="BM39" s="674"/>
      <c r="BN39" s="674"/>
      <c r="BO39" s="674"/>
      <c r="BP39" s="674"/>
      <c r="BQ39" s="674"/>
      <c r="BR39" s="674"/>
      <c r="BS39" s="674"/>
      <c r="BT39" s="674"/>
      <c r="BU39" s="675"/>
      <c r="BV39" s="640">
        <v>189</v>
      </c>
      <c r="BW39" s="641"/>
      <c r="BX39" s="641"/>
      <c r="BY39" s="641"/>
      <c r="BZ39" s="641"/>
      <c r="CA39" s="641"/>
      <c r="CB39" s="684"/>
      <c r="CD39" s="673" t="s">
        <v>341</v>
      </c>
      <c r="CE39" s="674"/>
      <c r="CF39" s="674"/>
      <c r="CG39" s="674"/>
      <c r="CH39" s="674"/>
      <c r="CI39" s="674"/>
      <c r="CJ39" s="674"/>
      <c r="CK39" s="674"/>
      <c r="CL39" s="674"/>
      <c r="CM39" s="674"/>
      <c r="CN39" s="674"/>
      <c r="CO39" s="674"/>
      <c r="CP39" s="674"/>
      <c r="CQ39" s="675"/>
      <c r="CR39" s="640">
        <v>11239</v>
      </c>
      <c r="CS39" s="659"/>
      <c r="CT39" s="659"/>
      <c r="CU39" s="659"/>
      <c r="CV39" s="659"/>
      <c r="CW39" s="659"/>
      <c r="CX39" s="659"/>
      <c r="CY39" s="660"/>
      <c r="CZ39" s="643">
        <v>0.9</v>
      </c>
      <c r="DA39" s="661"/>
      <c r="DB39" s="661"/>
      <c r="DC39" s="662"/>
      <c r="DD39" s="646">
        <v>8241</v>
      </c>
      <c r="DE39" s="659"/>
      <c r="DF39" s="659"/>
      <c r="DG39" s="659"/>
      <c r="DH39" s="659"/>
      <c r="DI39" s="659"/>
      <c r="DJ39" s="659"/>
      <c r="DK39" s="660"/>
      <c r="DL39" s="646" t="s">
        <v>145</v>
      </c>
      <c r="DM39" s="659"/>
      <c r="DN39" s="659"/>
      <c r="DO39" s="659"/>
      <c r="DP39" s="659"/>
      <c r="DQ39" s="659"/>
      <c r="DR39" s="659"/>
      <c r="DS39" s="659"/>
      <c r="DT39" s="659"/>
      <c r="DU39" s="659"/>
      <c r="DV39" s="660"/>
      <c r="DW39" s="643" t="s">
        <v>145</v>
      </c>
      <c r="DX39" s="661"/>
      <c r="DY39" s="661"/>
      <c r="DZ39" s="661"/>
      <c r="EA39" s="661"/>
      <c r="EB39" s="661"/>
      <c r="EC39" s="676"/>
    </row>
    <row r="40" spans="2:133" ht="11.25" customHeight="1" x14ac:dyDescent="0.15">
      <c r="B40" s="637" t="s">
        <v>342</v>
      </c>
      <c r="C40" s="638"/>
      <c r="D40" s="638"/>
      <c r="E40" s="638"/>
      <c r="F40" s="638"/>
      <c r="G40" s="638"/>
      <c r="H40" s="638"/>
      <c r="I40" s="638"/>
      <c r="J40" s="638"/>
      <c r="K40" s="638"/>
      <c r="L40" s="638"/>
      <c r="M40" s="638"/>
      <c r="N40" s="638"/>
      <c r="O40" s="638"/>
      <c r="P40" s="638"/>
      <c r="Q40" s="639"/>
      <c r="R40" s="640" t="s">
        <v>145</v>
      </c>
      <c r="S40" s="641"/>
      <c r="T40" s="641"/>
      <c r="U40" s="641"/>
      <c r="V40" s="641"/>
      <c r="W40" s="641"/>
      <c r="X40" s="641"/>
      <c r="Y40" s="642"/>
      <c r="Z40" s="677" t="s">
        <v>174</v>
      </c>
      <c r="AA40" s="677"/>
      <c r="AB40" s="677"/>
      <c r="AC40" s="677"/>
      <c r="AD40" s="678" t="s">
        <v>145</v>
      </c>
      <c r="AE40" s="678"/>
      <c r="AF40" s="678"/>
      <c r="AG40" s="678"/>
      <c r="AH40" s="678"/>
      <c r="AI40" s="678"/>
      <c r="AJ40" s="678"/>
      <c r="AK40" s="678"/>
      <c r="AL40" s="643" t="s">
        <v>174</v>
      </c>
      <c r="AM40" s="644"/>
      <c r="AN40" s="644"/>
      <c r="AO40" s="679"/>
      <c r="AQ40" s="680" t="s">
        <v>343</v>
      </c>
      <c r="AR40" s="681"/>
      <c r="AS40" s="681"/>
      <c r="AT40" s="681"/>
      <c r="AU40" s="681"/>
      <c r="AV40" s="681"/>
      <c r="AW40" s="681"/>
      <c r="AX40" s="681"/>
      <c r="AY40" s="682"/>
      <c r="AZ40" s="640" t="s">
        <v>174</v>
      </c>
      <c r="BA40" s="641"/>
      <c r="BB40" s="641"/>
      <c r="BC40" s="641"/>
      <c r="BD40" s="659"/>
      <c r="BE40" s="659"/>
      <c r="BF40" s="683"/>
      <c r="BG40" s="685" t="s">
        <v>344</v>
      </c>
      <c r="BH40" s="686"/>
      <c r="BI40" s="686"/>
      <c r="BJ40" s="686"/>
      <c r="BK40" s="686"/>
      <c r="BL40" s="236"/>
      <c r="BM40" s="674" t="s">
        <v>345</v>
      </c>
      <c r="BN40" s="674"/>
      <c r="BO40" s="674"/>
      <c r="BP40" s="674"/>
      <c r="BQ40" s="674"/>
      <c r="BR40" s="674"/>
      <c r="BS40" s="674"/>
      <c r="BT40" s="674"/>
      <c r="BU40" s="675"/>
      <c r="BV40" s="640">
        <v>111</v>
      </c>
      <c r="BW40" s="641"/>
      <c r="BX40" s="641"/>
      <c r="BY40" s="641"/>
      <c r="BZ40" s="641"/>
      <c r="CA40" s="641"/>
      <c r="CB40" s="684"/>
      <c r="CD40" s="673" t="s">
        <v>346</v>
      </c>
      <c r="CE40" s="674"/>
      <c r="CF40" s="674"/>
      <c r="CG40" s="674"/>
      <c r="CH40" s="674"/>
      <c r="CI40" s="674"/>
      <c r="CJ40" s="674"/>
      <c r="CK40" s="674"/>
      <c r="CL40" s="674"/>
      <c r="CM40" s="674"/>
      <c r="CN40" s="674"/>
      <c r="CO40" s="674"/>
      <c r="CP40" s="674"/>
      <c r="CQ40" s="675"/>
      <c r="CR40" s="640">
        <v>420</v>
      </c>
      <c r="CS40" s="641"/>
      <c r="CT40" s="641"/>
      <c r="CU40" s="641"/>
      <c r="CV40" s="641"/>
      <c r="CW40" s="641"/>
      <c r="CX40" s="641"/>
      <c r="CY40" s="642"/>
      <c r="CZ40" s="643">
        <v>0</v>
      </c>
      <c r="DA40" s="661"/>
      <c r="DB40" s="661"/>
      <c r="DC40" s="662"/>
      <c r="DD40" s="646" t="s">
        <v>174</v>
      </c>
      <c r="DE40" s="641"/>
      <c r="DF40" s="641"/>
      <c r="DG40" s="641"/>
      <c r="DH40" s="641"/>
      <c r="DI40" s="641"/>
      <c r="DJ40" s="641"/>
      <c r="DK40" s="642"/>
      <c r="DL40" s="646" t="s">
        <v>145</v>
      </c>
      <c r="DM40" s="641"/>
      <c r="DN40" s="641"/>
      <c r="DO40" s="641"/>
      <c r="DP40" s="641"/>
      <c r="DQ40" s="641"/>
      <c r="DR40" s="641"/>
      <c r="DS40" s="641"/>
      <c r="DT40" s="641"/>
      <c r="DU40" s="641"/>
      <c r="DV40" s="642"/>
      <c r="DW40" s="643" t="s">
        <v>174</v>
      </c>
      <c r="DX40" s="661"/>
      <c r="DY40" s="661"/>
      <c r="DZ40" s="661"/>
      <c r="EA40" s="661"/>
      <c r="EB40" s="661"/>
      <c r="EC40" s="676"/>
    </row>
    <row r="41" spans="2:133" ht="11.25" customHeight="1" x14ac:dyDescent="0.15">
      <c r="B41" s="637" t="s">
        <v>347</v>
      </c>
      <c r="C41" s="638"/>
      <c r="D41" s="638"/>
      <c r="E41" s="638"/>
      <c r="F41" s="638"/>
      <c r="G41" s="638"/>
      <c r="H41" s="638"/>
      <c r="I41" s="638"/>
      <c r="J41" s="638"/>
      <c r="K41" s="638"/>
      <c r="L41" s="638"/>
      <c r="M41" s="638"/>
      <c r="N41" s="638"/>
      <c r="O41" s="638"/>
      <c r="P41" s="638"/>
      <c r="Q41" s="639"/>
      <c r="R41" s="640">
        <v>17700</v>
      </c>
      <c r="S41" s="641"/>
      <c r="T41" s="641"/>
      <c r="U41" s="641"/>
      <c r="V41" s="641"/>
      <c r="W41" s="641"/>
      <c r="X41" s="641"/>
      <c r="Y41" s="642"/>
      <c r="Z41" s="677">
        <v>1.3</v>
      </c>
      <c r="AA41" s="677"/>
      <c r="AB41" s="677"/>
      <c r="AC41" s="677"/>
      <c r="AD41" s="678" t="s">
        <v>145</v>
      </c>
      <c r="AE41" s="678"/>
      <c r="AF41" s="678"/>
      <c r="AG41" s="678"/>
      <c r="AH41" s="678"/>
      <c r="AI41" s="678"/>
      <c r="AJ41" s="678"/>
      <c r="AK41" s="678"/>
      <c r="AL41" s="643" t="s">
        <v>145</v>
      </c>
      <c r="AM41" s="644"/>
      <c r="AN41" s="644"/>
      <c r="AO41" s="679"/>
      <c r="AQ41" s="680" t="s">
        <v>348</v>
      </c>
      <c r="AR41" s="681"/>
      <c r="AS41" s="681"/>
      <c r="AT41" s="681"/>
      <c r="AU41" s="681"/>
      <c r="AV41" s="681"/>
      <c r="AW41" s="681"/>
      <c r="AX41" s="681"/>
      <c r="AY41" s="682"/>
      <c r="AZ41" s="640">
        <v>27986</v>
      </c>
      <c r="BA41" s="641"/>
      <c r="BB41" s="641"/>
      <c r="BC41" s="641"/>
      <c r="BD41" s="659"/>
      <c r="BE41" s="659"/>
      <c r="BF41" s="683"/>
      <c r="BG41" s="685"/>
      <c r="BH41" s="686"/>
      <c r="BI41" s="686"/>
      <c r="BJ41" s="686"/>
      <c r="BK41" s="686"/>
      <c r="BL41" s="236"/>
      <c r="BM41" s="674" t="s">
        <v>349</v>
      </c>
      <c r="BN41" s="674"/>
      <c r="BO41" s="674"/>
      <c r="BP41" s="674"/>
      <c r="BQ41" s="674"/>
      <c r="BR41" s="674"/>
      <c r="BS41" s="674"/>
      <c r="BT41" s="674"/>
      <c r="BU41" s="675"/>
      <c r="BV41" s="640">
        <v>4</v>
      </c>
      <c r="BW41" s="641"/>
      <c r="BX41" s="641"/>
      <c r="BY41" s="641"/>
      <c r="BZ41" s="641"/>
      <c r="CA41" s="641"/>
      <c r="CB41" s="684"/>
      <c r="CD41" s="673" t="s">
        <v>350</v>
      </c>
      <c r="CE41" s="674"/>
      <c r="CF41" s="674"/>
      <c r="CG41" s="674"/>
      <c r="CH41" s="674"/>
      <c r="CI41" s="674"/>
      <c r="CJ41" s="674"/>
      <c r="CK41" s="674"/>
      <c r="CL41" s="674"/>
      <c r="CM41" s="674"/>
      <c r="CN41" s="674"/>
      <c r="CO41" s="674"/>
      <c r="CP41" s="674"/>
      <c r="CQ41" s="675"/>
      <c r="CR41" s="640" t="s">
        <v>174</v>
      </c>
      <c r="CS41" s="659"/>
      <c r="CT41" s="659"/>
      <c r="CU41" s="659"/>
      <c r="CV41" s="659"/>
      <c r="CW41" s="659"/>
      <c r="CX41" s="659"/>
      <c r="CY41" s="660"/>
      <c r="CZ41" s="643" t="s">
        <v>145</v>
      </c>
      <c r="DA41" s="661"/>
      <c r="DB41" s="661"/>
      <c r="DC41" s="662"/>
      <c r="DD41" s="646" t="s">
        <v>174</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351</v>
      </c>
      <c r="C42" s="622"/>
      <c r="D42" s="622"/>
      <c r="E42" s="622"/>
      <c r="F42" s="622"/>
      <c r="G42" s="622"/>
      <c r="H42" s="622"/>
      <c r="I42" s="622"/>
      <c r="J42" s="622"/>
      <c r="K42" s="622"/>
      <c r="L42" s="622"/>
      <c r="M42" s="622"/>
      <c r="N42" s="622"/>
      <c r="O42" s="622"/>
      <c r="P42" s="622"/>
      <c r="Q42" s="623"/>
      <c r="R42" s="624">
        <v>1323652</v>
      </c>
      <c r="S42" s="663"/>
      <c r="T42" s="663"/>
      <c r="U42" s="663"/>
      <c r="V42" s="663"/>
      <c r="W42" s="663"/>
      <c r="X42" s="663"/>
      <c r="Y42" s="665"/>
      <c r="Z42" s="666">
        <v>100</v>
      </c>
      <c r="AA42" s="666"/>
      <c r="AB42" s="666"/>
      <c r="AC42" s="666"/>
      <c r="AD42" s="667">
        <v>698863</v>
      </c>
      <c r="AE42" s="667"/>
      <c r="AF42" s="667"/>
      <c r="AG42" s="667"/>
      <c r="AH42" s="667"/>
      <c r="AI42" s="667"/>
      <c r="AJ42" s="667"/>
      <c r="AK42" s="667"/>
      <c r="AL42" s="627">
        <v>100</v>
      </c>
      <c r="AM42" s="668"/>
      <c r="AN42" s="668"/>
      <c r="AO42" s="669"/>
      <c r="AQ42" s="670" t="s">
        <v>352</v>
      </c>
      <c r="AR42" s="671"/>
      <c r="AS42" s="671"/>
      <c r="AT42" s="671"/>
      <c r="AU42" s="671"/>
      <c r="AV42" s="671"/>
      <c r="AW42" s="671"/>
      <c r="AX42" s="671"/>
      <c r="AY42" s="672"/>
      <c r="AZ42" s="624">
        <v>57908</v>
      </c>
      <c r="BA42" s="663"/>
      <c r="BB42" s="663"/>
      <c r="BC42" s="663"/>
      <c r="BD42" s="625"/>
      <c r="BE42" s="625"/>
      <c r="BF42" s="689"/>
      <c r="BG42" s="687"/>
      <c r="BH42" s="688"/>
      <c r="BI42" s="688"/>
      <c r="BJ42" s="688"/>
      <c r="BK42" s="688"/>
      <c r="BL42" s="237"/>
      <c r="BM42" s="690" t="s">
        <v>353</v>
      </c>
      <c r="BN42" s="690"/>
      <c r="BO42" s="690"/>
      <c r="BP42" s="690"/>
      <c r="BQ42" s="690"/>
      <c r="BR42" s="690"/>
      <c r="BS42" s="690"/>
      <c r="BT42" s="690"/>
      <c r="BU42" s="691"/>
      <c r="BV42" s="624">
        <v>244</v>
      </c>
      <c r="BW42" s="663"/>
      <c r="BX42" s="663"/>
      <c r="BY42" s="663"/>
      <c r="BZ42" s="663"/>
      <c r="CA42" s="663"/>
      <c r="CB42" s="664"/>
      <c r="CD42" s="637" t="s">
        <v>354</v>
      </c>
      <c r="CE42" s="638"/>
      <c r="CF42" s="638"/>
      <c r="CG42" s="638"/>
      <c r="CH42" s="638"/>
      <c r="CI42" s="638"/>
      <c r="CJ42" s="638"/>
      <c r="CK42" s="638"/>
      <c r="CL42" s="638"/>
      <c r="CM42" s="638"/>
      <c r="CN42" s="638"/>
      <c r="CO42" s="638"/>
      <c r="CP42" s="638"/>
      <c r="CQ42" s="639"/>
      <c r="CR42" s="640">
        <v>181593</v>
      </c>
      <c r="CS42" s="641"/>
      <c r="CT42" s="641"/>
      <c r="CU42" s="641"/>
      <c r="CV42" s="641"/>
      <c r="CW42" s="641"/>
      <c r="CX42" s="641"/>
      <c r="CY42" s="642"/>
      <c r="CZ42" s="643">
        <v>14.2</v>
      </c>
      <c r="DA42" s="644"/>
      <c r="DB42" s="644"/>
      <c r="DC42" s="645"/>
      <c r="DD42" s="646">
        <v>55512</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355</v>
      </c>
      <c r="CE43" s="638"/>
      <c r="CF43" s="638"/>
      <c r="CG43" s="638"/>
      <c r="CH43" s="638"/>
      <c r="CI43" s="638"/>
      <c r="CJ43" s="638"/>
      <c r="CK43" s="638"/>
      <c r="CL43" s="638"/>
      <c r="CM43" s="638"/>
      <c r="CN43" s="638"/>
      <c r="CO43" s="638"/>
      <c r="CP43" s="638"/>
      <c r="CQ43" s="639"/>
      <c r="CR43" s="640">
        <v>5289</v>
      </c>
      <c r="CS43" s="659"/>
      <c r="CT43" s="659"/>
      <c r="CU43" s="659"/>
      <c r="CV43" s="659"/>
      <c r="CW43" s="659"/>
      <c r="CX43" s="659"/>
      <c r="CY43" s="660"/>
      <c r="CZ43" s="643">
        <v>0.4</v>
      </c>
      <c r="DA43" s="661"/>
      <c r="DB43" s="661"/>
      <c r="DC43" s="662"/>
      <c r="DD43" s="646">
        <v>5289</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303</v>
      </c>
      <c r="CE44" s="654"/>
      <c r="CF44" s="637" t="s">
        <v>356</v>
      </c>
      <c r="CG44" s="638"/>
      <c r="CH44" s="638"/>
      <c r="CI44" s="638"/>
      <c r="CJ44" s="638"/>
      <c r="CK44" s="638"/>
      <c r="CL44" s="638"/>
      <c r="CM44" s="638"/>
      <c r="CN44" s="638"/>
      <c r="CO44" s="638"/>
      <c r="CP44" s="638"/>
      <c r="CQ44" s="639"/>
      <c r="CR44" s="640">
        <v>181593</v>
      </c>
      <c r="CS44" s="641"/>
      <c r="CT44" s="641"/>
      <c r="CU44" s="641"/>
      <c r="CV44" s="641"/>
      <c r="CW44" s="641"/>
      <c r="CX44" s="641"/>
      <c r="CY44" s="642"/>
      <c r="CZ44" s="643">
        <v>14.2</v>
      </c>
      <c r="DA44" s="644"/>
      <c r="DB44" s="644"/>
      <c r="DC44" s="645"/>
      <c r="DD44" s="646">
        <v>55512</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357</v>
      </c>
      <c r="CG45" s="638"/>
      <c r="CH45" s="638"/>
      <c r="CI45" s="638"/>
      <c r="CJ45" s="638"/>
      <c r="CK45" s="638"/>
      <c r="CL45" s="638"/>
      <c r="CM45" s="638"/>
      <c r="CN45" s="638"/>
      <c r="CO45" s="638"/>
      <c r="CP45" s="638"/>
      <c r="CQ45" s="639"/>
      <c r="CR45" s="640">
        <v>64189</v>
      </c>
      <c r="CS45" s="659"/>
      <c r="CT45" s="659"/>
      <c r="CU45" s="659"/>
      <c r="CV45" s="659"/>
      <c r="CW45" s="659"/>
      <c r="CX45" s="659"/>
      <c r="CY45" s="660"/>
      <c r="CZ45" s="643">
        <v>5</v>
      </c>
      <c r="DA45" s="661"/>
      <c r="DB45" s="661"/>
      <c r="DC45" s="662"/>
      <c r="DD45" s="646">
        <v>2101</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359</v>
      </c>
      <c r="CG46" s="638"/>
      <c r="CH46" s="638"/>
      <c r="CI46" s="638"/>
      <c r="CJ46" s="638"/>
      <c r="CK46" s="638"/>
      <c r="CL46" s="638"/>
      <c r="CM46" s="638"/>
      <c r="CN46" s="638"/>
      <c r="CO46" s="638"/>
      <c r="CP46" s="638"/>
      <c r="CQ46" s="639"/>
      <c r="CR46" s="640">
        <v>117404</v>
      </c>
      <c r="CS46" s="641"/>
      <c r="CT46" s="641"/>
      <c r="CU46" s="641"/>
      <c r="CV46" s="641"/>
      <c r="CW46" s="641"/>
      <c r="CX46" s="641"/>
      <c r="CY46" s="642"/>
      <c r="CZ46" s="643">
        <v>9.1999999999999993</v>
      </c>
      <c r="DA46" s="644"/>
      <c r="DB46" s="644"/>
      <c r="DC46" s="645"/>
      <c r="DD46" s="646">
        <v>53411</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361</v>
      </c>
      <c r="CG47" s="638"/>
      <c r="CH47" s="638"/>
      <c r="CI47" s="638"/>
      <c r="CJ47" s="638"/>
      <c r="CK47" s="638"/>
      <c r="CL47" s="638"/>
      <c r="CM47" s="638"/>
      <c r="CN47" s="638"/>
      <c r="CO47" s="638"/>
      <c r="CP47" s="638"/>
      <c r="CQ47" s="639"/>
      <c r="CR47" s="640" t="s">
        <v>174</v>
      </c>
      <c r="CS47" s="659"/>
      <c r="CT47" s="659"/>
      <c r="CU47" s="659"/>
      <c r="CV47" s="659"/>
      <c r="CW47" s="659"/>
      <c r="CX47" s="659"/>
      <c r="CY47" s="660"/>
      <c r="CZ47" s="643" t="s">
        <v>145</v>
      </c>
      <c r="DA47" s="661"/>
      <c r="DB47" s="661"/>
      <c r="DC47" s="662"/>
      <c r="DD47" s="646" t="s">
        <v>174</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362</v>
      </c>
      <c r="CD48" s="657"/>
      <c r="CE48" s="658"/>
      <c r="CF48" s="637" t="s">
        <v>363</v>
      </c>
      <c r="CG48" s="638"/>
      <c r="CH48" s="638"/>
      <c r="CI48" s="638"/>
      <c r="CJ48" s="638"/>
      <c r="CK48" s="638"/>
      <c r="CL48" s="638"/>
      <c r="CM48" s="638"/>
      <c r="CN48" s="638"/>
      <c r="CO48" s="638"/>
      <c r="CP48" s="638"/>
      <c r="CQ48" s="639"/>
      <c r="CR48" s="640" t="s">
        <v>174</v>
      </c>
      <c r="CS48" s="641"/>
      <c r="CT48" s="641"/>
      <c r="CU48" s="641"/>
      <c r="CV48" s="641"/>
      <c r="CW48" s="641"/>
      <c r="CX48" s="641"/>
      <c r="CY48" s="642"/>
      <c r="CZ48" s="643" t="s">
        <v>174</v>
      </c>
      <c r="DA48" s="644"/>
      <c r="DB48" s="644"/>
      <c r="DC48" s="645"/>
      <c r="DD48" s="646" t="s">
        <v>145</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364</v>
      </c>
      <c r="CE49" s="622"/>
      <c r="CF49" s="622"/>
      <c r="CG49" s="622"/>
      <c r="CH49" s="622"/>
      <c r="CI49" s="622"/>
      <c r="CJ49" s="622"/>
      <c r="CK49" s="622"/>
      <c r="CL49" s="622"/>
      <c r="CM49" s="622"/>
      <c r="CN49" s="622"/>
      <c r="CO49" s="622"/>
      <c r="CP49" s="622"/>
      <c r="CQ49" s="623"/>
      <c r="CR49" s="624">
        <v>1281260</v>
      </c>
      <c r="CS49" s="625"/>
      <c r="CT49" s="625"/>
      <c r="CU49" s="625"/>
      <c r="CV49" s="625"/>
      <c r="CW49" s="625"/>
      <c r="CX49" s="625"/>
      <c r="CY49" s="626"/>
      <c r="CZ49" s="627">
        <v>100</v>
      </c>
      <c r="DA49" s="628"/>
      <c r="DB49" s="628"/>
      <c r="DC49" s="629"/>
      <c r="DD49" s="630">
        <v>1009502</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EPN8WHCvRRFlrpYIsgaCtEa3tSJItxTaa+p7fLTH3xbJ4gI2PQb7lp5Ss8Wm1L/6Eu3HJ8aKPJklrD/+pwbpdQ==" saltValue="7lxvN1mhrJFEfySTbtgwV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366</v>
      </c>
      <c r="DK2" s="1166"/>
      <c r="DL2" s="1166"/>
      <c r="DM2" s="1166"/>
      <c r="DN2" s="1166"/>
      <c r="DO2" s="1167"/>
      <c r="DP2" s="250"/>
      <c r="DQ2" s="1165" t="s">
        <v>367</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368</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370</v>
      </c>
      <c r="B5" s="1051"/>
      <c r="C5" s="1051"/>
      <c r="D5" s="1051"/>
      <c r="E5" s="1051"/>
      <c r="F5" s="1051"/>
      <c r="G5" s="1051"/>
      <c r="H5" s="1051"/>
      <c r="I5" s="1051"/>
      <c r="J5" s="1051"/>
      <c r="K5" s="1051"/>
      <c r="L5" s="1051"/>
      <c r="M5" s="1051"/>
      <c r="N5" s="1051"/>
      <c r="O5" s="1051"/>
      <c r="P5" s="1052"/>
      <c r="Q5" s="1056" t="s">
        <v>371</v>
      </c>
      <c r="R5" s="1057"/>
      <c r="S5" s="1057"/>
      <c r="T5" s="1057"/>
      <c r="U5" s="1058"/>
      <c r="V5" s="1056" t="s">
        <v>372</v>
      </c>
      <c r="W5" s="1057"/>
      <c r="X5" s="1057"/>
      <c r="Y5" s="1057"/>
      <c r="Z5" s="1058"/>
      <c r="AA5" s="1056" t="s">
        <v>373</v>
      </c>
      <c r="AB5" s="1057"/>
      <c r="AC5" s="1057"/>
      <c r="AD5" s="1057"/>
      <c r="AE5" s="1057"/>
      <c r="AF5" s="1168" t="s">
        <v>374</v>
      </c>
      <c r="AG5" s="1057"/>
      <c r="AH5" s="1057"/>
      <c r="AI5" s="1057"/>
      <c r="AJ5" s="1072"/>
      <c r="AK5" s="1057" t="s">
        <v>375</v>
      </c>
      <c r="AL5" s="1057"/>
      <c r="AM5" s="1057"/>
      <c r="AN5" s="1057"/>
      <c r="AO5" s="1058"/>
      <c r="AP5" s="1056" t="s">
        <v>376</v>
      </c>
      <c r="AQ5" s="1057"/>
      <c r="AR5" s="1057"/>
      <c r="AS5" s="1057"/>
      <c r="AT5" s="1058"/>
      <c r="AU5" s="1056" t="s">
        <v>377</v>
      </c>
      <c r="AV5" s="1057"/>
      <c r="AW5" s="1057"/>
      <c r="AX5" s="1057"/>
      <c r="AY5" s="1072"/>
      <c r="AZ5" s="257"/>
      <c r="BA5" s="257"/>
      <c r="BB5" s="257"/>
      <c r="BC5" s="257"/>
      <c r="BD5" s="257"/>
      <c r="BE5" s="258"/>
      <c r="BF5" s="258"/>
      <c r="BG5" s="258"/>
      <c r="BH5" s="258"/>
      <c r="BI5" s="258"/>
      <c r="BJ5" s="258"/>
      <c r="BK5" s="258"/>
      <c r="BL5" s="258"/>
      <c r="BM5" s="258"/>
      <c r="BN5" s="258"/>
      <c r="BO5" s="258"/>
      <c r="BP5" s="258"/>
      <c r="BQ5" s="1050" t="s">
        <v>378</v>
      </c>
      <c r="BR5" s="1051"/>
      <c r="BS5" s="1051"/>
      <c r="BT5" s="1051"/>
      <c r="BU5" s="1051"/>
      <c r="BV5" s="1051"/>
      <c r="BW5" s="1051"/>
      <c r="BX5" s="1051"/>
      <c r="BY5" s="1051"/>
      <c r="BZ5" s="1051"/>
      <c r="CA5" s="1051"/>
      <c r="CB5" s="1051"/>
      <c r="CC5" s="1051"/>
      <c r="CD5" s="1051"/>
      <c r="CE5" s="1051"/>
      <c r="CF5" s="1051"/>
      <c r="CG5" s="1052"/>
      <c r="CH5" s="1056" t="s">
        <v>379</v>
      </c>
      <c r="CI5" s="1057"/>
      <c r="CJ5" s="1057"/>
      <c r="CK5" s="1057"/>
      <c r="CL5" s="1058"/>
      <c r="CM5" s="1056" t="s">
        <v>380</v>
      </c>
      <c r="CN5" s="1057"/>
      <c r="CO5" s="1057"/>
      <c r="CP5" s="1057"/>
      <c r="CQ5" s="1058"/>
      <c r="CR5" s="1056" t="s">
        <v>381</v>
      </c>
      <c r="CS5" s="1057"/>
      <c r="CT5" s="1057"/>
      <c r="CU5" s="1057"/>
      <c r="CV5" s="1058"/>
      <c r="CW5" s="1056" t="s">
        <v>382</v>
      </c>
      <c r="CX5" s="1057"/>
      <c r="CY5" s="1057"/>
      <c r="CZ5" s="1057"/>
      <c r="DA5" s="1058"/>
      <c r="DB5" s="1056" t="s">
        <v>383</v>
      </c>
      <c r="DC5" s="1057"/>
      <c r="DD5" s="1057"/>
      <c r="DE5" s="1057"/>
      <c r="DF5" s="1058"/>
      <c r="DG5" s="1153" t="s">
        <v>384</v>
      </c>
      <c r="DH5" s="1154"/>
      <c r="DI5" s="1154"/>
      <c r="DJ5" s="1154"/>
      <c r="DK5" s="1155"/>
      <c r="DL5" s="1153" t="s">
        <v>385</v>
      </c>
      <c r="DM5" s="1154"/>
      <c r="DN5" s="1154"/>
      <c r="DO5" s="1154"/>
      <c r="DP5" s="1155"/>
      <c r="DQ5" s="1056" t="s">
        <v>386</v>
      </c>
      <c r="DR5" s="1057"/>
      <c r="DS5" s="1057"/>
      <c r="DT5" s="1057"/>
      <c r="DU5" s="1058"/>
      <c r="DV5" s="1056" t="s">
        <v>377</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1</v>
      </c>
      <c r="B7" s="1105" t="s">
        <v>387</v>
      </c>
      <c r="C7" s="1106"/>
      <c r="D7" s="1106"/>
      <c r="E7" s="1106"/>
      <c r="F7" s="1106"/>
      <c r="G7" s="1106"/>
      <c r="H7" s="1106"/>
      <c r="I7" s="1106"/>
      <c r="J7" s="1106"/>
      <c r="K7" s="1106"/>
      <c r="L7" s="1106"/>
      <c r="M7" s="1106"/>
      <c r="N7" s="1106"/>
      <c r="O7" s="1106"/>
      <c r="P7" s="1107"/>
      <c r="Q7" s="1159">
        <v>1323</v>
      </c>
      <c r="R7" s="1160"/>
      <c r="S7" s="1160"/>
      <c r="T7" s="1160"/>
      <c r="U7" s="1160"/>
      <c r="V7" s="1160">
        <v>1281</v>
      </c>
      <c r="W7" s="1160"/>
      <c r="X7" s="1160"/>
      <c r="Y7" s="1160"/>
      <c r="Z7" s="1160"/>
      <c r="AA7" s="1160">
        <v>42</v>
      </c>
      <c r="AB7" s="1160"/>
      <c r="AC7" s="1160"/>
      <c r="AD7" s="1160"/>
      <c r="AE7" s="1161"/>
      <c r="AF7" s="1162">
        <v>17</v>
      </c>
      <c r="AG7" s="1163"/>
      <c r="AH7" s="1163"/>
      <c r="AI7" s="1163"/>
      <c r="AJ7" s="1164"/>
      <c r="AK7" s="1146">
        <v>114</v>
      </c>
      <c r="AL7" s="1147"/>
      <c r="AM7" s="1147"/>
      <c r="AN7" s="1147"/>
      <c r="AO7" s="1147"/>
      <c r="AP7" s="1147">
        <v>1305</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t="s">
        <v>583</v>
      </c>
      <c r="BT7" s="1151"/>
      <c r="BU7" s="1151"/>
      <c r="BV7" s="1151"/>
      <c r="BW7" s="1151"/>
      <c r="BX7" s="1151"/>
      <c r="BY7" s="1151"/>
      <c r="BZ7" s="1151"/>
      <c r="CA7" s="1151"/>
      <c r="CB7" s="1151"/>
      <c r="CC7" s="1151"/>
      <c r="CD7" s="1151"/>
      <c r="CE7" s="1151"/>
      <c r="CF7" s="1151"/>
      <c r="CG7" s="1152"/>
      <c r="CH7" s="1143">
        <v>19</v>
      </c>
      <c r="CI7" s="1144"/>
      <c r="CJ7" s="1144"/>
      <c r="CK7" s="1144"/>
      <c r="CL7" s="1145"/>
      <c r="CM7" s="1143">
        <v>163</v>
      </c>
      <c r="CN7" s="1144"/>
      <c r="CO7" s="1144"/>
      <c r="CP7" s="1144"/>
      <c r="CQ7" s="1145"/>
      <c r="CR7" s="1143">
        <v>30</v>
      </c>
      <c r="CS7" s="1144"/>
      <c r="CT7" s="1144"/>
      <c r="CU7" s="1144"/>
      <c r="CV7" s="1145"/>
      <c r="CW7" s="1143">
        <v>1</v>
      </c>
      <c r="CX7" s="1144"/>
      <c r="CY7" s="1144"/>
      <c r="CZ7" s="1144"/>
      <c r="DA7" s="1145"/>
      <c r="DB7" s="1143" t="s">
        <v>597</v>
      </c>
      <c r="DC7" s="1144"/>
      <c r="DD7" s="1144"/>
      <c r="DE7" s="1144"/>
      <c r="DF7" s="1145"/>
      <c r="DG7" s="1143" t="s">
        <v>597</v>
      </c>
      <c r="DH7" s="1144"/>
      <c r="DI7" s="1144"/>
      <c r="DJ7" s="1144"/>
      <c r="DK7" s="1145"/>
      <c r="DL7" s="1143" t="s">
        <v>597</v>
      </c>
      <c r="DM7" s="1144"/>
      <c r="DN7" s="1144"/>
      <c r="DO7" s="1144"/>
      <c r="DP7" s="1145"/>
      <c r="DQ7" s="1143" t="s">
        <v>597</v>
      </c>
      <c r="DR7" s="1144"/>
      <c r="DS7" s="1144"/>
      <c r="DT7" s="1144"/>
      <c r="DU7" s="1145"/>
      <c r="DV7" s="1170"/>
      <c r="DW7" s="1171"/>
      <c r="DX7" s="1171"/>
      <c r="DY7" s="1171"/>
      <c r="DZ7" s="1172"/>
      <c r="EA7" s="255"/>
    </row>
    <row r="8" spans="1:131" s="256" customFormat="1" ht="26.25" customHeight="1" x14ac:dyDescent="0.15">
      <c r="A8" s="262">
        <v>2</v>
      </c>
      <c r="B8" s="1086"/>
      <c r="C8" s="1087"/>
      <c r="D8" s="1087"/>
      <c r="E8" s="1087"/>
      <c r="F8" s="1087"/>
      <c r="G8" s="1087"/>
      <c r="H8" s="1087"/>
      <c r="I8" s="1087"/>
      <c r="J8" s="1087"/>
      <c r="K8" s="1087"/>
      <c r="L8" s="1087"/>
      <c r="M8" s="1087"/>
      <c r="N8" s="1087"/>
      <c r="O8" s="1087"/>
      <c r="P8" s="1088"/>
      <c r="Q8" s="1098"/>
      <c r="R8" s="1099"/>
      <c r="S8" s="1099"/>
      <c r="T8" s="1099"/>
      <c r="U8" s="1099"/>
      <c r="V8" s="1099"/>
      <c r="W8" s="1099"/>
      <c r="X8" s="1099"/>
      <c r="Y8" s="1099"/>
      <c r="Z8" s="1099"/>
      <c r="AA8" s="1099"/>
      <c r="AB8" s="1099"/>
      <c r="AC8" s="1099"/>
      <c r="AD8" s="1099"/>
      <c r="AE8" s="1100"/>
      <c r="AF8" s="1092"/>
      <c r="AG8" s="1093"/>
      <c r="AH8" s="1093"/>
      <c r="AI8" s="1093"/>
      <c r="AJ8" s="1094"/>
      <c r="AK8" s="1141"/>
      <c r="AL8" s="1142"/>
      <c r="AM8" s="1142"/>
      <c r="AN8" s="1142"/>
      <c r="AO8" s="1142"/>
      <c r="AP8" s="1142"/>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c r="BT8" s="1070"/>
      <c r="BU8" s="1070"/>
      <c r="BV8" s="1070"/>
      <c r="BW8" s="1070"/>
      <c r="BX8" s="1070"/>
      <c r="BY8" s="1070"/>
      <c r="BZ8" s="1070"/>
      <c r="CA8" s="1070"/>
      <c r="CB8" s="1070"/>
      <c r="CC8" s="1070"/>
      <c r="CD8" s="1070"/>
      <c r="CE8" s="1070"/>
      <c r="CF8" s="1070"/>
      <c r="CG8" s="1071"/>
      <c r="CH8" s="1044"/>
      <c r="CI8" s="1045"/>
      <c r="CJ8" s="1045"/>
      <c r="CK8" s="1045"/>
      <c r="CL8" s="1046"/>
      <c r="CM8" s="1044"/>
      <c r="CN8" s="1045"/>
      <c r="CO8" s="1045"/>
      <c r="CP8" s="1045"/>
      <c r="CQ8" s="1046"/>
      <c r="CR8" s="1044"/>
      <c r="CS8" s="1045"/>
      <c r="CT8" s="1045"/>
      <c r="CU8" s="1045"/>
      <c r="CV8" s="1046"/>
      <c r="CW8" s="1044"/>
      <c r="CX8" s="1045"/>
      <c r="CY8" s="1045"/>
      <c r="CZ8" s="1045"/>
      <c r="DA8" s="1046"/>
      <c r="DB8" s="1044"/>
      <c r="DC8" s="1045"/>
      <c r="DD8" s="1045"/>
      <c r="DE8" s="1045"/>
      <c r="DF8" s="1046"/>
      <c r="DG8" s="1044"/>
      <c r="DH8" s="1045"/>
      <c r="DI8" s="1045"/>
      <c r="DJ8" s="1045"/>
      <c r="DK8" s="1046"/>
      <c r="DL8" s="1044"/>
      <c r="DM8" s="1045"/>
      <c r="DN8" s="1045"/>
      <c r="DO8" s="1045"/>
      <c r="DP8" s="1046"/>
      <c r="DQ8" s="1044"/>
      <c r="DR8" s="1045"/>
      <c r="DS8" s="1045"/>
      <c r="DT8" s="1045"/>
      <c r="DU8" s="1046"/>
      <c r="DV8" s="1047"/>
      <c r="DW8" s="1048"/>
      <c r="DX8" s="1048"/>
      <c r="DY8" s="1048"/>
      <c r="DZ8" s="1049"/>
      <c r="EA8" s="255"/>
    </row>
    <row r="9" spans="1:131" s="256" customFormat="1" ht="26.25" customHeight="1" x14ac:dyDescent="0.15">
      <c r="A9" s="262">
        <v>3</v>
      </c>
      <c r="B9" s="1086"/>
      <c r="C9" s="1087"/>
      <c r="D9" s="1087"/>
      <c r="E9" s="1087"/>
      <c r="F9" s="1087"/>
      <c r="G9" s="1087"/>
      <c r="H9" s="1087"/>
      <c r="I9" s="1087"/>
      <c r="J9" s="1087"/>
      <c r="K9" s="1087"/>
      <c r="L9" s="1087"/>
      <c r="M9" s="1087"/>
      <c r="N9" s="1087"/>
      <c r="O9" s="1087"/>
      <c r="P9" s="1088"/>
      <c r="Q9" s="1098"/>
      <c r="R9" s="1099"/>
      <c r="S9" s="1099"/>
      <c r="T9" s="1099"/>
      <c r="U9" s="1099"/>
      <c r="V9" s="1099"/>
      <c r="W9" s="1099"/>
      <c r="X9" s="1099"/>
      <c r="Y9" s="1099"/>
      <c r="Z9" s="1099"/>
      <c r="AA9" s="1099"/>
      <c r="AB9" s="1099"/>
      <c r="AC9" s="1099"/>
      <c r="AD9" s="1099"/>
      <c r="AE9" s="1100"/>
      <c r="AF9" s="1092"/>
      <c r="AG9" s="1093"/>
      <c r="AH9" s="1093"/>
      <c r="AI9" s="1093"/>
      <c r="AJ9" s="1094"/>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x14ac:dyDescent="0.15">
      <c r="A10" s="262">
        <v>4</v>
      </c>
      <c r="B10" s="1086"/>
      <c r="C10" s="1087"/>
      <c r="D10" s="1087"/>
      <c r="E10" s="1087"/>
      <c r="F10" s="1087"/>
      <c r="G10" s="1087"/>
      <c r="H10" s="1087"/>
      <c r="I10" s="1087"/>
      <c r="J10" s="1087"/>
      <c r="K10" s="1087"/>
      <c r="L10" s="1087"/>
      <c r="M10" s="1087"/>
      <c r="N10" s="1087"/>
      <c r="O10" s="1087"/>
      <c r="P10" s="1088"/>
      <c r="Q10" s="1098"/>
      <c r="R10" s="1099"/>
      <c r="S10" s="1099"/>
      <c r="T10" s="1099"/>
      <c r="U10" s="1099"/>
      <c r="V10" s="1099"/>
      <c r="W10" s="1099"/>
      <c r="X10" s="1099"/>
      <c r="Y10" s="1099"/>
      <c r="Z10" s="1099"/>
      <c r="AA10" s="1099"/>
      <c r="AB10" s="1099"/>
      <c r="AC10" s="1099"/>
      <c r="AD10" s="1099"/>
      <c r="AE10" s="1100"/>
      <c r="AF10" s="1092"/>
      <c r="AG10" s="1093"/>
      <c r="AH10" s="1093"/>
      <c r="AI10" s="1093"/>
      <c r="AJ10" s="1094"/>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x14ac:dyDescent="0.15">
      <c r="A11" s="262">
        <v>5</v>
      </c>
      <c r="B11" s="1086"/>
      <c r="C11" s="1087"/>
      <c r="D11" s="1087"/>
      <c r="E11" s="1087"/>
      <c r="F11" s="1087"/>
      <c r="G11" s="1087"/>
      <c r="H11" s="1087"/>
      <c r="I11" s="1087"/>
      <c r="J11" s="1087"/>
      <c r="K11" s="1087"/>
      <c r="L11" s="1087"/>
      <c r="M11" s="1087"/>
      <c r="N11" s="1087"/>
      <c r="O11" s="1087"/>
      <c r="P11" s="1088"/>
      <c r="Q11" s="1098"/>
      <c r="R11" s="1099"/>
      <c r="S11" s="1099"/>
      <c r="T11" s="1099"/>
      <c r="U11" s="1099"/>
      <c r="V11" s="1099"/>
      <c r="W11" s="1099"/>
      <c r="X11" s="1099"/>
      <c r="Y11" s="1099"/>
      <c r="Z11" s="1099"/>
      <c r="AA11" s="1099"/>
      <c r="AB11" s="1099"/>
      <c r="AC11" s="1099"/>
      <c r="AD11" s="1099"/>
      <c r="AE11" s="1100"/>
      <c r="AF11" s="1092"/>
      <c r="AG11" s="1093"/>
      <c r="AH11" s="1093"/>
      <c r="AI11" s="1093"/>
      <c r="AJ11" s="1094"/>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15">
      <c r="A12" s="262">
        <v>6</v>
      </c>
      <c r="B12" s="1086"/>
      <c r="C12" s="1087"/>
      <c r="D12" s="1087"/>
      <c r="E12" s="1087"/>
      <c r="F12" s="1087"/>
      <c r="G12" s="1087"/>
      <c r="H12" s="1087"/>
      <c r="I12" s="1087"/>
      <c r="J12" s="1087"/>
      <c r="K12" s="1087"/>
      <c r="L12" s="1087"/>
      <c r="M12" s="1087"/>
      <c r="N12" s="1087"/>
      <c r="O12" s="1087"/>
      <c r="P12" s="1088"/>
      <c r="Q12" s="1098"/>
      <c r="R12" s="1099"/>
      <c r="S12" s="1099"/>
      <c r="T12" s="1099"/>
      <c r="U12" s="1099"/>
      <c r="V12" s="1099"/>
      <c r="W12" s="1099"/>
      <c r="X12" s="1099"/>
      <c r="Y12" s="1099"/>
      <c r="Z12" s="1099"/>
      <c r="AA12" s="1099"/>
      <c r="AB12" s="1099"/>
      <c r="AC12" s="1099"/>
      <c r="AD12" s="1099"/>
      <c r="AE12" s="1100"/>
      <c r="AF12" s="1092"/>
      <c r="AG12" s="1093"/>
      <c r="AH12" s="1093"/>
      <c r="AI12" s="1093"/>
      <c r="AJ12" s="1094"/>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15">
      <c r="A13" s="262">
        <v>7</v>
      </c>
      <c r="B13" s="1086"/>
      <c r="C13" s="1087"/>
      <c r="D13" s="1087"/>
      <c r="E13" s="1087"/>
      <c r="F13" s="1087"/>
      <c r="G13" s="1087"/>
      <c r="H13" s="1087"/>
      <c r="I13" s="1087"/>
      <c r="J13" s="1087"/>
      <c r="K13" s="1087"/>
      <c r="L13" s="1087"/>
      <c r="M13" s="1087"/>
      <c r="N13" s="1087"/>
      <c r="O13" s="1087"/>
      <c r="P13" s="1088"/>
      <c r="Q13" s="1098"/>
      <c r="R13" s="1099"/>
      <c r="S13" s="1099"/>
      <c r="T13" s="1099"/>
      <c r="U13" s="1099"/>
      <c r="V13" s="1099"/>
      <c r="W13" s="1099"/>
      <c r="X13" s="1099"/>
      <c r="Y13" s="1099"/>
      <c r="Z13" s="1099"/>
      <c r="AA13" s="1099"/>
      <c r="AB13" s="1099"/>
      <c r="AC13" s="1099"/>
      <c r="AD13" s="1099"/>
      <c r="AE13" s="1100"/>
      <c r="AF13" s="1092"/>
      <c r="AG13" s="1093"/>
      <c r="AH13" s="1093"/>
      <c r="AI13" s="1093"/>
      <c r="AJ13" s="1094"/>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8</v>
      </c>
      <c r="B14" s="1086"/>
      <c r="C14" s="1087"/>
      <c r="D14" s="1087"/>
      <c r="E14" s="1087"/>
      <c r="F14" s="1087"/>
      <c r="G14" s="1087"/>
      <c r="H14" s="1087"/>
      <c r="I14" s="1087"/>
      <c r="J14" s="1087"/>
      <c r="K14" s="1087"/>
      <c r="L14" s="1087"/>
      <c r="M14" s="1087"/>
      <c r="N14" s="1087"/>
      <c r="O14" s="1087"/>
      <c r="P14" s="1088"/>
      <c r="Q14" s="1098"/>
      <c r="R14" s="1099"/>
      <c r="S14" s="1099"/>
      <c r="T14" s="1099"/>
      <c r="U14" s="1099"/>
      <c r="V14" s="1099"/>
      <c r="W14" s="1099"/>
      <c r="X14" s="1099"/>
      <c r="Y14" s="1099"/>
      <c r="Z14" s="1099"/>
      <c r="AA14" s="1099"/>
      <c r="AB14" s="1099"/>
      <c r="AC14" s="1099"/>
      <c r="AD14" s="1099"/>
      <c r="AE14" s="1100"/>
      <c r="AF14" s="1092"/>
      <c r="AG14" s="1093"/>
      <c r="AH14" s="1093"/>
      <c r="AI14" s="1093"/>
      <c r="AJ14" s="1094"/>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86"/>
      <c r="C15" s="1087"/>
      <c r="D15" s="1087"/>
      <c r="E15" s="1087"/>
      <c r="F15" s="1087"/>
      <c r="G15" s="1087"/>
      <c r="H15" s="1087"/>
      <c r="I15" s="1087"/>
      <c r="J15" s="1087"/>
      <c r="K15" s="1087"/>
      <c r="L15" s="1087"/>
      <c r="M15" s="1087"/>
      <c r="N15" s="1087"/>
      <c r="O15" s="1087"/>
      <c r="P15" s="1088"/>
      <c r="Q15" s="1098"/>
      <c r="R15" s="1099"/>
      <c r="S15" s="1099"/>
      <c r="T15" s="1099"/>
      <c r="U15" s="1099"/>
      <c r="V15" s="1099"/>
      <c r="W15" s="1099"/>
      <c r="X15" s="1099"/>
      <c r="Y15" s="1099"/>
      <c r="Z15" s="1099"/>
      <c r="AA15" s="1099"/>
      <c r="AB15" s="1099"/>
      <c r="AC15" s="1099"/>
      <c r="AD15" s="1099"/>
      <c r="AE15" s="1100"/>
      <c r="AF15" s="1092"/>
      <c r="AG15" s="1093"/>
      <c r="AH15" s="1093"/>
      <c r="AI15" s="1093"/>
      <c r="AJ15" s="1094"/>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86"/>
      <c r="C16" s="1087"/>
      <c r="D16" s="1087"/>
      <c r="E16" s="1087"/>
      <c r="F16" s="1087"/>
      <c r="G16" s="1087"/>
      <c r="H16" s="1087"/>
      <c r="I16" s="1087"/>
      <c r="J16" s="1087"/>
      <c r="K16" s="1087"/>
      <c r="L16" s="1087"/>
      <c r="M16" s="1087"/>
      <c r="N16" s="1087"/>
      <c r="O16" s="1087"/>
      <c r="P16" s="1088"/>
      <c r="Q16" s="1098"/>
      <c r="R16" s="1099"/>
      <c r="S16" s="1099"/>
      <c r="T16" s="1099"/>
      <c r="U16" s="1099"/>
      <c r="V16" s="1099"/>
      <c r="W16" s="1099"/>
      <c r="X16" s="1099"/>
      <c r="Y16" s="1099"/>
      <c r="Z16" s="1099"/>
      <c r="AA16" s="1099"/>
      <c r="AB16" s="1099"/>
      <c r="AC16" s="1099"/>
      <c r="AD16" s="1099"/>
      <c r="AE16" s="1100"/>
      <c r="AF16" s="1092"/>
      <c r="AG16" s="1093"/>
      <c r="AH16" s="1093"/>
      <c r="AI16" s="1093"/>
      <c r="AJ16" s="1094"/>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86"/>
      <c r="C17" s="1087"/>
      <c r="D17" s="1087"/>
      <c r="E17" s="1087"/>
      <c r="F17" s="1087"/>
      <c r="G17" s="1087"/>
      <c r="H17" s="1087"/>
      <c r="I17" s="1087"/>
      <c r="J17" s="1087"/>
      <c r="K17" s="1087"/>
      <c r="L17" s="1087"/>
      <c r="M17" s="1087"/>
      <c r="N17" s="1087"/>
      <c r="O17" s="1087"/>
      <c r="P17" s="1088"/>
      <c r="Q17" s="1098"/>
      <c r="R17" s="1099"/>
      <c r="S17" s="1099"/>
      <c r="T17" s="1099"/>
      <c r="U17" s="1099"/>
      <c r="V17" s="1099"/>
      <c r="W17" s="1099"/>
      <c r="X17" s="1099"/>
      <c r="Y17" s="1099"/>
      <c r="Z17" s="1099"/>
      <c r="AA17" s="1099"/>
      <c r="AB17" s="1099"/>
      <c r="AC17" s="1099"/>
      <c r="AD17" s="1099"/>
      <c r="AE17" s="1100"/>
      <c r="AF17" s="1092"/>
      <c r="AG17" s="1093"/>
      <c r="AH17" s="1093"/>
      <c r="AI17" s="1093"/>
      <c r="AJ17" s="1094"/>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86"/>
      <c r="C18" s="1087"/>
      <c r="D18" s="1087"/>
      <c r="E18" s="1087"/>
      <c r="F18" s="1087"/>
      <c r="G18" s="1087"/>
      <c r="H18" s="1087"/>
      <c r="I18" s="1087"/>
      <c r="J18" s="1087"/>
      <c r="K18" s="1087"/>
      <c r="L18" s="1087"/>
      <c r="M18" s="1087"/>
      <c r="N18" s="1087"/>
      <c r="O18" s="1087"/>
      <c r="P18" s="1088"/>
      <c r="Q18" s="1098"/>
      <c r="R18" s="1099"/>
      <c r="S18" s="1099"/>
      <c r="T18" s="1099"/>
      <c r="U18" s="1099"/>
      <c r="V18" s="1099"/>
      <c r="W18" s="1099"/>
      <c r="X18" s="1099"/>
      <c r="Y18" s="1099"/>
      <c r="Z18" s="1099"/>
      <c r="AA18" s="1099"/>
      <c r="AB18" s="1099"/>
      <c r="AC18" s="1099"/>
      <c r="AD18" s="1099"/>
      <c r="AE18" s="1100"/>
      <c r="AF18" s="1092"/>
      <c r="AG18" s="1093"/>
      <c r="AH18" s="1093"/>
      <c r="AI18" s="1093"/>
      <c r="AJ18" s="1094"/>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86"/>
      <c r="C19" s="1087"/>
      <c r="D19" s="1087"/>
      <c r="E19" s="1087"/>
      <c r="F19" s="1087"/>
      <c r="G19" s="1087"/>
      <c r="H19" s="1087"/>
      <c r="I19" s="1087"/>
      <c r="J19" s="1087"/>
      <c r="K19" s="1087"/>
      <c r="L19" s="1087"/>
      <c r="M19" s="1087"/>
      <c r="N19" s="1087"/>
      <c r="O19" s="1087"/>
      <c r="P19" s="1088"/>
      <c r="Q19" s="1098"/>
      <c r="R19" s="1099"/>
      <c r="S19" s="1099"/>
      <c r="T19" s="1099"/>
      <c r="U19" s="1099"/>
      <c r="V19" s="1099"/>
      <c r="W19" s="1099"/>
      <c r="X19" s="1099"/>
      <c r="Y19" s="1099"/>
      <c r="Z19" s="1099"/>
      <c r="AA19" s="1099"/>
      <c r="AB19" s="1099"/>
      <c r="AC19" s="1099"/>
      <c r="AD19" s="1099"/>
      <c r="AE19" s="1100"/>
      <c r="AF19" s="1092"/>
      <c r="AG19" s="1093"/>
      <c r="AH19" s="1093"/>
      <c r="AI19" s="1093"/>
      <c r="AJ19" s="1094"/>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86"/>
      <c r="C20" s="1087"/>
      <c r="D20" s="1087"/>
      <c r="E20" s="1087"/>
      <c r="F20" s="1087"/>
      <c r="G20" s="1087"/>
      <c r="H20" s="1087"/>
      <c r="I20" s="1087"/>
      <c r="J20" s="1087"/>
      <c r="K20" s="1087"/>
      <c r="L20" s="1087"/>
      <c r="M20" s="1087"/>
      <c r="N20" s="1087"/>
      <c r="O20" s="1087"/>
      <c r="P20" s="1088"/>
      <c r="Q20" s="1098"/>
      <c r="R20" s="1099"/>
      <c r="S20" s="1099"/>
      <c r="T20" s="1099"/>
      <c r="U20" s="1099"/>
      <c r="V20" s="1099"/>
      <c r="W20" s="1099"/>
      <c r="X20" s="1099"/>
      <c r="Y20" s="1099"/>
      <c r="Z20" s="1099"/>
      <c r="AA20" s="1099"/>
      <c r="AB20" s="1099"/>
      <c r="AC20" s="1099"/>
      <c r="AD20" s="1099"/>
      <c r="AE20" s="1100"/>
      <c r="AF20" s="1092"/>
      <c r="AG20" s="1093"/>
      <c r="AH20" s="1093"/>
      <c r="AI20" s="1093"/>
      <c r="AJ20" s="1094"/>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86"/>
      <c r="C21" s="1087"/>
      <c r="D21" s="1087"/>
      <c r="E21" s="1087"/>
      <c r="F21" s="1087"/>
      <c r="G21" s="1087"/>
      <c r="H21" s="1087"/>
      <c r="I21" s="1087"/>
      <c r="J21" s="1087"/>
      <c r="K21" s="1087"/>
      <c r="L21" s="1087"/>
      <c r="M21" s="1087"/>
      <c r="N21" s="1087"/>
      <c r="O21" s="1087"/>
      <c r="P21" s="1088"/>
      <c r="Q21" s="1098"/>
      <c r="R21" s="1099"/>
      <c r="S21" s="1099"/>
      <c r="T21" s="1099"/>
      <c r="U21" s="1099"/>
      <c r="V21" s="1099"/>
      <c r="W21" s="1099"/>
      <c r="X21" s="1099"/>
      <c r="Y21" s="1099"/>
      <c r="Z21" s="1099"/>
      <c r="AA21" s="1099"/>
      <c r="AB21" s="1099"/>
      <c r="AC21" s="1099"/>
      <c r="AD21" s="1099"/>
      <c r="AE21" s="1100"/>
      <c r="AF21" s="1092"/>
      <c r="AG21" s="1093"/>
      <c r="AH21" s="1093"/>
      <c r="AI21" s="1093"/>
      <c r="AJ21" s="1094"/>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86"/>
      <c r="C22" s="1087"/>
      <c r="D22" s="1087"/>
      <c r="E22" s="1087"/>
      <c r="F22" s="1087"/>
      <c r="G22" s="1087"/>
      <c r="H22" s="1087"/>
      <c r="I22" s="1087"/>
      <c r="J22" s="1087"/>
      <c r="K22" s="1087"/>
      <c r="L22" s="1087"/>
      <c r="M22" s="1087"/>
      <c r="N22" s="1087"/>
      <c r="O22" s="1087"/>
      <c r="P22" s="1088"/>
      <c r="Q22" s="1136"/>
      <c r="R22" s="1137"/>
      <c r="S22" s="1137"/>
      <c r="T22" s="1137"/>
      <c r="U22" s="1137"/>
      <c r="V22" s="1137"/>
      <c r="W22" s="1137"/>
      <c r="X22" s="1137"/>
      <c r="Y22" s="1137"/>
      <c r="Z22" s="1137"/>
      <c r="AA22" s="1137"/>
      <c r="AB22" s="1137"/>
      <c r="AC22" s="1137"/>
      <c r="AD22" s="1137"/>
      <c r="AE22" s="1138"/>
      <c r="AF22" s="1092"/>
      <c r="AG22" s="1093"/>
      <c r="AH22" s="1093"/>
      <c r="AI22" s="1093"/>
      <c r="AJ22" s="1094"/>
      <c r="AK22" s="1132"/>
      <c r="AL22" s="1133"/>
      <c r="AM22" s="1133"/>
      <c r="AN22" s="1133"/>
      <c r="AO22" s="1133"/>
      <c r="AP22" s="1133"/>
      <c r="AQ22" s="1133"/>
      <c r="AR22" s="1133"/>
      <c r="AS22" s="1133"/>
      <c r="AT22" s="1133"/>
      <c r="AU22" s="1134"/>
      <c r="AV22" s="1134"/>
      <c r="AW22" s="1134"/>
      <c r="AX22" s="1134"/>
      <c r="AY22" s="1135"/>
      <c r="AZ22" s="1084" t="s">
        <v>388</v>
      </c>
      <c r="BA22" s="1084"/>
      <c r="BB22" s="1084"/>
      <c r="BC22" s="1084"/>
      <c r="BD22" s="1085"/>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389</v>
      </c>
      <c r="B23" s="999" t="s">
        <v>390</v>
      </c>
      <c r="C23" s="1000"/>
      <c r="D23" s="1000"/>
      <c r="E23" s="1000"/>
      <c r="F23" s="1000"/>
      <c r="G23" s="1000"/>
      <c r="H23" s="1000"/>
      <c r="I23" s="1000"/>
      <c r="J23" s="1000"/>
      <c r="K23" s="1000"/>
      <c r="L23" s="1000"/>
      <c r="M23" s="1000"/>
      <c r="N23" s="1000"/>
      <c r="O23" s="1000"/>
      <c r="P23" s="1001"/>
      <c r="Q23" s="1123"/>
      <c r="R23" s="1124"/>
      <c r="S23" s="1124"/>
      <c r="T23" s="1124"/>
      <c r="U23" s="1124"/>
      <c r="V23" s="1124"/>
      <c r="W23" s="1124"/>
      <c r="X23" s="1124"/>
      <c r="Y23" s="1124"/>
      <c r="Z23" s="1124"/>
      <c r="AA23" s="1124"/>
      <c r="AB23" s="1124"/>
      <c r="AC23" s="1124"/>
      <c r="AD23" s="1124"/>
      <c r="AE23" s="1125"/>
      <c r="AF23" s="1126">
        <v>17</v>
      </c>
      <c r="AG23" s="1124"/>
      <c r="AH23" s="1124"/>
      <c r="AI23" s="1124"/>
      <c r="AJ23" s="1127"/>
      <c r="AK23" s="1128"/>
      <c r="AL23" s="1129"/>
      <c r="AM23" s="1129"/>
      <c r="AN23" s="1129"/>
      <c r="AO23" s="1129"/>
      <c r="AP23" s="1124"/>
      <c r="AQ23" s="1124"/>
      <c r="AR23" s="1124"/>
      <c r="AS23" s="1124"/>
      <c r="AT23" s="1124"/>
      <c r="AU23" s="1130"/>
      <c r="AV23" s="1130"/>
      <c r="AW23" s="1130"/>
      <c r="AX23" s="1130"/>
      <c r="AY23" s="1131"/>
      <c r="AZ23" s="1120" t="s">
        <v>391</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392</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393</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370</v>
      </c>
      <c r="B26" s="1051"/>
      <c r="C26" s="1051"/>
      <c r="D26" s="1051"/>
      <c r="E26" s="1051"/>
      <c r="F26" s="1051"/>
      <c r="G26" s="1051"/>
      <c r="H26" s="1051"/>
      <c r="I26" s="1051"/>
      <c r="J26" s="1051"/>
      <c r="K26" s="1051"/>
      <c r="L26" s="1051"/>
      <c r="M26" s="1051"/>
      <c r="N26" s="1051"/>
      <c r="O26" s="1051"/>
      <c r="P26" s="1052"/>
      <c r="Q26" s="1056" t="s">
        <v>394</v>
      </c>
      <c r="R26" s="1057"/>
      <c r="S26" s="1057"/>
      <c r="T26" s="1057"/>
      <c r="U26" s="1058"/>
      <c r="V26" s="1056" t="s">
        <v>395</v>
      </c>
      <c r="W26" s="1057"/>
      <c r="X26" s="1057"/>
      <c r="Y26" s="1057"/>
      <c r="Z26" s="1058"/>
      <c r="AA26" s="1056" t="s">
        <v>396</v>
      </c>
      <c r="AB26" s="1057"/>
      <c r="AC26" s="1057"/>
      <c r="AD26" s="1057"/>
      <c r="AE26" s="1057"/>
      <c r="AF26" s="1114" t="s">
        <v>397</v>
      </c>
      <c r="AG26" s="1063"/>
      <c r="AH26" s="1063"/>
      <c r="AI26" s="1063"/>
      <c r="AJ26" s="1115"/>
      <c r="AK26" s="1057" t="s">
        <v>398</v>
      </c>
      <c r="AL26" s="1057"/>
      <c r="AM26" s="1057"/>
      <c r="AN26" s="1057"/>
      <c r="AO26" s="1058"/>
      <c r="AP26" s="1056" t="s">
        <v>399</v>
      </c>
      <c r="AQ26" s="1057"/>
      <c r="AR26" s="1057"/>
      <c r="AS26" s="1057"/>
      <c r="AT26" s="1058"/>
      <c r="AU26" s="1056" t="s">
        <v>400</v>
      </c>
      <c r="AV26" s="1057"/>
      <c r="AW26" s="1057"/>
      <c r="AX26" s="1057"/>
      <c r="AY26" s="1058"/>
      <c r="AZ26" s="1056" t="s">
        <v>401</v>
      </c>
      <c r="BA26" s="1057"/>
      <c r="BB26" s="1057"/>
      <c r="BC26" s="1057"/>
      <c r="BD26" s="1058"/>
      <c r="BE26" s="1056" t="s">
        <v>377</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402</v>
      </c>
      <c r="C28" s="1106"/>
      <c r="D28" s="1106"/>
      <c r="E28" s="1106"/>
      <c r="F28" s="1106"/>
      <c r="G28" s="1106"/>
      <c r="H28" s="1106"/>
      <c r="I28" s="1106"/>
      <c r="J28" s="1106"/>
      <c r="K28" s="1106"/>
      <c r="L28" s="1106"/>
      <c r="M28" s="1106"/>
      <c r="N28" s="1106"/>
      <c r="O28" s="1106"/>
      <c r="P28" s="1107"/>
      <c r="Q28" s="1108">
        <v>108</v>
      </c>
      <c r="R28" s="1109"/>
      <c r="S28" s="1109"/>
      <c r="T28" s="1109"/>
      <c r="U28" s="1109"/>
      <c r="V28" s="1109">
        <v>101</v>
      </c>
      <c r="W28" s="1109"/>
      <c r="X28" s="1109"/>
      <c r="Y28" s="1109"/>
      <c r="Z28" s="1109"/>
      <c r="AA28" s="1109">
        <v>7</v>
      </c>
      <c r="AB28" s="1109"/>
      <c r="AC28" s="1109"/>
      <c r="AD28" s="1109"/>
      <c r="AE28" s="1110"/>
      <c r="AF28" s="1111">
        <v>7</v>
      </c>
      <c r="AG28" s="1109"/>
      <c r="AH28" s="1109"/>
      <c r="AI28" s="1109"/>
      <c r="AJ28" s="1112"/>
      <c r="AK28" s="1113">
        <v>8</v>
      </c>
      <c r="AL28" s="1101"/>
      <c r="AM28" s="1101"/>
      <c r="AN28" s="1101"/>
      <c r="AO28" s="1101"/>
      <c r="AP28" s="1101" t="s">
        <v>585</v>
      </c>
      <c r="AQ28" s="1101"/>
      <c r="AR28" s="1101"/>
      <c r="AS28" s="1101"/>
      <c r="AT28" s="1101"/>
      <c r="AU28" s="1101" t="s">
        <v>585</v>
      </c>
      <c r="AV28" s="1101"/>
      <c r="AW28" s="1101"/>
      <c r="AX28" s="1101"/>
      <c r="AY28" s="1101"/>
      <c r="AZ28" s="1102"/>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86" t="s">
        <v>403</v>
      </c>
      <c r="C29" s="1087"/>
      <c r="D29" s="1087"/>
      <c r="E29" s="1087"/>
      <c r="F29" s="1087"/>
      <c r="G29" s="1087"/>
      <c r="H29" s="1087"/>
      <c r="I29" s="1087"/>
      <c r="J29" s="1087"/>
      <c r="K29" s="1087"/>
      <c r="L29" s="1087"/>
      <c r="M29" s="1087"/>
      <c r="N29" s="1087"/>
      <c r="O29" s="1087"/>
      <c r="P29" s="1088"/>
      <c r="Q29" s="1098">
        <v>96</v>
      </c>
      <c r="R29" s="1099"/>
      <c r="S29" s="1099"/>
      <c r="T29" s="1099"/>
      <c r="U29" s="1099"/>
      <c r="V29" s="1099">
        <v>96</v>
      </c>
      <c r="W29" s="1099"/>
      <c r="X29" s="1099"/>
      <c r="Y29" s="1099"/>
      <c r="Z29" s="1099"/>
      <c r="AA29" s="1099">
        <v>0</v>
      </c>
      <c r="AB29" s="1099"/>
      <c r="AC29" s="1099"/>
      <c r="AD29" s="1099"/>
      <c r="AE29" s="1100"/>
      <c r="AF29" s="1092">
        <v>0</v>
      </c>
      <c r="AG29" s="1093"/>
      <c r="AH29" s="1093"/>
      <c r="AI29" s="1093"/>
      <c r="AJ29" s="1094"/>
      <c r="AK29" s="1035">
        <v>12</v>
      </c>
      <c r="AL29" s="1026"/>
      <c r="AM29" s="1026"/>
      <c r="AN29" s="1026"/>
      <c r="AO29" s="1026"/>
      <c r="AP29" s="1026">
        <v>32</v>
      </c>
      <c r="AQ29" s="1026"/>
      <c r="AR29" s="1026"/>
      <c r="AS29" s="1026"/>
      <c r="AT29" s="1026"/>
      <c r="AU29" s="1026">
        <v>32</v>
      </c>
      <c r="AV29" s="1026"/>
      <c r="AW29" s="1026"/>
      <c r="AX29" s="1026"/>
      <c r="AY29" s="1026"/>
      <c r="AZ29" s="1097"/>
      <c r="BA29" s="1097"/>
      <c r="BB29" s="1097"/>
      <c r="BC29" s="1097"/>
      <c r="BD29" s="1097"/>
      <c r="BE29" s="1081"/>
      <c r="BF29" s="1081"/>
      <c r="BG29" s="1081"/>
      <c r="BH29" s="1081"/>
      <c r="BI29" s="1082"/>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86" t="s">
        <v>404</v>
      </c>
      <c r="C30" s="1087"/>
      <c r="D30" s="1087"/>
      <c r="E30" s="1087"/>
      <c r="F30" s="1087"/>
      <c r="G30" s="1087"/>
      <c r="H30" s="1087"/>
      <c r="I30" s="1087"/>
      <c r="J30" s="1087"/>
      <c r="K30" s="1087"/>
      <c r="L30" s="1087"/>
      <c r="M30" s="1087"/>
      <c r="N30" s="1087"/>
      <c r="O30" s="1087"/>
      <c r="P30" s="1088"/>
      <c r="Q30" s="1098">
        <v>178</v>
      </c>
      <c r="R30" s="1099"/>
      <c r="S30" s="1099"/>
      <c r="T30" s="1099"/>
      <c r="U30" s="1099"/>
      <c r="V30" s="1099">
        <v>160</v>
      </c>
      <c r="W30" s="1099"/>
      <c r="X30" s="1099"/>
      <c r="Y30" s="1099"/>
      <c r="Z30" s="1099"/>
      <c r="AA30" s="1099">
        <v>18</v>
      </c>
      <c r="AB30" s="1099"/>
      <c r="AC30" s="1099"/>
      <c r="AD30" s="1099"/>
      <c r="AE30" s="1100"/>
      <c r="AF30" s="1092">
        <v>18</v>
      </c>
      <c r="AG30" s="1093"/>
      <c r="AH30" s="1093"/>
      <c r="AI30" s="1093"/>
      <c r="AJ30" s="1094"/>
      <c r="AK30" s="1035">
        <v>23</v>
      </c>
      <c r="AL30" s="1026"/>
      <c r="AM30" s="1026"/>
      <c r="AN30" s="1026"/>
      <c r="AO30" s="1026"/>
      <c r="AP30" s="1026" t="s">
        <v>585</v>
      </c>
      <c r="AQ30" s="1026"/>
      <c r="AR30" s="1026"/>
      <c r="AS30" s="1026"/>
      <c r="AT30" s="1026"/>
      <c r="AU30" s="1026" t="s">
        <v>585</v>
      </c>
      <c r="AV30" s="1026"/>
      <c r="AW30" s="1026"/>
      <c r="AX30" s="1026"/>
      <c r="AY30" s="1026"/>
      <c r="AZ30" s="1097"/>
      <c r="BA30" s="1097"/>
      <c r="BB30" s="1097"/>
      <c r="BC30" s="1097"/>
      <c r="BD30" s="1097"/>
      <c r="BE30" s="1081"/>
      <c r="BF30" s="1081"/>
      <c r="BG30" s="1081"/>
      <c r="BH30" s="1081"/>
      <c r="BI30" s="1082"/>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86" t="s">
        <v>405</v>
      </c>
      <c r="C31" s="1087"/>
      <c r="D31" s="1087"/>
      <c r="E31" s="1087"/>
      <c r="F31" s="1087"/>
      <c r="G31" s="1087"/>
      <c r="H31" s="1087"/>
      <c r="I31" s="1087"/>
      <c r="J31" s="1087"/>
      <c r="K31" s="1087"/>
      <c r="L31" s="1087"/>
      <c r="M31" s="1087"/>
      <c r="N31" s="1087"/>
      <c r="O31" s="1087"/>
      <c r="P31" s="1088"/>
      <c r="Q31" s="1098">
        <v>17</v>
      </c>
      <c r="R31" s="1099"/>
      <c r="S31" s="1099"/>
      <c r="T31" s="1099"/>
      <c r="U31" s="1099"/>
      <c r="V31" s="1099">
        <v>17</v>
      </c>
      <c r="W31" s="1099"/>
      <c r="X31" s="1099"/>
      <c r="Y31" s="1099"/>
      <c r="Z31" s="1099"/>
      <c r="AA31" s="1099">
        <v>0</v>
      </c>
      <c r="AB31" s="1099"/>
      <c r="AC31" s="1099"/>
      <c r="AD31" s="1099"/>
      <c r="AE31" s="1100"/>
      <c r="AF31" s="1092">
        <v>0</v>
      </c>
      <c r="AG31" s="1093"/>
      <c r="AH31" s="1093"/>
      <c r="AI31" s="1093"/>
      <c r="AJ31" s="1094"/>
      <c r="AK31" s="1035">
        <v>7</v>
      </c>
      <c r="AL31" s="1026"/>
      <c r="AM31" s="1026"/>
      <c r="AN31" s="1026"/>
      <c r="AO31" s="1026"/>
      <c r="AP31" s="1026" t="s">
        <v>585</v>
      </c>
      <c r="AQ31" s="1026"/>
      <c r="AR31" s="1026"/>
      <c r="AS31" s="1026"/>
      <c r="AT31" s="1026"/>
      <c r="AU31" s="1026" t="s">
        <v>585</v>
      </c>
      <c r="AV31" s="1026"/>
      <c r="AW31" s="1026"/>
      <c r="AX31" s="1026"/>
      <c r="AY31" s="1026"/>
      <c r="AZ31" s="1097"/>
      <c r="BA31" s="1097"/>
      <c r="BB31" s="1097"/>
      <c r="BC31" s="1097"/>
      <c r="BD31" s="1097"/>
      <c r="BE31" s="1081"/>
      <c r="BF31" s="1081"/>
      <c r="BG31" s="1081"/>
      <c r="BH31" s="1081"/>
      <c r="BI31" s="1082"/>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86" t="s">
        <v>406</v>
      </c>
      <c r="C32" s="1087"/>
      <c r="D32" s="1087"/>
      <c r="E32" s="1087"/>
      <c r="F32" s="1087"/>
      <c r="G32" s="1087"/>
      <c r="H32" s="1087"/>
      <c r="I32" s="1087"/>
      <c r="J32" s="1087"/>
      <c r="K32" s="1087"/>
      <c r="L32" s="1087"/>
      <c r="M32" s="1087"/>
      <c r="N32" s="1087"/>
      <c r="O32" s="1087"/>
      <c r="P32" s="1088"/>
      <c r="Q32" s="1098">
        <v>44</v>
      </c>
      <c r="R32" s="1099"/>
      <c r="S32" s="1099"/>
      <c r="T32" s="1099"/>
      <c r="U32" s="1099"/>
      <c r="V32" s="1099">
        <v>44</v>
      </c>
      <c r="W32" s="1099"/>
      <c r="X32" s="1099"/>
      <c r="Y32" s="1099"/>
      <c r="Z32" s="1099"/>
      <c r="AA32" s="1099">
        <v>0</v>
      </c>
      <c r="AB32" s="1099"/>
      <c r="AC32" s="1099"/>
      <c r="AD32" s="1099"/>
      <c r="AE32" s="1100"/>
      <c r="AF32" s="1092">
        <v>0</v>
      </c>
      <c r="AG32" s="1093"/>
      <c r="AH32" s="1093"/>
      <c r="AI32" s="1093"/>
      <c r="AJ32" s="1094"/>
      <c r="AK32" s="1035">
        <v>18</v>
      </c>
      <c r="AL32" s="1026"/>
      <c r="AM32" s="1026"/>
      <c r="AN32" s="1026"/>
      <c r="AO32" s="1026"/>
      <c r="AP32" s="1026">
        <v>238</v>
      </c>
      <c r="AQ32" s="1026"/>
      <c r="AR32" s="1026"/>
      <c r="AS32" s="1026"/>
      <c r="AT32" s="1026"/>
      <c r="AU32" s="1026">
        <v>150</v>
      </c>
      <c r="AV32" s="1026"/>
      <c r="AW32" s="1026"/>
      <c r="AX32" s="1026"/>
      <c r="AY32" s="1026"/>
      <c r="AZ32" s="1097"/>
      <c r="BA32" s="1097"/>
      <c r="BB32" s="1097"/>
      <c r="BC32" s="1097"/>
      <c r="BD32" s="1097"/>
      <c r="BE32" s="1081" t="s">
        <v>407</v>
      </c>
      <c r="BF32" s="1081"/>
      <c r="BG32" s="1081"/>
      <c r="BH32" s="1081"/>
      <c r="BI32" s="1082"/>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86" t="s">
        <v>408</v>
      </c>
      <c r="C33" s="1087"/>
      <c r="D33" s="1087"/>
      <c r="E33" s="1087"/>
      <c r="F33" s="1087"/>
      <c r="G33" s="1087"/>
      <c r="H33" s="1087"/>
      <c r="I33" s="1087"/>
      <c r="J33" s="1087"/>
      <c r="K33" s="1087"/>
      <c r="L33" s="1087"/>
      <c r="M33" s="1087"/>
      <c r="N33" s="1087"/>
      <c r="O33" s="1087"/>
      <c r="P33" s="1088"/>
      <c r="Q33" s="1098">
        <v>50</v>
      </c>
      <c r="R33" s="1099"/>
      <c r="S33" s="1099"/>
      <c r="T33" s="1099"/>
      <c r="U33" s="1099"/>
      <c r="V33" s="1099">
        <v>50</v>
      </c>
      <c r="W33" s="1099"/>
      <c r="X33" s="1099"/>
      <c r="Y33" s="1099"/>
      <c r="Z33" s="1099"/>
      <c r="AA33" s="1099">
        <v>0</v>
      </c>
      <c r="AB33" s="1099"/>
      <c r="AC33" s="1099"/>
      <c r="AD33" s="1099"/>
      <c r="AE33" s="1100"/>
      <c r="AF33" s="1092">
        <v>0</v>
      </c>
      <c r="AG33" s="1093"/>
      <c r="AH33" s="1093"/>
      <c r="AI33" s="1093"/>
      <c r="AJ33" s="1094"/>
      <c r="AK33" s="1035">
        <v>35</v>
      </c>
      <c r="AL33" s="1026"/>
      <c r="AM33" s="1026"/>
      <c r="AN33" s="1026"/>
      <c r="AO33" s="1026"/>
      <c r="AP33" s="1026">
        <v>96</v>
      </c>
      <c r="AQ33" s="1026"/>
      <c r="AR33" s="1026"/>
      <c r="AS33" s="1026"/>
      <c r="AT33" s="1026"/>
      <c r="AU33" s="1026">
        <v>96</v>
      </c>
      <c r="AV33" s="1026"/>
      <c r="AW33" s="1026"/>
      <c r="AX33" s="1026"/>
      <c r="AY33" s="1026"/>
      <c r="AZ33" s="1097"/>
      <c r="BA33" s="1097"/>
      <c r="BB33" s="1097"/>
      <c r="BC33" s="1097"/>
      <c r="BD33" s="1097"/>
      <c r="BE33" s="1081" t="s">
        <v>409</v>
      </c>
      <c r="BF33" s="1081"/>
      <c r="BG33" s="1081"/>
      <c r="BH33" s="1081"/>
      <c r="BI33" s="1082"/>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86"/>
      <c r="C34" s="1087"/>
      <c r="D34" s="1087"/>
      <c r="E34" s="1087"/>
      <c r="F34" s="1087"/>
      <c r="G34" s="1087"/>
      <c r="H34" s="1087"/>
      <c r="I34" s="1087"/>
      <c r="J34" s="1087"/>
      <c r="K34" s="1087"/>
      <c r="L34" s="1087"/>
      <c r="M34" s="1087"/>
      <c r="N34" s="1087"/>
      <c r="O34" s="1087"/>
      <c r="P34" s="1088"/>
      <c r="Q34" s="1098"/>
      <c r="R34" s="1099"/>
      <c r="S34" s="1099"/>
      <c r="T34" s="1099"/>
      <c r="U34" s="1099"/>
      <c r="V34" s="1099"/>
      <c r="W34" s="1099"/>
      <c r="X34" s="1099"/>
      <c r="Y34" s="1099"/>
      <c r="Z34" s="1099"/>
      <c r="AA34" s="1099"/>
      <c r="AB34" s="1099"/>
      <c r="AC34" s="1099"/>
      <c r="AD34" s="1099"/>
      <c r="AE34" s="1100"/>
      <c r="AF34" s="1092"/>
      <c r="AG34" s="1093"/>
      <c r="AH34" s="1093"/>
      <c r="AI34" s="1093"/>
      <c r="AJ34" s="1094"/>
      <c r="AK34" s="1035"/>
      <c r="AL34" s="1026"/>
      <c r="AM34" s="1026"/>
      <c r="AN34" s="1026"/>
      <c r="AO34" s="1026"/>
      <c r="AP34" s="1026"/>
      <c r="AQ34" s="1026"/>
      <c r="AR34" s="1026"/>
      <c r="AS34" s="1026"/>
      <c r="AT34" s="1026"/>
      <c r="AU34" s="1026"/>
      <c r="AV34" s="1026"/>
      <c r="AW34" s="1026"/>
      <c r="AX34" s="1026"/>
      <c r="AY34" s="1026"/>
      <c r="AZ34" s="1097"/>
      <c r="BA34" s="1097"/>
      <c r="BB34" s="1097"/>
      <c r="BC34" s="1097"/>
      <c r="BD34" s="1097"/>
      <c r="BE34" s="1081"/>
      <c r="BF34" s="1081"/>
      <c r="BG34" s="1081"/>
      <c r="BH34" s="1081"/>
      <c r="BI34" s="1082"/>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86"/>
      <c r="C35" s="1087"/>
      <c r="D35" s="1087"/>
      <c r="E35" s="1087"/>
      <c r="F35" s="1087"/>
      <c r="G35" s="1087"/>
      <c r="H35" s="1087"/>
      <c r="I35" s="1087"/>
      <c r="J35" s="1087"/>
      <c r="K35" s="1087"/>
      <c r="L35" s="1087"/>
      <c r="M35" s="1087"/>
      <c r="N35" s="1087"/>
      <c r="O35" s="1087"/>
      <c r="P35" s="1088"/>
      <c r="Q35" s="1098"/>
      <c r="R35" s="1099"/>
      <c r="S35" s="1099"/>
      <c r="T35" s="1099"/>
      <c r="U35" s="1099"/>
      <c r="V35" s="1099"/>
      <c r="W35" s="1099"/>
      <c r="X35" s="1099"/>
      <c r="Y35" s="1099"/>
      <c r="Z35" s="1099"/>
      <c r="AA35" s="1099"/>
      <c r="AB35" s="1099"/>
      <c r="AC35" s="1099"/>
      <c r="AD35" s="1099"/>
      <c r="AE35" s="1100"/>
      <c r="AF35" s="1092"/>
      <c r="AG35" s="1093"/>
      <c r="AH35" s="1093"/>
      <c r="AI35" s="1093"/>
      <c r="AJ35" s="1094"/>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1"/>
      <c r="BF35" s="1081"/>
      <c r="BG35" s="1081"/>
      <c r="BH35" s="1081"/>
      <c r="BI35" s="1082"/>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86"/>
      <c r="C36" s="1087"/>
      <c r="D36" s="1087"/>
      <c r="E36" s="1087"/>
      <c r="F36" s="1087"/>
      <c r="G36" s="1087"/>
      <c r="H36" s="1087"/>
      <c r="I36" s="1087"/>
      <c r="J36" s="1087"/>
      <c r="K36" s="1087"/>
      <c r="L36" s="1087"/>
      <c r="M36" s="1087"/>
      <c r="N36" s="1087"/>
      <c r="O36" s="1087"/>
      <c r="P36" s="1088"/>
      <c r="Q36" s="1098"/>
      <c r="R36" s="1099"/>
      <c r="S36" s="1099"/>
      <c r="T36" s="1099"/>
      <c r="U36" s="1099"/>
      <c r="V36" s="1099"/>
      <c r="W36" s="1099"/>
      <c r="X36" s="1099"/>
      <c r="Y36" s="1099"/>
      <c r="Z36" s="1099"/>
      <c r="AA36" s="1099"/>
      <c r="AB36" s="1099"/>
      <c r="AC36" s="1099"/>
      <c r="AD36" s="1099"/>
      <c r="AE36" s="1100"/>
      <c r="AF36" s="1092"/>
      <c r="AG36" s="1093"/>
      <c r="AH36" s="1093"/>
      <c r="AI36" s="1093"/>
      <c r="AJ36" s="1094"/>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1"/>
      <c r="BF36" s="1081"/>
      <c r="BG36" s="1081"/>
      <c r="BH36" s="1081"/>
      <c r="BI36" s="1082"/>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86"/>
      <c r="C37" s="1087"/>
      <c r="D37" s="1087"/>
      <c r="E37" s="1087"/>
      <c r="F37" s="1087"/>
      <c r="G37" s="1087"/>
      <c r="H37" s="1087"/>
      <c r="I37" s="1087"/>
      <c r="J37" s="1087"/>
      <c r="K37" s="1087"/>
      <c r="L37" s="1087"/>
      <c r="M37" s="1087"/>
      <c r="N37" s="1087"/>
      <c r="O37" s="1087"/>
      <c r="P37" s="1088"/>
      <c r="Q37" s="1098"/>
      <c r="R37" s="1099"/>
      <c r="S37" s="1099"/>
      <c r="T37" s="1099"/>
      <c r="U37" s="1099"/>
      <c r="V37" s="1099"/>
      <c r="W37" s="1099"/>
      <c r="X37" s="1099"/>
      <c r="Y37" s="1099"/>
      <c r="Z37" s="1099"/>
      <c r="AA37" s="1099"/>
      <c r="AB37" s="1099"/>
      <c r="AC37" s="1099"/>
      <c r="AD37" s="1099"/>
      <c r="AE37" s="1100"/>
      <c r="AF37" s="1092"/>
      <c r="AG37" s="1093"/>
      <c r="AH37" s="1093"/>
      <c r="AI37" s="1093"/>
      <c r="AJ37" s="1094"/>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1"/>
      <c r="BF37" s="1081"/>
      <c r="BG37" s="1081"/>
      <c r="BH37" s="1081"/>
      <c r="BI37" s="1082"/>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86"/>
      <c r="C38" s="1087"/>
      <c r="D38" s="1087"/>
      <c r="E38" s="1087"/>
      <c r="F38" s="1087"/>
      <c r="G38" s="1087"/>
      <c r="H38" s="1087"/>
      <c r="I38" s="1087"/>
      <c r="J38" s="1087"/>
      <c r="K38" s="1087"/>
      <c r="L38" s="1087"/>
      <c r="M38" s="1087"/>
      <c r="N38" s="1087"/>
      <c r="O38" s="1087"/>
      <c r="P38" s="1088"/>
      <c r="Q38" s="1098"/>
      <c r="R38" s="1099"/>
      <c r="S38" s="1099"/>
      <c r="T38" s="1099"/>
      <c r="U38" s="1099"/>
      <c r="V38" s="1099"/>
      <c r="W38" s="1099"/>
      <c r="X38" s="1099"/>
      <c r="Y38" s="1099"/>
      <c r="Z38" s="1099"/>
      <c r="AA38" s="1099"/>
      <c r="AB38" s="1099"/>
      <c r="AC38" s="1099"/>
      <c r="AD38" s="1099"/>
      <c r="AE38" s="1100"/>
      <c r="AF38" s="1092"/>
      <c r="AG38" s="1093"/>
      <c r="AH38" s="1093"/>
      <c r="AI38" s="1093"/>
      <c r="AJ38" s="1094"/>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1"/>
      <c r="BF38" s="1081"/>
      <c r="BG38" s="1081"/>
      <c r="BH38" s="1081"/>
      <c r="BI38" s="1082"/>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86"/>
      <c r="C39" s="1087"/>
      <c r="D39" s="1087"/>
      <c r="E39" s="1087"/>
      <c r="F39" s="1087"/>
      <c r="G39" s="1087"/>
      <c r="H39" s="1087"/>
      <c r="I39" s="1087"/>
      <c r="J39" s="1087"/>
      <c r="K39" s="1087"/>
      <c r="L39" s="1087"/>
      <c r="M39" s="1087"/>
      <c r="N39" s="1087"/>
      <c r="O39" s="1087"/>
      <c r="P39" s="1088"/>
      <c r="Q39" s="1098"/>
      <c r="R39" s="1099"/>
      <c r="S39" s="1099"/>
      <c r="T39" s="1099"/>
      <c r="U39" s="1099"/>
      <c r="V39" s="1099"/>
      <c r="W39" s="1099"/>
      <c r="X39" s="1099"/>
      <c r="Y39" s="1099"/>
      <c r="Z39" s="1099"/>
      <c r="AA39" s="1099"/>
      <c r="AB39" s="1099"/>
      <c r="AC39" s="1099"/>
      <c r="AD39" s="1099"/>
      <c r="AE39" s="1100"/>
      <c r="AF39" s="1092"/>
      <c r="AG39" s="1093"/>
      <c r="AH39" s="1093"/>
      <c r="AI39" s="1093"/>
      <c r="AJ39" s="1094"/>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1"/>
      <c r="BF39" s="1081"/>
      <c r="BG39" s="1081"/>
      <c r="BH39" s="1081"/>
      <c r="BI39" s="1082"/>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86"/>
      <c r="C40" s="1087"/>
      <c r="D40" s="1087"/>
      <c r="E40" s="1087"/>
      <c r="F40" s="1087"/>
      <c r="G40" s="1087"/>
      <c r="H40" s="1087"/>
      <c r="I40" s="1087"/>
      <c r="J40" s="1087"/>
      <c r="K40" s="1087"/>
      <c r="L40" s="1087"/>
      <c r="M40" s="1087"/>
      <c r="N40" s="1087"/>
      <c r="O40" s="1087"/>
      <c r="P40" s="1088"/>
      <c r="Q40" s="1098"/>
      <c r="R40" s="1099"/>
      <c r="S40" s="1099"/>
      <c r="T40" s="1099"/>
      <c r="U40" s="1099"/>
      <c r="V40" s="1099"/>
      <c r="W40" s="1099"/>
      <c r="X40" s="1099"/>
      <c r="Y40" s="1099"/>
      <c r="Z40" s="1099"/>
      <c r="AA40" s="1099"/>
      <c r="AB40" s="1099"/>
      <c r="AC40" s="1099"/>
      <c r="AD40" s="1099"/>
      <c r="AE40" s="1100"/>
      <c r="AF40" s="1092"/>
      <c r="AG40" s="1093"/>
      <c r="AH40" s="1093"/>
      <c r="AI40" s="1093"/>
      <c r="AJ40" s="1094"/>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1"/>
      <c r="BF40" s="1081"/>
      <c r="BG40" s="1081"/>
      <c r="BH40" s="1081"/>
      <c r="BI40" s="1082"/>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86"/>
      <c r="C41" s="1087"/>
      <c r="D41" s="1087"/>
      <c r="E41" s="1087"/>
      <c r="F41" s="1087"/>
      <c r="G41" s="1087"/>
      <c r="H41" s="1087"/>
      <c r="I41" s="1087"/>
      <c r="J41" s="1087"/>
      <c r="K41" s="1087"/>
      <c r="L41" s="1087"/>
      <c r="M41" s="1087"/>
      <c r="N41" s="1087"/>
      <c r="O41" s="1087"/>
      <c r="P41" s="1088"/>
      <c r="Q41" s="1098"/>
      <c r="R41" s="1099"/>
      <c r="S41" s="1099"/>
      <c r="T41" s="1099"/>
      <c r="U41" s="1099"/>
      <c r="V41" s="1099"/>
      <c r="W41" s="1099"/>
      <c r="X41" s="1099"/>
      <c r="Y41" s="1099"/>
      <c r="Z41" s="1099"/>
      <c r="AA41" s="1099"/>
      <c r="AB41" s="1099"/>
      <c r="AC41" s="1099"/>
      <c r="AD41" s="1099"/>
      <c r="AE41" s="1100"/>
      <c r="AF41" s="1092"/>
      <c r="AG41" s="1093"/>
      <c r="AH41" s="1093"/>
      <c r="AI41" s="1093"/>
      <c r="AJ41" s="1094"/>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1"/>
      <c r="BF41" s="1081"/>
      <c r="BG41" s="1081"/>
      <c r="BH41" s="1081"/>
      <c r="BI41" s="1082"/>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86"/>
      <c r="C42" s="1087"/>
      <c r="D42" s="1087"/>
      <c r="E42" s="1087"/>
      <c r="F42" s="1087"/>
      <c r="G42" s="1087"/>
      <c r="H42" s="1087"/>
      <c r="I42" s="1087"/>
      <c r="J42" s="1087"/>
      <c r="K42" s="1087"/>
      <c r="L42" s="1087"/>
      <c r="M42" s="1087"/>
      <c r="N42" s="1087"/>
      <c r="O42" s="1087"/>
      <c r="P42" s="1088"/>
      <c r="Q42" s="1098"/>
      <c r="R42" s="1099"/>
      <c r="S42" s="1099"/>
      <c r="T42" s="1099"/>
      <c r="U42" s="1099"/>
      <c r="V42" s="1099"/>
      <c r="W42" s="1099"/>
      <c r="X42" s="1099"/>
      <c r="Y42" s="1099"/>
      <c r="Z42" s="1099"/>
      <c r="AA42" s="1099"/>
      <c r="AB42" s="1099"/>
      <c r="AC42" s="1099"/>
      <c r="AD42" s="1099"/>
      <c r="AE42" s="1100"/>
      <c r="AF42" s="1092"/>
      <c r="AG42" s="1093"/>
      <c r="AH42" s="1093"/>
      <c r="AI42" s="1093"/>
      <c r="AJ42" s="1094"/>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1"/>
      <c r="BF42" s="1081"/>
      <c r="BG42" s="1081"/>
      <c r="BH42" s="1081"/>
      <c r="BI42" s="1082"/>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86"/>
      <c r="C43" s="1087"/>
      <c r="D43" s="1087"/>
      <c r="E43" s="1087"/>
      <c r="F43" s="1087"/>
      <c r="G43" s="1087"/>
      <c r="H43" s="1087"/>
      <c r="I43" s="1087"/>
      <c r="J43" s="1087"/>
      <c r="K43" s="1087"/>
      <c r="L43" s="1087"/>
      <c r="M43" s="1087"/>
      <c r="N43" s="1087"/>
      <c r="O43" s="1087"/>
      <c r="P43" s="1088"/>
      <c r="Q43" s="1098"/>
      <c r="R43" s="1099"/>
      <c r="S43" s="1099"/>
      <c r="T43" s="1099"/>
      <c r="U43" s="1099"/>
      <c r="V43" s="1099"/>
      <c r="W43" s="1099"/>
      <c r="X43" s="1099"/>
      <c r="Y43" s="1099"/>
      <c r="Z43" s="1099"/>
      <c r="AA43" s="1099"/>
      <c r="AB43" s="1099"/>
      <c r="AC43" s="1099"/>
      <c r="AD43" s="1099"/>
      <c r="AE43" s="1100"/>
      <c r="AF43" s="1092"/>
      <c r="AG43" s="1093"/>
      <c r="AH43" s="1093"/>
      <c r="AI43" s="1093"/>
      <c r="AJ43" s="1094"/>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1"/>
      <c r="BF43" s="1081"/>
      <c r="BG43" s="1081"/>
      <c r="BH43" s="1081"/>
      <c r="BI43" s="1082"/>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86"/>
      <c r="C44" s="1087"/>
      <c r="D44" s="1087"/>
      <c r="E44" s="1087"/>
      <c r="F44" s="1087"/>
      <c r="G44" s="1087"/>
      <c r="H44" s="1087"/>
      <c r="I44" s="1087"/>
      <c r="J44" s="1087"/>
      <c r="K44" s="1087"/>
      <c r="L44" s="1087"/>
      <c r="M44" s="1087"/>
      <c r="N44" s="1087"/>
      <c r="O44" s="1087"/>
      <c r="P44" s="1088"/>
      <c r="Q44" s="1098"/>
      <c r="R44" s="1099"/>
      <c r="S44" s="1099"/>
      <c r="T44" s="1099"/>
      <c r="U44" s="1099"/>
      <c r="V44" s="1099"/>
      <c r="W44" s="1099"/>
      <c r="X44" s="1099"/>
      <c r="Y44" s="1099"/>
      <c r="Z44" s="1099"/>
      <c r="AA44" s="1099"/>
      <c r="AB44" s="1099"/>
      <c r="AC44" s="1099"/>
      <c r="AD44" s="1099"/>
      <c r="AE44" s="1100"/>
      <c r="AF44" s="1092"/>
      <c r="AG44" s="1093"/>
      <c r="AH44" s="1093"/>
      <c r="AI44" s="1093"/>
      <c r="AJ44" s="1094"/>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1"/>
      <c r="BF44" s="1081"/>
      <c r="BG44" s="1081"/>
      <c r="BH44" s="1081"/>
      <c r="BI44" s="1082"/>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86"/>
      <c r="C45" s="1087"/>
      <c r="D45" s="1087"/>
      <c r="E45" s="1087"/>
      <c r="F45" s="1087"/>
      <c r="G45" s="1087"/>
      <c r="H45" s="1087"/>
      <c r="I45" s="1087"/>
      <c r="J45" s="1087"/>
      <c r="K45" s="1087"/>
      <c r="L45" s="1087"/>
      <c r="M45" s="1087"/>
      <c r="N45" s="1087"/>
      <c r="O45" s="1087"/>
      <c r="P45" s="1088"/>
      <c r="Q45" s="1098"/>
      <c r="R45" s="1099"/>
      <c r="S45" s="1099"/>
      <c r="T45" s="1099"/>
      <c r="U45" s="1099"/>
      <c r="V45" s="1099"/>
      <c r="W45" s="1099"/>
      <c r="X45" s="1099"/>
      <c r="Y45" s="1099"/>
      <c r="Z45" s="1099"/>
      <c r="AA45" s="1099"/>
      <c r="AB45" s="1099"/>
      <c r="AC45" s="1099"/>
      <c r="AD45" s="1099"/>
      <c r="AE45" s="1100"/>
      <c r="AF45" s="1092"/>
      <c r="AG45" s="1093"/>
      <c r="AH45" s="1093"/>
      <c r="AI45" s="1093"/>
      <c r="AJ45" s="1094"/>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1"/>
      <c r="BF45" s="1081"/>
      <c r="BG45" s="1081"/>
      <c r="BH45" s="1081"/>
      <c r="BI45" s="1082"/>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86"/>
      <c r="C46" s="1087"/>
      <c r="D46" s="1087"/>
      <c r="E46" s="1087"/>
      <c r="F46" s="1087"/>
      <c r="G46" s="1087"/>
      <c r="H46" s="1087"/>
      <c r="I46" s="1087"/>
      <c r="J46" s="1087"/>
      <c r="K46" s="1087"/>
      <c r="L46" s="1087"/>
      <c r="M46" s="1087"/>
      <c r="N46" s="1087"/>
      <c r="O46" s="1087"/>
      <c r="P46" s="1088"/>
      <c r="Q46" s="1098"/>
      <c r="R46" s="1099"/>
      <c r="S46" s="1099"/>
      <c r="T46" s="1099"/>
      <c r="U46" s="1099"/>
      <c r="V46" s="1099"/>
      <c r="W46" s="1099"/>
      <c r="X46" s="1099"/>
      <c r="Y46" s="1099"/>
      <c r="Z46" s="1099"/>
      <c r="AA46" s="1099"/>
      <c r="AB46" s="1099"/>
      <c r="AC46" s="1099"/>
      <c r="AD46" s="1099"/>
      <c r="AE46" s="1100"/>
      <c r="AF46" s="1092"/>
      <c r="AG46" s="1093"/>
      <c r="AH46" s="1093"/>
      <c r="AI46" s="1093"/>
      <c r="AJ46" s="1094"/>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1"/>
      <c r="BF46" s="1081"/>
      <c r="BG46" s="1081"/>
      <c r="BH46" s="1081"/>
      <c r="BI46" s="1082"/>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86"/>
      <c r="C47" s="1087"/>
      <c r="D47" s="1087"/>
      <c r="E47" s="1087"/>
      <c r="F47" s="1087"/>
      <c r="G47" s="1087"/>
      <c r="H47" s="1087"/>
      <c r="I47" s="1087"/>
      <c r="J47" s="1087"/>
      <c r="K47" s="1087"/>
      <c r="L47" s="1087"/>
      <c r="M47" s="1087"/>
      <c r="N47" s="1087"/>
      <c r="O47" s="1087"/>
      <c r="P47" s="1088"/>
      <c r="Q47" s="1098"/>
      <c r="R47" s="1099"/>
      <c r="S47" s="1099"/>
      <c r="T47" s="1099"/>
      <c r="U47" s="1099"/>
      <c r="V47" s="1099"/>
      <c r="W47" s="1099"/>
      <c r="X47" s="1099"/>
      <c r="Y47" s="1099"/>
      <c r="Z47" s="1099"/>
      <c r="AA47" s="1099"/>
      <c r="AB47" s="1099"/>
      <c r="AC47" s="1099"/>
      <c r="AD47" s="1099"/>
      <c r="AE47" s="1100"/>
      <c r="AF47" s="1092"/>
      <c r="AG47" s="1093"/>
      <c r="AH47" s="1093"/>
      <c r="AI47" s="1093"/>
      <c r="AJ47" s="1094"/>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1"/>
      <c r="BF47" s="1081"/>
      <c r="BG47" s="1081"/>
      <c r="BH47" s="1081"/>
      <c r="BI47" s="1082"/>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86"/>
      <c r="C48" s="1087"/>
      <c r="D48" s="1087"/>
      <c r="E48" s="1087"/>
      <c r="F48" s="1087"/>
      <c r="G48" s="1087"/>
      <c r="H48" s="1087"/>
      <c r="I48" s="1087"/>
      <c r="J48" s="1087"/>
      <c r="K48" s="1087"/>
      <c r="L48" s="1087"/>
      <c r="M48" s="1087"/>
      <c r="N48" s="1087"/>
      <c r="O48" s="1087"/>
      <c r="P48" s="1088"/>
      <c r="Q48" s="1098"/>
      <c r="R48" s="1099"/>
      <c r="S48" s="1099"/>
      <c r="T48" s="1099"/>
      <c r="U48" s="1099"/>
      <c r="V48" s="1099"/>
      <c r="W48" s="1099"/>
      <c r="X48" s="1099"/>
      <c r="Y48" s="1099"/>
      <c r="Z48" s="1099"/>
      <c r="AA48" s="1099"/>
      <c r="AB48" s="1099"/>
      <c r="AC48" s="1099"/>
      <c r="AD48" s="1099"/>
      <c r="AE48" s="1100"/>
      <c r="AF48" s="1092"/>
      <c r="AG48" s="1093"/>
      <c r="AH48" s="1093"/>
      <c r="AI48" s="1093"/>
      <c r="AJ48" s="1094"/>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1"/>
      <c r="BF48" s="1081"/>
      <c r="BG48" s="1081"/>
      <c r="BH48" s="1081"/>
      <c r="BI48" s="1082"/>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86"/>
      <c r="C49" s="1087"/>
      <c r="D49" s="1087"/>
      <c r="E49" s="1087"/>
      <c r="F49" s="1087"/>
      <c r="G49" s="1087"/>
      <c r="H49" s="1087"/>
      <c r="I49" s="1087"/>
      <c r="J49" s="1087"/>
      <c r="K49" s="1087"/>
      <c r="L49" s="1087"/>
      <c r="M49" s="1087"/>
      <c r="N49" s="1087"/>
      <c r="O49" s="1087"/>
      <c r="P49" s="1088"/>
      <c r="Q49" s="1098"/>
      <c r="R49" s="1099"/>
      <c r="S49" s="1099"/>
      <c r="T49" s="1099"/>
      <c r="U49" s="1099"/>
      <c r="V49" s="1099"/>
      <c r="W49" s="1099"/>
      <c r="X49" s="1099"/>
      <c r="Y49" s="1099"/>
      <c r="Z49" s="1099"/>
      <c r="AA49" s="1099"/>
      <c r="AB49" s="1099"/>
      <c r="AC49" s="1099"/>
      <c r="AD49" s="1099"/>
      <c r="AE49" s="1100"/>
      <c r="AF49" s="1092"/>
      <c r="AG49" s="1093"/>
      <c r="AH49" s="1093"/>
      <c r="AI49" s="1093"/>
      <c r="AJ49" s="1094"/>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1"/>
      <c r="BF49" s="1081"/>
      <c r="BG49" s="1081"/>
      <c r="BH49" s="1081"/>
      <c r="BI49" s="1082"/>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86"/>
      <c r="C50" s="1087"/>
      <c r="D50" s="1087"/>
      <c r="E50" s="1087"/>
      <c r="F50" s="1087"/>
      <c r="G50" s="1087"/>
      <c r="H50" s="1087"/>
      <c r="I50" s="1087"/>
      <c r="J50" s="1087"/>
      <c r="K50" s="1087"/>
      <c r="L50" s="1087"/>
      <c r="M50" s="1087"/>
      <c r="N50" s="1087"/>
      <c r="O50" s="1087"/>
      <c r="P50" s="1088"/>
      <c r="Q50" s="1089"/>
      <c r="R50" s="1090"/>
      <c r="S50" s="1090"/>
      <c r="T50" s="1090"/>
      <c r="U50" s="1090"/>
      <c r="V50" s="1090"/>
      <c r="W50" s="1090"/>
      <c r="X50" s="1090"/>
      <c r="Y50" s="1090"/>
      <c r="Z50" s="1090"/>
      <c r="AA50" s="1090"/>
      <c r="AB50" s="1090"/>
      <c r="AC50" s="1090"/>
      <c r="AD50" s="1090"/>
      <c r="AE50" s="1091"/>
      <c r="AF50" s="1092"/>
      <c r="AG50" s="1093"/>
      <c r="AH50" s="1093"/>
      <c r="AI50" s="1093"/>
      <c r="AJ50" s="1094"/>
      <c r="AK50" s="1095"/>
      <c r="AL50" s="1090"/>
      <c r="AM50" s="1090"/>
      <c r="AN50" s="1090"/>
      <c r="AO50" s="1090"/>
      <c r="AP50" s="1090"/>
      <c r="AQ50" s="1090"/>
      <c r="AR50" s="1090"/>
      <c r="AS50" s="1090"/>
      <c r="AT50" s="1090"/>
      <c r="AU50" s="1090"/>
      <c r="AV50" s="1090"/>
      <c r="AW50" s="1090"/>
      <c r="AX50" s="1090"/>
      <c r="AY50" s="1090"/>
      <c r="AZ50" s="1096"/>
      <c r="BA50" s="1096"/>
      <c r="BB50" s="1096"/>
      <c r="BC50" s="1096"/>
      <c r="BD50" s="1096"/>
      <c r="BE50" s="1081"/>
      <c r="BF50" s="1081"/>
      <c r="BG50" s="1081"/>
      <c r="BH50" s="1081"/>
      <c r="BI50" s="1082"/>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86"/>
      <c r="C51" s="1087"/>
      <c r="D51" s="1087"/>
      <c r="E51" s="1087"/>
      <c r="F51" s="1087"/>
      <c r="G51" s="1087"/>
      <c r="H51" s="1087"/>
      <c r="I51" s="1087"/>
      <c r="J51" s="1087"/>
      <c r="K51" s="1087"/>
      <c r="L51" s="1087"/>
      <c r="M51" s="1087"/>
      <c r="N51" s="1087"/>
      <c r="O51" s="1087"/>
      <c r="P51" s="1088"/>
      <c r="Q51" s="1089"/>
      <c r="R51" s="1090"/>
      <c r="S51" s="1090"/>
      <c r="T51" s="1090"/>
      <c r="U51" s="1090"/>
      <c r="V51" s="1090"/>
      <c r="W51" s="1090"/>
      <c r="X51" s="1090"/>
      <c r="Y51" s="1090"/>
      <c r="Z51" s="1090"/>
      <c r="AA51" s="1090"/>
      <c r="AB51" s="1090"/>
      <c r="AC51" s="1090"/>
      <c r="AD51" s="1090"/>
      <c r="AE51" s="1091"/>
      <c r="AF51" s="1092"/>
      <c r="AG51" s="1093"/>
      <c r="AH51" s="1093"/>
      <c r="AI51" s="1093"/>
      <c r="AJ51" s="1094"/>
      <c r="AK51" s="1095"/>
      <c r="AL51" s="1090"/>
      <c r="AM51" s="1090"/>
      <c r="AN51" s="1090"/>
      <c r="AO51" s="1090"/>
      <c r="AP51" s="1090"/>
      <c r="AQ51" s="1090"/>
      <c r="AR51" s="1090"/>
      <c r="AS51" s="1090"/>
      <c r="AT51" s="1090"/>
      <c r="AU51" s="1090"/>
      <c r="AV51" s="1090"/>
      <c r="AW51" s="1090"/>
      <c r="AX51" s="1090"/>
      <c r="AY51" s="1090"/>
      <c r="AZ51" s="1096"/>
      <c r="BA51" s="1096"/>
      <c r="BB51" s="1096"/>
      <c r="BC51" s="1096"/>
      <c r="BD51" s="1096"/>
      <c r="BE51" s="1081"/>
      <c r="BF51" s="1081"/>
      <c r="BG51" s="1081"/>
      <c r="BH51" s="1081"/>
      <c r="BI51" s="1082"/>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86"/>
      <c r="C52" s="1087"/>
      <c r="D52" s="1087"/>
      <c r="E52" s="1087"/>
      <c r="F52" s="1087"/>
      <c r="G52" s="1087"/>
      <c r="H52" s="1087"/>
      <c r="I52" s="1087"/>
      <c r="J52" s="1087"/>
      <c r="K52" s="1087"/>
      <c r="L52" s="1087"/>
      <c r="M52" s="1087"/>
      <c r="N52" s="1087"/>
      <c r="O52" s="1087"/>
      <c r="P52" s="1088"/>
      <c r="Q52" s="1089"/>
      <c r="R52" s="1090"/>
      <c r="S52" s="1090"/>
      <c r="T52" s="1090"/>
      <c r="U52" s="1090"/>
      <c r="V52" s="1090"/>
      <c r="W52" s="1090"/>
      <c r="X52" s="1090"/>
      <c r="Y52" s="1090"/>
      <c r="Z52" s="1090"/>
      <c r="AA52" s="1090"/>
      <c r="AB52" s="1090"/>
      <c r="AC52" s="1090"/>
      <c r="AD52" s="1090"/>
      <c r="AE52" s="1091"/>
      <c r="AF52" s="1092"/>
      <c r="AG52" s="1093"/>
      <c r="AH52" s="1093"/>
      <c r="AI52" s="1093"/>
      <c r="AJ52" s="1094"/>
      <c r="AK52" s="1095"/>
      <c r="AL52" s="1090"/>
      <c r="AM52" s="1090"/>
      <c r="AN52" s="1090"/>
      <c r="AO52" s="1090"/>
      <c r="AP52" s="1090"/>
      <c r="AQ52" s="1090"/>
      <c r="AR52" s="1090"/>
      <c r="AS52" s="1090"/>
      <c r="AT52" s="1090"/>
      <c r="AU52" s="1090"/>
      <c r="AV52" s="1090"/>
      <c r="AW52" s="1090"/>
      <c r="AX52" s="1090"/>
      <c r="AY52" s="1090"/>
      <c r="AZ52" s="1096"/>
      <c r="BA52" s="1096"/>
      <c r="BB52" s="1096"/>
      <c r="BC52" s="1096"/>
      <c r="BD52" s="1096"/>
      <c r="BE52" s="1081"/>
      <c r="BF52" s="1081"/>
      <c r="BG52" s="1081"/>
      <c r="BH52" s="1081"/>
      <c r="BI52" s="1082"/>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86"/>
      <c r="C53" s="1087"/>
      <c r="D53" s="1087"/>
      <c r="E53" s="1087"/>
      <c r="F53" s="1087"/>
      <c r="G53" s="1087"/>
      <c r="H53" s="1087"/>
      <c r="I53" s="1087"/>
      <c r="J53" s="1087"/>
      <c r="K53" s="1087"/>
      <c r="L53" s="1087"/>
      <c r="M53" s="1087"/>
      <c r="N53" s="1087"/>
      <c r="O53" s="1087"/>
      <c r="P53" s="1088"/>
      <c r="Q53" s="1089"/>
      <c r="R53" s="1090"/>
      <c r="S53" s="1090"/>
      <c r="T53" s="1090"/>
      <c r="U53" s="1090"/>
      <c r="V53" s="1090"/>
      <c r="W53" s="1090"/>
      <c r="X53" s="1090"/>
      <c r="Y53" s="1090"/>
      <c r="Z53" s="1090"/>
      <c r="AA53" s="1090"/>
      <c r="AB53" s="1090"/>
      <c r="AC53" s="1090"/>
      <c r="AD53" s="1090"/>
      <c r="AE53" s="1091"/>
      <c r="AF53" s="1092"/>
      <c r="AG53" s="1093"/>
      <c r="AH53" s="1093"/>
      <c r="AI53" s="1093"/>
      <c r="AJ53" s="1094"/>
      <c r="AK53" s="1095"/>
      <c r="AL53" s="1090"/>
      <c r="AM53" s="1090"/>
      <c r="AN53" s="1090"/>
      <c r="AO53" s="1090"/>
      <c r="AP53" s="1090"/>
      <c r="AQ53" s="1090"/>
      <c r="AR53" s="1090"/>
      <c r="AS53" s="1090"/>
      <c r="AT53" s="1090"/>
      <c r="AU53" s="1090"/>
      <c r="AV53" s="1090"/>
      <c r="AW53" s="1090"/>
      <c r="AX53" s="1090"/>
      <c r="AY53" s="1090"/>
      <c r="AZ53" s="1096"/>
      <c r="BA53" s="1096"/>
      <c r="BB53" s="1096"/>
      <c r="BC53" s="1096"/>
      <c r="BD53" s="1096"/>
      <c r="BE53" s="1081"/>
      <c r="BF53" s="1081"/>
      <c r="BG53" s="1081"/>
      <c r="BH53" s="1081"/>
      <c r="BI53" s="1082"/>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86"/>
      <c r="C54" s="1087"/>
      <c r="D54" s="1087"/>
      <c r="E54" s="1087"/>
      <c r="F54" s="1087"/>
      <c r="G54" s="1087"/>
      <c r="H54" s="1087"/>
      <c r="I54" s="1087"/>
      <c r="J54" s="1087"/>
      <c r="K54" s="1087"/>
      <c r="L54" s="1087"/>
      <c r="M54" s="1087"/>
      <c r="N54" s="1087"/>
      <c r="O54" s="1087"/>
      <c r="P54" s="1088"/>
      <c r="Q54" s="1089"/>
      <c r="R54" s="1090"/>
      <c r="S54" s="1090"/>
      <c r="T54" s="1090"/>
      <c r="U54" s="1090"/>
      <c r="V54" s="1090"/>
      <c r="W54" s="1090"/>
      <c r="X54" s="1090"/>
      <c r="Y54" s="1090"/>
      <c r="Z54" s="1090"/>
      <c r="AA54" s="1090"/>
      <c r="AB54" s="1090"/>
      <c r="AC54" s="1090"/>
      <c r="AD54" s="1090"/>
      <c r="AE54" s="1091"/>
      <c r="AF54" s="1092"/>
      <c r="AG54" s="1093"/>
      <c r="AH54" s="1093"/>
      <c r="AI54" s="1093"/>
      <c r="AJ54" s="1094"/>
      <c r="AK54" s="1095"/>
      <c r="AL54" s="1090"/>
      <c r="AM54" s="1090"/>
      <c r="AN54" s="1090"/>
      <c r="AO54" s="1090"/>
      <c r="AP54" s="1090"/>
      <c r="AQ54" s="1090"/>
      <c r="AR54" s="1090"/>
      <c r="AS54" s="1090"/>
      <c r="AT54" s="1090"/>
      <c r="AU54" s="1090"/>
      <c r="AV54" s="1090"/>
      <c r="AW54" s="1090"/>
      <c r="AX54" s="1090"/>
      <c r="AY54" s="1090"/>
      <c r="AZ54" s="1096"/>
      <c r="BA54" s="1096"/>
      <c r="BB54" s="1096"/>
      <c r="BC54" s="1096"/>
      <c r="BD54" s="1096"/>
      <c r="BE54" s="1081"/>
      <c r="BF54" s="1081"/>
      <c r="BG54" s="1081"/>
      <c r="BH54" s="1081"/>
      <c r="BI54" s="1082"/>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86"/>
      <c r="C55" s="1087"/>
      <c r="D55" s="1087"/>
      <c r="E55" s="1087"/>
      <c r="F55" s="1087"/>
      <c r="G55" s="1087"/>
      <c r="H55" s="1087"/>
      <c r="I55" s="1087"/>
      <c r="J55" s="1087"/>
      <c r="K55" s="1087"/>
      <c r="L55" s="1087"/>
      <c r="M55" s="1087"/>
      <c r="N55" s="1087"/>
      <c r="O55" s="1087"/>
      <c r="P55" s="1088"/>
      <c r="Q55" s="1089"/>
      <c r="R55" s="1090"/>
      <c r="S55" s="1090"/>
      <c r="T55" s="1090"/>
      <c r="U55" s="1090"/>
      <c r="V55" s="1090"/>
      <c r="W55" s="1090"/>
      <c r="X55" s="1090"/>
      <c r="Y55" s="1090"/>
      <c r="Z55" s="1090"/>
      <c r="AA55" s="1090"/>
      <c r="AB55" s="1090"/>
      <c r="AC55" s="1090"/>
      <c r="AD55" s="1090"/>
      <c r="AE55" s="1091"/>
      <c r="AF55" s="1092"/>
      <c r="AG55" s="1093"/>
      <c r="AH55" s="1093"/>
      <c r="AI55" s="1093"/>
      <c r="AJ55" s="1094"/>
      <c r="AK55" s="1095"/>
      <c r="AL55" s="1090"/>
      <c r="AM55" s="1090"/>
      <c r="AN55" s="1090"/>
      <c r="AO55" s="1090"/>
      <c r="AP55" s="1090"/>
      <c r="AQ55" s="1090"/>
      <c r="AR55" s="1090"/>
      <c r="AS55" s="1090"/>
      <c r="AT55" s="1090"/>
      <c r="AU55" s="1090"/>
      <c r="AV55" s="1090"/>
      <c r="AW55" s="1090"/>
      <c r="AX55" s="1090"/>
      <c r="AY55" s="1090"/>
      <c r="AZ55" s="1096"/>
      <c r="BA55" s="1096"/>
      <c r="BB55" s="1096"/>
      <c r="BC55" s="1096"/>
      <c r="BD55" s="1096"/>
      <c r="BE55" s="1081"/>
      <c r="BF55" s="1081"/>
      <c r="BG55" s="1081"/>
      <c r="BH55" s="1081"/>
      <c r="BI55" s="1082"/>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86"/>
      <c r="C56" s="1087"/>
      <c r="D56" s="1087"/>
      <c r="E56" s="1087"/>
      <c r="F56" s="1087"/>
      <c r="G56" s="1087"/>
      <c r="H56" s="1087"/>
      <c r="I56" s="1087"/>
      <c r="J56" s="1087"/>
      <c r="K56" s="1087"/>
      <c r="L56" s="1087"/>
      <c r="M56" s="1087"/>
      <c r="N56" s="1087"/>
      <c r="O56" s="1087"/>
      <c r="P56" s="1088"/>
      <c r="Q56" s="1089"/>
      <c r="R56" s="1090"/>
      <c r="S56" s="1090"/>
      <c r="T56" s="1090"/>
      <c r="U56" s="1090"/>
      <c r="V56" s="1090"/>
      <c r="W56" s="1090"/>
      <c r="X56" s="1090"/>
      <c r="Y56" s="1090"/>
      <c r="Z56" s="1090"/>
      <c r="AA56" s="1090"/>
      <c r="AB56" s="1090"/>
      <c r="AC56" s="1090"/>
      <c r="AD56" s="1090"/>
      <c r="AE56" s="1091"/>
      <c r="AF56" s="1092"/>
      <c r="AG56" s="1093"/>
      <c r="AH56" s="1093"/>
      <c r="AI56" s="1093"/>
      <c r="AJ56" s="1094"/>
      <c r="AK56" s="1095"/>
      <c r="AL56" s="1090"/>
      <c r="AM56" s="1090"/>
      <c r="AN56" s="1090"/>
      <c r="AO56" s="1090"/>
      <c r="AP56" s="1090"/>
      <c r="AQ56" s="1090"/>
      <c r="AR56" s="1090"/>
      <c r="AS56" s="1090"/>
      <c r="AT56" s="1090"/>
      <c r="AU56" s="1090"/>
      <c r="AV56" s="1090"/>
      <c r="AW56" s="1090"/>
      <c r="AX56" s="1090"/>
      <c r="AY56" s="1090"/>
      <c r="AZ56" s="1096"/>
      <c r="BA56" s="1096"/>
      <c r="BB56" s="1096"/>
      <c r="BC56" s="1096"/>
      <c r="BD56" s="1096"/>
      <c r="BE56" s="1081"/>
      <c r="BF56" s="1081"/>
      <c r="BG56" s="1081"/>
      <c r="BH56" s="1081"/>
      <c r="BI56" s="1082"/>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86"/>
      <c r="C57" s="1087"/>
      <c r="D57" s="1087"/>
      <c r="E57" s="1087"/>
      <c r="F57" s="1087"/>
      <c r="G57" s="1087"/>
      <c r="H57" s="1087"/>
      <c r="I57" s="1087"/>
      <c r="J57" s="1087"/>
      <c r="K57" s="1087"/>
      <c r="L57" s="1087"/>
      <c r="M57" s="1087"/>
      <c r="N57" s="1087"/>
      <c r="O57" s="1087"/>
      <c r="P57" s="1088"/>
      <c r="Q57" s="1089"/>
      <c r="R57" s="1090"/>
      <c r="S57" s="1090"/>
      <c r="T57" s="1090"/>
      <c r="U57" s="1090"/>
      <c r="V57" s="1090"/>
      <c r="W57" s="1090"/>
      <c r="X57" s="1090"/>
      <c r="Y57" s="1090"/>
      <c r="Z57" s="1090"/>
      <c r="AA57" s="1090"/>
      <c r="AB57" s="1090"/>
      <c r="AC57" s="1090"/>
      <c r="AD57" s="1090"/>
      <c r="AE57" s="1091"/>
      <c r="AF57" s="1092"/>
      <c r="AG57" s="1093"/>
      <c r="AH57" s="1093"/>
      <c r="AI57" s="1093"/>
      <c r="AJ57" s="1094"/>
      <c r="AK57" s="1095"/>
      <c r="AL57" s="1090"/>
      <c r="AM57" s="1090"/>
      <c r="AN57" s="1090"/>
      <c r="AO57" s="1090"/>
      <c r="AP57" s="1090"/>
      <c r="AQ57" s="1090"/>
      <c r="AR57" s="1090"/>
      <c r="AS57" s="1090"/>
      <c r="AT57" s="1090"/>
      <c r="AU57" s="1090"/>
      <c r="AV57" s="1090"/>
      <c r="AW57" s="1090"/>
      <c r="AX57" s="1090"/>
      <c r="AY57" s="1090"/>
      <c r="AZ57" s="1096"/>
      <c r="BA57" s="1096"/>
      <c r="BB57" s="1096"/>
      <c r="BC57" s="1096"/>
      <c r="BD57" s="1096"/>
      <c r="BE57" s="1081"/>
      <c r="BF57" s="1081"/>
      <c r="BG57" s="1081"/>
      <c r="BH57" s="1081"/>
      <c r="BI57" s="1082"/>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86"/>
      <c r="C58" s="1087"/>
      <c r="D58" s="1087"/>
      <c r="E58" s="1087"/>
      <c r="F58" s="1087"/>
      <c r="G58" s="1087"/>
      <c r="H58" s="1087"/>
      <c r="I58" s="1087"/>
      <c r="J58" s="1087"/>
      <c r="K58" s="1087"/>
      <c r="L58" s="1087"/>
      <c r="M58" s="1087"/>
      <c r="N58" s="1087"/>
      <c r="O58" s="1087"/>
      <c r="P58" s="1088"/>
      <c r="Q58" s="1089"/>
      <c r="R58" s="1090"/>
      <c r="S58" s="1090"/>
      <c r="T58" s="1090"/>
      <c r="U58" s="1090"/>
      <c r="V58" s="1090"/>
      <c r="W58" s="1090"/>
      <c r="X58" s="1090"/>
      <c r="Y58" s="1090"/>
      <c r="Z58" s="1090"/>
      <c r="AA58" s="1090"/>
      <c r="AB58" s="1090"/>
      <c r="AC58" s="1090"/>
      <c r="AD58" s="1090"/>
      <c r="AE58" s="1091"/>
      <c r="AF58" s="1092"/>
      <c r="AG58" s="1093"/>
      <c r="AH58" s="1093"/>
      <c r="AI58" s="1093"/>
      <c r="AJ58" s="1094"/>
      <c r="AK58" s="1095"/>
      <c r="AL58" s="1090"/>
      <c r="AM58" s="1090"/>
      <c r="AN58" s="1090"/>
      <c r="AO58" s="1090"/>
      <c r="AP58" s="1090"/>
      <c r="AQ58" s="1090"/>
      <c r="AR58" s="1090"/>
      <c r="AS58" s="1090"/>
      <c r="AT58" s="1090"/>
      <c r="AU58" s="1090"/>
      <c r="AV58" s="1090"/>
      <c r="AW58" s="1090"/>
      <c r="AX58" s="1090"/>
      <c r="AY58" s="1090"/>
      <c r="AZ58" s="1096"/>
      <c r="BA58" s="1096"/>
      <c r="BB58" s="1096"/>
      <c r="BC58" s="1096"/>
      <c r="BD58" s="1096"/>
      <c r="BE58" s="1081"/>
      <c r="BF58" s="1081"/>
      <c r="BG58" s="1081"/>
      <c r="BH58" s="1081"/>
      <c r="BI58" s="1082"/>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86"/>
      <c r="C59" s="1087"/>
      <c r="D59" s="1087"/>
      <c r="E59" s="1087"/>
      <c r="F59" s="1087"/>
      <c r="G59" s="1087"/>
      <c r="H59" s="1087"/>
      <c r="I59" s="1087"/>
      <c r="J59" s="1087"/>
      <c r="K59" s="1087"/>
      <c r="L59" s="1087"/>
      <c r="M59" s="1087"/>
      <c r="N59" s="1087"/>
      <c r="O59" s="1087"/>
      <c r="P59" s="1088"/>
      <c r="Q59" s="1089"/>
      <c r="R59" s="1090"/>
      <c r="S59" s="1090"/>
      <c r="T59" s="1090"/>
      <c r="U59" s="1090"/>
      <c r="V59" s="1090"/>
      <c r="W59" s="1090"/>
      <c r="X59" s="1090"/>
      <c r="Y59" s="1090"/>
      <c r="Z59" s="1090"/>
      <c r="AA59" s="1090"/>
      <c r="AB59" s="1090"/>
      <c r="AC59" s="1090"/>
      <c r="AD59" s="1090"/>
      <c r="AE59" s="1091"/>
      <c r="AF59" s="1092"/>
      <c r="AG59" s="1093"/>
      <c r="AH59" s="1093"/>
      <c r="AI59" s="1093"/>
      <c r="AJ59" s="1094"/>
      <c r="AK59" s="1095"/>
      <c r="AL59" s="1090"/>
      <c r="AM59" s="1090"/>
      <c r="AN59" s="1090"/>
      <c r="AO59" s="1090"/>
      <c r="AP59" s="1090"/>
      <c r="AQ59" s="1090"/>
      <c r="AR59" s="1090"/>
      <c r="AS59" s="1090"/>
      <c r="AT59" s="1090"/>
      <c r="AU59" s="1090"/>
      <c r="AV59" s="1090"/>
      <c r="AW59" s="1090"/>
      <c r="AX59" s="1090"/>
      <c r="AY59" s="1090"/>
      <c r="AZ59" s="1096"/>
      <c r="BA59" s="1096"/>
      <c r="BB59" s="1096"/>
      <c r="BC59" s="1096"/>
      <c r="BD59" s="1096"/>
      <c r="BE59" s="1081"/>
      <c r="BF59" s="1081"/>
      <c r="BG59" s="1081"/>
      <c r="BH59" s="1081"/>
      <c r="BI59" s="1082"/>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86"/>
      <c r="C60" s="1087"/>
      <c r="D60" s="1087"/>
      <c r="E60" s="1087"/>
      <c r="F60" s="1087"/>
      <c r="G60" s="1087"/>
      <c r="H60" s="1087"/>
      <c r="I60" s="1087"/>
      <c r="J60" s="1087"/>
      <c r="K60" s="1087"/>
      <c r="L60" s="1087"/>
      <c r="M60" s="1087"/>
      <c r="N60" s="1087"/>
      <c r="O60" s="1087"/>
      <c r="P60" s="1088"/>
      <c r="Q60" s="1089"/>
      <c r="R60" s="1090"/>
      <c r="S60" s="1090"/>
      <c r="T60" s="1090"/>
      <c r="U60" s="1090"/>
      <c r="V60" s="1090"/>
      <c r="W60" s="1090"/>
      <c r="X60" s="1090"/>
      <c r="Y60" s="1090"/>
      <c r="Z60" s="1090"/>
      <c r="AA60" s="1090"/>
      <c r="AB60" s="1090"/>
      <c r="AC60" s="1090"/>
      <c r="AD60" s="1090"/>
      <c r="AE60" s="1091"/>
      <c r="AF60" s="1092"/>
      <c r="AG60" s="1093"/>
      <c r="AH60" s="1093"/>
      <c r="AI60" s="1093"/>
      <c r="AJ60" s="1094"/>
      <c r="AK60" s="1095"/>
      <c r="AL60" s="1090"/>
      <c r="AM60" s="1090"/>
      <c r="AN60" s="1090"/>
      <c r="AO60" s="1090"/>
      <c r="AP60" s="1090"/>
      <c r="AQ60" s="1090"/>
      <c r="AR60" s="1090"/>
      <c r="AS60" s="1090"/>
      <c r="AT60" s="1090"/>
      <c r="AU60" s="1090"/>
      <c r="AV60" s="1090"/>
      <c r="AW60" s="1090"/>
      <c r="AX60" s="1090"/>
      <c r="AY60" s="1090"/>
      <c r="AZ60" s="1096"/>
      <c r="BA60" s="1096"/>
      <c r="BB60" s="1096"/>
      <c r="BC60" s="1096"/>
      <c r="BD60" s="1096"/>
      <c r="BE60" s="1081"/>
      <c r="BF60" s="1081"/>
      <c r="BG60" s="1081"/>
      <c r="BH60" s="1081"/>
      <c r="BI60" s="1082"/>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86"/>
      <c r="C61" s="1087"/>
      <c r="D61" s="1087"/>
      <c r="E61" s="1087"/>
      <c r="F61" s="1087"/>
      <c r="G61" s="1087"/>
      <c r="H61" s="1087"/>
      <c r="I61" s="1087"/>
      <c r="J61" s="1087"/>
      <c r="K61" s="1087"/>
      <c r="L61" s="1087"/>
      <c r="M61" s="1087"/>
      <c r="N61" s="1087"/>
      <c r="O61" s="1087"/>
      <c r="P61" s="1088"/>
      <c r="Q61" s="1089"/>
      <c r="R61" s="1090"/>
      <c r="S61" s="1090"/>
      <c r="T61" s="1090"/>
      <c r="U61" s="1090"/>
      <c r="V61" s="1090"/>
      <c r="W61" s="1090"/>
      <c r="X61" s="1090"/>
      <c r="Y61" s="1090"/>
      <c r="Z61" s="1090"/>
      <c r="AA61" s="1090"/>
      <c r="AB61" s="1090"/>
      <c r="AC61" s="1090"/>
      <c r="AD61" s="1090"/>
      <c r="AE61" s="1091"/>
      <c r="AF61" s="1092"/>
      <c r="AG61" s="1093"/>
      <c r="AH61" s="1093"/>
      <c r="AI61" s="1093"/>
      <c r="AJ61" s="1094"/>
      <c r="AK61" s="1095"/>
      <c r="AL61" s="1090"/>
      <c r="AM61" s="1090"/>
      <c r="AN61" s="1090"/>
      <c r="AO61" s="1090"/>
      <c r="AP61" s="1090"/>
      <c r="AQ61" s="1090"/>
      <c r="AR61" s="1090"/>
      <c r="AS61" s="1090"/>
      <c r="AT61" s="1090"/>
      <c r="AU61" s="1090"/>
      <c r="AV61" s="1090"/>
      <c r="AW61" s="1090"/>
      <c r="AX61" s="1090"/>
      <c r="AY61" s="1090"/>
      <c r="AZ61" s="1096"/>
      <c r="BA61" s="1096"/>
      <c r="BB61" s="1096"/>
      <c r="BC61" s="1096"/>
      <c r="BD61" s="1096"/>
      <c r="BE61" s="1081"/>
      <c r="BF61" s="1081"/>
      <c r="BG61" s="1081"/>
      <c r="BH61" s="1081"/>
      <c r="BI61" s="1082"/>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86"/>
      <c r="C62" s="1087"/>
      <c r="D62" s="1087"/>
      <c r="E62" s="1087"/>
      <c r="F62" s="1087"/>
      <c r="G62" s="1087"/>
      <c r="H62" s="1087"/>
      <c r="I62" s="1087"/>
      <c r="J62" s="1087"/>
      <c r="K62" s="1087"/>
      <c r="L62" s="1087"/>
      <c r="M62" s="1087"/>
      <c r="N62" s="1087"/>
      <c r="O62" s="1087"/>
      <c r="P62" s="1088"/>
      <c r="Q62" s="1089"/>
      <c r="R62" s="1090"/>
      <c r="S62" s="1090"/>
      <c r="T62" s="1090"/>
      <c r="U62" s="1090"/>
      <c r="V62" s="1090"/>
      <c r="W62" s="1090"/>
      <c r="X62" s="1090"/>
      <c r="Y62" s="1090"/>
      <c r="Z62" s="1090"/>
      <c r="AA62" s="1090"/>
      <c r="AB62" s="1090"/>
      <c r="AC62" s="1090"/>
      <c r="AD62" s="1090"/>
      <c r="AE62" s="1091"/>
      <c r="AF62" s="1092"/>
      <c r="AG62" s="1093"/>
      <c r="AH62" s="1093"/>
      <c r="AI62" s="1093"/>
      <c r="AJ62" s="1094"/>
      <c r="AK62" s="1095"/>
      <c r="AL62" s="1090"/>
      <c r="AM62" s="1090"/>
      <c r="AN62" s="1090"/>
      <c r="AO62" s="1090"/>
      <c r="AP62" s="1090"/>
      <c r="AQ62" s="1090"/>
      <c r="AR62" s="1090"/>
      <c r="AS62" s="1090"/>
      <c r="AT62" s="1090"/>
      <c r="AU62" s="1090"/>
      <c r="AV62" s="1090"/>
      <c r="AW62" s="1090"/>
      <c r="AX62" s="1090"/>
      <c r="AY62" s="1090"/>
      <c r="AZ62" s="1096"/>
      <c r="BA62" s="1096"/>
      <c r="BB62" s="1096"/>
      <c r="BC62" s="1096"/>
      <c r="BD62" s="1096"/>
      <c r="BE62" s="1081"/>
      <c r="BF62" s="1081"/>
      <c r="BG62" s="1081"/>
      <c r="BH62" s="1081"/>
      <c r="BI62" s="1082"/>
      <c r="BJ62" s="1083" t="s">
        <v>410</v>
      </c>
      <c r="BK62" s="1084"/>
      <c r="BL62" s="1084"/>
      <c r="BM62" s="1084"/>
      <c r="BN62" s="1085"/>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389</v>
      </c>
      <c r="B63" s="999" t="s">
        <v>411</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77"/>
      <c r="AF63" s="1078">
        <v>26</v>
      </c>
      <c r="AG63" s="1014"/>
      <c r="AH63" s="1014"/>
      <c r="AI63" s="1014"/>
      <c r="AJ63" s="1079"/>
      <c r="AK63" s="1080"/>
      <c r="AL63" s="1018"/>
      <c r="AM63" s="1018"/>
      <c r="AN63" s="1018"/>
      <c r="AO63" s="1018"/>
      <c r="AP63" s="1014"/>
      <c r="AQ63" s="1014"/>
      <c r="AR63" s="1014"/>
      <c r="AS63" s="1014"/>
      <c r="AT63" s="1014"/>
      <c r="AU63" s="1014"/>
      <c r="AV63" s="1014"/>
      <c r="AW63" s="1014"/>
      <c r="AX63" s="1014"/>
      <c r="AY63" s="1014"/>
      <c r="AZ63" s="1074"/>
      <c r="BA63" s="1074"/>
      <c r="BB63" s="1074"/>
      <c r="BC63" s="1074"/>
      <c r="BD63" s="1074"/>
      <c r="BE63" s="1015"/>
      <c r="BF63" s="1015"/>
      <c r="BG63" s="1015"/>
      <c r="BH63" s="1015"/>
      <c r="BI63" s="1016"/>
      <c r="BJ63" s="1075" t="s">
        <v>412</v>
      </c>
      <c r="BK63" s="1006"/>
      <c r="BL63" s="1006"/>
      <c r="BM63" s="1006"/>
      <c r="BN63" s="1076"/>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413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414</v>
      </c>
      <c r="B66" s="1051"/>
      <c r="C66" s="1051"/>
      <c r="D66" s="1051"/>
      <c r="E66" s="1051"/>
      <c r="F66" s="1051"/>
      <c r="G66" s="1051"/>
      <c r="H66" s="1051"/>
      <c r="I66" s="1051"/>
      <c r="J66" s="1051"/>
      <c r="K66" s="1051"/>
      <c r="L66" s="1051"/>
      <c r="M66" s="1051"/>
      <c r="N66" s="1051"/>
      <c r="O66" s="1051"/>
      <c r="P66" s="1052"/>
      <c r="Q66" s="1056" t="s">
        <v>415</v>
      </c>
      <c r="R66" s="1057"/>
      <c r="S66" s="1057"/>
      <c r="T66" s="1057"/>
      <c r="U66" s="1058"/>
      <c r="V66" s="1056" t="s">
        <v>416</v>
      </c>
      <c r="W66" s="1057"/>
      <c r="X66" s="1057"/>
      <c r="Y66" s="1057"/>
      <c r="Z66" s="1058"/>
      <c r="AA66" s="1056" t="s">
        <v>417</v>
      </c>
      <c r="AB66" s="1057"/>
      <c r="AC66" s="1057"/>
      <c r="AD66" s="1057"/>
      <c r="AE66" s="1058"/>
      <c r="AF66" s="1062" t="s">
        <v>418</v>
      </c>
      <c r="AG66" s="1063"/>
      <c r="AH66" s="1063"/>
      <c r="AI66" s="1063"/>
      <c r="AJ66" s="1064"/>
      <c r="AK66" s="1056" t="s">
        <v>419</v>
      </c>
      <c r="AL66" s="1051"/>
      <c r="AM66" s="1051"/>
      <c r="AN66" s="1051"/>
      <c r="AO66" s="1052"/>
      <c r="AP66" s="1056" t="s">
        <v>420</v>
      </c>
      <c r="AQ66" s="1057"/>
      <c r="AR66" s="1057"/>
      <c r="AS66" s="1057"/>
      <c r="AT66" s="1058"/>
      <c r="AU66" s="1056" t="s">
        <v>421</v>
      </c>
      <c r="AV66" s="1057"/>
      <c r="AW66" s="1057"/>
      <c r="AX66" s="1057"/>
      <c r="AY66" s="1058"/>
      <c r="AZ66" s="1056" t="s">
        <v>377</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584</v>
      </c>
      <c r="C68" s="1041"/>
      <c r="D68" s="1041"/>
      <c r="E68" s="1041"/>
      <c r="F68" s="1041"/>
      <c r="G68" s="1041"/>
      <c r="H68" s="1041"/>
      <c r="I68" s="1041"/>
      <c r="J68" s="1041"/>
      <c r="K68" s="1041"/>
      <c r="L68" s="1041"/>
      <c r="M68" s="1041"/>
      <c r="N68" s="1041"/>
      <c r="O68" s="1041"/>
      <c r="P68" s="1042"/>
      <c r="Q68" s="1043">
        <v>4724</v>
      </c>
      <c r="R68" s="1037"/>
      <c r="S68" s="1037"/>
      <c r="T68" s="1037"/>
      <c r="U68" s="1037"/>
      <c r="V68" s="1037">
        <v>4670</v>
      </c>
      <c r="W68" s="1037"/>
      <c r="X68" s="1037"/>
      <c r="Y68" s="1037"/>
      <c r="Z68" s="1037"/>
      <c r="AA68" s="1037">
        <v>54</v>
      </c>
      <c r="AB68" s="1037"/>
      <c r="AC68" s="1037"/>
      <c r="AD68" s="1037"/>
      <c r="AE68" s="1037"/>
      <c r="AF68" s="1037">
        <v>54</v>
      </c>
      <c r="AG68" s="1037"/>
      <c r="AH68" s="1037"/>
      <c r="AI68" s="1037"/>
      <c r="AJ68" s="1037"/>
      <c r="AK68" s="1037">
        <v>38</v>
      </c>
      <c r="AL68" s="1037"/>
      <c r="AM68" s="1037"/>
      <c r="AN68" s="1037"/>
      <c r="AO68" s="1037"/>
      <c r="AP68" s="1037" t="s">
        <v>585</v>
      </c>
      <c r="AQ68" s="1037"/>
      <c r="AR68" s="1037"/>
      <c r="AS68" s="1037"/>
      <c r="AT68" s="1037"/>
      <c r="AU68" s="1037" t="s">
        <v>585</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586</v>
      </c>
      <c r="C69" s="1030"/>
      <c r="D69" s="1030"/>
      <c r="E69" s="1030"/>
      <c r="F69" s="1030"/>
      <c r="G69" s="1030"/>
      <c r="H69" s="1030"/>
      <c r="I69" s="1030"/>
      <c r="J69" s="1030"/>
      <c r="K69" s="1030"/>
      <c r="L69" s="1030"/>
      <c r="M69" s="1030"/>
      <c r="N69" s="1030"/>
      <c r="O69" s="1030"/>
      <c r="P69" s="1031"/>
      <c r="Q69" s="1032">
        <v>470</v>
      </c>
      <c r="R69" s="1026"/>
      <c r="S69" s="1026"/>
      <c r="T69" s="1026"/>
      <c r="U69" s="1026"/>
      <c r="V69" s="1026">
        <v>434</v>
      </c>
      <c r="W69" s="1026"/>
      <c r="X69" s="1026"/>
      <c r="Y69" s="1026"/>
      <c r="Z69" s="1026"/>
      <c r="AA69" s="1026">
        <v>36</v>
      </c>
      <c r="AB69" s="1026"/>
      <c r="AC69" s="1026"/>
      <c r="AD69" s="1026"/>
      <c r="AE69" s="1026"/>
      <c r="AF69" s="1026">
        <v>36</v>
      </c>
      <c r="AG69" s="1026"/>
      <c r="AH69" s="1026"/>
      <c r="AI69" s="1026"/>
      <c r="AJ69" s="1026"/>
      <c r="AK69" s="1026">
        <v>0</v>
      </c>
      <c r="AL69" s="1026"/>
      <c r="AM69" s="1026"/>
      <c r="AN69" s="1026"/>
      <c r="AO69" s="1026"/>
      <c r="AP69" s="1026">
        <v>22</v>
      </c>
      <c r="AQ69" s="1026"/>
      <c r="AR69" s="1026"/>
      <c r="AS69" s="1026"/>
      <c r="AT69" s="1026"/>
      <c r="AU69" s="1026">
        <v>1</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587</v>
      </c>
      <c r="C70" s="1030"/>
      <c r="D70" s="1030"/>
      <c r="E70" s="1030"/>
      <c r="F70" s="1030"/>
      <c r="G70" s="1030"/>
      <c r="H70" s="1030"/>
      <c r="I70" s="1030"/>
      <c r="J70" s="1030"/>
      <c r="K70" s="1030"/>
      <c r="L70" s="1030"/>
      <c r="M70" s="1030"/>
      <c r="N70" s="1030"/>
      <c r="O70" s="1030"/>
      <c r="P70" s="1031"/>
      <c r="Q70" s="1032">
        <v>118</v>
      </c>
      <c r="R70" s="1026"/>
      <c r="S70" s="1026"/>
      <c r="T70" s="1026"/>
      <c r="U70" s="1026"/>
      <c r="V70" s="1026">
        <v>116</v>
      </c>
      <c r="W70" s="1026"/>
      <c r="X70" s="1026"/>
      <c r="Y70" s="1026"/>
      <c r="Z70" s="1026"/>
      <c r="AA70" s="1026">
        <v>1</v>
      </c>
      <c r="AB70" s="1026"/>
      <c r="AC70" s="1026"/>
      <c r="AD70" s="1026"/>
      <c r="AE70" s="1026"/>
      <c r="AF70" s="1026">
        <v>1</v>
      </c>
      <c r="AG70" s="1026"/>
      <c r="AH70" s="1026"/>
      <c r="AI70" s="1026"/>
      <c r="AJ70" s="1026"/>
      <c r="AK70" s="1026">
        <v>17</v>
      </c>
      <c r="AL70" s="1026"/>
      <c r="AM70" s="1026"/>
      <c r="AN70" s="1026"/>
      <c r="AO70" s="1026"/>
      <c r="AP70" s="1026" t="s">
        <v>585</v>
      </c>
      <c r="AQ70" s="1026"/>
      <c r="AR70" s="1026"/>
      <c r="AS70" s="1026"/>
      <c r="AT70" s="1026"/>
      <c r="AU70" s="1026" t="s">
        <v>585</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588</v>
      </c>
      <c r="C71" s="1030"/>
      <c r="D71" s="1030"/>
      <c r="E71" s="1030"/>
      <c r="F71" s="1030"/>
      <c r="G71" s="1030"/>
      <c r="H71" s="1030"/>
      <c r="I71" s="1030"/>
      <c r="J71" s="1030"/>
      <c r="K71" s="1030"/>
      <c r="L71" s="1030"/>
      <c r="M71" s="1030"/>
      <c r="N71" s="1030"/>
      <c r="O71" s="1030"/>
      <c r="P71" s="1031"/>
      <c r="Q71" s="1032">
        <v>131</v>
      </c>
      <c r="R71" s="1026"/>
      <c r="S71" s="1026"/>
      <c r="T71" s="1026"/>
      <c r="U71" s="1026"/>
      <c r="V71" s="1026">
        <v>95</v>
      </c>
      <c r="W71" s="1026"/>
      <c r="X71" s="1026"/>
      <c r="Y71" s="1026"/>
      <c r="Z71" s="1026"/>
      <c r="AA71" s="1026">
        <v>36</v>
      </c>
      <c r="AB71" s="1026"/>
      <c r="AC71" s="1026"/>
      <c r="AD71" s="1026"/>
      <c r="AE71" s="1026"/>
      <c r="AF71" s="1026">
        <v>36</v>
      </c>
      <c r="AG71" s="1026"/>
      <c r="AH71" s="1026"/>
      <c r="AI71" s="1026"/>
      <c r="AJ71" s="1026"/>
      <c r="AK71" s="1026">
        <v>0</v>
      </c>
      <c r="AL71" s="1026"/>
      <c r="AM71" s="1026"/>
      <c r="AN71" s="1026"/>
      <c r="AO71" s="1026"/>
      <c r="AP71" s="1026" t="s">
        <v>585</v>
      </c>
      <c r="AQ71" s="1026"/>
      <c r="AR71" s="1026"/>
      <c r="AS71" s="1026"/>
      <c r="AT71" s="1026"/>
      <c r="AU71" s="1026" t="s">
        <v>585</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589</v>
      </c>
      <c r="C72" s="1030"/>
      <c r="D72" s="1030"/>
      <c r="E72" s="1030"/>
      <c r="F72" s="1030"/>
      <c r="G72" s="1030"/>
      <c r="H72" s="1030"/>
      <c r="I72" s="1030"/>
      <c r="J72" s="1030"/>
      <c r="K72" s="1030"/>
      <c r="L72" s="1030"/>
      <c r="M72" s="1030"/>
      <c r="N72" s="1030"/>
      <c r="O72" s="1030"/>
      <c r="P72" s="1031"/>
      <c r="Q72" s="1032">
        <v>13584</v>
      </c>
      <c r="R72" s="1026"/>
      <c r="S72" s="1026"/>
      <c r="T72" s="1026"/>
      <c r="U72" s="1026"/>
      <c r="V72" s="1026">
        <v>13134</v>
      </c>
      <c r="W72" s="1026"/>
      <c r="X72" s="1026"/>
      <c r="Y72" s="1026"/>
      <c r="Z72" s="1026"/>
      <c r="AA72" s="1026">
        <v>450</v>
      </c>
      <c r="AB72" s="1026"/>
      <c r="AC72" s="1026"/>
      <c r="AD72" s="1026"/>
      <c r="AE72" s="1026"/>
      <c r="AF72" s="1026">
        <v>450</v>
      </c>
      <c r="AG72" s="1026"/>
      <c r="AH72" s="1026"/>
      <c r="AI72" s="1026"/>
      <c r="AJ72" s="1026"/>
      <c r="AK72" s="1026">
        <v>156</v>
      </c>
      <c r="AL72" s="1026"/>
      <c r="AM72" s="1026"/>
      <c r="AN72" s="1026"/>
      <c r="AO72" s="1026"/>
      <c r="AP72" s="1026">
        <v>2863</v>
      </c>
      <c r="AQ72" s="1026"/>
      <c r="AR72" s="1026"/>
      <c r="AS72" s="1026"/>
      <c r="AT72" s="1026"/>
      <c r="AU72" s="1026">
        <v>16</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t="s">
        <v>590</v>
      </c>
      <c r="C73" s="1030"/>
      <c r="D73" s="1030"/>
      <c r="E73" s="1030"/>
      <c r="F73" s="1030"/>
      <c r="G73" s="1030"/>
      <c r="H73" s="1030"/>
      <c r="I73" s="1030"/>
      <c r="J73" s="1030"/>
      <c r="K73" s="1030"/>
      <c r="L73" s="1030"/>
      <c r="M73" s="1030"/>
      <c r="N73" s="1030"/>
      <c r="O73" s="1030"/>
      <c r="P73" s="1031"/>
      <c r="Q73" s="1032">
        <v>119</v>
      </c>
      <c r="R73" s="1026"/>
      <c r="S73" s="1026"/>
      <c r="T73" s="1026"/>
      <c r="U73" s="1026"/>
      <c r="V73" s="1026">
        <v>75</v>
      </c>
      <c r="W73" s="1026"/>
      <c r="X73" s="1026"/>
      <c r="Y73" s="1026"/>
      <c r="Z73" s="1026"/>
      <c r="AA73" s="1026">
        <v>44</v>
      </c>
      <c r="AB73" s="1026"/>
      <c r="AC73" s="1026"/>
      <c r="AD73" s="1026"/>
      <c r="AE73" s="1026"/>
      <c r="AF73" s="1026">
        <v>0</v>
      </c>
      <c r="AG73" s="1026"/>
      <c r="AH73" s="1026"/>
      <c r="AI73" s="1026"/>
      <c r="AJ73" s="1026"/>
      <c r="AK73" s="1026">
        <v>0</v>
      </c>
      <c r="AL73" s="1026"/>
      <c r="AM73" s="1026"/>
      <c r="AN73" s="1026"/>
      <c r="AO73" s="1026"/>
      <c r="AP73" s="1026" t="s">
        <v>585</v>
      </c>
      <c r="AQ73" s="1026"/>
      <c r="AR73" s="1026"/>
      <c r="AS73" s="1026"/>
      <c r="AT73" s="1026"/>
      <c r="AU73" s="1026" t="s">
        <v>585</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t="s">
        <v>591</v>
      </c>
      <c r="C74" s="1030"/>
      <c r="D74" s="1030"/>
      <c r="E74" s="1030"/>
      <c r="F74" s="1030"/>
      <c r="G74" s="1030"/>
      <c r="H74" s="1030"/>
      <c r="I74" s="1030"/>
      <c r="J74" s="1030"/>
      <c r="K74" s="1030"/>
      <c r="L74" s="1030"/>
      <c r="M74" s="1030"/>
      <c r="N74" s="1030"/>
      <c r="O74" s="1030"/>
      <c r="P74" s="1031"/>
      <c r="Q74" s="1032">
        <v>10046</v>
      </c>
      <c r="R74" s="1026"/>
      <c r="S74" s="1026"/>
      <c r="T74" s="1026"/>
      <c r="U74" s="1026"/>
      <c r="V74" s="1026">
        <v>10005</v>
      </c>
      <c r="W74" s="1026"/>
      <c r="X74" s="1026"/>
      <c r="Y74" s="1026"/>
      <c r="Z74" s="1026"/>
      <c r="AA74" s="1026">
        <v>41</v>
      </c>
      <c r="AB74" s="1026"/>
      <c r="AC74" s="1026"/>
      <c r="AD74" s="1026"/>
      <c r="AE74" s="1026"/>
      <c r="AF74" s="1026">
        <v>41</v>
      </c>
      <c r="AG74" s="1026"/>
      <c r="AH74" s="1026"/>
      <c r="AI74" s="1026"/>
      <c r="AJ74" s="1026"/>
      <c r="AK74" s="1026">
        <v>833</v>
      </c>
      <c r="AL74" s="1026"/>
      <c r="AM74" s="1026"/>
      <c r="AN74" s="1026"/>
      <c r="AO74" s="1026"/>
      <c r="AP74" s="1026">
        <v>5448</v>
      </c>
      <c r="AQ74" s="1026"/>
      <c r="AR74" s="1026"/>
      <c r="AS74" s="1026"/>
      <c r="AT74" s="1026"/>
      <c r="AU74" s="1026">
        <v>161</v>
      </c>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c r="C75" s="1030"/>
      <c r="D75" s="1030"/>
      <c r="E75" s="1030"/>
      <c r="F75" s="1030"/>
      <c r="G75" s="1030"/>
      <c r="H75" s="1030"/>
      <c r="I75" s="1030"/>
      <c r="J75" s="1030"/>
      <c r="K75" s="1030"/>
      <c r="L75" s="1030"/>
      <c r="M75" s="1030"/>
      <c r="N75" s="1030"/>
      <c r="O75" s="1030"/>
      <c r="P75" s="1031"/>
      <c r="Q75" s="1033"/>
      <c r="R75" s="1034"/>
      <c r="S75" s="1034"/>
      <c r="T75" s="1034"/>
      <c r="U75" s="1035"/>
      <c r="V75" s="1036"/>
      <c r="W75" s="1034"/>
      <c r="X75" s="1034"/>
      <c r="Y75" s="1034"/>
      <c r="Z75" s="1035"/>
      <c r="AA75" s="1036"/>
      <c r="AB75" s="1034"/>
      <c r="AC75" s="1034"/>
      <c r="AD75" s="1034"/>
      <c r="AE75" s="1035"/>
      <c r="AF75" s="1036"/>
      <c r="AG75" s="1034"/>
      <c r="AH75" s="1034"/>
      <c r="AI75" s="1034"/>
      <c r="AJ75" s="1035"/>
      <c r="AK75" s="1036"/>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389</v>
      </c>
      <c r="B88" s="999" t="s">
        <v>422</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c r="AG88" s="1014"/>
      <c r="AH88" s="1014"/>
      <c r="AI88" s="1014"/>
      <c r="AJ88" s="1014"/>
      <c r="AK88" s="1018"/>
      <c r="AL88" s="1018"/>
      <c r="AM88" s="1018"/>
      <c r="AN88" s="1018"/>
      <c r="AO88" s="1018"/>
      <c r="AP88" s="1014"/>
      <c r="AQ88" s="1014"/>
      <c r="AR88" s="1014"/>
      <c r="AS88" s="1014"/>
      <c r="AT88" s="1014"/>
      <c r="AU88" s="1014"/>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389</v>
      </c>
      <c r="BR102" s="999" t="s">
        <v>423</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c r="CS102" s="1006"/>
      <c r="CT102" s="1006"/>
      <c r="CU102" s="1006"/>
      <c r="CV102" s="1007"/>
      <c r="CW102" s="1005"/>
      <c r="CX102" s="1006"/>
      <c r="CY102" s="1006"/>
      <c r="CZ102" s="1006"/>
      <c r="DA102" s="1007"/>
      <c r="DB102" s="1005"/>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424</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425</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428</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429</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430</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431</v>
      </c>
      <c r="AB109" s="949"/>
      <c r="AC109" s="949"/>
      <c r="AD109" s="949"/>
      <c r="AE109" s="950"/>
      <c r="AF109" s="951" t="s">
        <v>307</v>
      </c>
      <c r="AG109" s="949"/>
      <c r="AH109" s="949"/>
      <c r="AI109" s="949"/>
      <c r="AJ109" s="950"/>
      <c r="AK109" s="951" t="s">
        <v>306</v>
      </c>
      <c r="AL109" s="949"/>
      <c r="AM109" s="949"/>
      <c r="AN109" s="949"/>
      <c r="AO109" s="950"/>
      <c r="AP109" s="951" t="s">
        <v>432</v>
      </c>
      <c r="AQ109" s="949"/>
      <c r="AR109" s="949"/>
      <c r="AS109" s="949"/>
      <c r="AT109" s="980"/>
      <c r="AU109" s="948" t="s">
        <v>430</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431</v>
      </c>
      <c r="BR109" s="949"/>
      <c r="BS109" s="949"/>
      <c r="BT109" s="949"/>
      <c r="BU109" s="950"/>
      <c r="BV109" s="951" t="s">
        <v>307</v>
      </c>
      <c r="BW109" s="949"/>
      <c r="BX109" s="949"/>
      <c r="BY109" s="949"/>
      <c r="BZ109" s="950"/>
      <c r="CA109" s="951" t="s">
        <v>306</v>
      </c>
      <c r="CB109" s="949"/>
      <c r="CC109" s="949"/>
      <c r="CD109" s="949"/>
      <c r="CE109" s="950"/>
      <c r="CF109" s="987" t="s">
        <v>432</v>
      </c>
      <c r="CG109" s="987"/>
      <c r="CH109" s="987"/>
      <c r="CI109" s="987"/>
      <c r="CJ109" s="987"/>
      <c r="CK109" s="951" t="s">
        <v>433</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431</v>
      </c>
      <c r="DH109" s="949"/>
      <c r="DI109" s="949"/>
      <c r="DJ109" s="949"/>
      <c r="DK109" s="950"/>
      <c r="DL109" s="951" t="s">
        <v>307</v>
      </c>
      <c r="DM109" s="949"/>
      <c r="DN109" s="949"/>
      <c r="DO109" s="949"/>
      <c r="DP109" s="950"/>
      <c r="DQ109" s="951" t="s">
        <v>306</v>
      </c>
      <c r="DR109" s="949"/>
      <c r="DS109" s="949"/>
      <c r="DT109" s="949"/>
      <c r="DU109" s="950"/>
      <c r="DV109" s="951" t="s">
        <v>432</v>
      </c>
      <c r="DW109" s="949"/>
      <c r="DX109" s="949"/>
      <c r="DY109" s="949"/>
      <c r="DZ109" s="980"/>
    </row>
    <row r="110" spans="1:131" s="247" customFormat="1" ht="26.25" customHeight="1" x14ac:dyDescent="0.15">
      <c r="A110" s="851" t="s">
        <v>434</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100874</v>
      </c>
      <c r="AB110" s="942"/>
      <c r="AC110" s="942"/>
      <c r="AD110" s="942"/>
      <c r="AE110" s="943"/>
      <c r="AF110" s="944">
        <v>106469</v>
      </c>
      <c r="AG110" s="942"/>
      <c r="AH110" s="942"/>
      <c r="AI110" s="942"/>
      <c r="AJ110" s="943"/>
      <c r="AK110" s="944">
        <v>115933</v>
      </c>
      <c r="AL110" s="942"/>
      <c r="AM110" s="942"/>
      <c r="AN110" s="942"/>
      <c r="AO110" s="943"/>
      <c r="AP110" s="945">
        <v>19.3</v>
      </c>
      <c r="AQ110" s="946"/>
      <c r="AR110" s="946"/>
      <c r="AS110" s="946"/>
      <c r="AT110" s="947"/>
      <c r="AU110" s="981" t="s">
        <v>73</v>
      </c>
      <c r="AV110" s="982"/>
      <c r="AW110" s="982"/>
      <c r="AX110" s="982"/>
      <c r="AY110" s="982"/>
      <c r="AZ110" s="907" t="s">
        <v>435</v>
      </c>
      <c r="BA110" s="852"/>
      <c r="BB110" s="852"/>
      <c r="BC110" s="852"/>
      <c r="BD110" s="852"/>
      <c r="BE110" s="852"/>
      <c r="BF110" s="852"/>
      <c r="BG110" s="852"/>
      <c r="BH110" s="852"/>
      <c r="BI110" s="852"/>
      <c r="BJ110" s="852"/>
      <c r="BK110" s="852"/>
      <c r="BL110" s="852"/>
      <c r="BM110" s="852"/>
      <c r="BN110" s="852"/>
      <c r="BO110" s="852"/>
      <c r="BP110" s="853"/>
      <c r="BQ110" s="908">
        <v>1220566</v>
      </c>
      <c r="BR110" s="889"/>
      <c r="BS110" s="889"/>
      <c r="BT110" s="889"/>
      <c r="BU110" s="889"/>
      <c r="BV110" s="889">
        <v>1295256</v>
      </c>
      <c r="BW110" s="889"/>
      <c r="BX110" s="889"/>
      <c r="BY110" s="889"/>
      <c r="BZ110" s="889"/>
      <c r="CA110" s="889">
        <v>1305256</v>
      </c>
      <c r="CB110" s="889"/>
      <c r="CC110" s="889"/>
      <c r="CD110" s="889"/>
      <c r="CE110" s="889"/>
      <c r="CF110" s="913">
        <v>217.3</v>
      </c>
      <c r="CG110" s="914"/>
      <c r="CH110" s="914"/>
      <c r="CI110" s="914"/>
      <c r="CJ110" s="914"/>
      <c r="CK110" s="977" t="s">
        <v>436</v>
      </c>
      <c r="CL110" s="863"/>
      <c r="CM110" s="938" t="s">
        <v>437</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438</v>
      </c>
      <c r="DH110" s="889"/>
      <c r="DI110" s="889"/>
      <c r="DJ110" s="889"/>
      <c r="DK110" s="889"/>
      <c r="DL110" s="889" t="s">
        <v>439</v>
      </c>
      <c r="DM110" s="889"/>
      <c r="DN110" s="889"/>
      <c r="DO110" s="889"/>
      <c r="DP110" s="889"/>
      <c r="DQ110" s="889" t="s">
        <v>440</v>
      </c>
      <c r="DR110" s="889"/>
      <c r="DS110" s="889"/>
      <c r="DT110" s="889"/>
      <c r="DU110" s="889"/>
      <c r="DV110" s="890" t="s">
        <v>440</v>
      </c>
      <c r="DW110" s="890"/>
      <c r="DX110" s="890"/>
      <c r="DY110" s="890"/>
      <c r="DZ110" s="891"/>
    </row>
    <row r="111" spans="1:131" s="247" customFormat="1" ht="26.25" customHeight="1" x14ac:dyDescent="0.15">
      <c r="A111" s="818" t="s">
        <v>441</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391</v>
      </c>
      <c r="AB111" s="970"/>
      <c r="AC111" s="970"/>
      <c r="AD111" s="970"/>
      <c r="AE111" s="971"/>
      <c r="AF111" s="972" t="s">
        <v>442</v>
      </c>
      <c r="AG111" s="970"/>
      <c r="AH111" s="970"/>
      <c r="AI111" s="970"/>
      <c r="AJ111" s="971"/>
      <c r="AK111" s="972" t="s">
        <v>443</v>
      </c>
      <c r="AL111" s="970"/>
      <c r="AM111" s="970"/>
      <c r="AN111" s="970"/>
      <c r="AO111" s="971"/>
      <c r="AP111" s="973" t="s">
        <v>443</v>
      </c>
      <c r="AQ111" s="974"/>
      <c r="AR111" s="974"/>
      <c r="AS111" s="974"/>
      <c r="AT111" s="975"/>
      <c r="AU111" s="983"/>
      <c r="AV111" s="984"/>
      <c r="AW111" s="984"/>
      <c r="AX111" s="984"/>
      <c r="AY111" s="984"/>
      <c r="AZ111" s="859" t="s">
        <v>444</v>
      </c>
      <c r="BA111" s="794"/>
      <c r="BB111" s="794"/>
      <c r="BC111" s="794"/>
      <c r="BD111" s="794"/>
      <c r="BE111" s="794"/>
      <c r="BF111" s="794"/>
      <c r="BG111" s="794"/>
      <c r="BH111" s="794"/>
      <c r="BI111" s="794"/>
      <c r="BJ111" s="794"/>
      <c r="BK111" s="794"/>
      <c r="BL111" s="794"/>
      <c r="BM111" s="794"/>
      <c r="BN111" s="794"/>
      <c r="BO111" s="794"/>
      <c r="BP111" s="795"/>
      <c r="BQ111" s="860">
        <v>6604</v>
      </c>
      <c r="BR111" s="861"/>
      <c r="BS111" s="861"/>
      <c r="BT111" s="861"/>
      <c r="BU111" s="861"/>
      <c r="BV111" s="861" t="s">
        <v>391</v>
      </c>
      <c r="BW111" s="861"/>
      <c r="BX111" s="861"/>
      <c r="BY111" s="861"/>
      <c r="BZ111" s="861"/>
      <c r="CA111" s="861" t="s">
        <v>391</v>
      </c>
      <c r="CB111" s="861"/>
      <c r="CC111" s="861"/>
      <c r="CD111" s="861"/>
      <c r="CE111" s="861"/>
      <c r="CF111" s="922" t="s">
        <v>440</v>
      </c>
      <c r="CG111" s="923"/>
      <c r="CH111" s="923"/>
      <c r="CI111" s="923"/>
      <c r="CJ111" s="923"/>
      <c r="CK111" s="978"/>
      <c r="CL111" s="865"/>
      <c r="CM111" s="868" t="s">
        <v>445</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391</v>
      </c>
      <c r="DH111" s="861"/>
      <c r="DI111" s="861"/>
      <c r="DJ111" s="861"/>
      <c r="DK111" s="861"/>
      <c r="DL111" s="861" t="s">
        <v>412</v>
      </c>
      <c r="DM111" s="861"/>
      <c r="DN111" s="861"/>
      <c r="DO111" s="861"/>
      <c r="DP111" s="861"/>
      <c r="DQ111" s="861" t="s">
        <v>391</v>
      </c>
      <c r="DR111" s="861"/>
      <c r="DS111" s="861"/>
      <c r="DT111" s="861"/>
      <c r="DU111" s="861"/>
      <c r="DV111" s="838" t="s">
        <v>391</v>
      </c>
      <c r="DW111" s="838"/>
      <c r="DX111" s="838"/>
      <c r="DY111" s="838"/>
      <c r="DZ111" s="839"/>
    </row>
    <row r="112" spans="1:131" s="247" customFormat="1" ht="26.25" customHeight="1" x14ac:dyDescent="0.15">
      <c r="A112" s="963" t="s">
        <v>446</v>
      </c>
      <c r="B112" s="964"/>
      <c r="C112" s="794" t="s">
        <v>447</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439</v>
      </c>
      <c r="AB112" s="824"/>
      <c r="AC112" s="824"/>
      <c r="AD112" s="824"/>
      <c r="AE112" s="825"/>
      <c r="AF112" s="826" t="s">
        <v>391</v>
      </c>
      <c r="AG112" s="824"/>
      <c r="AH112" s="824"/>
      <c r="AI112" s="824"/>
      <c r="AJ112" s="825"/>
      <c r="AK112" s="826" t="s">
        <v>391</v>
      </c>
      <c r="AL112" s="824"/>
      <c r="AM112" s="824"/>
      <c r="AN112" s="824"/>
      <c r="AO112" s="825"/>
      <c r="AP112" s="871" t="s">
        <v>391</v>
      </c>
      <c r="AQ112" s="872"/>
      <c r="AR112" s="872"/>
      <c r="AS112" s="872"/>
      <c r="AT112" s="873"/>
      <c r="AU112" s="983"/>
      <c r="AV112" s="984"/>
      <c r="AW112" s="984"/>
      <c r="AX112" s="984"/>
      <c r="AY112" s="984"/>
      <c r="AZ112" s="859" t="s">
        <v>448</v>
      </c>
      <c r="BA112" s="794"/>
      <c r="BB112" s="794"/>
      <c r="BC112" s="794"/>
      <c r="BD112" s="794"/>
      <c r="BE112" s="794"/>
      <c r="BF112" s="794"/>
      <c r="BG112" s="794"/>
      <c r="BH112" s="794"/>
      <c r="BI112" s="794"/>
      <c r="BJ112" s="794"/>
      <c r="BK112" s="794"/>
      <c r="BL112" s="794"/>
      <c r="BM112" s="794"/>
      <c r="BN112" s="794"/>
      <c r="BO112" s="794"/>
      <c r="BP112" s="795"/>
      <c r="BQ112" s="860">
        <v>209115</v>
      </c>
      <c r="BR112" s="861"/>
      <c r="BS112" s="861"/>
      <c r="BT112" s="861"/>
      <c r="BU112" s="861"/>
      <c r="BV112" s="861">
        <v>245988</v>
      </c>
      <c r="BW112" s="861"/>
      <c r="BX112" s="861"/>
      <c r="BY112" s="861"/>
      <c r="BZ112" s="861"/>
      <c r="CA112" s="861">
        <v>277900</v>
      </c>
      <c r="CB112" s="861"/>
      <c r="CC112" s="861"/>
      <c r="CD112" s="861"/>
      <c r="CE112" s="861"/>
      <c r="CF112" s="922">
        <v>46.3</v>
      </c>
      <c r="CG112" s="923"/>
      <c r="CH112" s="923"/>
      <c r="CI112" s="923"/>
      <c r="CJ112" s="923"/>
      <c r="CK112" s="978"/>
      <c r="CL112" s="865"/>
      <c r="CM112" s="868" t="s">
        <v>449</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438</v>
      </c>
      <c r="DH112" s="861"/>
      <c r="DI112" s="861"/>
      <c r="DJ112" s="861"/>
      <c r="DK112" s="861"/>
      <c r="DL112" s="861" t="s">
        <v>391</v>
      </c>
      <c r="DM112" s="861"/>
      <c r="DN112" s="861"/>
      <c r="DO112" s="861"/>
      <c r="DP112" s="861"/>
      <c r="DQ112" s="861" t="s">
        <v>391</v>
      </c>
      <c r="DR112" s="861"/>
      <c r="DS112" s="861"/>
      <c r="DT112" s="861"/>
      <c r="DU112" s="861"/>
      <c r="DV112" s="838" t="s">
        <v>440</v>
      </c>
      <c r="DW112" s="838"/>
      <c r="DX112" s="838"/>
      <c r="DY112" s="838"/>
      <c r="DZ112" s="839"/>
    </row>
    <row r="113" spans="1:130" s="247" customFormat="1" ht="26.25" customHeight="1" x14ac:dyDescent="0.15">
      <c r="A113" s="965"/>
      <c r="B113" s="966"/>
      <c r="C113" s="794" t="s">
        <v>450</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10687</v>
      </c>
      <c r="AB113" s="970"/>
      <c r="AC113" s="970"/>
      <c r="AD113" s="970"/>
      <c r="AE113" s="971"/>
      <c r="AF113" s="972">
        <v>11753</v>
      </c>
      <c r="AG113" s="970"/>
      <c r="AH113" s="970"/>
      <c r="AI113" s="970"/>
      <c r="AJ113" s="971"/>
      <c r="AK113" s="972">
        <v>11998</v>
      </c>
      <c r="AL113" s="970"/>
      <c r="AM113" s="970"/>
      <c r="AN113" s="970"/>
      <c r="AO113" s="971"/>
      <c r="AP113" s="973">
        <v>2</v>
      </c>
      <c r="AQ113" s="974"/>
      <c r="AR113" s="974"/>
      <c r="AS113" s="974"/>
      <c r="AT113" s="975"/>
      <c r="AU113" s="983"/>
      <c r="AV113" s="984"/>
      <c r="AW113" s="984"/>
      <c r="AX113" s="984"/>
      <c r="AY113" s="984"/>
      <c r="AZ113" s="859" t="s">
        <v>451</v>
      </c>
      <c r="BA113" s="794"/>
      <c r="BB113" s="794"/>
      <c r="BC113" s="794"/>
      <c r="BD113" s="794"/>
      <c r="BE113" s="794"/>
      <c r="BF113" s="794"/>
      <c r="BG113" s="794"/>
      <c r="BH113" s="794"/>
      <c r="BI113" s="794"/>
      <c r="BJ113" s="794"/>
      <c r="BK113" s="794"/>
      <c r="BL113" s="794"/>
      <c r="BM113" s="794"/>
      <c r="BN113" s="794"/>
      <c r="BO113" s="794"/>
      <c r="BP113" s="795"/>
      <c r="BQ113" s="860">
        <v>227407</v>
      </c>
      <c r="BR113" s="861"/>
      <c r="BS113" s="861"/>
      <c r="BT113" s="861"/>
      <c r="BU113" s="861"/>
      <c r="BV113" s="861">
        <v>226476</v>
      </c>
      <c r="BW113" s="861"/>
      <c r="BX113" s="861"/>
      <c r="BY113" s="861"/>
      <c r="BZ113" s="861"/>
      <c r="CA113" s="861">
        <v>178427</v>
      </c>
      <c r="CB113" s="861"/>
      <c r="CC113" s="861"/>
      <c r="CD113" s="861"/>
      <c r="CE113" s="861"/>
      <c r="CF113" s="922">
        <v>29.7</v>
      </c>
      <c r="CG113" s="923"/>
      <c r="CH113" s="923"/>
      <c r="CI113" s="923"/>
      <c r="CJ113" s="923"/>
      <c r="CK113" s="978"/>
      <c r="CL113" s="865"/>
      <c r="CM113" s="868" t="s">
        <v>452</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438</v>
      </c>
      <c r="DH113" s="824"/>
      <c r="DI113" s="824"/>
      <c r="DJ113" s="824"/>
      <c r="DK113" s="825"/>
      <c r="DL113" s="826" t="s">
        <v>391</v>
      </c>
      <c r="DM113" s="824"/>
      <c r="DN113" s="824"/>
      <c r="DO113" s="824"/>
      <c r="DP113" s="825"/>
      <c r="DQ113" s="826" t="s">
        <v>438</v>
      </c>
      <c r="DR113" s="824"/>
      <c r="DS113" s="824"/>
      <c r="DT113" s="824"/>
      <c r="DU113" s="825"/>
      <c r="DV113" s="871" t="s">
        <v>438</v>
      </c>
      <c r="DW113" s="872"/>
      <c r="DX113" s="872"/>
      <c r="DY113" s="872"/>
      <c r="DZ113" s="873"/>
    </row>
    <row r="114" spans="1:130" s="247" customFormat="1" ht="26.25" customHeight="1" x14ac:dyDescent="0.15">
      <c r="A114" s="965"/>
      <c r="B114" s="966"/>
      <c r="C114" s="794" t="s">
        <v>453</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18028</v>
      </c>
      <c r="AB114" s="824"/>
      <c r="AC114" s="824"/>
      <c r="AD114" s="824"/>
      <c r="AE114" s="825"/>
      <c r="AF114" s="826">
        <v>23216</v>
      </c>
      <c r="AG114" s="824"/>
      <c r="AH114" s="824"/>
      <c r="AI114" s="824"/>
      <c r="AJ114" s="825"/>
      <c r="AK114" s="826">
        <v>21147</v>
      </c>
      <c r="AL114" s="824"/>
      <c r="AM114" s="824"/>
      <c r="AN114" s="824"/>
      <c r="AO114" s="825"/>
      <c r="AP114" s="871">
        <v>3.5</v>
      </c>
      <c r="AQ114" s="872"/>
      <c r="AR114" s="872"/>
      <c r="AS114" s="872"/>
      <c r="AT114" s="873"/>
      <c r="AU114" s="983"/>
      <c r="AV114" s="984"/>
      <c r="AW114" s="984"/>
      <c r="AX114" s="984"/>
      <c r="AY114" s="984"/>
      <c r="AZ114" s="859" t="s">
        <v>454</v>
      </c>
      <c r="BA114" s="794"/>
      <c r="BB114" s="794"/>
      <c r="BC114" s="794"/>
      <c r="BD114" s="794"/>
      <c r="BE114" s="794"/>
      <c r="BF114" s="794"/>
      <c r="BG114" s="794"/>
      <c r="BH114" s="794"/>
      <c r="BI114" s="794"/>
      <c r="BJ114" s="794"/>
      <c r="BK114" s="794"/>
      <c r="BL114" s="794"/>
      <c r="BM114" s="794"/>
      <c r="BN114" s="794"/>
      <c r="BO114" s="794"/>
      <c r="BP114" s="795"/>
      <c r="BQ114" s="860">
        <v>379929</v>
      </c>
      <c r="BR114" s="861"/>
      <c r="BS114" s="861"/>
      <c r="BT114" s="861"/>
      <c r="BU114" s="861"/>
      <c r="BV114" s="861">
        <v>307858</v>
      </c>
      <c r="BW114" s="861"/>
      <c r="BX114" s="861"/>
      <c r="BY114" s="861"/>
      <c r="BZ114" s="861"/>
      <c r="CA114" s="861">
        <v>350347</v>
      </c>
      <c r="CB114" s="861"/>
      <c r="CC114" s="861"/>
      <c r="CD114" s="861"/>
      <c r="CE114" s="861"/>
      <c r="CF114" s="922">
        <v>58.3</v>
      </c>
      <c r="CG114" s="923"/>
      <c r="CH114" s="923"/>
      <c r="CI114" s="923"/>
      <c r="CJ114" s="923"/>
      <c r="CK114" s="978"/>
      <c r="CL114" s="865"/>
      <c r="CM114" s="868" t="s">
        <v>455</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438</v>
      </c>
      <c r="DH114" s="824"/>
      <c r="DI114" s="824"/>
      <c r="DJ114" s="824"/>
      <c r="DK114" s="825"/>
      <c r="DL114" s="826" t="s">
        <v>440</v>
      </c>
      <c r="DM114" s="824"/>
      <c r="DN114" s="824"/>
      <c r="DO114" s="824"/>
      <c r="DP114" s="825"/>
      <c r="DQ114" s="826" t="s">
        <v>438</v>
      </c>
      <c r="DR114" s="824"/>
      <c r="DS114" s="824"/>
      <c r="DT114" s="824"/>
      <c r="DU114" s="825"/>
      <c r="DV114" s="871" t="s">
        <v>391</v>
      </c>
      <c r="DW114" s="872"/>
      <c r="DX114" s="872"/>
      <c r="DY114" s="872"/>
      <c r="DZ114" s="873"/>
    </row>
    <row r="115" spans="1:130" s="247" customFormat="1" ht="26.25" customHeight="1" x14ac:dyDescent="0.15">
      <c r="A115" s="965"/>
      <c r="B115" s="966"/>
      <c r="C115" s="794" t="s">
        <v>456</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t="s">
        <v>438</v>
      </c>
      <c r="AB115" s="970"/>
      <c r="AC115" s="970"/>
      <c r="AD115" s="970"/>
      <c r="AE115" s="971"/>
      <c r="AF115" s="972" t="s">
        <v>438</v>
      </c>
      <c r="AG115" s="970"/>
      <c r="AH115" s="970"/>
      <c r="AI115" s="970"/>
      <c r="AJ115" s="971"/>
      <c r="AK115" s="972" t="s">
        <v>438</v>
      </c>
      <c r="AL115" s="970"/>
      <c r="AM115" s="970"/>
      <c r="AN115" s="970"/>
      <c r="AO115" s="971"/>
      <c r="AP115" s="973" t="s">
        <v>438</v>
      </c>
      <c r="AQ115" s="974"/>
      <c r="AR115" s="974"/>
      <c r="AS115" s="974"/>
      <c r="AT115" s="975"/>
      <c r="AU115" s="983"/>
      <c r="AV115" s="984"/>
      <c r="AW115" s="984"/>
      <c r="AX115" s="984"/>
      <c r="AY115" s="984"/>
      <c r="AZ115" s="859" t="s">
        <v>457</v>
      </c>
      <c r="BA115" s="794"/>
      <c r="BB115" s="794"/>
      <c r="BC115" s="794"/>
      <c r="BD115" s="794"/>
      <c r="BE115" s="794"/>
      <c r="BF115" s="794"/>
      <c r="BG115" s="794"/>
      <c r="BH115" s="794"/>
      <c r="BI115" s="794"/>
      <c r="BJ115" s="794"/>
      <c r="BK115" s="794"/>
      <c r="BL115" s="794"/>
      <c r="BM115" s="794"/>
      <c r="BN115" s="794"/>
      <c r="BO115" s="794"/>
      <c r="BP115" s="795"/>
      <c r="BQ115" s="860" t="s">
        <v>391</v>
      </c>
      <c r="BR115" s="861"/>
      <c r="BS115" s="861"/>
      <c r="BT115" s="861"/>
      <c r="BU115" s="861"/>
      <c r="BV115" s="861" t="s">
        <v>412</v>
      </c>
      <c r="BW115" s="861"/>
      <c r="BX115" s="861"/>
      <c r="BY115" s="861"/>
      <c r="BZ115" s="861"/>
      <c r="CA115" s="861" t="s">
        <v>412</v>
      </c>
      <c r="CB115" s="861"/>
      <c r="CC115" s="861"/>
      <c r="CD115" s="861"/>
      <c r="CE115" s="861"/>
      <c r="CF115" s="922" t="s">
        <v>443</v>
      </c>
      <c r="CG115" s="923"/>
      <c r="CH115" s="923"/>
      <c r="CI115" s="923"/>
      <c r="CJ115" s="923"/>
      <c r="CK115" s="978"/>
      <c r="CL115" s="865"/>
      <c r="CM115" s="859" t="s">
        <v>458</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439</v>
      </c>
      <c r="DH115" s="824"/>
      <c r="DI115" s="824"/>
      <c r="DJ115" s="824"/>
      <c r="DK115" s="825"/>
      <c r="DL115" s="826" t="s">
        <v>440</v>
      </c>
      <c r="DM115" s="824"/>
      <c r="DN115" s="824"/>
      <c r="DO115" s="824"/>
      <c r="DP115" s="825"/>
      <c r="DQ115" s="826" t="s">
        <v>440</v>
      </c>
      <c r="DR115" s="824"/>
      <c r="DS115" s="824"/>
      <c r="DT115" s="824"/>
      <c r="DU115" s="825"/>
      <c r="DV115" s="871" t="s">
        <v>440</v>
      </c>
      <c r="DW115" s="872"/>
      <c r="DX115" s="872"/>
      <c r="DY115" s="872"/>
      <c r="DZ115" s="873"/>
    </row>
    <row r="116" spans="1:130" s="247" customFormat="1" ht="26.25" customHeight="1" x14ac:dyDescent="0.15">
      <c r="A116" s="967"/>
      <c r="B116" s="968"/>
      <c r="C116" s="927" t="s">
        <v>459</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v>1</v>
      </c>
      <c r="AB116" s="824"/>
      <c r="AC116" s="824"/>
      <c r="AD116" s="824"/>
      <c r="AE116" s="825"/>
      <c r="AF116" s="826">
        <v>8</v>
      </c>
      <c r="AG116" s="824"/>
      <c r="AH116" s="824"/>
      <c r="AI116" s="824"/>
      <c r="AJ116" s="825"/>
      <c r="AK116" s="826">
        <v>3</v>
      </c>
      <c r="AL116" s="824"/>
      <c r="AM116" s="824"/>
      <c r="AN116" s="824"/>
      <c r="AO116" s="825"/>
      <c r="AP116" s="871">
        <v>0</v>
      </c>
      <c r="AQ116" s="872"/>
      <c r="AR116" s="872"/>
      <c r="AS116" s="872"/>
      <c r="AT116" s="873"/>
      <c r="AU116" s="983"/>
      <c r="AV116" s="984"/>
      <c r="AW116" s="984"/>
      <c r="AX116" s="984"/>
      <c r="AY116" s="984"/>
      <c r="AZ116" s="910" t="s">
        <v>460</v>
      </c>
      <c r="BA116" s="911"/>
      <c r="BB116" s="911"/>
      <c r="BC116" s="911"/>
      <c r="BD116" s="911"/>
      <c r="BE116" s="911"/>
      <c r="BF116" s="911"/>
      <c r="BG116" s="911"/>
      <c r="BH116" s="911"/>
      <c r="BI116" s="911"/>
      <c r="BJ116" s="911"/>
      <c r="BK116" s="911"/>
      <c r="BL116" s="911"/>
      <c r="BM116" s="911"/>
      <c r="BN116" s="911"/>
      <c r="BO116" s="911"/>
      <c r="BP116" s="912"/>
      <c r="BQ116" s="860" t="s">
        <v>391</v>
      </c>
      <c r="BR116" s="861"/>
      <c r="BS116" s="861"/>
      <c r="BT116" s="861"/>
      <c r="BU116" s="861"/>
      <c r="BV116" s="861" t="s">
        <v>438</v>
      </c>
      <c r="BW116" s="861"/>
      <c r="BX116" s="861"/>
      <c r="BY116" s="861"/>
      <c r="BZ116" s="861"/>
      <c r="CA116" s="861" t="s">
        <v>391</v>
      </c>
      <c r="CB116" s="861"/>
      <c r="CC116" s="861"/>
      <c r="CD116" s="861"/>
      <c r="CE116" s="861"/>
      <c r="CF116" s="922" t="s">
        <v>391</v>
      </c>
      <c r="CG116" s="923"/>
      <c r="CH116" s="923"/>
      <c r="CI116" s="923"/>
      <c r="CJ116" s="923"/>
      <c r="CK116" s="978"/>
      <c r="CL116" s="865"/>
      <c r="CM116" s="868" t="s">
        <v>461</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v>6604</v>
      </c>
      <c r="DH116" s="824"/>
      <c r="DI116" s="824"/>
      <c r="DJ116" s="824"/>
      <c r="DK116" s="825"/>
      <c r="DL116" s="826" t="s">
        <v>438</v>
      </c>
      <c r="DM116" s="824"/>
      <c r="DN116" s="824"/>
      <c r="DO116" s="824"/>
      <c r="DP116" s="825"/>
      <c r="DQ116" s="826" t="s">
        <v>440</v>
      </c>
      <c r="DR116" s="824"/>
      <c r="DS116" s="824"/>
      <c r="DT116" s="824"/>
      <c r="DU116" s="825"/>
      <c r="DV116" s="871" t="s">
        <v>391</v>
      </c>
      <c r="DW116" s="872"/>
      <c r="DX116" s="872"/>
      <c r="DY116" s="872"/>
      <c r="DZ116" s="873"/>
    </row>
    <row r="117" spans="1:130" s="247" customFormat="1" ht="26.25" customHeight="1" x14ac:dyDescent="0.15">
      <c r="A117" s="948" t="s">
        <v>186</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462</v>
      </c>
      <c r="Z117" s="950"/>
      <c r="AA117" s="955">
        <v>129590</v>
      </c>
      <c r="AB117" s="956"/>
      <c r="AC117" s="956"/>
      <c r="AD117" s="956"/>
      <c r="AE117" s="957"/>
      <c r="AF117" s="958">
        <v>141446</v>
      </c>
      <c r="AG117" s="956"/>
      <c r="AH117" s="956"/>
      <c r="AI117" s="956"/>
      <c r="AJ117" s="957"/>
      <c r="AK117" s="958">
        <v>149081</v>
      </c>
      <c r="AL117" s="956"/>
      <c r="AM117" s="956"/>
      <c r="AN117" s="956"/>
      <c r="AO117" s="957"/>
      <c r="AP117" s="959"/>
      <c r="AQ117" s="960"/>
      <c r="AR117" s="960"/>
      <c r="AS117" s="960"/>
      <c r="AT117" s="961"/>
      <c r="AU117" s="983"/>
      <c r="AV117" s="984"/>
      <c r="AW117" s="984"/>
      <c r="AX117" s="984"/>
      <c r="AY117" s="984"/>
      <c r="AZ117" s="910" t="s">
        <v>463</v>
      </c>
      <c r="BA117" s="911"/>
      <c r="BB117" s="911"/>
      <c r="BC117" s="911"/>
      <c r="BD117" s="911"/>
      <c r="BE117" s="911"/>
      <c r="BF117" s="911"/>
      <c r="BG117" s="911"/>
      <c r="BH117" s="911"/>
      <c r="BI117" s="911"/>
      <c r="BJ117" s="911"/>
      <c r="BK117" s="911"/>
      <c r="BL117" s="911"/>
      <c r="BM117" s="911"/>
      <c r="BN117" s="911"/>
      <c r="BO117" s="911"/>
      <c r="BP117" s="912"/>
      <c r="BQ117" s="860" t="s">
        <v>439</v>
      </c>
      <c r="BR117" s="861"/>
      <c r="BS117" s="861"/>
      <c r="BT117" s="861"/>
      <c r="BU117" s="861"/>
      <c r="BV117" s="861" t="s">
        <v>391</v>
      </c>
      <c r="BW117" s="861"/>
      <c r="BX117" s="861"/>
      <c r="BY117" s="861"/>
      <c r="BZ117" s="861"/>
      <c r="CA117" s="861" t="s">
        <v>391</v>
      </c>
      <c r="CB117" s="861"/>
      <c r="CC117" s="861"/>
      <c r="CD117" s="861"/>
      <c r="CE117" s="861"/>
      <c r="CF117" s="922" t="s">
        <v>391</v>
      </c>
      <c r="CG117" s="923"/>
      <c r="CH117" s="923"/>
      <c r="CI117" s="923"/>
      <c r="CJ117" s="923"/>
      <c r="CK117" s="978"/>
      <c r="CL117" s="865"/>
      <c r="CM117" s="868" t="s">
        <v>464</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391</v>
      </c>
      <c r="DH117" s="824"/>
      <c r="DI117" s="824"/>
      <c r="DJ117" s="824"/>
      <c r="DK117" s="825"/>
      <c r="DL117" s="826" t="s">
        <v>442</v>
      </c>
      <c r="DM117" s="824"/>
      <c r="DN117" s="824"/>
      <c r="DO117" s="824"/>
      <c r="DP117" s="825"/>
      <c r="DQ117" s="826" t="s">
        <v>442</v>
      </c>
      <c r="DR117" s="824"/>
      <c r="DS117" s="824"/>
      <c r="DT117" s="824"/>
      <c r="DU117" s="825"/>
      <c r="DV117" s="871" t="s">
        <v>391</v>
      </c>
      <c r="DW117" s="872"/>
      <c r="DX117" s="872"/>
      <c r="DY117" s="872"/>
      <c r="DZ117" s="873"/>
    </row>
    <row r="118" spans="1:130" s="247" customFormat="1" ht="26.25" customHeight="1" x14ac:dyDescent="0.15">
      <c r="A118" s="948" t="s">
        <v>433</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431</v>
      </c>
      <c r="AB118" s="949"/>
      <c r="AC118" s="949"/>
      <c r="AD118" s="949"/>
      <c r="AE118" s="950"/>
      <c r="AF118" s="951" t="s">
        <v>307</v>
      </c>
      <c r="AG118" s="949"/>
      <c r="AH118" s="949"/>
      <c r="AI118" s="949"/>
      <c r="AJ118" s="950"/>
      <c r="AK118" s="951" t="s">
        <v>306</v>
      </c>
      <c r="AL118" s="949"/>
      <c r="AM118" s="949"/>
      <c r="AN118" s="949"/>
      <c r="AO118" s="950"/>
      <c r="AP118" s="952" t="s">
        <v>432</v>
      </c>
      <c r="AQ118" s="953"/>
      <c r="AR118" s="953"/>
      <c r="AS118" s="953"/>
      <c r="AT118" s="954"/>
      <c r="AU118" s="983"/>
      <c r="AV118" s="984"/>
      <c r="AW118" s="984"/>
      <c r="AX118" s="984"/>
      <c r="AY118" s="984"/>
      <c r="AZ118" s="926" t="s">
        <v>465</v>
      </c>
      <c r="BA118" s="927"/>
      <c r="BB118" s="927"/>
      <c r="BC118" s="927"/>
      <c r="BD118" s="927"/>
      <c r="BE118" s="927"/>
      <c r="BF118" s="927"/>
      <c r="BG118" s="927"/>
      <c r="BH118" s="927"/>
      <c r="BI118" s="927"/>
      <c r="BJ118" s="927"/>
      <c r="BK118" s="927"/>
      <c r="BL118" s="927"/>
      <c r="BM118" s="927"/>
      <c r="BN118" s="927"/>
      <c r="BO118" s="927"/>
      <c r="BP118" s="928"/>
      <c r="BQ118" s="929" t="s">
        <v>442</v>
      </c>
      <c r="BR118" s="892"/>
      <c r="BS118" s="892"/>
      <c r="BT118" s="892"/>
      <c r="BU118" s="892"/>
      <c r="BV118" s="892" t="s">
        <v>443</v>
      </c>
      <c r="BW118" s="892"/>
      <c r="BX118" s="892"/>
      <c r="BY118" s="892"/>
      <c r="BZ118" s="892"/>
      <c r="CA118" s="892" t="s">
        <v>440</v>
      </c>
      <c r="CB118" s="892"/>
      <c r="CC118" s="892"/>
      <c r="CD118" s="892"/>
      <c r="CE118" s="892"/>
      <c r="CF118" s="922" t="s">
        <v>391</v>
      </c>
      <c r="CG118" s="923"/>
      <c r="CH118" s="923"/>
      <c r="CI118" s="923"/>
      <c r="CJ118" s="923"/>
      <c r="CK118" s="978"/>
      <c r="CL118" s="865"/>
      <c r="CM118" s="868" t="s">
        <v>466</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442</v>
      </c>
      <c r="DH118" s="824"/>
      <c r="DI118" s="824"/>
      <c r="DJ118" s="824"/>
      <c r="DK118" s="825"/>
      <c r="DL118" s="826" t="s">
        <v>391</v>
      </c>
      <c r="DM118" s="824"/>
      <c r="DN118" s="824"/>
      <c r="DO118" s="824"/>
      <c r="DP118" s="825"/>
      <c r="DQ118" s="826" t="s">
        <v>438</v>
      </c>
      <c r="DR118" s="824"/>
      <c r="DS118" s="824"/>
      <c r="DT118" s="824"/>
      <c r="DU118" s="825"/>
      <c r="DV118" s="871" t="s">
        <v>438</v>
      </c>
      <c r="DW118" s="872"/>
      <c r="DX118" s="872"/>
      <c r="DY118" s="872"/>
      <c r="DZ118" s="873"/>
    </row>
    <row r="119" spans="1:130" s="247" customFormat="1" ht="26.25" customHeight="1" x14ac:dyDescent="0.15">
      <c r="A119" s="862" t="s">
        <v>436</v>
      </c>
      <c r="B119" s="863"/>
      <c r="C119" s="938" t="s">
        <v>437</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438</v>
      </c>
      <c r="AB119" s="942"/>
      <c r="AC119" s="942"/>
      <c r="AD119" s="942"/>
      <c r="AE119" s="943"/>
      <c r="AF119" s="944" t="s">
        <v>438</v>
      </c>
      <c r="AG119" s="942"/>
      <c r="AH119" s="942"/>
      <c r="AI119" s="942"/>
      <c r="AJ119" s="943"/>
      <c r="AK119" s="944" t="s">
        <v>438</v>
      </c>
      <c r="AL119" s="942"/>
      <c r="AM119" s="942"/>
      <c r="AN119" s="942"/>
      <c r="AO119" s="943"/>
      <c r="AP119" s="945" t="s">
        <v>438</v>
      </c>
      <c r="AQ119" s="946"/>
      <c r="AR119" s="946"/>
      <c r="AS119" s="946"/>
      <c r="AT119" s="947"/>
      <c r="AU119" s="985"/>
      <c r="AV119" s="986"/>
      <c r="AW119" s="986"/>
      <c r="AX119" s="986"/>
      <c r="AY119" s="986"/>
      <c r="AZ119" s="278" t="s">
        <v>186</v>
      </c>
      <c r="BA119" s="278"/>
      <c r="BB119" s="278"/>
      <c r="BC119" s="278"/>
      <c r="BD119" s="278"/>
      <c r="BE119" s="278"/>
      <c r="BF119" s="278"/>
      <c r="BG119" s="278"/>
      <c r="BH119" s="278"/>
      <c r="BI119" s="278"/>
      <c r="BJ119" s="278"/>
      <c r="BK119" s="278"/>
      <c r="BL119" s="278"/>
      <c r="BM119" s="278"/>
      <c r="BN119" s="278"/>
      <c r="BO119" s="924" t="s">
        <v>467</v>
      </c>
      <c r="BP119" s="925"/>
      <c r="BQ119" s="929">
        <v>2043621</v>
      </c>
      <c r="BR119" s="892"/>
      <c r="BS119" s="892"/>
      <c r="BT119" s="892"/>
      <c r="BU119" s="892"/>
      <c r="BV119" s="892">
        <v>2075578</v>
      </c>
      <c r="BW119" s="892"/>
      <c r="BX119" s="892"/>
      <c r="BY119" s="892"/>
      <c r="BZ119" s="892"/>
      <c r="CA119" s="892">
        <v>2111930</v>
      </c>
      <c r="CB119" s="892"/>
      <c r="CC119" s="892"/>
      <c r="CD119" s="892"/>
      <c r="CE119" s="892"/>
      <c r="CF119" s="790"/>
      <c r="CG119" s="791"/>
      <c r="CH119" s="791"/>
      <c r="CI119" s="791"/>
      <c r="CJ119" s="881"/>
      <c r="CK119" s="979"/>
      <c r="CL119" s="867"/>
      <c r="CM119" s="885" t="s">
        <v>468</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438</v>
      </c>
      <c r="DH119" s="807"/>
      <c r="DI119" s="807"/>
      <c r="DJ119" s="807"/>
      <c r="DK119" s="808"/>
      <c r="DL119" s="809" t="s">
        <v>438</v>
      </c>
      <c r="DM119" s="807"/>
      <c r="DN119" s="807"/>
      <c r="DO119" s="807"/>
      <c r="DP119" s="808"/>
      <c r="DQ119" s="809" t="s">
        <v>438</v>
      </c>
      <c r="DR119" s="807"/>
      <c r="DS119" s="807"/>
      <c r="DT119" s="807"/>
      <c r="DU119" s="808"/>
      <c r="DV119" s="895" t="s">
        <v>391</v>
      </c>
      <c r="DW119" s="896"/>
      <c r="DX119" s="896"/>
      <c r="DY119" s="896"/>
      <c r="DZ119" s="897"/>
    </row>
    <row r="120" spans="1:130" s="247" customFormat="1" ht="26.25" customHeight="1" x14ac:dyDescent="0.15">
      <c r="A120" s="864"/>
      <c r="B120" s="865"/>
      <c r="C120" s="868" t="s">
        <v>445</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391</v>
      </c>
      <c r="AB120" s="824"/>
      <c r="AC120" s="824"/>
      <c r="AD120" s="824"/>
      <c r="AE120" s="825"/>
      <c r="AF120" s="826" t="s">
        <v>442</v>
      </c>
      <c r="AG120" s="824"/>
      <c r="AH120" s="824"/>
      <c r="AI120" s="824"/>
      <c r="AJ120" s="825"/>
      <c r="AK120" s="826" t="s">
        <v>391</v>
      </c>
      <c r="AL120" s="824"/>
      <c r="AM120" s="824"/>
      <c r="AN120" s="824"/>
      <c r="AO120" s="825"/>
      <c r="AP120" s="871" t="s">
        <v>391</v>
      </c>
      <c r="AQ120" s="872"/>
      <c r="AR120" s="872"/>
      <c r="AS120" s="872"/>
      <c r="AT120" s="873"/>
      <c r="AU120" s="930" t="s">
        <v>469</v>
      </c>
      <c r="AV120" s="931"/>
      <c r="AW120" s="931"/>
      <c r="AX120" s="931"/>
      <c r="AY120" s="932"/>
      <c r="AZ120" s="907" t="s">
        <v>470</v>
      </c>
      <c r="BA120" s="852"/>
      <c r="BB120" s="852"/>
      <c r="BC120" s="852"/>
      <c r="BD120" s="852"/>
      <c r="BE120" s="852"/>
      <c r="BF120" s="852"/>
      <c r="BG120" s="852"/>
      <c r="BH120" s="852"/>
      <c r="BI120" s="852"/>
      <c r="BJ120" s="852"/>
      <c r="BK120" s="852"/>
      <c r="BL120" s="852"/>
      <c r="BM120" s="852"/>
      <c r="BN120" s="852"/>
      <c r="BO120" s="852"/>
      <c r="BP120" s="853"/>
      <c r="BQ120" s="908">
        <v>1037447</v>
      </c>
      <c r="BR120" s="889"/>
      <c r="BS120" s="889"/>
      <c r="BT120" s="889"/>
      <c r="BU120" s="889"/>
      <c r="BV120" s="889">
        <v>943389</v>
      </c>
      <c r="BW120" s="889"/>
      <c r="BX120" s="889"/>
      <c r="BY120" s="889"/>
      <c r="BZ120" s="889"/>
      <c r="CA120" s="889">
        <v>851808</v>
      </c>
      <c r="CB120" s="889"/>
      <c r="CC120" s="889"/>
      <c r="CD120" s="889"/>
      <c r="CE120" s="889"/>
      <c r="CF120" s="913">
        <v>141.80000000000001</v>
      </c>
      <c r="CG120" s="914"/>
      <c r="CH120" s="914"/>
      <c r="CI120" s="914"/>
      <c r="CJ120" s="914"/>
      <c r="CK120" s="915" t="s">
        <v>471</v>
      </c>
      <c r="CL120" s="899"/>
      <c r="CM120" s="899"/>
      <c r="CN120" s="899"/>
      <c r="CO120" s="900"/>
      <c r="CP120" s="919" t="s">
        <v>472</v>
      </c>
      <c r="CQ120" s="920"/>
      <c r="CR120" s="920"/>
      <c r="CS120" s="920"/>
      <c r="CT120" s="920"/>
      <c r="CU120" s="920"/>
      <c r="CV120" s="920"/>
      <c r="CW120" s="920"/>
      <c r="CX120" s="920"/>
      <c r="CY120" s="920"/>
      <c r="CZ120" s="920"/>
      <c r="DA120" s="920"/>
      <c r="DB120" s="920"/>
      <c r="DC120" s="920"/>
      <c r="DD120" s="920"/>
      <c r="DE120" s="920"/>
      <c r="DF120" s="921"/>
      <c r="DG120" s="908">
        <v>99492</v>
      </c>
      <c r="DH120" s="889"/>
      <c r="DI120" s="889"/>
      <c r="DJ120" s="889"/>
      <c r="DK120" s="889"/>
      <c r="DL120" s="889">
        <v>133941</v>
      </c>
      <c r="DM120" s="889"/>
      <c r="DN120" s="889"/>
      <c r="DO120" s="889"/>
      <c r="DP120" s="889"/>
      <c r="DQ120" s="889">
        <v>149984</v>
      </c>
      <c r="DR120" s="889"/>
      <c r="DS120" s="889"/>
      <c r="DT120" s="889"/>
      <c r="DU120" s="889"/>
      <c r="DV120" s="890">
        <v>25</v>
      </c>
      <c r="DW120" s="890"/>
      <c r="DX120" s="890"/>
      <c r="DY120" s="890"/>
      <c r="DZ120" s="891"/>
    </row>
    <row r="121" spans="1:130" s="247" customFormat="1" ht="26.25" customHeight="1" x14ac:dyDescent="0.15">
      <c r="A121" s="864"/>
      <c r="B121" s="865"/>
      <c r="C121" s="910" t="s">
        <v>473</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391</v>
      </c>
      <c r="AB121" s="824"/>
      <c r="AC121" s="824"/>
      <c r="AD121" s="824"/>
      <c r="AE121" s="825"/>
      <c r="AF121" s="826" t="s">
        <v>438</v>
      </c>
      <c r="AG121" s="824"/>
      <c r="AH121" s="824"/>
      <c r="AI121" s="824"/>
      <c r="AJ121" s="825"/>
      <c r="AK121" s="826" t="s">
        <v>438</v>
      </c>
      <c r="AL121" s="824"/>
      <c r="AM121" s="824"/>
      <c r="AN121" s="824"/>
      <c r="AO121" s="825"/>
      <c r="AP121" s="871" t="s">
        <v>438</v>
      </c>
      <c r="AQ121" s="872"/>
      <c r="AR121" s="872"/>
      <c r="AS121" s="872"/>
      <c r="AT121" s="873"/>
      <c r="AU121" s="933"/>
      <c r="AV121" s="934"/>
      <c r="AW121" s="934"/>
      <c r="AX121" s="934"/>
      <c r="AY121" s="935"/>
      <c r="AZ121" s="859" t="s">
        <v>474</v>
      </c>
      <c r="BA121" s="794"/>
      <c r="BB121" s="794"/>
      <c r="BC121" s="794"/>
      <c r="BD121" s="794"/>
      <c r="BE121" s="794"/>
      <c r="BF121" s="794"/>
      <c r="BG121" s="794"/>
      <c r="BH121" s="794"/>
      <c r="BI121" s="794"/>
      <c r="BJ121" s="794"/>
      <c r="BK121" s="794"/>
      <c r="BL121" s="794"/>
      <c r="BM121" s="794"/>
      <c r="BN121" s="794"/>
      <c r="BO121" s="794"/>
      <c r="BP121" s="795"/>
      <c r="BQ121" s="860">
        <v>79842</v>
      </c>
      <c r="BR121" s="861"/>
      <c r="BS121" s="861"/>
      <c r="BT121" s="861"/>
      <c r="BU121" s="861"/>
      <c r="BV121" s="861">
        <v>57477</v>
      </c>
      <c r="BW121" s="861"/>
      <c r="BX121" s="861"/>
      <c r="BY121" s="861"/>
      <c r="BZ121" s="861"/>
      <c r="CA121" s="861">
        <v>53139</v>
      </c>
      <c r="CB121" s="861"/>
      <c r="CC121" s="861"/>
      <c r="CD121" s="861"/>
      <c r="CE121" s="861"/>
      <c r="CF121" s="922">
        <v>8.8000000000000007</v>
      </c>
      <c r="CG121" s="923"/>
      <c r="CH121" s="923"/>
      <c r="CI121" s="923"/>
      <c r="CJ121" s="923"/>
      <c r="CK121" s="916"/>
      <c r="CL121" s="902"/>
      <c r="CM121" s="902"/>
      <c r="CN121" s="902"/>
      <c r="CO121" s="903"/>
      <c r="CP121" s="882" t="s">
        <v>475</v>
      </c>
      <c r="CQ121" s="883"/>
      <c r="CR121" s="883"/>
      <c r="CS121" s="883"/>
      <c r="CT121" s="883"/>
      <c r="CU121" s="883"/>
      <c r="CV121" s="883"/>
      <c r="CW121" s="883"/>
      <c r="CX121" s="883"/>
      <c r="CY121" s="883"/>
      <c r="CZ121" s="883"/>
      <c r="DA121" s="883"/>
      <c r="DB121" s="883"/>
      <c r="DC121" s="883"/>
      <c r="DD121" s="883"/>
      <c r="DE121" s="883"/>
      <c r="DF121" s="884"/>
      <c r="DG121" s="860">
        <v>102163</v>
      </c>
      <c r="DH121" s="861"/>
      <c r="DI121" s="861"/>
      <c r="DJ121" s="861"/>
      <c r="DK121" s="861"/>
      <c r="DL121" s="861">
        <v>99170</v>
      </c>
      <c r="DM121" s="861"/>
      <c r="DN121" s="861"/>
      <c r="DO121" s="861"/>
      <c r="DP121" s="861"/>
      <c r="DQ121" s="861">
        <v>95531</v>
      </c>
      <c r="DR121" s="861"/>
      <c r="DS121" s="861"/>
      <c r="DT121" s="861"/>
      <c r="DU121" s="861"/>
      <c r="DV121" s="838">
        <v>15.9</v>
      </c>
      <c r="DW121" s="838"/>
      <c r="DX121" s="838"/>
      <c r="DY121" s="838"/>
      <c r="DZ121" s="839"/>
    </row>
    <row r="122" spans="1:130" s="247" customFormat="1" ht="26.25" customHeight="1" x14ac:dyDescent="0.15">
      <c r="A122" s="864"/>
      <c r="B122" s="865"/>
      <c r="C122" s="868" t="s">
        <v>455</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391</v>
      </c>
      <c r="AB122" s="824"/>
      <c r="AC122" s="824"/>
      <c r="AD122" s="824"/>
      <c r="AE122" s="825"/>
      <c r="AF122" s="826" t="s">
        <v>438</v>
      </c>
      <c r="AG122" s="824"/>
      <c r="AH122" s="824"/>
      <c r="AI122" s="824"/>
      <c r="AJ122" s="825"/>
      <c r="AK122" s="826" t="s">
        <v>391</v>
      </c>
      <c r="AL122" s="824"/>
      <c r="AM122" s="824"/>
      <c r="AN122" s="824"/>
      <c r="AO122" s="825"/>
      <c r="AP122" s="871" t="s">
        <v>391</v>
      </c>
      <c r="AQ122" s="872"/>
      <c r="AR122" s="872"/>
      <c r="AS122" s="872"/>
      <c r="AT122" s="873"/>
      <c r="AU122" s="933"/>
      <c r="AV122" s="934"/>
      <c r="AW122" s="934"/>
      <c r="AX122" s="934"/>
      <c r="AY122" s="935"/>
      <c r="AZ122" s="926" t="s">
        <v>476</v>
      </c>
      <c r="BA122" s="927"/>
      <c r="BB122" s="927"/>
      <c r="BC122" s="927"/>
      <c r="BD122" s="927"/>
      <c r="BE122" s="927"/>
      <c r="BF122" s="927"/>
      <c r="BG122" s="927"/>
      <c r="BH122" s="927"/>
      <c r="BI122" s="927"/>
      <c r="BJ122" s="927"/>
      <c r="BK122" s="927"/>
      <c r="BL122" s="927"/>
      <c r="BM122" s="927"/>
      <c r="BN122" s="927"/>
      <c r="BO122" s="927"/>
      <c r="BP122" s="928"/>
      <c r="BQ122" s="929">
        <v>1291012</v>
      </c>
      <c r="BR122" s="892"/>
      <c r="BS122" s="892"/>
      <c r="BT122" s="892"/>
      <c r="BU122" s="892"/>
      <c r="BV122" s="892">
        <v>1343765</v>
      </c>
      <c r="BW122" s="892"/>
      <c r="BX122" s="892"/>
      <c r="BY122" s="892"/>
      <c r="BZ122" s="892"/>
      <c r="CA122" s="892">
        <v>1356513</v>
      </c>
      <c r="CB122" s="892"/>
      <c r="CC122" s="892"/>
      <c r="CD122" s="892"/>
      <c r="CE122" s="892"/>
      <c r="CF122" s="893">
        <v>225.8</v>
      </c>
      <c r="CG122" s="894"/>
      <c r="CH122" s="894"/>
      <c r="CI122" s="894"/>
      <c r="CJ122" s="894"/>
      <c r="CK122" s="916"/>
      <c r="CL122" s="902"/>
      <c r="CM122" s="902"/>
      <c r="CN122" s="902"/>
      <c r="CO122" s="903"/>
      <c r="CP122" s="882" t="s">
        <v>477</v>
      </c>
      <c r="CQ122" s="883"/>
      <c r="CR122" s="883"/>
      <c r="CS122" s="883"/>
      <c r="CT122" s="883"/>
      <c r="CU122" s="883"/>
      <c r="CV122" s="883"/>
      <c r="CW122" s="883"/>
      <c r="CX122" s="883"/>
      <c r="CY122" s="883"/>
      <c r="CZ122" s="883"/>
      <c r="DA122" s="883"/>
      <c r="DB122" s="883"/>
      <c r="DC122" s="883"/>
      <c r="DD122" s="883"/>
      <c r="DE122" s="883"/>
      <c r="DF122" s="884"/>
      <c r="DG122" s="860">
        <v>7460</v>
      </c>
      <c r="DH122" s="861"/>
      <c r="DI122" s="861"/>
      <c r="DJ122" s="861"/>
      <c r="DK122" s="861"/>
      <c r="DL122" s="861" t="s">
        <v>391</v>
      </c>
      <c r="DM122" s="861"/>
      <c r="DN122" s="861"/>
      <c r="DO122" s="861"/>
      <c r="DP122" s="861"/>
      <c r="DQ122" s="861">
        <v>32385</v>
      </c>
      <c r="DR122" s="861"/>
      <c r="DS122" s="861"/>
      <c r="DT122" s="861"/>
      <c r="DU122" s="861"/>
      <c r="DV122" s="838">
        <v>5.4</v>
      </c>
      <c r="DW122" s="838"/>
      <c r="DX122" s="838"/>
      <c r="DY122" s="838"/>
      <c r="DZ122" s="839"/>
    </row>
    <row r="123" spans="1:130" s="247" customFormat="1" ht="26.25" customHeight="1" x14ac:dyDescent="0.15">
      <c r="A123" s="864"/>
      <c r="B123" s="865"/>
      <c r="C123" s="868" t="s">
        <v>461</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442</v>
      </c>
      <c r="AB123" s="824"/>
      <c r="AC123" s="824"/>
      <c r="AD123" s="824"/>
      <c r="AE123" s="825"/>
      <c r="AF123" s="826" t="s">
        <v>391</v>
      </c>
      <c r="AG123" s="824"/>
      <c r="AH123" s="824"/>
      <c r="AI123" s="824"/>
      <c r="AJ123" s="825"/>
      <c r="AK123" s="826" t="s">
        <v>391</v>
      </c>
      <c r="AL123" s="824"/>
      <c r="AM123" s="824"/>
      <c r="AN123" s="824"/>
      <c r="AO123" s="825"/>
      <c r="AP123" s="871" t="s">
        <v>438</v>
      </c>
      <c r="AQ123" s="872"/>
      <c r="AR123" s="872"/>
      <c r="AS123" s="872"/>
      <c r="AT123" s="873"/>
      <c r="AU123" s="936"/>
      <c r="AV123" s="937"/>
      <c r="AW123" s="937"/>
      <c r="AX123" s="937"/>
      <c r="AY123" s="937"/>
      <c r="AZ123" s="278" t="s">
        <v>186</v>
      </c>
      <c r="BA123" s="278"/>
      <c r="BB123" s="278"/>
      <c r="BC123" s="278"/>
      <c r="BD123" s="278"/>
      <c r="BE123" s="278"/>
      <c r="BF123" s="278"/>
      <c r="BG123" s="278"/>
      <c r="BH123" s="278"/>
      <c r="BI123" s="278"/>
      <c r="BJ123" s="278"/>
      <c r="BK123" s="278"/>
      <c r="BL123" s="278"/>
      <c r="BM123" s="278"/>
      <c r="BN123" s="278"/>
      <c r="BO123" s="924" t="s">
        <v>478</v>
      </c>
      <c r="BP123" s="925"/>
      <c r="BQ123" s="879">
        <v>2408301</v>
      </c>
      <c r="BR123" s="880"/>
      <c r="BS123" s="880"/>
      <c r="BT123" s="880"/>
      <c r="BU123" s="880"/>
      <c r="BV123" s="880">
        <v>2344631</v>
      </c>
      <c r="BW123" s="880"/>
      <c r="BX123" s="880"/>
      <c r="BY123" s="880"/>
      <c r="BZ123" s="880"/>
      <c r="CA123" s="880">
        <v>2261460</v>
      </c>
      <c r="CB123" s="880"/>
      <c r="CC123" s="880"/>
      <c r="CD123" s="880"/>
      <c r="CE123" s="880"/>
      <c r="CF123" s="790"/>
      <c r="CG123" s="791"/>
      <c r="CH123" s="791"/>
      <c r="CI123" s="791"/>
      <c r="CJ123" s="881"/>
      <c r="CK123" s="916"/>
      <c r="CL123" s="902"/>
      <c r="CM123" s="902"/>
      <c r="CN123" s="902"/>
      <c r="CO123" s="903"/>
      <c r="CP123" s="882"/>
      <c r="CQ123" s="883"/>
      <c r="CR123" s="883"/>
      <c r="CS123" s="883"/>
      <c r="CT123" s="883"/>
      <c r="CU123" s="883"/>
      <c r="CV123" s="883"/>
      <c r="CW123" s="883"/>
      <c r="CX123" s="883"/>
      <c r="CY123" s="883"/>
      <c r="CZ123" s="883"/>
      <c r="DA123" s="883"/>
      <c r="DB123" s="883"/>
      <c r="DC123" s="883"/>
      <c r="DD123" s="883"/>
      <c r="DE123" s="883"/>
      <c r="DF123" s="884"/>
      <c r="DG123" s="823"/>
      <c r="DH123" s="824"/>
      <c r="DI123" s="824"/>
      <c r="DJ123" s="824"/>
      <c r="DK123" s="825"/>
      <c r="DL123" s="826"/>
      <c r="DM123" s="824"/>
      <c r="DN123" s="824"/>
      <c r="DO123" s="824"/>
      <c r="DP123" s="825"/>
      <c r="DQ123" s="826"/>
      <c r="DR123" s="824"/>
      <c r="DS123" s="824"/>
      <c r="DT123" s="824"/>
      <c r="DU123" s="825"/>
      <c r="DV123" s="871"/>
      <c r="DW123" s="872"/>
      <c r="DX123" s="872"/>
      <c r="DY123" s="872"/>
      <c r="DZ123" s="873"/>
    </row>
    <row r="124" spans="1:130" s="247" customFormat="1" ht="26.25" customHeight="1" thickBot="1" x14ac:dyDescent="0.2">
      <c r="A124" s="864"/>
      <c r="B124" s="865"/>
      <c r="C124" s="868" t="s">
        <v>464</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438</v>
      </c>
      <c r="AB124" s="824"/>
      <c r="AC124" s="824"/>
      <c r="AD124" s="824"/>
      <c r="AE124" s="825"/>
      <c r="AF124" s="826" t="s">
        <v>391</v>
      </c>
      <c r="AG124" s="824"/>
      <c r="AH124" s="824"/>
      <c r="AI124" s="824"/>
      <c r="AJ124" s="825"/>
      <c r="AK124" s="826" t="s">
        <v>442</v>
      </c>
      <c r="AL124" s="824"/>
      <c r="AM124" s="824"/>
      <c r="AN124" s="824"/>
      <c r="AO124" s="825"/>
      <c r="AP124" s="871" t="s">
        <v>442</v>
      </c>
      <c r="AQ124" s="872"/>
      <c r="AR124" s="872"/>
      <c r="AS124" s="872"/>
      <c r="AT124" s="873"/>
      <c r="AU124" s="874" t="s">
        <v>479</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t="s">
        <v>442</v>
      </c>
      <c r="BR124" s="878"/>
      <c r="BS124" s="878"/>
      <c r="BT124" s="878"/>
      <c r="BU124" s="878"/>
      <c r="BV124" s="878" t="s">
        <v>438</v>
      </c>
      <c r="BW124" s="878"/>
      <c r="BX124" s="878"/>
      <c r="BY124" s="878"/>
      <c r="BZ124" s="878"/>
      <c r="CA124" s="878" t="s">
        <v>438</v>
      </c>
      <c r="CB124" s="878"/>
      <c r="CC124" s="878"/>
      <c r="CD124" s="878"/>
      <c r="CE124" s="878"/>
      <c r="CF124" s="768"/>
      <c r="CG124" s="769"/>
      <c r="CH124" s="769"/>
      <c r="CI124" s="769"/>
      <c r="CJ124" s="909"/>
      <c r="CK124" s="917"/>
      <c r="CL124" s="917"/>
      <c r="CM124" s="917"/>
      <c r="CN124" s="917"/>
      <c r="CO124" s="918"/>
      <c r="CP124" s="882" t="s">
        <v>480</v>
      </c>
      <c r="CQ124" s="883"/>
      <c r="CR124" s="883"/>
      <c r="CS124" s="883"/>
      <c r="CT124" s="883"/>
      <c r="CU124" s="883"/>
      <c r="CV124" s="883"/>
      <c r="CW124" s="883"/>
      <c r="CX124" s="883"/>
      <c r="CY124" s="883"/>
      <c r="CZ124" s="883"/>
      <c r="DA124" s="883"/>
      <c r="DB124" s="883"/>
      <c r="DC124" s="883"/>
      <c r="DD124" s="883"/>
      <c r="DE124" s="883"/>
      <c r="DF124" s="884"/>
      <c r="DG124" s="806" t="s">
        <v>391</v>
      </c>
      <c r="DH124" s="807"/>
      <c r="DI124" s="807"/>
      <c r="DJ124" s="807"/>
      <c r="DK124" s="808"/>
      <c r="DL124" s="809" t="s">
        <v>391</v>
      </c>
      <c r="DM124" s="807"/>
      <c r="DN124" s="807"/>
      <c r="DO124" s="807"/>
      <c r="DP124" s="808"/>
      <c r="DQ124" s="809" t="s">
        <v>391</v>
      </c>
      <c r="DR124" s="807"/>
      <c r="DS124" s="807"/>
      <c r="DT124" s="807"/>
      <c r="DU124" s="808"/>
      <c r="DV124" s="895" t="s">
        <v>438</v>
      </c>
      <c r="DW124" s="896"/>
      <c r="DX124" s="896"/>
      <c r="DY124" s="896"/>
      <c r="DZ124" s="897"/>
    </row>
    <row r="125" spans="1:130" s="247" customFormat="1" ht="26.25" customHeight="1" x14ac:dyDescent="0.15">
      <c r="A125" s="864"/>
      <c r="B125" s="865"/>
      <c r="C125" s="868" t="s">
        <v>466</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412</v>
      </c>
      <c r="AB125" s="824"/>
      <c r="AC125" s="824"/>
      <c r="AD125" s="824"/>
      <c r="AE125" s="825"/>
      <c r="AF125" s="826" t="s">
        <v>412</v>
      </c>
      <c r="AG125" s="824"/>
      <c r="AH125" s="824"/>
      <c r="AI125" s="824"/>
      <c r="AJ125" s="825"/>
      <c r="AK125" s="826" t="s">
        <v>442</v>
      </c>
      <c r="AL125" s="824"/>
      <c r="AM125" s="824"/>
      <c r="AN125" s="824"/>
      <c r="AO125" s="825"/>
      <c r="AP125" s="871" t="s">
        <v>391</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481</v>
      </c>
      <c r="CL125" s="899"/>
      <c r="CM125" s="899"/>
      <c r="CN125" s="899"/>
      <c r="CO125" s="900"/>
      <c r="CP125" s="907" t="s">
        <v>482</v>
      </c>
      <c r="CQ125" s="852"/>
      <c r="CR125" s="852"/>
      <c r="CS125" s="852"/>
      <c r="CT125" s="852"/>
      <c r="CU125" s="852"/>
      <c r="CV125" s="852"/>
      <c r="CW125" s="852"/>
      <c r="CX125" s="852"/>
      <c r="CY125" s="852"/>
      <c r="CZ125" s="852"/>
      <c r="DA125" s="852"/>
      <c r="DB125" s="852"/>
      <c r="DC125" s="852"/>
      <c r="DD125" s="852"/>
      <c r="DE125" s="852"/>
      <c r="DF125" s="853"/>
      <c r="DG125" s="908" t="s">
        <v>391</v>
      </c>
      <c r="DH125" s="889"/>
      <c r="DI125" s="889"/>
      <c r="DJ125" s="889"/>
      <c r="DK125" s="889"/>
      <c r="DL125" s="889" t="s">
        <v>438</v>
      </c>
      <c r="DM125" s="889"/>
      <c r="DN125" s="889"/>
      <c r="DO125" s="889"/>
      <c r="DP125" s="889"/>
      <c r="DQ125" s="889" t="s">
        <v>391</v>
      </c>
      <c r="DR125" s="889"/>
      <c r="DS125" s="889"/>
      <c r="DT125" s="889"/>
      <c r="DU125" s="889"/>
      <c r="DV125" s="890" t="s">
        <v>391</v>
      </c>
      <c r="DW125" s="890"/>
      <c r="DX125" s="890"/>
      <c r="DY125" s="890"/>
      <c r="DZ125" s="891"/>
    </row>
    <row r="126" spans="1:130" s="247" customFormat="1" ht="26.25" customHeight="1" thickBot="1" x14ac:dyDescent="0.2">
      <c r="A126" s="864"/>
      <c r="B126" s="865"/>
      <c r="C126" s="868" t="s">
        <v>468</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391</v>
      </c>
      <c r="AB126" s="824"/>
      <c r="AC126" s="824"/>
      <c r="AD126" s="824"/>
      <c r="AE126" s="825"/>
      <c r="AF126" s="826" t="s">
        <v>442</v>
      </c>
      <c r="AG126" s="824"/>
      <c r="AH126" s="824"/>
      <c r="AI126" s="824"/>
      <c r="AJ126" s="825"/>
      <c r="AK126" s="826" t="s">
        <v>442</v>
      </c>
      <c r="AL126" s="824"/>
      <c r="AM126" s="824"/>
      <c r="AN126" s="824"/>
      <c r="AO126" s="825"/>
      <c r="AP126" s="871" t="s">
        <v>483</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484</v>
      </c>
      <c r="CQ126" s="794"/>
      <c r="CR126" s="794"/>
      <c r="CS126" s="794"/>
      <c r="CT126" s="794"/>
      <c r="CU126" s="794"/>
      <c r="CV126" s="794"/>
      <c r="CW126" s="794"/>
      <c r="CX126" s="794"/>
      <c r="CY126" s="794"/>
      <c r="CZ126" s="794"/>
      <c r="DA126" s="794"/>
      <c r="DB126" s="794"/>
      <c r="DC126" s="794"/>
      <c r="DD126" s="794"/>
      <c r="DE126" s="794"/>
      <c r="DF126" s="795"/>
      <c r="DG126" s="860" t="s">
        <v>438</v>
      </c>
      <c r="DH126" s="861"/>
      <c r="DI126" s="861"/>
      <c r="DJ126" s="861"/>
      <c r="DK126" s="861"/>
      <c r="DL126" s="861" t="s">
        <v>391</v>
      </c>
      <c r="DM126" s="861"/>
      <c r="DN126" s="861"/>
      <c r="DO126" s="861"/>
      <c r="DP126" s="861"/>
      <c r="DQ126" s="861" t="s">
        <v>442</v>
      </c>
      <c r="DR126" s="861"/>
      <c r="DS126" s="861"/>
      <c r="DT126" s="861"/>
      <c r="DU126" s="861"/>
      <c r="DV126" s="838" t="s">
        <v>391</v>
      </c>
      <c r="DW126" s="838"/>
      <c r="DX126" s="838"/>
      <c r="DY126" s="838"/>
      <c r="DZ126" s="839"/>
    </row>
    <row r="127" spans="1:130" s="247" customFormat="1" ht="26.25" customHeight="1" x14ac:dyDescent="0.15">
      <c r="A127" s="866"/>
      <c r="B127" s="867"/>
      <c r="C127" s="885" t="s">
        <v>485</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391</v>
      </c>
      <c r="AB127" s="824"/>
      <c r="AC127" s="824"/>
      <c r="AD127" s="824"/>
      <c r="AE127" s="825"/>
      <c r="AF127" s="826" t="s">
        <v>438</v>
      </c>
      <c r="AG127" s="824"/>
      <c r="AH127" s="824"/>
      <c r="AI127" s="824"/>
      <c r="AJ127" s="825"/>
      <c r="AK127" s="826" t="s">
        <v>391</v>
      </c>
      <c r="AL127" s="824"/>
      <c r="AM127" s="824"/>
      <c r="AN127" s="824"/>
      <c r="AO127" s="825"/>
      <c r="AP127" s="871" t="s">
        <v>391</v>
      </c>
      <c r="AQ127" s="872"/>
      <c r="AR127" s="872"/>
      <c r="AS127" s="872"/>
      <c r="AT127" s="873"/>
      <c r="AU127" s="283"/>
      <c r="AV127" s="283"/>
      <c r="AW127" s="283"/>
      <c r="AX127" s="888" t="s">
        <v>486</v>
      </c>
      <c r="AY127" s="856"/>
      <c r="AZ127" s="856"/>
      <c r="BA127" s="856"/>
      <c r="BB127" s="856"/>
      <c r="BC127" s="856"/>
      <c r="BD127" s="856"/>
      <c r="BE127" s="857"/>
      <c r="BF127" s="855" t="s">
        <v>487</v>
      </c>
      <c r="BG127" s="856"/>
      <c r="BH127" s="856"/>
      <c r="BI127" s="856"/>
      <c r="BJ127" s="856"/>
      <c r="BK127" s="856"/>
      <c r="BL127" s="857"/>
      <c r="BM127" s="855" t="s">
        <v>488</v>
      </c>
      <c r="BN127" s="856"/>
      <c r="BO127" s="856"/>
      <c r="BP127" s="856"/>
      <c r="BQ127" s="856"/>
      <c r="BR127" s="856"/>
      <c r="BS127" s="857"/>
      <c r="BT127" s="855" t="s">
        <v>489</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490</v>
      </c>
      <c r="CQ127" s="794"/>
      <c r="CR127" s="794"/>
      <c r="CS127" s="794"/>
      <c r="CT127" s="794"/>
      <c r="CU127" s="794"/>
      <c r="CV127" s="794"/>
      <c r="CW127" s="794"/>
      <c r="CX127" s="794"/>
      <c r="CY127" s="794"/>
      <c r="CZ127" s="794"/>
      <c r="DA127" s="794"/>
      <c r="DB127" s="794"/>
      <c r="DC127" s="794"/>
      <c r="DD127" s="794"/>
      <c r="DE127" s="794"/>
      <c r="DF127" s="795"/>
      <c r="DG127" s="860" t="s">
        <v>438</v>
      </c>
      <c r="DH127" s="861"/>
      <c r="DI127" s="861"/>
      <c r="DJ127" s="861"/>
      <c r="DK127" s="861"/>
      <c r="DL127" s="861" t="s">
        <v>412</v>
      </c>
      <c r="DM127" s="861"/>
      <c r="DN127" s="861"/>
      <c r="DO127" s="861"/>
      <c r="DP127" s="861"/>
      <c r="DQ127" s="861" t="s">
        <v>391</v>
      </c>
      <c r="DR127" s="861"/>
      <c r="DS127" s="861"/>
      <c r="DT127" s="861"/>
      <c r="DU127" s="861"/>
      <c r="DV127" s="838" t="s">
        <v>391</v>
      </c>
      <c r="DW127" s="838"/>
      <c r="DX127" s="838"/>
      <c r="DY127" s="838"/>
      <c r="DZ127" s="839"/>
    </row>
    <row r="128" spans="1:130" s="247" customFormat="1" ht="26.25" customHeight="1" thickBot="1" x14ac:dyDescent="0.2">
      <c r="A128" s="840" t="s">
        <v>491</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492</v>
      </c>
      <c r="X128" s="842"/>
      <c r="Y128" s="842"/>
      <c r="Z128" s="843"/>
      <c r="AA128" s="844">
        <v>2485</v>
      </c>
      <c r="AB128" s="845"/>
      <c r="AC128" s="845"/>
      <c r="AD128" s="845"/>
      <c r="AE128" s="846"/>
      <c r="AF128" s="847">
        <v>4175</v>
      </c>
      <c r="AG128" s="845"/>
      <c r="AH128" s="845"/>
      <c r="AI128" s="845"/>
      <c r="AJ128" s="846"/>
      <c r="AK128" s="847">
        <v>4487</v>
      </c>
      <c r="AL128" s="845"/>
      <c r="AM128" s="845"/>
      <c r="AN128" s="845"/>
      <c r="AO128" s="846"/>
      <c r="AP128" s="848"/>
      <c r="AQ128" s="849"/>
      <c r="AR128" s="849"/>
      <c r="AS128" s="849"/>
      <c r="AT128" s="850"/>
      <c r="AU128" s="283"/>
      <c r="AV128" s="283"/>
      <c r="AW128" s="283"/>
      <c r="AX128" s="851" t="s">
        <v>493</v>
      </c>
      <c r="AY128" s="852"/>
      <c r="AZ128" s="852"/>
      <c r="BA128" s="852"/>
      <c r="BB128" s="852"/>
      <c r="BC128" s="852"/>
      <c r="BD128" s="852"/>
      <c r="BE128" s="853"/>
      <c r="BF128" s="830" t="s">
        <v>391</v>
      </c>
      <c r="BG128" s="831"/>
      <c r="BH128" s="831"/>
      <c r="BI128" s="831"/>
      <c r="BJ128" s="831"/>
      <c r="BK128" s="831"/>
      <c r="BL128" s="854"/>
      <c r="BM128" s="830">
        <v>15</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494</v>
      </c>
      <c r="CQ128" s="772"/>
      <c r="CR128" s="772"/>
      <c r="CS128" s="772"/>
      <c r="CT128" s="772"/>
      <c r="CU128" s="772"/>
      <c r="CV128" s="772"/>
      <c r="CW128" s="772"/>
      <c r="CX128" s="772"/>
      <c r="CY128" s="772"/>
      <c r="CZ128" s="772"/>
      <c r="DA128" s="772"/>
      <c r="DB128" s="772"/>
      <c r="DC128" s="772"/>
      <c r="DD128" s="772"/>
      <c r="DE128" s="772"/>
      <c r="DF128" s="773"/>
      <c r="DG128" s="834" t="s">
        <v>391</v>
      </c>
      <c r="DH128" s="835"/>
      <c r="DI128" s="835"/>
      <c r="DJ128" s="835"/>
      <c r="DK128" s="835"/>
      <c r="DL128" s="835" t="s">
        <v>391</v>
      </c>
      <c r="DM128" s="835"/>
      <c r="DN128" s="835"/>
      <c r="DO128" s="835"/>
      <c r="DP128" s="835"/>
      <c r="DQ128" s="835" t="s">
        <v>391</v>
      </c>
      <c r="DR128" s="835"/>
      <c r="DS128" s="835"/>
      <c r="DT128" s="835"/>
      <c r="DU128" s="835"/>
      <c r="DV128" s="836" t="s">
        <v>391</v>
      </c>
      <c r="DW128" s="836"/>
      <c r="DX128" s="836"/>
      <c r="DY128" s="836"/>
      <c r="DZ128" s="837"/>
    </row>
    <row r="129" spans="1:131" s="247" customFormat="1" ht="26.25" customHeight="1" x14ac:dyDescent="0.15">
      <c r="A129" s="818" t="s">
        <v>107</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495</v>
      </c>
      <c r="X129" s="821"/>
      <c r="Y129" s="821"/>
      <c r="Z129" s="822"/>
      <c r="AA129" s="823">
        <v>731803</v>
      </c>
      <c r="AB129" s="824"/>
      <c r="AC129" s="824"/>
      <c r="AD129" s="824"/>
      <c r="AE129" s="825"/>
      <c r="AF129" s="826">
        <v>696845</v>
      </c>
      <c r="AG129" s="824"/>
      <c r="AH129" s="824"/>
      <c r="AI129" s="824"/>
      <c r="AJ129" s="825"/>
      <c r="AK129" s="826">
        <v>712168</v>
      </c>
      <c r="AL129" s="824"/>
      <c r="AM129" s="824"/>
      <c r="AN129" s="824"/>
      <c r="AO129" s="825"/>
      <c r="AP129" s="827"/>
      <c r="AQ129" s="828"/>
      <c r="AR129" s="828"/>
      <c r="AS129" s="828"/>
      <c r="AT129" s="829"/>
      <c r="AU129" s="285"/>
      <c r="AV129" s="285"/>
      <c r="AW129" s="285"/>
      <c r="AX129" s="793" t="s">
        <v>496</v>
      </c>
      <c r="AY129" s="794"/>
      <c r="AZ129" s="794"/>
      <c r="BA129" s="794"/>
      <c r="BB129" s="794"/>
      <c r="BC129" s="794"/>
      <c r="BD129" s="794"/>
      <c r="BE129" s="795"/>
      <c r="BF129" s="813" t="s">
        <v>483</v>
      </c>
      <c r="BG129" s="814"/>
      <c r="BH129" s="814"/>
      <c r="BI129" s="814"/>
      <c r="BJ129" s="814"/>
      <c r="BK129" s="814"/>
      <c r="BL129" s="815"/>
      <c r="BM129" s="813">
        <v>20</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497</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498</v>
      </c>
      <c r="X130" s="821"/>
      <c r="Y130" s="821"/>
      <c r="Z130" s="822"/>
      <c r="AA130" s="823">
        <v>99301</v>
      </c>
      <c r="AB130" s="824"/>
      <c r="AC130" s="824"/>
      <c r="AD130" s="824"/>
      <c r="AE130" s="825"/>
      <c r="AF130" s="826">
        <v>104036</v>
      </c>
      <c r="AG130" s="824"/>
      <c r="AH130" s="824"/>
      <c r="AI130" s="824"/>
      <c r="AJ130" s="825"/>
      <c r="AK130" s="826">
        <v>111394</v>
      </c>
      <c r="AL130" s="824"/>
      <c r="AM130" s="824"/>
      <c r="AN130" s="824"/>
      <c r="AO130" s="825"/>
      <c r="AP130" s="827"/>
      <c r="AQ130" s="828"/>
      <c r="AR130" s="828"/>
      <c r="AS130" s="828"/>
      <c r="AT130" s="829"/>
      <c r="AU130" s="285"/>
      <c r="AV130" s="285"/>
      <c r="AW130" s="285"/>
      <c r="AX130" s="793" t="s">
        <v>499</v>
      </c>
      <c r="AY130" s="794"/>
      <c r="AZ130" s="794"/>
      <c r="BA130" s="794"/>
      <c r="BB130" s="794"/>
      <c r="BC130" s="794"/>
      <c r="BD130" s="794"/>
      <c r="BE130" s="795"/>
      <c r="BF130" s="796">
        <v>5.0999999999999996</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500</v>
      </c>
      <c r="X131" s="804"/>
      <c r="Y131" s="804"/>
      <c r="Z131" s="805"/>
      <c r="AA131" s="806">
        <v>632502</v>
      </c>
      <c r="AB131" s="807"/>
      <c r="AC131" s="807"/>
      <c r="AD131" s="807"/>
      <c r="AE131" s="808"/>
      <c r="AF131" s="809">
        <v>592809</v>
      </c>
      <c r="AG131" s="807"/>
      <c r="AH131" s="807"/>
      <c r="AI131" s="807"/>
      <c r="AJ131" s="808"/>
      <c r="AK131" s="809">
        <v>600774</v>
      </c>
      <c r="AL131" s="807"/>
      <c r="AM131" s="807"/>
      <c r="AN131" s="807"/>
      <c r="AO131" s="808"/>
      <c r="AP131" s="810"/>
      <c r="AQ131" s="811"/>
      <c r="AR131" s="811"/>
      <c r="AS131" s="811"/>
      <c r="AT131" s="812"/>
      <c r="AU131" s="285"/>
      <c r="AV131" s="285"/>
      <c r="AW131" s="285"/>
      <c r="AX131" s="771" t="s">
        <v>501</v>
      </c>
      <c r="AY131" s="772"/>
      <c r="AZ131" s="772"/>
      <c r="BA131" s="772"/>
      <c r="BB131" s="772"/>
      <c r="BC131" s="772"/>
      <c r="BD131" s="772"/>
      <c r="BE131" s="773"/>
      <c r="BF131" s="774" t="s">
        <v>502</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503</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504</v>
      </c>
      <c r="W132" s="784"/>
      <c r="X132" s="784"/>
      <c r="Y132" s="784"/>
      <c r="Z132" s="785"/>
      <c r="AA132" s="786">
        <v>4.3958754280000001</v>
      </c>
      <c r="AB132" s="787"/>
      <c r="AC132" s="787"/>
      <c r="AD132" s="787"/>
      <c r="AE132" s="788"/>
      <c r="AF132" s="789">
        <v>5.606358878</v>
      </c>
      <c r="AG132" s="787"/>
      <c r="AH132" s="787"/>
      <c r="AI132" s="787"/>
      <c r="AJ132" s="788"/>
      <c r="AK132" s="789">
        <v>5.5262045290000001</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505</v>
      </c>
      <c r="W133" s="763"/>
      <c r="X133" s="763"/>
      <c r="Y133" s="763"/>
      <c r="Z133" s="764"/>
      <c r="AA133" s="765">
        <v>4.3</v>
      </c>
      <c r="AB133" s="766"/>
      <c r="AC133" s="766"/>
      <c r="AD133" s="766"/>
      <c r="AE133" s="767"/>
      <c r="AF133" s="765">
        <v>4.8</v>
      </c>
      <c r="AG133" s="766"/>
      <c r="AH133" s="766"/>
      <c r="AI133" s="766"/>
      <c r="AJ133" s="767"/>
      <c r="AK133" s="765">
        <v>5.0999999999999996</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80QTJPOYJK6WQuoOJc1SEgrWDaa9aa0ridDeK9IDOXLtDRdXVk6N1KNrbBPZQ4wlaK0nfI8CecVzNGhvCB0Fyg==" saltValue="yDReZcP1fZSAqaf+YOCsP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506</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aQiL8XS1LxYZPVfjar49cXsawhQLBPdL1ZZuNNPBcU9wVLrftw2EtbQKL3Xi4jsaroGPYpB5e58Csur9DJWNzg==" saltValue="ESeRzWWnp/pKUSKK7tgih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tKLC6a709AtWCfkh8BZVx+bLzLeovdAGbqcAwstjmwIrkYID9FIa3TyqBDTmyV/W5qdLpI7ONpYKqp5NGQqwg==" saltValue="rCGl04Pr3FM0DMXRM13te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507</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508</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509</v>
      </c>
      <c r="AP7" s="304"/>
      <c r="AQ7" s="305" t="s">
        <v>510</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511</v>
      </c>
      <c r="AQ8" s="311" t="s">
        <v>512</v>
      </c>
      <c r="AR8" s="312" t="s">
        <v>513</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514</v>
      </c>
      <c r="AL9" s="1193"/>
      <c r="AM9" s="1193"/>
      <c r="AN9" s="1194"/>
      <c r="AO9" s="313">
        <v>328238</v>
      </c>
      <c r="AP9" s="313">
        <v>467575</v>
      </c>
      <c r="AQ9" s="314">
        <v>218185</v>
      </c>
      <c r="AR9" s="315">
        <v>114.3</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515</v>
      </c>
      <c r="AL10" s="1193"/>
      <c r="AM10" s="1193"/>
      <c r="AN10" s="1194"/>
      <c r="AO10" s="316">
        <v>50101</v>
      </c>
      <c r="AP10" s="316">
        <v>71369</v>
      </c>
      <c r="AQ10" s="317">
        <v>27381</v>
      </c>
      <c r="AR10" s="318">
        <v>160.69999999999999</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516</v>
      </c>
      <c r="AL11" s="1193"/>
      <c r="AM11" s="1193"/>
      <c r="AN11" s="1194"/>
      <c r="AO11" s="316">
        <v>43687</v>
      </c>
      <c r="AP11" s="316">
        <v>62232</v>
      </c>
      <c r="AQ11" s="317">
        <v>25697</v>
      </c>
      <c r="AR11" s="318">
        <v>142.19999999999999</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517</v>
      </c>
      <c r="AL12" s="1193"/>
      <c r="AM12" s="1193"/>
      <c r="AN12" s="1194"/>
      <c r="AO12" s="316" t="s">
        <v>518</v>
      </c>
      <c r="AP12" s="316" t="s">
        <v>518</v>
      </c>
      <c r="AQ12" s="317">
        <v>4359</v>
      </c>
      <c r="AR12" s="318" t="s">
        <v>518</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519</v>
      </c>
      <c r="AL13" s="1193"/>
      <c r="AM13" s="1193"/>
      <c r="AN13" s="1194"/>
      <c r="AO13" s="316" t="s">
        <v>518</v>
      </c>
      <c r="AP13" s="316" t="s">
        <v>518</v>
      </c>
      <c r="AQ13" s="317" t="s">
        <v>518</v>
      </c>
      <c r="AR13" s="318" t="s">
        <v>518</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520</v>
      </c>
      <c r="AL14" s="1193"/>
      <c r="AM14" s="1193"/>
      <c r="AN14" s="1194"/>
      <c r="AO14" s="316">
        <v>15852</v>
      </c>
      <c r="AP14" s="316">
        <v>22581</v>
      </c>
      <c r="AQ14" s="317">
        <v>8999</v>
      </c>
      <c r="AR14" s="318">
        <v>150.9</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521</v>
      </c>
      <c r="AL15" s="1193"/>
      <c r="AM15" s="1193"/>
      <c r="AN15" s="1194"/>
      <c r="AO15" s="316">
        <v>5289</v>
      </c>
      <c r="AP15" s="316">
        <v>7534</v>
      </c>
      <c r="AQ15" s="317">
        <v>6052</v>
      </c>
      <c r="AR15" s="318">
        <v>24.5</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522</v>
      </c>
      <c r="AL16" s="1196"/>
      <c r="AM16" s="1196"/>
      <c r="AN16" s="1197"/>
      <c r="AO16" s="316">
        <v>-32048</v>
      </c>
      <c r="AP16" s="316">
        <v>-45652</v>
      </c>
      <c r="AQ16" s="317">
        <v>-19480</v>
      </c>
      <c r="AR16" s="318">
        <v>134.4</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186</v>
      </c>
      <c r="AL17" s="1196"/>
      <c r="AM17" s="1196"/>
      <c r="AN17" s="1197"/>
      <c r="AO17" s="316">
        <v>411119</v>
      </c>
      <c r="AP17" s="316">
        <v>585640</v>
      </c>
      <c r="AQ17" s="317">
        <v>271195</v>
      </c>
      <c r="AR17" s="318">
        <v>115.9</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523</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524</v>
      </c>
      <c r="AP20" s="324" t="s">
        <v>525</v>
      </c>
      <c r="AQ20" s="325" t="s">
        <v>526</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527</v>
      </c>
      <c r="AL21" s="1190"/>
      <c r="AM21" s="1190"/>
      <c r="AN21" s="1191"/>
      <c r="AO21" s="328">
        <v>51.28</v>
      </c>
      <c r="AP21" s="329">
        <v>25.46</v>
      </c>
      <c r="AQ21" s="330">
        <v>25.82</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528</v>
      </c>
      <c r="AL22" s="1190"/>
      <c r="AM22" s="1190"/>
      <c r="AN22" s="1191"/>
      <c r="AO22" s="333">
        <v>95.1</v>
      </c>
      <c r="AP22" s="334">
        <v>93.7</v>
      </c>
      <c r="AQ22" s="335">
        <v>1.4</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529</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530</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531</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509</v>
      </c>
      <c r="AP30" s="304"/>
      <c r="AQ30" s="305" t="s">
        <v>510</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511</v>
      </c>
      <c r="AQ31" s="311" t="s">
        <v>512</v>
      </c>
      <c r="AR31" s="312" t="s">
        <v>513</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532</v>
      </c>
      <c r="AL32" s="1181"/>
      <c r="AM32" s="1181"/>
      <c r="AN32" s="1182"/>
      <c r="AO32" s="343">
        <v>115933</v>
      </c>
      <c r="AP32" s="343">
        <v>165147</v>
      </c>
      <c r="AQ32" s="344">
        <v>157756</v>
      </c>
      <c r="AR32" s="345">
        <v>4.7</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533</v>
      </c>
      <c r="AL33" s="1181"/>
      <c r="AM33" s="1181"/>
      <c r="AN33" s="1182"/>
      <c r="AO33" s="343" t="s">
        <v>518</v>
      </c>
      <c r="AP33" s="343" t="s">
        <v>518</v>
      </c>
      <c r="AQ33" s="344" t="s">
        <v>518</v>
      </c>
      <c r="AR33" s="345" t="s">
        <v>518</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534</v>
      </c>
      <c r="AL34" s="1181"/>
      <c r="AM34" s="1181"/>
      <c r="AN34" s="1182"/>
      <c r="AO34" s="343" t="s">
        <v>518</v>
      </c>
      <c r="AP34" s="343" t="s">
        <v>518</v>
      </c>
      <c r="AQ34" s="344" t="s">
        <v>518</v>
      </c>
      <c r="AR34" s="345" t="s">
        <v>518</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535</v>
      </c>
      <c r="AL35" s="1181"/>
      <c r="AM35" s="1181"/>
      <c r="AN35" s="1182"/>
      <c r="AO35" s="343">
        <v>11998</v>
      </c>
      <c r="AP35" s="343">
        <v>17091</v>
      </c>
      <c r="AQ35" s="344">
        <v>29837</v>
      </c>
      <c r="AR35" s="345">
        <v>-42.7</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536</v>
      </c>
      <c r="AL36" s="1181"/>
      <c r="AM36" s="1181"/>
      <c r="AN36" s="1182"/>
      <c r="AO36" s="343">
        <v>21147</v>
      </c>
      <c r="AP36" s="343">
        <v>30124</v>
      </c>
      <c r="AQ36" s="344">
        <v>5452</v>
      </c>
      <c r="AR36" s="345">
        <v>452.5</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537</v>
      </c>
      <c r="AL37" s="1181"/>
      <c r="AM37" s="1181"/>
      <c r="AN37" s="1182"/>
      <c r="AO37" s="343" t="s">
        <v>518</v>
      </c>
      <c r="AP37" s="343" t="s">
        <v>518</v>
      </c>
      <c r="AQ37" s="344">
        <v>1300</v>
      </c>
      <c r="AR37" s="345" t="s">
        <v>518</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538</v>
      </c>
      <c r="AL38" s="1184"/>
      <c r="AM38" s="1184"/>
      <c r="AN38" s="1185"/>
      <c r="AO38" s="346">
        <v>3</v>
      </c>
      <c r="AP38" s="346">
        <v>4</v>
      </c>
      <c r="AQ38" s="347">
        <v>36</v>
      </c>
      <c r="AR38" s="335">
        <v>-88.9</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539</v>
      </c>
      <c r="AL39" s="1184"/>
      <c r="AM39" s="1184"/>
      <c r="AN39" s="1185"/>
      <c r="AO39" s="343">
        <v>-4487</v>
      </c>
      <c r="AP39" s="343">
        <v>-6392</v>
      </c>
      <c r="AQ39" s="344">
        <v>-9131</v>
      </c>
      <c r="AR39" s="345">
        <v>-30</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540</v>
      </c>
      <c r="AL40" s="1181"/>
      <c r="AM40" s="1181"/>
      <c r="AN40" s="1182"/>
      <c r="AO40" s="343">
        <v>-111394</v>
      </c>
      <c r="AP40" s="343">
        <v>-158681</v>
      </c>
      <c r="AQ40" s="344">
        <v>-138994</v>
      </c>
      <c r="AR40" s="345">
        <v>14.2</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298</v>
      </c>
      <c r="AL41" s="1187"/>
      <c r="AM41" s="1187"/>
      <c r="AN41" s="1188"/>
      <c r="AO41" s="343">
        <v>33200</v>
      </c>
      <c r="AP41" s="343">
        <v>47293</v>
      </c>
      <c r="AQ41" s="344">
        <v>46254</v>
      </c>
      <c r="AR41" s="345">
        <v>2.2000000000000002</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541</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542</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543</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509</v>
      </c>
      <c r="AN49" s="1175" t="s">
        <v>544</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545</v>
      </c>
      <c r="AO50" s="360" t="s">
        <v>546</v>
      </c>
      <c r="AP50" s="361" t="s">
        <v>547</v>
      </c>
      <c r="AQ50" s="362" t="s">
        <v>548</v>
      </c>
      <c r="AR50" s="363" t="s">
        <v>549</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550</v>
      </c>
      <c r="AL51" s="356"/>
      <c r="AM51" s="364">
        <v>151573</v>
      </c>
      <c r="AN51" s="365">
        <v>195831</v>
      </c>
      <c r="AO51" s="366">
        <v>15.7</v>
      </c>
      <c r="AP51" s="367">
        <v>287914</v>
      </c>
      <c r="AQ51" s="368">
        <v>-0.2</v>
      </c>
      <c r="AR51" s="369">
        <v>15.9</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551</v>
      </c>
      <c r="AM52" s="372">
        <v>59806</v>
      </c>
      <c r="AN52" s="373">
        <v>77269</v>
      </c>
      <c r="AO52" s="374">
        <v>-15.3</v>
      </c>
      <c r="AP52" s="375">
        <v>146531</v>
      </c>
      <c r="AQ52" s="376">
        <v>3.5</v>
      </c>
      <c r="AR52" s="377">
        <v>-18.8</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552</v>
      </c>
      <c r="AL53" s="356"/>
      <c r="AM53" s="364">
        <v>218119</v>
      </c>
      <c r="AN53" s="365">
        <v>292385</v>
      </c>
      <c r="AO53" s="366">
        <v>49.3</v>
      </c>
      <c r="AP53" s="367">
        <v>310300</v>
      </c>
      <c r="AQ53" s="368">
        <v>7.8</v>
      </c>
      <c r="AR53" s="369">
        <v>41.5</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551</v>
      </c>
      <c r="AM54" s="372">
        <v>61513</v>
      </c>
      <c r="AN54" s="373">
        <v>82457</v>
      </c>
      <c r="AO54" s="374">
        <v>6.7</v>
      </c>
      <c r="AP54" s="375">
        <v>157576</v>
      </c>
      <c r="AQ54" s="376">
        <v>7.5</v>
      </c>
      <c r="AR54" s="377">
        <v>-0.8</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553</v>
      </c>
      <c r="AL55" s="356"/>
      <c r="AM55" s="364">
        <v>260114</v>
      </c>
      <c r="AN55" s="365">
        <v>352936</v>
      </c>
      <c r="AO55" s="366">
        <v>20.7</v>
      </c>
      <c r="AP55" s="367">
        <v>317319</v>
      </c>
      <c r="AQ55" s="368">
        <v>2.2999999999999998</v>
      </c>
      <c r="AR55" s="369">
        <v>18.399999999999999</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551</v>
      </c>
      <c r="AM56" s="372">
        <v>148396</v>
      </c>
      <c r="AN56" s="373">
        <v>201351</v>
      </c>
      <c r="AO56" s="374">
        <v>144.19999999999999</v>
      </c>
      <c r="AP56" s="375">
        <v>164214</v>
      </c>
      <c r="AQ56" s="376">
        <v>4.2</v>
      </c>
      <c r="AR56" s="377">
        <v>140</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554</v>
      </c>
      <c r="AL57" s="356"/>
      <c r="AM57" s="364">
        <v>330381</v>
      </c>
      <c r="AN57" s="365">
        <v>462718</v>
      </c>
      <c r="AO57" s="366">
        <v>31.1</v>
      </c>
      <c r="AP57" s="367">
        <v>289738</v>
      </c>
      <c r="AQ57" s="368">
        <v>-8.6999999999999993</v>
      </c>
      <c r="AR57" s="369">
        <v>39.799999999999997</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551</v>
      </c>
      <c r="AM58" s="372">
        <v>119687</v>
      </c>
      <c r="AN58" s="373">
        <v>167629</v>
      </c>
      <c r="AO58" s="374">
        <v>-16.7</v>
      </c>
      <c r="AP58" s="375">
        <v>156238</v>
      </c>
      <c r="AQ58" s="376">
        <v>-4.9000000000000004</v>
      </c>
      <c r="AR58" s="377">
        <v>-11.8</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555</v>
      </c>
      <c r="AL59" s="356"/>
      <c r="AM59" s="364">
        <v>181593</v>
      </c>
      <c r="AN59" s="365">
        <v>258679</v>
      </c>
      <c r="AO59" s="366">
        <v>-44.1</v>
      </c>
      <c r="AP59" s="367">
        <v>316937</v>
      </c>
      <c r="AQ59" s="368">
        <v>9.4</v>
      </c>
      <c r="AR59" s="369">
        <v>-53.5</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551</v>
      </c>
      <c r="AM60" s="372">
        <v>117404</v>
      </c>
      <c r="AN60" s="373">
        <v>167242</v>
      </c>
      <c r="AO60" s="374">
        <v>-0.2</v>
      </c>
      <c r="AP60" s="375">
        <v>199150</v>
      </c>
      <c r="AQ60" s="376">
        <v>27.5</v>
      </c>
      <c r="AR60" s="377">
        <v>-27.7</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556</v>
      </c>
      <c r="AL61" s="378"/>
      <c r="AM61" s="379">
        <v>228356</v>
      </c>
      <c r="AN61" s="380">
        <v>312510</v>
      </c>
      <c r="AO61" s="381">
        <v>14.5</v>
      </c>
      <c r="AP61" s="382">
        <v>304442</v>
      </c>
      <c r="AQ61" s="383">
        <v>2.1</v>
      </c>
      <c r="AR61" s="369">
        <v>12.4</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551</v>
      </c>
      <c r="AM62" s="372">
        <v>101361</v>
      </c>
      <c r="AN62" s="373">
        <v>139190</v>
      </c>
      <c r="AO62" s="374">
        <v>23.7</v>
      </c>
      <c r="AP62" s="375">
        <v>164742</v>
      </c>
      <c r="AQ62" s="376">
        <v>7.6</v>
      </c>
      <c r="AR62" s="377">
        <v>16.100000000000001</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fkuoJ3V0/opHBOmfIN7lN1ZU1JHhZX9JKrSXf8OWeh45bEY55FMfl0Cr0VSJxbdxVDeKzPYSItX2rVlJH6JmlQ==" saltValue="I7NR5bjpSzWjI5Ff8nt3n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558</v>
      </c>
    </row>
    <row r="120" spans="125:125" ht="13.5" hidden="1" customHeight="1" x14ac:dyDescent="0.15"/>
    <row r="121" spans="125:125" ht="13.5" hidden="1" customHeight="1" x14ac:dyDescent="0.15">
      <c r="DU121" s="291"/>
    </row>
  </sheetData>
  <sheetProtection algorithmName="SHA-512" hashValue="j0u2j5vE/KGso1+L6kR6z/11DX2tc2UQQ+hJP9fVXImXmkAj0jvvWMvc1FFmUSuvGaRcRqYWfEcXJG5F3f103w==" saltValue="BSM7teKYEgade3TgHAK/T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559</v>
      </c>
    </row>
  </sheetData>
  <sheetProtection algorithmName="SHA-512" hashValue="eBrz/QuT62p5z8YCPdB+XunY52zqtDncJZBd2wMUlVSIuFWCNNw82BX3REM8oKQIZMVLU9eJf2FtOxJa8aDUvA==" saltValue="yUYOnAMlii8GFK3dJvvg7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198" t="s">
        <v>3</v>
      </c>
      <c r="D47" s="1198"/>
      <c r="E47" s="1199"/>
      <c r="F47" s="11">
        <v>84.02</v>
      </c>
      <c r="G47" s="12">
        <v>90.02</v>
      </c>
      <c r="H47" s="12">
        <v>98.05</v>
      </c>
      <c r="I47" s="12">
        <v>89.06</v>
      </c>
      <c r="J47" s="13">
        <v>71.11</v>
      </c>
    </row>
    <row r="48" spans="2:10" ht="57.75" customHeight="1" x14ac:dyDescent="0.15">
      <c r="B48" s="14"/>
      <c r="C48" s="1200" t="s">
        <v>4</v>
      </c>
      <c r="D48" s="1200"/>
      <c r="E48" s="1201"/>
      <c r="F48" s="15">
        <v>8.7899999999999991</v>
      </c>
      <c r="G48" s="16">
        <v>10.64</v>
      </c>
      <c r="H48" s="16">
        <v>6.74</v>
      </c>
      <c r="I48" s="16">
        <v>0.4</v>
      </c>
      <c r="J48" s="17">
        <v>2.4300000000000002</v>
      </c>
    </row>
    <row r="49" spans="2:10" ht="57.75" customHeight="1" thickBot="1" x14ac:dyDescent="0.2">
      <c r="B49" s="18"/>
      <c r="C49" s="1202" t="s">
        <v>5</v>
      </c>
      <c r="D49" s="1202"/>
      <c r="E49" s="1203"/>
      <c r="F49" s="19">
        <v>1.35</v>
      </c>
      <c r="G49" s="20">
        <v>2.23</v>
      </c>
      <c r="H49" s="20" t="s">
        <v>565</v>
      </c>
      <c r="I49" s="20" t="s">
        <v>566</v>
      </c>
      <c r="J49" s="21" t="s">
        <v>567</v>
      </c>
    </row>
    <row r="50" spans="2:10" ht="13.5" customHeight="1" x14ac:dyDescent="0.15"/>
  </sheetData>
  <sheetProtection algorithmName="SHA-512" hashValue="7tesPSza5ORZxgQKFlanK35Gaa66Zh2SmfNryCA9t2NLVLwcJQQd7UJiRR1UMuU8zz6b8tyVkEALZLHBIgCpMA==" saltValue="ki8lbdSujUfqWTHMufaFl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2021-03-09T08:12:18Z</cp:lastPrinted>
  <dcterms:created xsi:type="dcterms:W3CDTF">2021-02-05T03:38:54Z</dcterms:created>
  <dcterms:modified xsi:type="dcterms:W3CDTF">2021-03-09T08:12:28Z</dcterms:modified>
  <cp:category/>
</cp:coreProperties>
</file>