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<sst xmlns="http://schemas.openxmlformats.org/spreadsheetml/2006/main" count="1103" uniqueCount="606">
  <si>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</si>
  <si>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</si>
  <si>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</si>
  <si>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</si>
  <si>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</si>
  <si>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</si>
  <si>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</si>
  <si>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</si>
  <si>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</si>
  <si>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</si>
  <si>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</si>
  <si>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</si>
  <si>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</si>
  <si>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</si>
  <si>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</si>
  <si>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</si>
  <si>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</si>
  <si>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</si>
  <si>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</si>
  <si>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</si>
  <si>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</si>
  <si>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</si>
  <si>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</si>
  <si>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</si>
  <si>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</si>
  <si>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</si>
  <si>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</si>
  <si>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</si>
  <si>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</si>
  <si>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</si>
  <si>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</si>
  <si>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</si>
  <si>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</si>
  <si>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</si>
  <si>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</si>
  <si>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</si>
  <si>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</si>
  <si>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</si>
  <si>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</si>
  <si>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</si>
  <si>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</si>
  <si>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</si>
  <si>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</si>
  <si>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</si>
  <si>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</si>
  <si>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</si>
  <si>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</si>
  <si>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</si>
  <si>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</si>
  <si>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</si>
  <si>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</si>
  <si>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</si>
  <si>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</si>
  <si>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</si>
  <si>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</si>
  <si>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</si>
  <si>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</si>
  <si>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</si>
  <si>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</si>
  <si>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</si>
  <si>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</si>
  <si>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</si>
  <si>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</si>
  <si>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</si>
  <si>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</si>
  <si>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</si>
  <si>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</si>
  <si>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</si>
  <si>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</si>
  <si>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</si>
  <si>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</si>
  <si>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</si>
  <si>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</si>
  <si>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</si>
  <si>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</si>
  <si>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</si>
  <si>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</si>
  <si>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</si>
  <si>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</si>
  <si>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</si>
  <si>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</si>
  <si>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</si>
  <si>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</si>
  <si>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</si>
  <si>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</si>
  <si>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</si>
  <si>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</si>
  <si>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</si>
  <si>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</si>
  <si>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</si>
  <si>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</si>
  <si>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</si>
  <si>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</si>
  <si>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</si>
  <si>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</si>
  <si>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</si>
  <si>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</si>
  <si>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</si>
  <si>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</si>
  <si>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</si>
  <si>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</si>
  <si>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</si>
  <si>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</si>
  <si>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</si>
  <si>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</si>
  <si>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</si>
  <si>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</si>
  <si>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</si>
  <si>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</si>
  <si>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</si>
  <si>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</si>
  <si>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</si>
  <si>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</si>
  <si>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</si>
  <si>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</si>
  <si>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</si>
  <si>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</si>
  <si>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</si>
  <si>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</si>
  <si>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</si>
  <si>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</si>
  <si>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</si>
  <si>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</si>
  <si>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</si>
  <si>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</si>
  <si>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</si>
  <si>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</si>
  <si>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</si>
  <si>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</si>
  <si>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</si>
  <si>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</si>
  <si>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</si>
  <si>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</si>
  <si>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</si>
  <si>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</si>
  <si>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</si>
  <si>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</si>
  <si>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</si>
  <si>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</si>
  <si>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</si>
  <si>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</si>
  <si>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</si>
  <si>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</si>
  <si>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</si>
  <si>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</si>
  <si>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</si>
  <si>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</si>
  <si>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</si>
  <si>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</si>
  <si>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</si>
  <si>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</si>
  <si>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</si>
  <si>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</si>
  <si>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</si>
  <si>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</si>
  <si>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</si>
  <si>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</si>
  <si>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</si>
  <si>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</si>
  <si>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</si>
  <si>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</si>
  <si>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</si>
  <si>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</si>
  <si>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</si>
  <si>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</si>
  <si>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</si>
  <si>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</si>
  <si>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</si>
  <si>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</si>
  <si>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</si>
  <si>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</si>
  <si>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</si>
  <si>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</si>
  <si>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</si>
  <si>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</si>
  <si>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</si>
  <si>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</si>
  <si>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</si>
  <si>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</si>
  <si>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</si>
  <si>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</si>
  <si>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</si>
  <si>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</si>
  <si>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</si>
  <si>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</si>
  <si>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</si>
  <si>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</si>
  <si>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</si>
  <si>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</si>
  <si>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</si>
  <si>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</si>
  <si>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</si>
  <si>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</si>
  <si>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</si>
  <si>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</si>
  <si>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</si>
  <si>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</si>
  <si>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</si>
  <si>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</si>
  <si>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</si>
  <si>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</si>
  <si>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</si>
  <si>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</si>
  <si>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</si>
  <si>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</si>
  <si>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</si>
  <si>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</si>
  <si>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</si>
  <si>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</si>
  <si>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</si>
  <si>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奈良県川西町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</si>
  <si>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</si>
  <si>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</si>
  <si>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</si>
  <si>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</si>
  <si>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</si>
  <si>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</si>
  <si>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</si>
  <si>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</si>
  <si>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</si>
  <si>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</si>
  <si>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</si>
  <si>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</si>
  <si>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</si>
  <si>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</si>
  <si>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</si>
  <si>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</si>
  <si>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</si>
  <si>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</si>
  <si>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</si>
  <si>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</si>
  <si>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</si>
  <si>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</si>
  <si>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</si>
  <si>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</si>
  <si>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</si>
  <si>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</si>
  <si>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</si>
  <si>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</si>
  <si>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</si>
  <si>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</si>
  <si>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</si>
  <si>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</si>
  <si>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</si>
  <si>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</si>
  <si>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</si>
  <si>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</si>
  <si>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</si>
  <si>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</si>
  <si>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</si>
  <si>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</si>
  <si>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</si>
  <si>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</si>
  <si>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</si>
  <si>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</si>
  <si>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</si>
  <si>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</si>
  <si>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</si>
  <si>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</si>
  <si>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</si>
  <si>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</si>
  <si>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</si>
  <si>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</si>
  <si>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</si>
  <si>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</si>
  <si>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</si>
  <si>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</si>
  <si>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</si>
  <si>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</si>
  <si>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</si>
  <si>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</si>
  <si>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</si>
  <si>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</si>
  <si>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</si>
  <si>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</si>
  <si>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</si>
  <si>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</si>
  <si>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</si>
  <si>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</si>
  <si>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</si>
  <si>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</si>
  <si>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</si>
  <si>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</si>
  <si>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</si>
  <si>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</si>
  <si>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</si>
  <si>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</si>
  <si>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</si>
  <si>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</si>
  <si>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</si>
  <si>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</si>
  <si>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</si>
  <si>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</si>
  <si>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</si>
  <si>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</si>
  <si>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</si>
  <si>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</si>
  <si>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</si>
  <si>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</si>
  <si>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</si>
  <si>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</si>
  <si>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</si>
  <si>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</si>
  <si>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</si>
  <si>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</si>
  <si>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</si>
  <si>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</si>
  <si>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</si>
  <si>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</si>
  <si>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</si>
  <si>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</si>
  <si>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</si>
  <si>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</si>
  <si>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</si>
  <si>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</si>
  <si>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</si>
  <si>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</si>
  <si>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</si>
  <si>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</si>
  <si>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</si>
  <si>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</si>
  <si>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</si>
  <si>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</si>
  <si>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</si>
  <si>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</si>
  <si>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</si>
  <si>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</si>
  <si>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</si>
  <si>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</si>
  <si>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</si>
  <si>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</si>
  <si>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</si>
  <si>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</si>
  <si>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</si>
  <si>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</si>
  <si>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</si>
  <si>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</si>
  <si>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</si>
  <si>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</si>
  <si>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</si>
  <si>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</si>
  <si>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</si>
  <si>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</si>
  <si>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</si>
  <si>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</si>
  <si>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</si>
  <si>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</si>
  <si>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</si>
  <si>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</si>
  <si>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</si>
  <si>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</si>
  <si>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</si>
  <si>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</si>
  <si>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</si>
  <si>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</si>
  <si>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</si>
  <si>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</si>
  <si>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</si>
  <si>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</si>
  <si>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</si>
  <si>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</si>
  <si>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</si>
  <si>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</si>
  <si>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</si>
  <si>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奈良県川西町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</si>
  <si>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</si>
  <si>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</si>
  <si>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</si>
  <si>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</si>
  <si>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</si>
  <si>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</si>
  <si>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</si>
  <si>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</si>
  <si>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</si>
  <si>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</si>
  <si>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</si>
  <si>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</si>
  <si>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</si>
  <si>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</si>
  <si>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</si>
  <si>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</si>
  <si>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</si>
  <si>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</si>
  <si>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</si>
  <si>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</si>
  <si>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</si>
  <si>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</si>
  <si>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</si>
  <si>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</si>
  <si>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</si>
  <si>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</si>
  <si>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</si>
  <si>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</si>
  <si>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</si>
  <si>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</si>
  <si>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</si>
  <si>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</si>
  <si>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</si>
  <si>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</si>
  <si>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</si>
  <si>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</si>
  <si>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</si>
  <si>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</si>
  <si>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</si>
  <si>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</si>
  <si>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</si>
  <si>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</si>
  <si>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</si>
  <si>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</si>
  <si>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</si>
  <si>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</si>
  <si>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</si>
  <si>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</si>
  <si>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</si>
  <si>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</si>
  <si>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</si>
  <si>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</si>
  <si>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</si>
  <si>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</si>
  <si>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</si>
  <si>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</si>
  <si>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</si>
  <si>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</si>
  <si>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</si>
  <si>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</si>
  <si>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</si>
  <si>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</si>
  <si>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</si>
  <si>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</si>
  <si>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</si>
  <si>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</si>
  <si>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</si>
  <si>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</si>
  <si>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</si>
  <si>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</si>
  <si>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</si>
  <si>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</si>
  <si>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</si>
  <si>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</si>
  <si>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</si>
  <si>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</si>
  <si>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</si>
  <si>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</si>
  <si>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</si>
  <si>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</si>
  <si>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</si>
  <si>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</si>
  <si>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</si>
  <si>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</si>
  <si>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</si>
  <si>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</si>
  <si>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</si>
  <si>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</si>
  <si>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</si>
  <si>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</si>
  <si>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</si>
  <si>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</si>
  <si>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</si>
  <si>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</si>
  <si>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</si>
  <si>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</si>
  <si>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</si>
  <si>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</si>
  <si>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</si>
  <si>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</si>
  <si>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</si>
  <si>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</si>
  <si>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</si>
  <si>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</si>
  <si>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</si>
  <si>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</si>
  <si>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</si>
  <si>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</si>
  <si>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</si>
  <si>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</si>
  <si>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</si>
  <si>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</si>
  <si>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</si>
  <si>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</si>
  <si>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</si>
  <si>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</si>
  <si>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</si>
  <si>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</si>
  <si>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</si>
  <si>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</si>
  <si>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</si>
  <si>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</si>
  <si>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</si>
  <si>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</si>
  <si>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</si>
  <si>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</si>
  <si>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</si>
  <si>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</si>
  <si>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</si>
  <si>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</si>
  <si>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</si>
  <si>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</si>
  <si>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</si>
  <si>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</si>
  <si>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</si>
  <si>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</si>
  <si>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</si>
  <si>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</si>
  <si>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</si>
  <si>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</si>
  <si>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</si>
  <si>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</si>
  <si>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</si>
  <si>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</si>
  <si>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</si>
  <si>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</si>
  <si>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</si>
  <si>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</si>
  <si>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</si>
  <si>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</si>
  <si>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</si>
  <si>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</si>
  <si>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</si>
  <si>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</si>
  <si>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</si>
  <si>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</si>
  <si>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</si>
  <si>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</si>
  <si>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</si>
  <si>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</si>
  <si>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</si>
  <si>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</si>
  <si>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</si>
  <si>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</si>
  <si>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</si>
  <si>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</si>
  <si>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</si>
  <si>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</si>
  <si>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</si>
  <si>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</si>
  <si>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</si>
  <si>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</si>
  <si>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</si>
  <si>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</si>
  <si>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</si>
  <si>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</si>
  <si>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</si>
  <si>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</si>
  <si>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</si>
  <si>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</si>
  <si>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</si>
  <si>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</si>
  <si>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</si>
  <si>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</si>
  <si>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</si>
  <si>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</si>
  <si>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</si>
  <si>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</si>
  <si>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</si>
  <si>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</si>
  <si>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</si>
  <si>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</si>
  <si>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</si>
  <si>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</si>
  <si>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住宅新築資金等貸付事業特別会計</t>
  </si>
  <si>
    <t>▲ 0.59</t>
  </si>
  <si>
    <t>▲ 0.49</t>
  </si>
  <si>
    <t>▲ 0.45</t>
  </si>
  <si>
    <t>▲ 0.40</t>
  </si>
  <si>
    <t>▲ 0.27</t>
  </si>
  <si>
    <t>一般会計</t>
  </si>
  <si>
    <t>水道事業会計</t>
  </si>
  <si>
    <t>公共下水道事業会計</t>
  </si>
  <si>
    <t>国民健康保険特別会計</t>
  </si>
  <si>
    <t>介護保険事業特別会計</t>
  </si>
  <si>
    <t>後期高齢者医療特別会計</t>
  </si>
  <si>
    <t>その他会計（赤字）</t>
  </si>
  <si>
    <t>▲ 0.20</t>
  </si>
  <si>
    <t>その他会計（黒字）</t>
  </si>
  <si>
    <t>（百万円）</t>
    <phoneticPr fontId="5"/>
  </si>
  <si>
    <t>H26末</t>
    <phoneticPr fontId="5"/>
  </si>
  <si>
    <t>H27末</t>
    <phoneticPr fontId="5"/>
  </si>
  <si>
    <t>H28末</t>
    <phoneticPr fontId="5"/>
  </si>
  <si>
    <t>H29末</t>
    <phoneticPr fontId="5"/>
  </si>
  <si>
    <t>H30末</t>
    <phoneticPr fontId="5"/>
  </si>
  <si>
    <t>-</t>
    <phoneticPr fontId="2"/>
  </si>
  <si>
    <t>川西町土地開発公社</t>
    <rPh sb="0" eb="3">
      <t>カワニシチョウ</t>
    </rPh>
    <rPh sb="3" eb="5">
      <t>トチ</t>
    </rPh>
    <rPh sb="5" eb="7">
      <t>カイハツ</t>
    </rPh>
    <rPh sb="7" eb="9">
      <t>コウシャ</t>
    </rPh>
    <phoneticPr fontId="2"/>
  </si>
  <si>
    <t>-</t>
    <phoneticPr fontId="2"/>
  </si>
  <si>
    <t>-</t>
    <phoneticPr fontId="2"/>
  </si>
  <si>
    <t>-</t>
    <phoneticPr fontId="2"/>
  </si>
  <si>
    <t>-</t>
    <phoneticPr fontId="2"/>
  </si>
  <si>
    <t>-</t>
    <phoneticPr fontId="2"/>
  </si>
  <si>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</si>
  <si>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</si>
  <si>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</si>
  <si>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</si>
  <si>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</si>
  <si>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</si>
  <si>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</si>
  <si>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</si>
  <si>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t>
    <phoneticPr fontId="2"/>
  </si>
  <si>
    <t>-</t>
    <phoneticPr fontId="2"/>
  </si>
  <si>
    <t>-</t>
    <phoneticPr fontId="2"/>
  </si>
  <si>
    <t>-</t>
    <phoneticPr fontId="2"/>
  </si>
  <si>
    <t>-</t>
    <phoneticPr fontId="2"/>
  </si>
  <si>
    <t>-</t>
    <phoneticPr fontId="2"/>
  </si>
  <si>
    <t>まちづくり基金</t>
    <rPh sb="5" eb="7">
      <t>キキン</t>
    </rPh>
    <phoneticPr fontId="5"/>
  </si>
  <si>
    <t>地域福祉基金</t>
    <rPh sb="0" eb="2">
      <t>チイキ</t>
    </rPh>
    <rPh sb="2" eb="4">
      <t>フクシ</t>
    </rPh>
    <rPh sb="4" eb="6">
      <t>キキン</t>
    </rPh>
    <phoneticPr fontId="5"/>
  </si>
  <si>
    <t>地域づくり振興基金</t>
    <rPh sb="0" eb="2">
      <t>チイキ</t>
    </rPh>
    <rPh sb="5" eb="7">
      <t>シンコウ</t>
    </rPh>
    <rPh sb="7" eb="9">
      <t>キキン</t>
    </rPh>
    <phoneticPr fontId="5"/>
  </si>
  <si>
    <t>自治振興基金</t>
    <rPh sb="0" eb="2">
      <t>ジチ</t>
    </rPh>
    <rPh sb="2" eb="4">
      <t>シンコウ</t>
    </rPh>
    <rPh sb="4" eb="6">
      <t>キキン</t>
    </rPh>
    <phoneticPr fontId="5"/>
  </si>
  <si>
    <t>環境整備基金</t>
    <rPh sb="0" eb="2">
      <t>カンキョウ</t>
    </rPh>
    <rPh sb="2" eb="4">
      <t>セイビ</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</si>
</sst>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EAE6-47D6-A1F3-4156044ECA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20308</c:v>
                </c:pt>
                <c:pt idx="1">
                  <c:v>61099</c:v>
                </c:pt>
                <c:pt idx="2">
                  <c:v>66447</c:v>
                </c:pt>
                <c:pt idx="3">
                  <c:v>103283</c:v>
                </c:pt>
                <c:pt idx="4">
                  <c:v>102948</c:v>
                </c:pt>
              </c:numCache>
            </c:numRef>
          </c:val>
          <c:smooth val="0"/>
          <c:extLst xmlns:c16r2="http://schemas.microsoft.com/office/drawing/2015/06/chart">
            <c:ext xmlns:c16="http://schemas.microsoft.com/office/drawing/2014/chart" uri="{C3380CC4-5D6E-409C-BE32-E72D297353CC}">
              <c16:uniqueId val="{00000001-EAE6-47D6-A1F3-4156044ECAC4}"/>
            </c:ext>
          </c:extLst>
        </c:ser>
        <c:dLbls>
          <c:showLegendKey val="0"/>
          <c:showVal val="0"/>
          <c:showCatName val="0"/>
          <c:showSerName val="0"/>
          <c:showPercent val="0"/>
          <c:showBubbleSize val="0"/>
        </c:dLbls>
        <c:marker val="1"/>
        <c:smooth val="0"/>
        <c:axId val="800465312"/>
        <c:axId val="800460216"/>
      </c:lineChart>
      <c:catAx>
        <c:axId val="800465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0460216"/>
        <c:crosses val="autoZero"/>
        <c:auto val="1"/>
        <c:lblAlgn val="ctr"/>
        <c:lblOffset val="100"/>
        <c:tickLblSkip val="1"/>
        <c:tickMarkSkip val="1"/>
        <c:noMultiLvlLbl val="0"/>
      </c:catAx>
      <c:valAx>
        <c:axId val="8004602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0465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6.88</c:v>
                </c:pt>
                <c:pt idx="1">
                  <c:v>7.63</c:v>
                </c:pt>
                <c:pt idx="2">
                  <c:v>11.22</c:v>
                </c:pt>
                <c:pt idx="3">
                  <c:v>13.96</c:v>
                </c:pt>
                <c:pt idx="4">
                  <c:v>16.989999999999998</c:v>
                </c:pt>
              </c:numCache>
            </c:numRef>
          </c:val>
          <c:extLst xmlns:c16r2="http://schemas.microsoft.com/office/drawing/2015/06/chart">
            <c:ext xmlns:c16="http://schemas.microsoft.com/office/drawing/2014/chart" uri="{C3380CC4-5D6E-409C-BE32-E72D297353CC}">
              <c16:uniqueId val="{00000000-7D17-4D6F-9B4F-2508060601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29.32</c:v>
                </c:pt>
                <c:pt idx="1">
                  <c:v>30.43</c:v>
                </c:pt>
                <c:pt idx="2">
                  <c:v>30.22</c:v>
                </c:pt>
                <c:pt idx="3">
                  <c:v>30.13</c:v>
                </c:pt>
                <c:pt idx="4">
                  <c:v>29.62</c:v>
                </c:pt>
              </c:numCache>
            </c:numRef>
          </c:val>
          <c:extLst xmlns:c16r2="http://schemas.microsoft.com/office/drawing/2015/06/chart">
            <c:ext xmlns:c16="http://schemas.microsoft.com/office/drawing/2014/chart" uri="{C3380CC4-5D6E-409C-BE32-E72D297353CC}">
              <c16:uniqueId val="{00000001-7D17-4D6F-9B4F-2508060601DB}"/>
            </c:ext>
          </c:extLst>
        </c:ser>
        <c:dLbls>
          <c:showLegendKey val="0"/>
          <c:showVal val="0"/>
          <c:showCatName val="0"/>
          <c:showSerName val="0"/>
          <c:showPercent val="0"/>
          <c:showBubbleSize val="0"/>
        </c:dLbls>
        <c:gapWidth val="250"/>
        <c:overlap val="100"/>
        <c:axId val="800467272"/>
        <c:axId val="800469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2.2799999999999998</c:v>
                </c:pt>
                <c:pt idx="1">
                  <c:v>0.6</c:v>
                </c:pt>
                <c:pt idx="2">
                  <c:v>3.72</c:v>
                </c:pt>
                <c:pt idx="3">
                  <c:v>2.84</c:v>
                </c:pt>
                <c:pt idx="4">
                  <c:v>3.33</c:v>
                </c:pt>
              </c:numCache>
            </c:numRef>
          </c:val>
          <c:smooth val="0"/>
          <c:extLst xmlns:c16r2="http://schemas.microsoft.com/office/drawing/2015/06/chart">
            <c:ext xmlns:c16="http://schemas.microsoft.com/office/drawing/2014/chart" uri="{C3380CC4-5D6E-409C-BE32-E72D297353CC}">
              <c16:uniqueId val="{00000002-7D17-4D6F-9B4F-2508060601DB}"/>
            </c:ext>
          </c:extLst>
        </c:ser>
        <c:dLbls>
          <c:showLegendKey val="0"/>
          <c:showVal val="0"/>
          <c:showCatName val="0"/>
          <c:showSerName val="0"/>
          <c:showPercent val="0"/>
          <c:showBubbleSize val="0"/>
        </c:dLbls>
        <c:marker val="1"/>
        <c:smooth val="0"/>
        <c:axId val="800467272"/>
        <c:axId val="800469624"/>
      </c:lineChart>
      <c:catAx>
        <c:axId val="80046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0469624"/>
        <c:crosses val="autoZero"/>
        <c:auto val="1"/>
        <c:lblAlgn val="ctr"/>
        <c:lblOffset val="100"/>
        <c:tickLblSkip val="1"/>
        <c:tickMarkSkip val="1"/>
        <c:noMultiLvlLbl val="0"/>
      </c:catAx>
      <c:valAx>
        <c:axId val="800469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046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B09-40DF-BD18-015CE9F4B8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0.2</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B09-40DF-BD18-015CE9F4B8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B09-40DF-BD18-015CE9F4B8F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BB09-40DF-BD18-015CE9F4B8F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0.14000000000000001</c:v>
                </c:pt>
                <c:pt idx="2">
                  <c:v>#N/A</c:v>
                </c:pt>
                <c:pt idx="3">
                  <c:v>0.52</c:v>
                </c:pt>
                <c:pt idx="4">
                  <c:v>#N/A</c:v>
                </c:pt>
                <c:pt idx="5">
                  <c:v>0.33</c:v>
                </c:pt>
                <c:pt idx="6">
                  <c:v>#N/A</c:v>
                </c:pt>
                <c:pt idx="7">
                  <c:v>0.02</c:v>
                </c:pt>
                <c:pt idx="8">
                  <c:v>#N/A</c:v>
                </c:pt>
                <c:pt idx="9">
                  <c:v>0.41</c:v>
                </c:pt>
              </c:numCache>
            </c:numRef>
          </c:val>
          <c:extLst xmlns:c16r2="http://schemas.microsoft.com/office/drawing/2015/06/chart">
            <c:ext xmlns:c16="http://schemas.microsoft.com/office/drawing/2014/chart" uri="{C3380CC4-5D6E-409C-BE32-E72D297353CC}">
              <c16:uniqueId val="{00000004-BB09-40DF-BD18-015CE9F4B8F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0.53</c:v>
                </c:pt>
                <c:pt idx="2">
                  <c:v>#N/A</c:v>
                </c:pt>
                <c:pt idx="3">
                  <c:v>0</c:v>
                </c:pt>
                <c:pt idx="4">
                  <c:v>#N/A</c:v>
                </c:pt>
                <c:pt idx="5">
                  <c:v>0.45</c:v>
                </c:pt>
                <c:pt idx="6">
                  <c:v>#N/A</c:v>
                </c:pt>
                <c:pt idx="7">
                  <c:v>0.97</c:v>
                </c:pt>
                <c:pt idx="8">
                  <c:v>#N/A</c:v>
                </c:pt>
                <c:pt idx="9">
                  <c:v>0.82</c:v>
                </c:pt>
              </c:numCache>
            </c:numRef>
          </c:val>
          <c:extLst xmlns:c16r2="http://schemas.microsoft.com/office/drawing/2015/06/chart">
            <c:ext xmlns:c16="http://schemas.microsoft.com/office/drawing/2014/chart" uri="{C3380CC4-5D6E-409C-BE32-E72D297353CC}">
              <c16:uniqueId val="{00000005-BB09-40DF-BD18-015CE9F4B8F2}"/>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1.03</c:v>
                </c:pt>
                <c:pt idx="6">
                  <c:v>#N/A</c:v>
                </c:pt>
                <c:pt idx="7">
                  <c:v>1.32</c:v>
                </c:pt>
                <c:pt idx="8">
                  <c:v>#N/A</c:v>
                </c:pt>
                <c:pt idx="9">
                  <c:v>1.76</c:v>
                </c:pt>
              </c:numCache>
            </c:numRef>
          </c:val>
          <c:extLst xmlns:c16r2="http://schemas.microsoft.com/office/drawing/2015/06/chart">
            <c:ext xmlns:c16="http://schemas.microsoft.com/office/drawing/2014/chart" uri="{C3380CC4-5D6E-409C-BE32-E72D297353CC}">
              <c16:uniqueId val="{00000006-BB09-40DF-BD18-015CE9F4B8F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12.47</c:v>
                </c:pt>
                <c:pt idx="2">
                  <c:v>#N/A</c:v>
                </c:pt>
                <c:pt idx="3">
                  <c:v>13.24</c:v>
                </c:pt>
                <c:pt idx="4">
                  <c:v>#N/A</c:v>
                </c:pt>
                <c:pt idx="5">
                  <c:v>12.79</c:v>
                </c:pt>
                <c:pt idx="6">
                  <c:v>#N/A</c:v>
                </c:pt>
                <c:pt idx="7">
                  <c:v>12.22</c:v>
                </c:pt>
                <c:pt idx="8">
                  <c:v>#N/A</c:v>
                </c:pt>
                <c:pt idx="9">
                  <c:v>11.2</c:v>
                </c:pt>
              </c:numCache>
            </c:numRef>
          </c:val>
          <c:extLst xmlns:c16r2="http://schemas.microsoft.com/office/drawing/2015/06/chart">
            <c:ext xmlns:c16="http://schemas.microsoft.com/office/drawing/2014/chart" uri="{C3380CC4-5D6E-409C-BE32-E72D297353CC}">
              <c16:uniqueId val="{00000007-BB09-40DF-BD18-015CE9F4B8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7.25</c:v>
                </c:pt>
                <c:pt idx="2">
                  <c:v>#N/A</c:v>
                </c:pt>
                <c:pt idx="3">
                  <c:v>7.52</c:v>
                </c:pt>
                <c:pt idx="4">
                  <c:v>#N/A</c:v>
                </c:pt>
                <c:pt idx="5">
                  <c:v>11.68</c:v>
                </c:pt>
                <c:pt idx="6">
                  <c:v>#N/A</c:v>
                </c:pt>
                <c:pt idx="7">
                  <c:v>14.4</c:v>
                </c:pt>
                <c:pt idx="8">
                  <c:v>#N/A</c:v>
                </c:pt>
                <c:pt idx="9">
                  <c:v>17.29</c:v>
                </c:pt>
              </c:numCache>
            </c:numRef>
          </c:val>
          <c:extLst xmlns:c16r2="http://schemas.microsoft.com/office/drawing/2015/06/chart">
            <c:ext xmlns:c16="http://schemas.microsoft.com/office/drawing/2014/chart" uri="{C3380CC4-5D6E-409C-BE32-E72D297353CC}">
              <c16:uniqueId val="{00000008-BB09-40DF-BD18-015CE9F4B8F2}"/>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0.59</c:v>
                </c:pt>
                <c:pt idx="1">
                  <c:v>#N/A</c:v>
                </c:pt>
                <c:pt idx="2">
                  <c:v>0.49</c:v>
                </c:pt>
                <c:pt idx="3">
                  <c:v>#N/A</c:v>
                </c:pt>
                <c:pt idx="4">
                  <c:v>0.45</c:v>
                </c:pt>
                <c:pt idx="5">
                  <c:v>#N/A</c:v>
                </c:pt>
                <c:pt idx="6">
                  <c:v>0.4</c:v>
                </c:pt>
                <c:pt idx="7">
                  <c:v>#N/A</c:v>
                </c:pt>
                <c:pt idx="8">
                  <c:v>0.27</c:v>
                </c:pt>
                <c:pt idx="9">
                  <c:v>#N/A</c:v>
                </c:pt>
              </c:numCache>
            </c:numRef>
          </c:val>
          <c:extLst xmlns:c16r2="http://schemas.microsoft.com/office/drawing/2015/06/chart">
            <c:ext xmlns:c16="http://schemas.microsoft.com/office/drawing/2014/chart" uri="{C3380CC4-5D6E-409C-BE32-E72D297353CC}">
              <c16:uniqueId val="{00000009-BB09-40DF-BD18-015CE9F4B8F2}"/>
            </c:ext>
          </c:extLst>
        </c:ser>
        <c:dLbls>
          <c:showLegendKey val="0"/>
          <c:showVal val="0"/>
          <c:showCatName val="0"/>
          <c:showSerName val="0"/>
          <c:showPercent val="0"/>
          <c:showBubbleSize val="0"/>
        </c:dLbls>
        <c:gapWidth val="150"/>
        <c:overlap val="100"/>
        <c:axId val="800467664"/>
        <c:axId val="800462176"/>
      </c:barChart>
      <c:catAx>
        <c:axId val="80046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0462176"/>
        <c:crosses val="autoZero"/>
        <c:auto val="1"/>
        <c:lblAlgn val="ctr"/>
        <c:lblOffset val="100"/>
        <c:tickLblSkip val="1"/>
        <c:tickMarkSkip val="1"/>
        <c:noMultiLvlLbl val="0"/>
      </c:catAx>
      <c:valAx>
        <c:axId val="80046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0467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461</c:v>
                </c:pt>
                <c:pt idx="5">
                  <c:v>422</c:v>
                </c:pt>
                <c:pt idx="8">
                  <c:v>434</c:v>
                </c:pt>
                <c:pt idx="11">
                  <c:v>414</c:v>
                </c:pt>
                <c:pt idx="14">
                  <c:v>390</c:v>
                </c:pt>
              </c:numCache>
            </c:numRef>
          </c:val>
          <c:extLst xmlns:c16r2="http://schemas.microsoft.com/office/drawing/2015/06/chart">
            <c:ext xmlns:c16="http://schemas.microsoft.com/office/drawing/2014/chart" uri="{C3380CC4-5D6E-409C-BE32-E72D297353CC}">
              <c16:uniqueId val="{00000000-0A60-4CFE-BCB4-17C9BEDADD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A60-4CFE-BCB4-17C9BEDADD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7</c:v>
                </c:pt>
                <c:pt idx="6">
                  <c:v>14</c:v>
                </c:pt>
                <c:pt idx="9">
                  <c:v>15</c:v>
                </c:pt>
                <c:pt idx="12">
                  <c:v>21</c:v>
                </c:pt>
              </c:numCache>
            </c:numRef>
          </c:val>
          <c:extLst xmlns:c16r2="http://schemas.microsoft.com/office/drawing/2015/06/chart">
            <c:ext xmlns:c16="http://schemas.microsoft.com/office/drawing/2014/chart" uri="{C3380CC4-5D6E-409C-BE32-E72D297353CC}">
              <c16:uniqueId val="{00000002-0A60-4CFE-BCB4-17C9BEDADD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47</c:v>
                </c:pt>
                <c:pt idx="3">
                  <c:v>52</c:v>
                </c:pt>
                <c:pt idx="6">
                  <c:v>62</c:v>
                </c:pt>
                <c:pt idx="9">
                  <c:v>61</c:v>
                </c:pt>
                <c:pt idx="12">
                  <c:v>61</c:v>
                </c:pt>
              </c:numCache>
            </c:numRef>
          </c:val>
          <c:extLst xmlns:c16r2="http://schemas.microsoft.com/office/drawing/2015/06/chart">
            <c:ext xmlns:c16="http://schemas.microsoft.com/office/drawing/2014/chart" uri="{C3380CC4-5D6E-409C-BE32-E72D297353CC}">
              <c16:uniqueId val="{00000003-0A60-4CFE-BCB4-17C9BEDADD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94</c:v>
                </c:pt>
                <c:pt idx="3">
                  <c:v>102</c:v>
                </c:pt>
                <c:pt idx="6">
                  <c:v>129</c:v>
                </c:pt>
                <c:pt idx="9">
                  <c:v>113</c:v>
                </c:pt>
                <c:pt idx="12">
                  <c:v>74</c:v>
                </c:pt>
              </c:numCache>
            </c:numRef>
          </c:val>
          <c:extLst xmlns:c16r2="http://schemas.microsoft.com/office/drawing/2015/06/chart">
            <c:ext xmlns:c16="http://schemas.microsoft.com/office/drawing/2014/chart" uri="{C3380CC4-5D6E-409C-BE32-E72D297353CC}">
              <c16:uniqueId val="{00000004-0A60-4CFE-BCB4-17C9BEDADD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60-4CFE-BCB4-17C9BEDADD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A60-4CFE-BCB4-17C9BEDADD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407</c:v>
                </c:pt>
                <c:pt idx="3">
                  <c:v>408</c:v>
                </c:pt>
                <c:pt idx="6">
                  <c:v>446</c:v>
                </c:pt>
                <c:pt idx="9">
                  <c:v>413</c:v>
                </c:pt>
                <c:pt idx="12">
                  <c:v>410</c:v>
                </c:pt>
              </c:numCache>
            </c:numRef>
          </c:val>
          <c:extLst xmlns:c16r2="http://schemas.microsoft.com/office/drawing/2015/06/chart">
            <c:ext xmlns:c16="http://schemas.microsoft.com/office/drawing/2014/chart" uri="{C3380CC4-5D6E-409C-BE32-E72D297353CC}">
              <c16:uniqueId val="{00000007-0A60-4CFE-BCB4-17C9BEDADD4D}"/>
            </c:ext>
          </c:extLst>
        </c:ser>
        <c:dLbls>
          <c:showLegendKey val="0"/>
          <c:showVal val="0"/>
          <c:showCatName val="0"/>
          <c:showSerName val="0"/>
          <c:showPercent val="0"/>
          <c:showBubbleSize val="0"/>
        </c:dLbls>
        <c:gapWidth val="100"/>
        <c:overlap val="100"/>
        <c:axId val="800468448"/>
        <c:axId val="800468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89</c:v>
                </c:pt>
                <c:pt idx="2">
                  <c:v>#N/A</c:v>
                </c:pt>
                <c:pt idx="3">
                  <c:v>#N/A</c:v>
                </c:pt>
                <c:pt idx="4">
                  <c:v>147</c:v>
                </c:pt>
                <c:pt idx="5">
                  <c:v>#N/A</c:v>
                </c:pt>
                <c:pt idx="6">
                  <c:v>#N/A</c:v>
                </c:pt>
                <c:pt idx="7">
                  <c:v>217</c:v>
                </c:pt>
                <c:pt idx="8">
                  <c:v>#N/A</c:v>
                </c:pt>
                <c:pt idx="9">
                  <c:v>#N/A</c:v>
                </c:pt>
                <c:pt idx="10">
                  <c:v>188</c:v>
                </c:pt>
                <c:pt idx="11">
                  <c:v>#N/A</c:v>
                </c:pt>
                <c:pt idx="12">
                  <c:v>#N/A</c:v>
                </c:pt>
                <c:pt idx="13">
                  <c:v>176</c:v>
                </c:pt>
                <c:pt idx="14">
                  <c:v>#N/A</c:v>
                </c:pt>
              </c:numCache>
            </c:numRef>
          </c:val>
          <c:smooth val="0"/>
          <c:extLst xmlns:c16r2="http://schemas.microsoft.com/office/drawing/2015/06/chart">
            <c:ext xmlns:c16="http://schemas.microsoft.com/office/drawing/2014/chart" uri="{C3380CC4-5D6E-409C-BE32-E72D297353CC}">
              <c16:uniqueId val="{00000008-0A60-4CFE-BCB4-17C9BEDADD4D}"/>
            </c:ext>
          </c:extLst>
        </c:ser>
        <c:dLbls>
          <c:showLegendKey val="0"/>
          <c:showVal val="0"/>
          <c:showCatName val="0"/>
          <c:showSerName val="0"/>
          <c:showPercent val="0"/>
          <c:showBubbleSize val="0"/>
        </c:dLbls>
        <c:marker val="1"/>
        <c:smooth val="0"/>
        <c:axId val="800468448"/>
        <c:axId val="800468840"/>
      </c:lineChart>
      <c:catAx>
        <c:axId val="80046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0468840"/>
        <c:crosses val="autoZero"/>
        <c:auto val="1"/>
        <c:lblAlgn val="ctr"/>
        <c:lblOffset val="100"/>
        <c:tickLblSkip val="1"/>
        <c:tickMarkSkip val="1"/>
        <c:noMultiLvlLbl val="0"/>
      </c:catAx>
      <c:valAx>
        <c:axId val="800468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046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4270</c:v>
                </c:pt>
                <c:pt idx="5">
                  <c:v>4143</c:v>
                </c:pt>
                <c:pt idx="8">
                  <c:v>3988</c:v>
                </c:pt>
                <c:pt idx="11">
                  <c:v>4009</c:v>
                </c:pt>
                <c:pt idx="14">
                  <c:v>4077</c:v>
                </c:pt>
              </c:numCache>
            </c:numRef>
          </c:val>
          <c:extLst xmlns:c16r2="http://schemas.microsoft.com/office/drawing/2015/06/chart">
            <c:ext xmlns:c16="http://schemas.microsoft.com/office/drawing/2014/chart" uri="{C3380CC4-5D6E-409C-BE32-E72D297353CC}">
              <c16:uniqueId val="{00000000-2CB8-4F4B-B680-30CFAF757C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224</c:v>
                </c:pt>
                <c:pt idx="5">
                  <c:v>178</c:v>
                </c:pt>
                <c:pt idx="8">
                  <c:v>136</c:v>
                </c:pt>
                <c:pt idx="11">
                  <c:v>150</c:v>
                </c:pt>
                <c:pt idx="14">
                  <c:v>140</c:v>
                </c:pt>
              </c:numCache>
            </c:numRef>
          </c:val>
          <c:extLst xmlns:c16r2="http://schemas.microsoft.com/office/drawing/2015/06/chart">
            <c:ext xmlns:c16="http://schemas.microsoft.com/office/drawing/2014/chart" uri="{C3380CC4-5D6E-409C-BE32-E72D297353CC}">
              <c16:uniqueId val="{00000001-2CB8-4F4B-B680-30CFAF757C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3579</c:v>
                </c:pt>
                <c:pt idx="5">
                  <c:v>3555</c:v>
                </c:pt>
                <c:pt idx="8">
                  <c:v>3341</c:v>
                </c:pt>
                <c:pt idx="11">
                  <c:v>3126</c:v>
                </c:pt>
                <c:pt idx="14">
                  <c:v>2873</c:v>
                </c:pt>
              </c:numCache>
            </c:numRef>
          </c:val>
          <c:extLst xmlns:c16r2="http://schemas.microsoft.com/office/drawing/2015/06/chart">
            <c:ext xmlns:c16="http://schemas.microsoft.com/office/drawing/2014/chart" uri="{C3380CC4-5D6E-409C-BE32-E72D297353CC}">
              <c16:uniqueId val="{00000002-2CB8-4F4B-B680-30CFAF757C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CB8-4F4B-B680-30CFAF757C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CB8-4F4B-B680-30CFAF757C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38</c:v>
                </c:pt>
                <c:pt idx="3">
                  <c:v>38</c:v>
                </c:pt>
                <c:pt idx="6">
                  <c:v>38</c:v>
                </c:pt>
                <c:pt idx="9">
                  <c:v>13</c:v>
                </c:pt>
                <c:pt idx="12">
                  <c:v>0</c:v>
                </c:pt>
              </c:numCache>
            </c:numRef>
          </c:val>
          <c:extLst xmlns:c16r2="http://schemas.microsoft.com/office/drawing/2015/06/chart">
            <c:ext xmlns:c16="http://schemas.microsoft.com/office/drawing/2014/chart" uri="{C3380CC4-5D6E-409C-BE32-E72D297353CC}">
              <c16:uniqueId val="{00000005-2CB8-4F4B-B680-30CFAF757C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613</c:v>
                </c:pt>
                <c:pt idx="3">
                  <c:v>577</c:v>
                </c:pt>
                <c:pt idx="6">
                  <c:v>573</c:v>
                </c:pt>
                <c:pt idx="9">
                  <c:v>488</c:v>
                </c:pt>
                <c:pt idx="12">
                  <c:v>436</c:v>
                </c:pt>
              </c:numCache>
            </c:numRef>
          </c:val>
          <c:extLst xmlns:c16r2="http://schemas.microsoft.com/office/drawing/2015/06/chart">
            <c:ext xmlns:c16="http://schemas.microsoft.com/office/drawing/2014/chart" uri="{C3380CC4-5D6E-409C-BE32-E72D297353CC}">
              <c16:uniqueId val="{00000006-2CB8-4F4B-B680-30CFAF757C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575</c:v>
                </c:pt>
                <c:pt idx="3">
                  <c:v>529</c:v>
                </c:pt>
                <c:pt idx="6">
                  <c:v>504</c:v>
                </c:pt>
                <c:pt idx="9">
                  <c:v>462</c:v>
                </c:pt>
                <c:pt idx="12">
                  <c:v>453</c:v>
                </c:pt>
              </c:numCache>
            </c:numRef>
          </c:val>
          <c:extLst xmlns:c16r2="http://schemas.microsoft.com/office/drawing/2015/06/chart">
            <c:ext xmlns:c16="http://schemas.microsoft.com/office/drawing/2014/chart" uri="{C3380CC4-5D6E-409C-BE32-E72D297353CC}">
              <c16:uniqueId val="{00000007-2CB8-4F4B-B680-30CFAF757C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716</c:v>
                </c:pt>
                <c:pt idx="3">
                  <c:v>663</c:v>
                </c:pt>
                <c:pt idx="6">
                  <c:v>655</c:v>
                </c:pt>
                <c:pt idx="9">
                  <c:v>628</c:v>
                </c:pt>
                <c:pt idx="12">
                  <c:v>621</c:v>
                </c:pt>
              </c:numCache>
            </c:numRef>
          </c:val>
          <c:extLst xmlns:c16r2="http://schemas.microsoft.com/office/drawing/2015/06/chart">
            <c:ext xmlns:c16="http://schemas.microsoft.com/office/drawing/2014/chart" uri="{C3380CC4-5D6E-409C-BE32-E72D297353CC}">
              <c16:uniqueId val="{00000008-2CB8-4F4B-B680-30CFAF757C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CB8-4F4B-B680-30CFAF757C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4900</c:v>
                </c:pt>
                <c:pt idx="3">
                  <c:v>4778</c:v>
                </c:pt>
                <c:pt idx="6">
                  <c:v>4632</c:v>
                </c:pt>
                <c:pt idx="9">
                  <c:v>4686</c:v>
                </c:pt>
                <c:pt idx="12">
                  <c:v>4898</c:v>
                </c:pt>
              </c:numCache>
            </c:numRef>
          </c:val>
          <c:extLst xmlns:c16r2="http://schemas.microsoft.com/office/drawing/2015/06/chart">
            <c:ext xmlns:c16="http://schemas.microsoft.com/office/drawing/2014/chart" uri="{C3380CC4-5D6E-409C-BE32-E72D297353CC}">
              <c16:uniqueId val="{0000000A-2CB8-4F4B-B680-30CFAF757C55}"/>
            </c:ext>
          </c:extLst>
        </c:ser>
        <c:dLbls>
          <c:showLegendKey val="0"/>
          <c:showVal val="0"/>
          <c:showCatName val="0"/>
          <c:showSerName val="0"/>
          <c:showPercent val="0"/>
          <c:showBubbleSize val="0"/>
        </c:dLbls>
        <c:gapWidth val="100"/>
        <c:overlap val="100"/>
        <c:axId val="800457864"/>
        <c:axId val="800460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CB8-4F4B-B680-30CFAF757C55}"/>
            </c:ext>
          </c:extLst>
        </c:ser>
        <c:dLbls>
          <c:showLegendKey val="0"/>
          <c:showVal val="0"/>
          <c:showCatName val="0"/>
          <c:showSerName val="0"/>
          <c:showPercent val="0"/>
          <c:showBubbleSize val="0"/>
        </c:dLbls>
        <c:marker val="1"/>
        <c:smooth val="0"/>
        <c:axId val="800457864"/>
        <c:axId val="800460608"/>
      </c:lineChart>
      <c:catAx>
        <c:axId val="800457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0460608"/>
        <c:crosses val="autoZero"/>
        <c:auto val="1"/>
        <c:lblAlgn val="ctr"/>
        <c:lblOffset val="100"/>
        <c:tickLblSkip val="1"/>
        <c:tickMarkSkip val="1"/>
        <c:noMultiLvlLbl val="0"/>
      </c:catAx>
      <c:valAx>
        <c:axId val="800460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0457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768</c:v>
                </c:pt>
                <c:pt idx="1">
                  <c:v>770</c:v>
                </c:pt>
                <c:pt idx="2">
                  <c:v>771</c:v>
                </c:pt>
              </c:numCache>
            </c:numRef>
          </c:val>
          <c:extLst xmlns:c16r2="http://schemas.microsoft.com/office/drawing/2015/06/chart">
            <c:ext xmlns:c16="http://schemas.microsoft.com/office/drawing/2014/chart" uri="{C3380CC4-5D6E-409C-BE32-E72D297353CC}">
              <c16:uniqueId val="{00000000-69E4-4E34-B6C4-4391212A53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1629</c:v>
                </c:pt>
                <c:pt idx="1">
                  <c:v>1631</c:v>
                </c:pt>
                <c:pt idx="2">
                  <c:v>1652</c:v>
                </c:pt>
              </c:numCache>
            </c:numRef>
          </c:val>
          <c:extLst xmlns:c16r2="http://schemas.microsoft.com/office/drawing/2015/06/chart">
            <c:ext xmlns:c16="http://schemas.microsoft.com/office/drawing/2014/chart" uri="{C3380CC4-5D6E-409C-BE32-E72D297353CC}">
              <c16:uniqueId val="{00000001-69E4-4E34-B6C4-4391212A53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1620</c:v>
                </c:pt>
                <c:pt idx="1">
                  <c:v>1505</c:v>
                </c:pt>
                <c:pt idx="2">
                  <c:v>1591</c:v>
                </c:pt>
              </c:numCache>
            </c:numRef>
          </c:val>
          <c:extLst xmlns:c16r2="http://schemas.microsoft.com/office/drawing/2015/06/chart">
            <c:ext xmlns:c16="http://schemas.microsoft.com/office/drawing/2014/chart" uri="{C3380CC4-5D6E-409C-BE32-E72D297353CC}">
              <c16:uniqueId val="{00000002-69E4-4E34-B6C4-4391212A5314}"/>
            </c:ext>
          </c:extLst>
        </c:ser>
        <c:dLbls>
          <c:showLegendKey val="0"/>
          <c:showVal val="0"/>
          <c:showCatName val="0"/>
          <c:showSerName val="0"/>
          <c:showPercent val="0"/>
          <c:showBubbleSize val="0"/>
        </c:dLbls>
        <c:gapWidth val="120"/>
        <c:overlap val="100"/>
        <c:axId val="800462568"/>
        <c:axId val="800458648"/>
      </c:barChart>
      <c:catAx>
        <c:axId val="80046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0458648"/>
        <c:crosses val="autoZero"/>
        <c:auto val="1"/>
        <c:lblAlgn val="ctr"/>
        <c:lblOffset val="100"/>
        <c:tickLblSkip val="1"/>
        <c:tickMarkSkip val="1"/>
        <c:noMultiLvlLbl val="0"/>
      </c:catAx>
      <c:valAx>
        <c:axId val="800458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0462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a:t>
          </a:r>
          <a:r>
            <a:rPr lang="ja-JP" altLang="en-US" sz="1100" b="0" i="0" baseline="0">
              <a:solidFill>
                <a:schemeClr val="dk1"/>
              </a:solidFill>
              <a:effectLst/>
              <a:latin typeface="+mn-lt"/>
              <a:ea typeface="+mn-ea"/>
              <a:cs typeface="+mn-cs"/>
            </a:rPr>
            <a:t>令和元年度は起債の新規発行があったが、ほぼ前年と同額である</a:t>
          </a:r>
          <a:r>
            <a:rPr lang="ja-JP" altLang="ja-JP" sz="1100" b="0" i="0" baseline="0">
              <a:solidFill>
                <a:schemeClr val="dk1"/>
              </a:solidFill>
              <a:effectLst/>
              <a:latin typeface="+mn-lt"/>
              <a:ea typeface="+mn-ea"/>
              <a:cs typeface="+mn-cs"/>
            </a:rPr>
            <a:t>。今後も大規模事業による新規借入も実施されることもあり、増加が見込まれる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中長期的な見通しのもとに事業を実施し、起債の発行を可能な限り抑制するよう努めていく。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平成２６年度における小学校関連事業により地方債残高が大幅に増加したが、縁故債の繰上償還等により完済の地方債が増えたことで平成２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までは</a:t>
          </a:r>
          <a:r>
            <a:rPr lang="ja-JP" altLang="ja-JP" sz="1100" b="0" i="0" baseline="0">
              <a:solidFill>
                <a:schemeClr val="dk1"/>
              </a:solidFill>
              <a:effectLst/>
              <a:latin typeface="+mn-lt"/>
              <a:ea typeface="+mn-ea"/>
              <a:cs typeface="+mn-cs"/>
            </a:rPr>
            <a:t>減少傾向であった。平成３０年度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は駅周辺整備事業等の大規模事業にかかる起債を発行したことから、起債残高</a:t>
          </a:r>
          <a:r>
            <a:rPr lang="ja-JP" altLang="en-US" sz="1100" b="0" i="0" baseline="0">
              <a:solidFill>
                <a:schemeClr val="dk1"/>
              </a:solidFill>
              <a:effectLst/>
              <a:latin typeface="+mn-lt"/>
              <a:ea typeface="+mn-ea"/>
              <a:cs typeface="+mn-cs"/>
            </a:rPr>
            <a:t>が増加傾向にある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毎年度、減債基金</a:t>
          </a:r>
          <a:r>
            <a:rPr lang="ja-JP" altLang="en-US" sz="1100" b="0" i="0" baseline="0">
              <a:solidFill>
                <a:schemeClr val="dk1"/>
              </a:solidFill>
              <a:effectLst/>
              <a:latin typeface="+mn-lt"/>
              <a:ea typeface="+mn-ea"/>
              <a:cs typeface="+mn-cs"/>
            </a:rPr>
            <a:t>等の基金に</a:t>
          </a:r>
          <a:r>
            <a:rPr lang="ja-JP" altLang="ja-JP" sz="1100" b="0" i="0" baseline="0">
              <a:solidFill>
                <a:schemeClr val="dk1"/>
              </a:solidFill>
              <a:effectLst/>
              <a:latin typeface="+mn-lt"/>
              <a:ea typeface="+mn-ea"/>
              <a:cs typeface="+mn-cs"/>
            </a:rPr>
            <a:t>積み立てているが、</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土地開発公社への貸付金の財源として基金の取り崩しを行っ</a:t>
          </a:r>
          <a:r>
            <a:rPr lang="ja-JP" altLang="ja-JP" sz="1100" b="0" i="0" baseline="0">
              <a:solidFill>
                <a:schemeClr val="dk1"/>
              </a:solidFill>
              <a:effectLst/>
              <a:latin typeface="+mn-lt"/>
              <a:ea typeface="+mn-ea"/>
              <a:cs typeface="+mn-cs"/>
            </a:rPr>
            <a:t>たため、「充当可能基金」は減少した。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駅周辺整備等の大規模事業が継続されるため、繰上償還や減債基金積立に努めていく。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基金は基本的には預金での運用を行っており、発生した利息を毎年度積立を行っている。駅周辺整備事業や工業ゾーン創出事業といった大規模事業に備え、預金利息とは別に積み増しも行っている。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減債基金に２１百万円、</a:t>
          </a:r>
          <a:r>
            <a:rPr kumimoji="1" lang="ja-JP" altLang="ja-JP" sz="1100">
              <a:solidFill>
                <a:schemeClr val="dk1"/>
              </a:solidFill>
              <a:effectLst/>
              <a:latin typeface="+mn-lt"/>
              <a:ea typeface="+mn-ea"/>
              <a:cs typeface="+mn-cs"/>
            </a:rPr>
            <a:t>まちづくり基金に</a:t>
          </a:r>
          <a:r>
            <a:rPr kumimoji="1" lang="ja-JP" altLang="en-US" sz="1100">
              <a:solidFill>
                <a:schemeClr val="dk1"/>
              </a:solidFill>
              <a:effectLst/>
              <a:latin typeface="+mn-lt"/>
              <a:ea typeface="+mn-ea"/>
              <a:cs typeface="+mn-cs"/>
            </a:rPr>
            <a:t>２１５</a:t>
          </a:r>
          <a:r>
            <a:rPr kumimoji="1" lang="ja-JP" altLang="ja-JP" sz="1100">
              <a:solidFill>
                <a:schemeClr val="dk1"/>
              </a:solidFill>
              <a:effectLst/>
              <a:latin typeface="+mn-lt"/>
              <a:ea typeface="+mn-ea"/>
              <a:cs typeface="+mn-cs"/>
            </a:rPr>
            <a:t>百万円、ふるさと応援基金に</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百万円を積み立て、</a:t>
          </a:r>
          <a:r>
            <a:rPr kumimoji="1" lang="ja-JP" altLang="en-US" sz="1100">
              <a:solidFill>
                <a:schemeClr val="dk1"/>
              </a:solidFill>
              <a:effectLst/>
              <a:latin typeface="+mn-lt"/>
              <a:ea typeface="+mn-ea"/>
              <a:cs typeface="+mn-cs"/>
            </a:rPr>
            <a:t>土地開発公社への貸付金の財源に１億２４百万円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環境整備分筆登記委託の財源に２０百万円を取り</a:t>
          </a:r>
          <a:r>
            <a:rPr kumimoji="1" lang="ja-JP" altLang="ja-JP" sz="1100">
              <a:solidFill>
                <a:schemeClr val="dk1"/>
              </a:solidFill>
              <a:effectLst/>
              <a:latin typeface="+mn-lt"/>
              <a:ea typeface="+mn-ea"/>
              <a:cs typeface="+mn-cs"/>
            </a:rPr>
            <a:t>崩したこと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により基金全体としては１億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r>
            <a:rPr kumimoji="1" lang="ja-JP" altLang="ja-JP" sz="1100">
              <a:solidFill>
                <a:schemeClr val="dk1"/>
              </a:solidFill>
              <a:effectLst/>
              <a:latin typeface="+mn-lt"/>
              <a:ea typeface="+mn-ea"/>
              <a:cs typeface="+mn-cs"/>
            </a:rPr>
            <a:t>駅周辺整備事業や工業ゾーン創出事業といった大規模事業</a:t>
          </a:r>
          <a:r>
            <a:rPr kumimoji="1" lang="ja-JP" altLang="en-US" sz="1100">
              <a:solidFill>
                <a:schemeClr val="dk1"/>
              </a:solidFill>
              <a:effectLst/>
              <a:latin typeface="+mn-lt"/>
              <a:ea typeface="+mn-ea"/>
              <a:cs typeface="+mn-cs"/>
            </a:rPr>
            <a:t>が継続さ</a:t>
          </a:r>
          <a:r>
            <a:rPr kumimoji="1" lang="ja-JP" altLang="ja-JP" sz="1100">
              <a:solidFill>
                <a:schemeClr val="dk1"/>
              </a:solidFill>
              <a:effectLst/>
              <a:latin typeface="+mn-lt"/>
              <a:ea typeface="+mn-ea"/>
              <a:cs typeface="+mn-cs"/>
            </a:rPr>
            <a:t>れる。その財源として基金の取崩しを行うことから中長期的には減少する見込みである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・まちづくり基金：地域の活性化及び地域産業の振興</a:t>
          </a:r>
          <a:endParaRPr lang="ja-JP" altLang="ja-JP" sz="1400">
            <a:effectLst/>
          </a:endParaRPr>
        </a:p>
        <a:p>
          <a:r>
            <a:rPr kumimoji="1" lang="ja-JP" altLang="ja-JP" sz="1100">
              <a:solidFill>
                <a:schemeClr val="dk1"/>
              </a:solidFill>
              <a:effectLst/>
              <a:latin typeface="+mn-lt"/>
              <a:ea typeface="+mn-ea"/>
              <a:cs typeface="+mn-cs"/>
            </a:rPr>
            <a:t>・地域福祉基金：地域における福祉活動の促進、快適な生活環境の形成等</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・地域づくり振興基金：住民の文化の向上及び地域活動の促進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・まちづくり基金は</a:t>
          </a:r>
          <a:r>
            <a:rPr kumimoji="1" lang="ja-JP" altLang="en-US" sz="1100">
              <a:solidFill>
                <a:schemeClr val="dk1"/>
              </a:solidFill>
              <a:effectLst/>
              <a:latin typeface="+mn-lt"/>
              <a:ea typeface="+mn-ea"/>
              <a:cs typeface="+mn-cs"/>
            </a:rPr>
            <a:t>土地開発公社貸付金の財源として１億２４百万円取り崩した。一方で、</a:t>
          </a:r>
          <a:r>
            <a:rPr kumimoji="1" lang="ja-JP" altLang="ja-JP" sz="1100">
              <a:solidFill>
                <a:schemeClr val="dk1"/>
              </a:solidFill>
              <a:effectLst/>
              <a:latin typeface="+mn-lt"/>
              <a:ea typeface="+mn-ea"/>
              <a:cs typeface="+mn-cs"/>
            </a:rPr>
            <a:t>定期預金運用利息</a:t>
          </a:r>
          <a:r>
            <a:rPr kumimoji="1" lang="ja-JP" altLang="en-US" sz="1100">
              <a:solidFill>
                <a:schemeClr val="dk1"/>
              </a:solidFill>
              <a:effectLst/>
              <a:latin typeface="+mn-lt"/>
              <a:ea typeface="+mn-ea"/>
              <a:cs typeface="+mn-cs"/>
            </a:rPr>
            <a:t>に加えて、</a:t>
          </a:r>
          <a:r>
            <a:rPr kumimoji="1" lang="ja-JP" altLang="ja-JP" sz="1100">
              <a:solidFill>
                <a:schemeClr val="dk1"/>
              </a:solidFill>
              <a:effectLst/>
              <a:latin typeface="+mn-lt"/>
              <a:ea typeface="+mn-ea"/>
              <a:cs typeface="+mn-cs"/>
            </a:rPr>
            <a:t>積み増し</a:t>
          </a:r>
          <a:r>
            <a:rPr kumimoji="1" lang="ja-JP" altLang="en-US" sz="1100">
              <a:solidFill>
                <a:schemeClr val="dk1"/>
              </a:solidFill>
              <a:effectLst/>
              <a:latin typeface="+mn-lt"/>
              <a:ea typeface="+mn-ea"/>
              <a:cs typeface="+mn-cs"/>
            </a:rPr>
            <a:t>を２億１５百万円</a:t>
          </a:r>
          <a:r>
            <a:rPr kumimoji="1" lang="ja-JP" altLang="ja-JP" sz="1100">
              <a:solidFill>
                <a:schemeClr val="dk1"/>
              </a:solidFill>
              <a:effectLst/>
              <a:latin typeface="+mn-lt"/>
              <a:ea typeface="+mn-ea"/>
              <a:cs typeface="+mn-cs"/>
            </a:rPr>
            <a:t>行ったことから９</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百万円の増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環境整備</a:t>
          </a:r>
          <a:r>
            <a:rPr kumimoji="1" lang="ja-JP" altLang="ja-JP" sz="1100">
              <a:solidFill>
                <a:schemeClr val="dk1"/>
              </a:solidFill>
              <a:effectLst/>
              <a:latin typeface="+mn-lt"/>
              <a:ea typeface="+mn-ea"/>
              <a:cs typeface="+mn-cs"/>
            </a:rPr>
            <a:t>基金は</a:t>
          </a:r>
          <a:r>
            <a:rPr kumimoji="1" lang="ja-JP" altLang="en-US" sz="1100">
              <a:solidFill>
                <a:schemeClr val="dk1"/>
              </a:solidFill>
              <a:effectLst/>
              <a:latin typeface="+mn-lt"/>
              <a:ea typeface="+mn-ea"/>
              <a:cs typeface="+mn-cs"/>
            </a:rPr>
            <a:t>環境整備分筆登記委託の財源として２０</a:t>
          </a:r>
          <a:r>
            <a:rPr kumimoji="1" lang="ja-JP" altLang="ja-JP" sz="1100">
              <a:solidFill>
                <a:schemeClr val="dk1"/>
              </a:solidFill>
              <a:effectLst/>
              <a:latin typeface="+mn-lt"/>
              <a:ea typeface="+mn-ea"/>
              <a:cs typeface="+mn-cs"/>
            </a:rPr>
            <a:t>百万円を取り崩した。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駅周辺整備事業や工業ゾーン創出事業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・まちづくり基金を除くその他特定目的基金については、大規模事業完了までは預金運用で発生した利息の積み立てのみ行う予定であり、同額程度または微減する見込みである。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駅前周辺整備事業や工業ゾーン創出事業等の事業実施により、</a:t>
          </a:r>
          <a:r>
            <a:rPr kumimoji="1" lang="en-US" altLang="ja-JP" sz="1100">
              <a:solidFill>
                <a:schemeClr val="dk1"/>
              </a:solidFill>
              <a:effectLst/>
              <a:latin typeface="+mn-lt"/>
              <a:ea typeface="+mn-ea"/>
              <a:cs typeface="+mn-cs"/>
            </a:rPr>
            <a:t>2028</a:t>
          </a:r>
          <a:r>
            <a:rPr kumimoji="1" lang="ja-JP" altLang="ja-JP" sz="1100">
              <a:solidFill>
                <a:schemeClr val="dk1"/>
              </a:solidFill>
              <a:effectLst/>
              <a:latin typeface="+mn-lt"/>
              <a:ea typeface="+mn-ea"/>
              <a:cs typeface="+mn-cs"/>
            </a:rPr>
            <a:t>年度に地方債償還のピークを迎える。それに備えて毎年度計画的に積立てを行い、短期的には増加する見込みである。地方債償還ピークを抑えるため縁故等の起債の繰上償還を予定しており、</a:t>
          </a:r>
          <a:r>
            <a:rPr kumimoji="1" lang="en-US" altLang="ja-JP" sz="1100">
              <a:solidFill>
                <a:schemeClr val="dk1"/>
              </a:solidFill>
              <a:effectLst/>
              <a:latin typeface="+mn-lt"/>
              <a:ea typeface="+mn-ea"/>
              <a:cs typeface="+mn-cs"/>
            </a:rPr>
            <a:t>2029</a:t>
          </a:r>
          <a:r>
            <a:rPr kumimoji="1" lang="ja-JP" altLang="ja-JP" sz="1100">
              <a:solidFill>
                <a:schemeClr val="dk1"/>
              </a:solidFill>
              <a:effectLst/>
              <a:latin typeface="+mn-lt"/>
              <a:ea typeface="+mn-ea"/>
              <a:cs typeface="+mn-cs"/>
            </a:rPr>
            <a:t>年度以降は減少予定である。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財政力指数は、類似団体平均より０．０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高い０．４８で、全国平均よりは０．０３ポイント低くなっている。少子高齢化や人口減少による納税義務者の減少等により、町税収入は減少傾向にある。歳出の抑制や徴収強化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94343</xdr:rowOff>
    </xdr:to>
    <xdr:cxnSp macro="">
      <xdr:nvCxnSpPr>
        <xdr:cNvPr id="73" name="直線コネクタ 72"/>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経常収支比率は、類似団体平均より</a:t>
          </a:r>
          <a:r>
            <a:rPr lang="ja-JP" altLang="en-US" sz="1100" b="0" i="0" baseline="0">
              <a:solidFill>
                <a:schemeClr val="dk1"/>
              </a:solidFill>
              <a:effectLst/>
              <a:latin typeface="+mn-lt"/>
              <a:ea typeface="+mn-ea"/>
              <a:cs typeface="+mn-cs"/>
            </a:rPr>
            <a:t>４．９</a:t>
          </a:r>
          <a:r>
            <a:rPr lang="ja-JP" altLang="ja-JP" sz="1100" b="0" i="0" baseline="0">
              <a:solidFill>
                <a:schemeClr val="dk1"/>
              </a:solidFill>
              <a:effectLst/>
              <a:latin typeface="+mn-lt"/>
              <a:ea typeface="+mn-ea"/>
              <a:cs typeface="+mn-cs"/>
            </a:rPr>
            <a:t>ポイント低い８</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％となった。全国平均、奈良県平均よりも、ぞれぞれ</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ポイント下回った。公債費においては、</a:t>
          </a:r>
          <a:r>
            <a:rPr lang="ja-JP" altLang="en-US" sz="1100" b="0" i="0" baseline="0">
              <a:solidFill>
                <a:schemeClr val="dk1"/>
              </a:solidFill>
              <a:effectLst/>
              <a:latin typeface="+mn-lt"/>
              <a:ea typeface="+mn-ea"/>
              <a:cs typeface="+mn-cs"/>
            </a:rPr>
            <a:t>昨年度とほぼ横ばいだが</a:t>
          </a:r>
          <a:r>
            <a:rPr lang="ja-JP" altLang="ja-JP" sz="1100" b="0" i="0" baseline="0">
              <a:solidFill>
                <a:schemeClr val="dk1"/>
              </a:solidFill>
              <a:effectLst/>
              <a:latin typeface="+mn-lt"/>
              <a:ea typeface="+mn-ea"/>
              <a:cs typeface="+mn-cs"/>
            </a:rPr>
            <a:t>大規模事業による新規借入も実施されており、今後は増加が見込まれる。起債の発行を可能な限り抑制するよう努め、公債費以外の経費についても、今後とも義務的・経常的経費の削減に努め、収入については自主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16298</xdr:rowOff>
    </xdr:to>
    <xdr:cxnSp macro="">
      <xdr:nvCxnSpPr>
        <xdr:cNvPr id="133" name="直線コネクタ 132"/>
        <xdr:cNvCxnSpPr/>
      </xdr:nvCxnSpPr>
      <xdr:spPr>
        <a:xfrm>
          <a:off x="4114800" y="1057783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64558</xdr:rowOff>
    </xdr:to>
    <xdr:cxnSp macro="">
      <xdr:nvCxnSpPr>
        <xdr:cNvPr id="136" name="直線コネクタ 135"/>
        <xdr:cNvCxnSpPr/>
      </xdr:nvCxnSpPr>
      <xdr:spPr>
        <a:xfrm flipV="1">
          <a:off x="3225800" y="1057783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64558</xdr:rowOff>
    </xdr:from>
    <xdr:to>
      <xdr:col>15</xdr:col>
      <xdr:colOff>82550</xdr:colOff>
      <xdr:row>62</xdr:row>
      <xdr:rowOff>100754</xdr:rowOff>
    </xdr:to>
    <xdr:cxnSp macro="">
      <xdr:nvCxnSpPr>
        <xdr:cNvPr id="139" name="直線コネクタ 138"/>
        <xdr:cNvCxnSpPr/>
      </xdr:nvCxnSpPr>
      <xdr:spPr>
        <a:xfrm flipV="1">
          <a:off x="2336800" y="1069445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100754</xdr:rowOff>
    </xdr:to>
    <xdr:cxnSp macro="">
      <xdr:nvCxnSpPr>
        <xdr:cNvPr id="142" name="直線コネクタ 141"/>
        <xdr:cNvCxnSpPr/>
      </xdr:nvCxnSpPr>
      <xdr:spPr>
        <a:xfrm>
          <a:off x="1447800" y="1054565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2" name="楕円 151"/>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153475</xdr:rowOff>
    </xdr:from>
    <xdr:ext cx="762000" cy="259045"/>
    <xdr:sp macro="" textlink="">
      <xdr:nvSpPr>
        <xdr:cNvPr id="153" name="財政構造の弾力性該当値テキスト"/>
        <xdr:cNvSpPr txBox="1"/>
      </xdr:nvSpPr>
      <xdr:spPr>
        <a:xfrm>
          <a:off x="5041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4" name="楕円 153"/>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5" name="テキスト ボックス 154"/>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13758</xdr:rowOff>
    </xdr:from>
    <xdr:to>
      <xdr:col>15</xdr:col>
      <xdr:colOff>133350</xdr:colOff>
      <xdr:row>62</xdr:row>
      <xdr:rowOff>115358</xdr:rowOff>
    </xdr:to>
    <xdr:sp macro="" textlink="">
      <xdr:nvSpPr>
        <xdr:cNvPr id="156" name="楕円 155"/>
        <xdr:cNvSpPr/>
      </xdr:nvSpPr>
      <xdr:spPr>
        <a:xfrm>
          <a:off x="3175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125535</xdr:rowOff>
    </xdr:from>
    <xdr:ext cx="762000" cy="259045"/>
    <xdr:sp macro="" textlink="">
      <xdr:nvSpPr>
        <xdr:cNvPr id="157" name="テキスト ボックス 156"/>
        <xdr:cNvSpPr txBox="1"/>
      </xdr:nvSpPr>
      <xdr:spPr>
        <a:xfrm>
          <a:off x="2844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8" name="楕円 157"/>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9" name="テキスト ボックス 158"/>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0" name="楕円 159"/>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1" name="テキスト ボックス 160"/>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２７</a:t>
          </a:r>
          <a:r>
            <a:rPr lang="ja-JP" altLang="ja-JP" sz="1100">
              <a:solidFill>
                <a:schemeClr val="dk1"/>
              </a:solidFill>
              <a:effectLst/>
              <a:latin typeface="+mn-lt"/>
              <a:ea typeface="+mn-ea"/>
              <a:cs typeface="+mn-cs"/>
            </a:rPr>
            <a:t>年度以降も引き続き、類似団体平均を下回っている。新規採用の抑制や適正な手当の管理により、人件費の抑制に努めている。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99625</xdr:rowOff>
    </xdr:from>
    <xdr:to>
      <xdr:col>23</xdr:col>
      <xdr:colOff>133350</xdr:colOff>
      <xdr:row>81</xdr:row>
      <xdr:rowOff>121644</xdr:rowOff>
    </xdr:to>
    <xdr:cxnSp macro="">
      <xdr:nvCxnSpPr>
        <xdr:cNvPr id="196" name="直線コネクタ 195"/>
        <xdr:cNvCxnSpPr/>
      </xdr:nvCxnSpPr>
      <xdr:spPr>
        <a:xfrm>
          <a:off x="4114800" y="13987075"/>
          <a:ext cx="838200" cy="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99625</xdr:rowOff>
    </xdr:from>
    <xdr:to>
      <xdr:col>19</xdr:col>
      <xdr:colOff>133350</xdr:colOff>
      <xdr:row>81</xdr:row>
      <xdr:rowOff>117103</xdr:rowOff>
    </xdr:to>
    <xdr:cxnSp macro="">
      <xdr:nvCxnSpPr>
        <xdr:cNvPr id="199" name="直線コネクタ 198"/>
        <xdr:cNvCxnSpPr/>
      </xdr:nvCxnSpPr>
      <xdr:spPr>
        <a:xfrm flipV="1">
          <a:off x="3225800" y="13987075"/>
          <a:ext cx="889000" cy="1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117103</xdr:rowOff>
    </xdr:from>
    <xdr:to>
      <xdr:col>15</xdr:col>
      <xdr:colOff>82550</xdr:colOff>
      <xdr:row>81</xdr:row>
      <xdr:rowOff>129132</xdr:rowOff>
    </xdr:to>
    <xdr:cxnSp macro="">
      <xdr:nvCxnSpPr>
        <xdr:cNvPr id="202" name="直線コネクタ 201"/>
        <xdr:cNvCxnSpPr/>
      </xdr:nvCxnSpPr>
      <xdr:spPr>
        <a:xfrm flipV="1">
          <a:off x="2336800" y="14004553"/>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116142</xdr:rowOff>
    </xdr:from>
    <xdr:to>
      <xdr:col>11</xdr:col>
      <xdr:colOff>31750</xdr:colOff>
      <xdr:row>81</xdr:row>
      <xdr:rowOff>129132</xdr:rowOff>
    </xdr:to>
    <xdr:cxnSp macro="">
      <xdr:nvCxnSpPr>
        <xdr:cNvPr id="205" name="直線コネクタ 204"/>
        <xdr:cNvCxnSpPr/>
      </xdr:nvCxnSpPr>
      <xdr:spPr>
        <a:xfrm>
          <a:off x="1447800" y="14003592"/>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70844</xdr:rowOff>
    </xdr:from>
    <xdr:to>
      <xdr:col>23</xdr:col>
      <xdr:colOff>184150</xdr:colOff>
      <xdr:row>82</xdr:row>
      <xdr:rowOff>994</xdr:rowOff>
    </xdr:to>
    <xdr:sp macro="" textlink="">
      <xdr:nvSpPr>
        <xdr:cNvPr id="215" name="楕円 214"/>
        <xdr:cNvSpPr/>
      </xdr:nvSpPr>
      <xdr:spPr>
        <a:xfrm>
          <a:off x="4902200" y="139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163571</xdr:rowOff>
    </xdr:from>
    <xdr:ext cx="762000" cy="259045"/>
    <xdr:sp macro="" textlink="">
      <xdr:nvSpPr>
        <xdr:cNvPr id="216" name="人件費・物件費等の状況該当値テキスト"/>
        <xdr:cNvSpPr txBox="1"/>
      </xdr:nvSpPr>
      <xdr:spPr>
        <a:xfrm>
          <a:off x="5041900" y="1387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48825</xdr:rowOff>
    </xdr:from>
    <xdr:to>
      <xdr:col>19</xdr:col>
      <xdr:colOff>184150</xdr:colOff>
      <xdr:row>81</xdr:row>
      <xdr:rowOff>150425</xdr:rowOff>
    </xdr:to>
    <xdr:sp macro="" textlink="">
      <xdr:nvSpPr>
        <xdr:cNvPr id="217" name="楕円 216"/>
        <xdr:cNvSpPr/>
      </xdr:nvSpPr>
      <xdr:spPr>
        <a:xfrm>
          <a:off x="4064000" y="139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160602</xdr:rowOff>
    </xdr:from>
    <xdr:ext cx="736600" cy="259045"/>
    <xdr:sp macro="" textlink="">
      <xdr:nvSpPr>
        <xdr:cNvPr id="218" name="テキスト ボックス 217"/>
        <xdr:cNvSpPr txBox="1"/>
      </xdr:nvSpPr>
      <xdr:spPr>
        <a:xfrm>
          <a:off x="3733800" y="1370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66303</xdr:rowOff>
    </xdr:from>
    <xdr:to>
      <xdr:col>15</xdr:col>
      <xdr:colOff>133350</xdr:colOff>
      <xdr:row>81</xdr:row>
      <xdr:rowOff>167903</xdr:rowOff>
    </xdr:to>
    <xdr:sp macro="" textlink="">
      <xdr:nvSpPr>
        <xdr:cNvPr id="219" name="楕円 218"/>
        <xdr:cNvSpPr/>
      </xdr:nvSpPr>
      <xdr:spPr>
        <a:xfrm>
          <a:off x="3175000" y="139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6630</xdr:rowOff>
    </xdr:from>
    <xdr:ext cx="762000" cy="259045"/>
    <xdr:sp macro="" textlink="">
      <xdr:nvSpPr>
        <xdr:cNvPr id="220" name="テキスト ボックス 219"/>
        <xdr:cNvSpPr txBox="1"/>
      </xdr:nvSpPr>
      <xdr:spPr>
        <a:xfrm>
          <a:off x="2844800" y="1372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78332</xdr:rowOff>
    </xdr:from>
    <xdr:to>
      <xdr:col>11</xdr:col>
      <xdr:colOff>82550</xdr:colOff>
      <xdr:row>82</xdr:row>
      <xdr:rowOff>8482</xdr:rowOff>
    </xdr:to>
    <xdr:sp macro="" textlink="">
      <xdr:nvSpPr>
        <xdr:cNvPr id="221" name="楕円 220"/>
        <xdr:cNvSpPr/>
      </xdr:nvSpPr>
      <xdr:spPr>
        <a:xfrm>
          <a:off x="2286000" y="139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18659</xdr:rowOff>
    </xdr:from>
    <xdr:ext cx="762000" cy="259045"/>
    <xdr:sp macro="" textlink="">
      <xdr:nvSpPr>
        <xdr:cNvPr id="222" name="テキスト ボックス 221"/>
        <xdr:cNvSpPr txBox="1"/>
      </xdr:nvSpPr>
      <xdr:spPr>
        <a:xfrm>
          <a:off x="1955800" y="1373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65342</xdr:rowOff>
    </xdr:from>
    <xdr:to>
      <xdr:col>7</xdr:col>
      <xdr:colOff>31750</xdr:colOff>
      <xdr:row>81</xdr:row>
      <xdr:rowOff>166942</xdr:rowOff>
    </xdr:to>
    <xdr:sp macro="" textlink="">
      <xdr:nvSpPr>
        <xdr:cNvPr id="223" name="楕円 222"/>
        <xdr:cNvSpPr/>
      </xdr:nvSpPr>
      <xdr:spPr>
        <a:xfrm>
          <a:off x="1397000" y="139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5669</xdr:rowOff>
    </xdr:from>
    <xdr:ext cx="762000" cy="259045"/>
    <xdr:sp macro="" textlink="">
      <xdr:nvSpPr>
        <xdr:cNvPr id="224" name="テキスト ボックス 223"/>
        <xdr:cNvSpPr txBox="1"/>
      </xdr:nvSpPr>
      <xdr:spPr>
        <a:xfrm>
          <a:off x="1066800" y="137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年度のラスパイレス指数は９２．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であり、類似団体平均より２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ポイント、全国平均より３．</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84</xdr:row>
      <xdr:rowOff>19352</xdr:rowOff>
    </xdr:to>
    <xdr:cxnSp macro="">
      <xdr:nvCxnSpPr>
        <xdr:cNvPr id="260" name="直線コネクタ 259"/>
        <xdr:cNvCxnSpPr/>
      </xdr:nvCxnSpPr>
      <xdr:spPr>
        <a:xfrm>
          <a:off x="16179800" y="143751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85</xdr:row>
      <xdr:rowOff>20259</xdr:rowOff>
    </xdr:to>
    <xdr:cxnSp macro="">
      <xdr:nvCxnSpPr>
        <xdr:cNvPr id="263" name="直線コネクタ 262"/>
        <xdr:cNvCxnSpPr/>
      </xdr:nvCxnSpPr>
      <xdr:spPr>
        <a:xfrm flipV="1">
          <a:off x="15290800" y="143751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20259</xdr:rowOff>
    </xdr:to>
    <xdr:cxnSp macro="">
      <xdr:nvCxnSpPr>
        <xdr:cNvPr id="266" name="直線コネクタ 265"/>
        <xdr:cNvCxnSpPr/>
      </xdr:nvCxnSpPr>
      <xdr:spPr>
        <a:xfrm>
          <a:off x="14401800" y="14444134"/>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84</xdr:row>
      <xdr:rowOff>42334</xdr:rowOff>
    </xdr:to>
    <xdr:cxnSp macro="">
      <xdr:nvCxnSpPr>
        <xdr:cNvPr id="269" name="直線コネクタ 268"/>
        <xdr:cNvCxnSpPr/>
      </xdr:nvCxnSpPr>
      <xdr:spPr>
        <a:xfrm>
          <a:off x="13512800" y="143751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140002</xdr:rowOff>
    </xdr:from>
    <xdr:to>
      <xdr:col>81</xdr:col>
      <xdr:colOff>95250</xdr:colOff>
      <xdr:row>84</xdr:row>
      <xdr:rowOff>70152</xdr:rowOff>
    </xdr:to>
    <xdr:sp macro="" textlink="">
      <xdr:nvSpPr>
        <xdr:cNvPr id="279" name="楕円 278"/>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156529</xdr:rowOff>
    </xdr:from>
    <xdr:ext cx="762000" cy="259045"/>
    <xdr:sp macro="" textlink="">
      <xdr:nvSpPr>
        <xdr:cNvPr id="280" name="給与水準   （国との比較）該当値テキスト"/>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94041</xdr:rowOff>
    </xdr:from>
    <xdr:to>
      <xdr:col>77</xdr:col>
      <xdr:colOff>95250</xdr:colOff>
      <xdr:row>84</xdr:row>
      <xdr:rowOff>24191</xdr:rowOff>
    </xdr:to>
    <xdr:sp macro="" textlink="">
      <xdr:nvSpPr>
        <xdr:cNvPr id="281" name="楕円 280"/>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34368</xdr:rowOff>
    </xdr:from>
    <xdr:ext cx="736600" cy="259045"/>
    <xdr:sp macro="" textlink="">
      <xdr:nvSpPr>
        <xdr:cNvPr id="282" name="テキスト ボックス 281"/>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3" name="楕円 282"/>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4" name="テキスト ボックス 283"/>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5" name="楕円 284"/>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6" name="テキスト ボックス 285"/>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7" name="楕円 286"/>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8" name="テキスト ボックス 287"/>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人口千人当たりの職員数は、９．６</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人と類似団体平均より４．１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80899</xdr:rowOff>
    </xdr:to>
    <xdr:cxnSp macro="">
      <xdr:nvCxnSpPr>
        <xdr:cNvPr id="323" name="直線コネクタ 322"/>
        <xdr:cNvCxnSpPr/>
      </xdr:nvCxnSpPr>
      <xdr:spPr>
        <a:xfrm>
          <a:off x="16179800" y="10362269"/>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75269</xdr:rowOff>
    </xdr:from>
    <xdr:to>
      <xdr:col>77</xdr:col>
      <xdr:colOff>44450</xdr:colOff>
      <xdr:row>60</xdr:row>
      <xdr:rowOff>100203</xdr:rowOff>
    </xdr:to>
    <xdr:cxnSp macro="">
      <xdr:nvCxnSpPr>
        <xdr:cNvPr id="326" name="直線コネクタ 325"/>
        <xdr:cNvCxnSpPr/>
      </xdr:nvCxnSpPr>
      <xdr:spPr>
        <a:xfrm flipV="1">
          <a:off x="15290800" y="1036226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100203</xdr:rowOff>
    </xdr:from>
    <xdr:to>
      <xdr:col>72</xdr:col>
      <xdr:colOff>203200</xdr:colOff>
      <xdr:row>60</xdr:row>
      <xdr:rowOff>125137</xdr:rowOff>
    </xdr:to>
    <xdr:cxnSp macro="">
      <xdr:nvCxnSpPr>
        <xdr:cNvPr id="329" name="直線コネクタ 328"/>
        <xdr:cNvCxnSpPr/>
      </xdr:nvCxnSpPr>
      <xdr:spPr>
        <a:xfrm flipV="1">
          <a:off x="14401800" y="10387203"/>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125137</xdr:rowOff>
    </xdr:from>
    <xdr:to>
      <xdr:col>68</xdr:col>
      <xdr:colOff>152400</xdr:colOff>
      <xdr:row>60</xdr:row>
      <xdr:rowOff>129963</xdr:rowOff>
    </xdr:to>
    <xdr:cxnSp macro="">
      <xdr:nvCxnSpPr>
        <xdr:cNvPr id="332" name="直線コネクタ 331"/>
        <xdr:cNvCxnSpPr/>
      </xdr:nvCxnSpPr>
      <xdr:spPr>
        <a:xfrm flipV="1">
          <a:off x="13512800" y="1041213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30099</xdr:rowOff>
    </xdr:from>
    <xdr:to>
      <xdr:col>81</xdr:col>
      <xdr:colOff>95250</xdr:colOff>
      <xdr:row>60</xdr:row>
      <xdr:rowOff>131699</xdr:rowOff>
    </xdr:to>
    <xdr:sp macro="" textlink="">
      <xdr:nvSpPr>
        <xdr:cNvPr id="342" name="楕円 341"/>
        <xdr:cNvSpPr/>
      </xdr:nvSpPr>
      <xdr:spPr>
        <a:xfrm>
          <a:off x="169672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122826</xdr:rowOff>
    </xdr:from>
    <xdr:ext cx="762000" cy="259045"/>
    <xdr:sp macro="" textlink="">
      <xdr:nvSpPr>
        <xdr:cNvPr id="343" name="定員管理の状況該当値テキスト"/>
        <xdr:cNvSpPr txBox="1"/>
      </xdr:nvSpPr>
      <xdr:spPr>
        <a:xfrm>
          <a:off x="17106900" y="1023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24469</xdr:rowOff>
    </xdr:from>
    <xdr:to>
      <xdr:col>77</xdr:col>
      <xdr:colOff>95250</xdr:colOff>
      <xdr:row>60</xdr:row>
      <xdr:rowOff>126069</xdr:rowOff>
    </xdr:to>
    <xdr:sp macro="" textlink="">
      <xdr:nvSpPr>
        <xdr:cNvPr id="344" name="楕円 343"/>
        <xdr:cNvSpPr/>
      </xdr:nvSpPr>
      <xdr:spPr>
        <a:xfrm>
          <a:off x="16129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136246</xdr:rowOff>
    </xdr:from>
    <xdr:ext cx="736600" cy="259045"/>
    <xdr:sp macro="" textlink="">
      <xdr:nvSpPr>
        <xdr:cNvPr id="345" name="テキスト ボックス 344"/>
        <xdr:cNvSpPr txBox="1"/>
      </xdr:nvSpPr>
      <xdr:spPr>
        <a:xfrm>
          <a:off x="15798800" y="1008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49403</xdr:rowOff>
    </xdr:from>
    <xdr:to>
      <xdr:col>73</xdr:col>
      <xdr:colOff>44450</xdr:colOff>
      <xdr:row>60</xdr:row>
      <xdr:rowOff>151003</xdr:rowOff>
    </xdr:to>
    <xdr:sp macro="" textlink="">
      <xdr:nvSpPr>
        <xdr:cNvPr id="346" name="楕円 345"/>
        <xdr:cNvSpPr/>
      </xdr:nvSpPr>
      <xdr:spPr>
        <a:xfrm>
          <a:off x="15240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161180</xdr:rowOff>
    </xdr:from>
    <xdr:ext cx="762000" cy="259045"/>
    <xdr:sp macro="" textlink="">
      <xdr:nvSpPr>
        <xdr:cNvPr id="347" name="テキスト ボックス 346"/>
        <xdr:cNvSpPr txBox="1"/>
      </xdr:nvSpPr>
      <xdr:spPr>
        <a:xfrm>
          <a:off x="14909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74337</xdr:rowOff>
    </xdr:from>
    <xdr:to>
      <xdr:col>68</xdr:col>
      <xdr:colOff>203200</xdr:colOff>
      <xdr:row>61</xdr:row>
      <xdr:rowOff>4487</xdr:rowOff>
    </xdr:to>
    <xdr:sp macro="" textlink="">
      <xdr:nvSpPr>
        <xdr:cNvPr id="348" name="楕円 347"/>
        <xdr:cNvSpPr/>
      </xdr:nvSpPr>
      <xdr:spPr>
        <a:xfrm>
          <a:off x="14351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14664</xdr:rowOff>
    </xdr:from>
    <xdr:ext cx="762000" cy="259045"/>
    <xdr:sp macro="" textlink="">
      <xdr:nvSpPr>
        <xdr:cNvPr id="349" name="テキスト ボックス 348"/>
        <xdr:cNvSpPr txBox="1"/>
      </xdr:nvSpPr>
      <xdr:spPr>
        <a:xfrm>
          <a:off x="14020800" y="1013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50" name="楕円 349"/>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51" name="テキスト ボックス 35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実質公債費比率は、平成２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年度より類似団体平均を下回っていたが、平成２９年度より償還が始まった起債があり、類似団体平均に近づいていた。平成３０年度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は、類似団体平均と同</a:t>
          </a:r>
          <a:r>
            <a:rPr lang="ja-JP" altLang="en-US" sz="1100" b="0" i="0" baseline="0">
              <a:solidFill>
                <a:schemeClr val="dk1"/>
              </a:solidFill>
              <a:effectLst/>
              <a:latin typeface="+mn-lt"/>
              <a:ea typeface="+mn-ea"/>
              <a:cs typeface="+mn-cs"/>
            </a:rPr>
            <a:t>水準に</a:t>
          </a:r>
          <a:r>
            <a:rPr lang="ja-JP" altLang="ja-JP" sz="1100" b="0" i="0" baseline="0">
              <a:solidFill>
                <a:schemeClr val="dk1"/>
              </a:solidFill>
              <a:effectLst/>
              <a:latin typeface="+mn-lt"/>
              <a:ea typeface="+mn-ea"/>
              <a:cs typeface="+mn-cs"/>
            </a:rPr>
            <a:t>なっている。今後も大規模事業が継続されるため、上昇していく可能性がある。縁故債の繰上償還に取り組むなど、今後も公債費の削減に努める。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38523</xdr:rowOff>
    </xdr:to>
    <xdr:cxnSp macro="">
      <xdr:nvCxnSpPr>
        <xdr:cNvPr id="385" name="直線コネクタ 384"/>
        <xdr:cNvCxnSpPr/>
      </xdr:nvCxnSpPr>
      <xdr:spPr>
        <a:xfrm>
          <a:off x="16179800" y="68723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40</xdr:row>
      <xdr:rowOff>14394</xdr:rowOff>
    </xdr:to>
    <xdr:cxnSp macro="">
      <xdr:nvCxnSpPr>
        <xdr:cNvPr id="388" name="直線コネクタ 387"/>
        <xdr:cNvCxnSpPr/>
      </xdr:nvCxnSpPr>
      <xdr:spPr>
        <a:xfrm>
          <a:off x="15290800" y="67437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39</xdr:row>
      <xdr:rowOff>57150</xdr:rowOff>
    </xdr:to>
    <xdr:cxnSp macro="">
      <xdr:nvCxnSpPr>
        <xdr:cNvPr id="391" name="直線コネクタ 390"/>
        <xdr:cNvCxnSpPr/>
      </xdr:nvCxnSpPr>
      <xdr:spPr>
        <a:xfrm>
          <a:off x="14401800" y="651848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38</xdr:row>
      <xdr:rowOff>3387</xdr:rowOff>
    </xdr:to>
    <xdr:cxnSp macro="">
      <xdr:nvCxnSpPr>
        <xdr:cNvPr id="394" name="直線コネクタ 393"/>
        <xdr:cNvCxnSpPr/>
      </xdr:nvCxnSpPr>
      <xdr:spPr>
        <a:xfrm>
          <a:off x="13512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4" name="楕円 403"/>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131250</xdr:rowOff>
    </xdr:from>
    <xdr:ext cx="762000" cy="259045"/>
    <xdr:sp macro="" textlink="">
      <xdr:nvSpPr>
        <xdr:cNvPr id="405" name="公債費負担の状況該当値テキスト"/>
        <xdr:cNvSpPr txBox="1"/>
      </xdr:nvSpPr>
      <xdr:spPr>
        <a:xfrm>
          <a:off x="17106900" y="681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6" name="楕円 405"/>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407" name="テキスト ボックス 406"/>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10" name="楕円 409"/>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11" name="テキスト ボックス 410"/>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12" name="楕円 411"/>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13" name="テキスト ボックス 412"/>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2963</xdr:rowOff>
    </xdr:from>
    <xdr:ext cx="762000" cy="259045"/>
    <xdr:sp macro="" textlink="">
      <xdr:nvSpPr>
        <xdr:cNvPr id="445" name="将来負担の状況平均値テキスト"/>
        <xdr:cNvSpPr txBox="1"/>
      </xdr:nvSpPr>
      <xdr:spPr>
        <a:xfrm>
          <a:off x="17106900" y="240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6" name="フローチャート: 判断 445"/>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7" name="フローチャート: 判断 446"/>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48" name="テキスト ボックス 447"/>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9" name="フローチャート: 判断 448"/>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0" name="テキスト ボックス 449"/>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1" name="フローチャート: 判断 450"/>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2" name="テキスト ボックス 451"/>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3" name="フローチャート: 判断 452"/>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4" name="テキスト ボックス 453"/>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人件費に係る経常収支比率は２５．</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％と、類似団体平均より０．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ポイント高く、奈良県平均よりも</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ポイント低くなっている。時間外勤務手当については、必要最小限にとどめる理念の基、適正な手当の支出を行うことにより、今後も人件費の抑制に努める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106426</xdr:rowOff>
    </xdr:to>
    <xdr:cxnSp macro="">
      <xdr:nvCxnSpPr>
        <xdr:cNvPr id="64" name="直線コネクタ 63"/>
        <xdr:cNvCxnSpPr/>
      </xdr:nvCxnSpPr>
      <xdr:spPr>
        <a:xfrm flipV="1">
          <a:off x="3987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165862</xdr:rowOff>
    </xdr:to>
    <xdr:cxnSp macro="">
      <xdr:nvCxnSpPr>
        <xdr:cNvPr id="67" name="直線コネクタ 66"/>
        <xdr:cNvCxnSpPr/>
      </xdr:nvCxnSpPr>
      <xdr:spPr>
        <a:xfrm flipV="1">
          <a:off x="3098800" y="6450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35560</xdr:rowOff>
    </xdr:to>
    <xdr:cxnSp macro="">
      <xdr:nvCxnSpPr>
        <xdr:cNvPr id="70" name="直線コネクタ 69"/>
        <xdr:cNvCxnSpPr/>
      </xdr:nvCxnSpPr>
      <xdr:spPr>
        <a:xfrm flipV="1">
          <a:off x="2209800" y="65095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35560</xdr:rowOff>
    </xdr:to>
    <xdr:cxnSp macro="">
      <xdr:nvCxnSpPr>
        <xdr:cNvPr id="73" name="直線コネクタ 72"/>
        <xdr:cNvCxnSpPr/>
      </xdr:nvCxnSpPr>
      <xdr:spPr>
        <a:xfrm>
          <a:off x="1320800" y="6532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物件費に係る経常収支比率は１１．</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％と、類似団体平均、全国平均、奈良県平均をそれぞれ３．</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、３．</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、５．</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109855</xdr:rowOff>
    </xdr:to>
    <xdr:cxnSp macro="">
      <xdr:nvCxnSpPr>
        <xdr:cNvPr id="121" name="直線コネクタ 120"/>
        <xdr:cNvCxnSpPr/>
      </xdr:nvCxnSpPr>
      <xdr:spPr>
        <a:xfrm>
          <a:off x="15671800" y="24815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138430</xdr:rowOff>
    </xdr:to>
    <xdr:cxnSp macro="">
      <xdr:nvCxnSpPr>
        <xdr:cNvPr id="124" name="直線コネクタ 123"/>
        <xdr:cNvCxnSpPr/>
      </xdr:nvCxnSpPr>
      <xdr:spPr>
        <a:xfrm flipV="1">
          <a:off x="14782800" y="2481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14</xdr:row>
      <xdr:rowOff>138430</xdr:rowOff>
    </xdr:to>
    <xdr:cxnSp macro="">
      <xdr:nvCxnSpPr>
        <xdr:cNvPr id="127" name="直線コネクタ 126"/>
        <xdr:cNvCxnSpPr/>
      </xdr:nvCxnSpPr>
      <xdr:spPr>
        <a:xfrm>
          <a:off x="13893800" y="2533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132715</xdr:rowOff>
    </xdr:to>
    <xdr:cxnSp macro="">
      <xdr:nvCxnSpPr>
        <xdr:cNvPr id="130" name="直線コネクタ 129"/>
        <xdr:cNvCxnSpPr/>
      </xdr:nvCxnSpPr>
      <xdr:spPr>
        <a:xfrm>
          <a:off x="13004800" y="2521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59055</xdr:rowOff>
    </xdr:from>
    <xdr:to>
      <xdr:col>82</xdr:col>
      <xdr:colOff>158750</xdr:colOff>
      <xdr:row>14</xdr:row>
      <xdr:rowOff>160655</xdr:rowOff>
    </xdr:to>
    <xdr:sp macro="" textlink="">
      <xdr:nvSpPr>
        <xdr:cNvPr id="140" name="楕円 139"/>
        <xdr:cNvSpPr/>
      </xdr:nvSpPr>
      <xdr:spPr>
        <a:xfrm>
          <a:off x="164592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75582</xdr:rowOff>
    </xdr:from>
    <xdr:ext cx="762000" cy="259045"/>
    <xdr:sp macro="" textlink="">
      <xdr:nvSpPr>
        <xdr:cNvPr id="141" name="物件費該当値テキスト"/>
        <xdr:cNvSpPr txBox="1"/>
      </xdr:nvSpPr>
      <xdr:spPr>
        <a:xfrm>
          <a:off x="16598900" y="230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2" name="楕円 141"/>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3" name="テキスト ボックス 142"/>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4" name="楕円 143"/>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5" name="テキスト ボックス 144"/>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macro="" textlink="">
      <xdr:nvSpPr>
        <xdr:cNvPr id="146" name="楕円 145"/>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macro="" textlink="">
      <xdr:nvSpPr>
        <xdr:cNvPr id="147" name="テキスト ボックス 146"/>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扶助費に係る経常収支比率は６．</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％と、類似団体平均より１．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ポイント高く、全国平均、奈良県平均よりも、それぞれ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ポイント低い状況にある。高齢化の影響もあり、社会保障費への負担は増加傾向である。今後も資格審査等の適正化に取り組み、削減に努める。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154215</xdr:rowOff>
    </xdr:to>
    <xdr:cxnSp macro="">
      <xdr:nvCxnSpPr>
        <xdr:cNvPr id="183" name="直線コネクタ 182"/>
        <xdr:cNvCxnSpPr/>
      </xdr:nvCxnSpPr>
      <xdr:spPr>
        <a:xfrm>
          <a:off x="3987800" y="97336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132443</xdr:rowOff>
    </xdr:to>
    <xdr:cxnSp macro="">
      <xdr:nvCxnSpPr>
        <xdr:cNvPr id="186" name="直線コネクタ 185"/>
        <xdr:cNvCxnSpPr/>
      </xdr:nvCxnSpPr>
      <xdr:spPr>
        <a:xfrm>
          <a:off x="3098800" y="9635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34472</xdr:rowOff>
    </xdr:to>
    <xdr:cxnSp macro="">
      <xdr:nvCxnSpPr>
        <xdr:cNvPr id="189" name="直線コネクタ 188"/>
        <xdr:cNvCxnSpPr/>
      </xdr:nvCxnSpPr>
      <xdr:spPr>
        <a:xfrm>
          <a:off x="2209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12700</xdr:rowOff>
    </xdr:to>
    <xdr:cxnSp macro="">
      <xdr:nvCxnSpPr>
        <xdr:cNvPr id="192" name="直線コネクタ 191"/>
        <xdr:cNvCxnSpPr/>
      </xdr:nvCxnSpPr>
      <xdr:spPr>
        <a:xfrm>
          <a:off x="1320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2" name="楕円 201"/>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3"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4" name="楕円 203"/>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05" name="テキスト ボックス 204"/>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06" name="楕円 205"/>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07" name="テキスト ボックス 206"/>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8" name="楕円 207"/>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9" name="テキスト ボックス 208"/>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0" name="楕円 209"/>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1" name="テキスト ボックス 210"/>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その他の経常収支比率は、１</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ポイント下回った。他会計への繰出金の増加</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により、昨年度より０．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％増加した。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90424</xdr:rowOff>
    </xdr:from>
    <xdr:to>
      <xdr:col>82</xdr:col>
      <xdr:colOff>107950</xdr:colOff>
      <xdr:row>56</xdr:row>
      <xdr:rowOff>117856</xdr:rowOff>
    </xdr:to>
    <xdr:cxnSp macro="">
      <xdr:nvCxnSpPr>
        <xdr:cNvPr id="241" name="直線コネクタ 240"/>
        <xdr:cNvCxnSpPr/>
      </xdr:nvCxnSpPr>
      <xdr:spPr>
        <a:xfrm>
          <a:off x="15671800" y="9691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90424</xdr:rowOff>
    </xdr:to>
    <xdr:cxnSp macro="">
      <xdr:nvCxnSpPr>
        <xdr:cNvPr id="244" name="直線コネクタ 243"/>
        <xdr:cNvCxnSpPr/>
      </xdr:nvCxnSpPr>
      <xdr:spPr>
        <a:xfrm>
          <a:off x="14782800" y="9673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57</xdr:row>
      <xdr:rowOff>1270</xdr:rowOff>
    </xdr:to>
    <xdr:cxnSp macro="">
      <xdr:nvCxnSpPr>
        <xdr:cNvPr id="247" name="直線コネクタ 246"/>
        <xdr:cNvCxnSpPr/>
      </xdr:nvCxnSpPr>
      <xdr:spPr>
        <a:xfrm flipV="1">
          <a:off x="13893800" y="96733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57</xdr:row>
      <xdr:rowOff>1270</xdr:rowOff>
    </xdr:to>
    <xdr:cxnSp macro="">
      <xdr:nvCxnSpPr>
        <xdr:cNvPr id="250" name="直線コネクタ 249"/>
        <xdr:cNvCxnSpPr/>
      </xdr:nvCxnSpPr>
      <xdr:spPr>
        <a:xfrm>
          <a:off x="13004800" y="9719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0" name="楕円 259"/>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83583</xdr:rowOff>
    </xdr:from>
    <xdr:ext cx="762000" cy="259045"/>
    <xdr:sp macro="" textlink="">
      <xdr:nvSpPr>
        <xdr:cNvPr id="261" name="その他該当値テキスト"/>
        <xdr:cNvSpPr txBox="1"/>
      </xdr:nvSpPr>
      <xdr:spPr>
        <a:xfrm>
          <a:off x="16598900" y="951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39624</xdr:rowOff>
    </xdr:from>
    <xdr:to>
      <xdr:col>78</xdr:col>
      <xdr:colOff>120650</xdr:colOff>
      <xdr:row>56</xdr:row>
      <xdr:rowOff>141224</xdr:rowOff>
    </xdr:to>
    <xdr:sp macro="" textlink="">
      <xdr:nvSpPr>
        <xdr:cNvPr id="262" name="楕円 261"/>
        <xdr:cNvSpPr/>
      </xdr:nvSpPr>
      <xdr:spPr>
        <a:xfrm>
          <a:off x="15621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63" name="テキスト ボックス 262"/>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4" name="楕円 263"/>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65" name="テキスト ボックス 264"/>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6" name="楕円 265"/>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7" name="テキスト ボックス 266"/>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8" name="楕円 267"/>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9" name="テキスト ボックス 268"/>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補助費に係る経常収支比率は１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％と、類似団体平均より０．４ポイント低く、全国平均、奈良県平均よりもそれぞれ４．</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69850</xdr:rowOff>
    </xdr:to>
    <xdr:cxnSp macro="">
      <xdr:nvCxnSpPr>
        <xdr:cNvPr id="299" name="直線コネクタ 298"/>
        <xdr:cNvCxnSpPr/>
      </xdr:nvCxnSpPr>
      <xdr:spPr>
        <a:xfrm>
          <a:off x="15671800" y="6386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02" name="直線コネクタ 301"/>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60706</xdr:rowOff>
    </xdr:to>
    <xdr:cxnSp macro="">
      <xdr:nvCxnSpPr>
        <xdr:cNvPr id="305" name="直線コネクタ 304"/>
        <xdr:cNvCxnSpPr/>
      </xdr:nvCxnSpPr>
      <xdr:spPr>
        <a:xfrm>
          <a:off x="13893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33274</xdr:rowOff>
    </xdr:to>
    <xdr:cxnSp macro="">
      <xdr:nvCxnSpPr>
        <xdr:cNvPr id="308" name="直線コネクタ 307"/>
        <xdr:cNvCxnSpPr/>
      </xdr:nvCxnSpPr>
      <xdr:spPr>
        <a:xfrm>
          <a:off x="13004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楕円 317"/>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19" name="補助費等該当値テキスト"/>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0" name="楕円 319"/>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21" name="テキスト ボックス 320"/>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2" name="楕円 321"/>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3" name="テキスト ボックス 322"/>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4" name="楕円 323"/>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25" name="テキスト ボックス 324"/>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6" name="楕円 325"/>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7" name="テキスト ボックス 326"/>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％と、類似団体平均、全国平均、奈良県平均をそれぞれ１．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、１．６、４．</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ポイント下回った。近年、類似団体平均値に近づいてきており、今後も大規模事業の新規借入の予定があるため、縁故債の繰上償還等に取り組み、公債費の削減に努める。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50800</xdr:rowOff>
    </xdr:to>
    <xdr:cxnSp macro="">
      <xdr:nvCxnSpPr>
        <xdr:cNvPr id="359" name="直線コネクタ 358"/>
        <xdr:cNvCxnSpPr/>
      </xdr:nvCxnSpPr>
      <xdr:spPr>
        <a:xfrm flipV="1">
          <a:off x="3987800" y="130771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107950</xdr:rowOff>
    </xdr:to>
    <xdr:cxnSp macro="">
      <xdr:nvCxnSpPr>
        <xdr:cNvPr id="362" name="直線コネクタ 361"/>
        <xdr:cNvCxnSpPr/>
      </xdr:nvCxnSpPr>
      <xdr:spPr>
        <a:xfrm flipV="1">
          <a:off x="3098800" y="1308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107950</xdr:rowOff>
    </xdr:to>
    <xdr:cxnSp macro="">
      <xdr:nvCxnSpPr>
        <xdr:cNvPr id="365" name="直線コネクタ 364"/>
        <xdr:cNvCxnSpPr/>
      </xdr:nvCxnSpPr>
      <xdr:spPr>
        <a:xfrm>
          <a:off x="2209800" y="13088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58420</xdr:rowOff>
    </xdr:to>
    <xdr:cxnSp macro="">
      <xdr:nvCxnSpPr>
        <xdr:cNvPr id="368" name="直線コネクタ 367"/>
        <xdr:cNvCxnSpPr/>
      </xdr:nvCxnSpPr>
      <xdr:spPr>
        <a:xfrm>
          <a:off x="1320800" y="13039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78" name="楕円 377"/>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79"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0" name="楕円 379"/>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1" name="テキスト ボックス 380"/>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2" name="楕円 381"/>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3" name="テキスト ボックス 382"/>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4" name="楕円 383"/>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5" name="テキスト ボックス 384"/>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6" name="楕円 385"/>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87" name="テキスト ボックス 386"/>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公債費以外の経常収支比率は</a:t>
          </a:r>
          <a:r>
            <a:rPr lang="ja-JP" altLang="en-US" sz="1100" b="0" i="0" baseline="0">
              <a:solidFill>
                <a:schemeClr val="dk1"/>
              </a:solidFill>
              <a:effectLst/>
              <a:latin typeface="+mn-lt"/>
              <a:ea typeface="+mn-ea"/>
              <a:cs typeface="+mn-cs"/>
            </a:rPr>
            <a:t>７１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％で、類似団体平均より</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ポイント低く、全国平均、奈良県平均もそれぞれ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．４ポイント下回っている。</a:t>
          </a:r>
          <a:r>
            <a:rPr lang="ja-JP" altLang="en-US" sz="1100" b="0" i="0" baseline="0">
              <a:solidFill>
                <a:schemeClr val="dk1"/>
              </a:solidFill>
              <a:effectLst/>
              <a:latin typeface="+mn-lt"/>
              <a:ea typeface="+mn-ea"/>
              <a:cs typeface="+mn-cs"/>
            </a:rPr>
            <a:t>補助費等や繰出金</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が主な要因であるが、今後も町単独事業の見直しなどを実施し、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123189</xdr:rowOff>
    </xdr:to>
    <xdr:cxnSp macro="">
      <xdr:nvCxnSpPr>
        <xdr:cNvPr id="420" name="直線コネクタ 419"/>
        <xdr:cNvCxnSpPr/>
      </xdr:nvCxnSpPr>
      <xdr:spPr>
        <a:xfrm>
          <a:off x="15671800" y="132562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107950</xdr:rowOff>
    </xdr:to>
    <xdr:cxnSp macro="">
      <xdr:nvCxnSpPr>
        <xdr:cNvPr id="423" name="直線コネクタ 422"/>
        <xdr:cNvCxnSpPr/>
      </xdr:nvCxnSpPr>
      <xdr:spPr>
        <a:xfrm flipV="1">
          <a:off x="14782800" y="13256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20320</xdr:rowOff>
    </xdr:to>
    <xdr:cxnSp macro="">
      <xdr:nvCxnSpPr>
        <xdr:cNvPr id="426" name="直線コネクタ 425"/>
        <xdr:cNvCxnSpPr/>
      </xdr:nvCxnSpPr>
      <xdr:spPr>
        <a:xfrm flipV="1">
          <a:off x="13893800" y="13309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66039</xdr:rowOff>
    </xdr:from>
    <xdr:to>
      <xdr:col>69</xdr:col>
      <xdr:colOff>92075</xdr:colOff>
      <xdr:row>78</xdr:row>
      <xdr:rowOff>20320</xdr:rowOff>
    </xdr:to>
    <xdr:cxnSp macro="">
      <xdr:nvCxnSpPr>
        <xdr:cNvPr id="429" name="直線コネクタ 428"/>
        <xdr:cNvCxnSpPr/>
      </xdr:nvCxnSpPr>
      <xdr:spPr>
        <a:xfrm>
          <a:off x="13004800" y="132676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39" name="楕円 438"/>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88916</xdr:rowOff>
    </xdr:from>
    <xdr:ext cx="762000" cy="259045"/>
    <xdr:sp macro="" textlink="">
      <xdr:nvSpPr>
        <xdr:cNvPr id="440" name="公債費以外該当値テキスト"/>
        <xdr:cNvSpPr txBox="1"/>
      </xdr:nvSpPr>
      <xdr:spPr>
        <a:xfrm>
          <a:off x="16598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1" name="楕円 440"/>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42" name="テキスト ボックス 441"/>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43" name="楕円 442"/>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168927</xdr:rowOff>
    </xdr:from>
    <xdr:ext cx="762000" cy="259045"/>
    <xdr:sp macro="" textlink="">
      <xdr:nvSpPr>
        <xdr:cNvPr id="444" name="テキスト ボックス 443"/>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45" name="楕円 444"/>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46" name="テキスト ボックス 445"/>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47" name="楕円 446"/>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127016</xdr:rowOff>
    </xdr:from>
    <xdr:ext cx="762000" cy="259045"/>
    <xdr:sp macro="" textlink="">
      <xdr:nvSpPr>
        <xdr:cNvPr id="448" name="テキスト ボックス 447"/>
        <xdr:cNvSpPr txBox="1"/>
      </xdr:nvSpPr>
      <xdr:spPr>
        <a:xfrm>
          <a:off x="12623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162171</xdr:rowOff>
    </xdr:from>
    <xdr:to>
      <xdr:col>29</xdr:col>
      <xdr:colOff>127000</xdr:colOff>
      <xdr:row>19</xdr:row>
      <xdr:rowOff>3632</xdr:rowOff>
    </xdr:to>
    <xdr:cxnSp macro="">
      <xdr:nvCxnSpPr>
        <xdr:cNvPr id="48" name="直線コネクタ 47"/>
        <xdr:cNvCxnSpPr/>
      </xdr:nvCxnSpPr>
      <xdr:spPr bwMode="auto">
        <a:xfrm>
          <a:off x="5003800" y="3295896"/>
          <a:ext cx="647700" cy="1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160964</xdr:rowOff>
    </xdr:from>
    <xdr:to>
      <xdr:col>26</xdr:col>
      <xdr:colOff>50800</xdr:colOff>
      <xdr:row>18</xdr:row>
      <xdr:rowOff>162171</xdr:rowOff>
    </xdr:to>
    <xdr:cxnSp macro="">
      <xdr:nvCxnSpPr>
        <xdr:cNvPr id="51" name="直線コネクタ 50"/>
        <xdr:cNvCxnSpPr/>
      </xdr:nvCxnSpPr>
      <xdr:spPr bwMode="auto">
        <a:xfrm>
          <a:off x="4305300" y="3294689"/>
          <a:ext cx="6985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153786</xdr:rowOff>
    </xdr:from>
    <xdr:to>
      <xdr:col>22</xdr:col>
      <xdr:colOff>114300</xdr:colOff>
      <xdr:row>18</xdr:row>
      <xdr:rowOff>160964</xdr:rowOff>
    </xdr:to>
    <xdr:cxnSp macro="">
      <xdr:nvCxnSpPr>
        <xdr:cNvPr id="54" name="直線コネクタ 53"/>
        <xdr:cNvCxnSpPr/>
      </xdr:nvCxnSpPr>
      <xdr:spPr bwMode="auto">
        <a:xfrm>
          <a:off x="3606800" y="3287511"/>
          <a:ext cx="698500" cy="7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150338</xdr:rowOff>
    </xdr:from>
    <xdr:to>
      <xdr:col>18</xdr:col>
      <xdr:colOff>177800</xdr:colOff>
      <xdr:row>18</xdr:row>
      <xdr:rowOff>153786</xdr:rowOff>
    </xdr:to>
    <xdr:cxnSp macro="">
      <xdr:nvCxnSpPr>
        <xdr:cNvPr id="57" name="直線コネクタ 56"/>
        <xdr:cNvCxnSpPr/>
      </xdr:nvCxnSpPr>
      <xdr:spPr bwMode="auto">
        <a:xfrm>
          <a:off x="2908300" y="3284063"/>
          <a:ext cx="698500" cy="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124282</xdr:rowOff>
    </xdr:from>
    <xdr:to>
      <xdr:col>29</xdr:col>
      <xdr:colOff>177800</xdr:colOff>
      <xdr:row>19</xdr:row>
      <xdr:rowOff>54432</xdr:rowOff>
    </xdr:to>
    <xdr:sp macro="" textlink="">
      <xdr:nvSpPr>
        <xdr:cNvPr id="67" name="楕円 66"/>
        <xdr:cNvSpPr/>
      </xdr:nvSpPr>
      <xdr:spPr bwMode="auto">
        <a:xfrm>
          <a:off x="5600700" y="325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96359</xdr:rowOff>
    </xdr:from>
    <xdr:ext cx="762000" cy="259045"/>
    <xdr:sp macro="" textlink="">
      <xdr:nvSpPr>
        <xdr:cNvPr id="68" name="人口1人当たり決算額の推移該当値テキスト130"/>
        <xdr:cNvSpPr txBox="1"/>
      </xdr:nvSpPr>
      <xdr:spPr>
        <a:xfrm>
          <a:off x="5740400" y="323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111371</xdr:rowOff>
    </xdr:from>
    <xdr:to>
      <xdr:col>26</xdr:col>
      <xdr:colOff>101600</xdr:colOff>
      <xdr:row>19</xdr:row>
      <xdr:rowOff>41521</xdr:rowOff>
    </xdr:to>
    <xdr:sp macro="" textlink="">
      <xdr:nvSpPr>
        <xdr:cNvPr id="69" name="楕円 68"/>
        <xdr:cNvSpPr/>
      </xdr:nvSpPr>
      <xdr:spPr bwMode="auto">
        <a:xfrm>
          <a:off x="4953000" y="32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26298</xdr:rowOff>
    </xdr:from>
    <xdr:ext cx="736600" cy="259045"/>
    <xdr:sp macro="" textlink="">
      <xdr:nvSpPr>
        <xdr:cNvPr id="70" name="テキスト ボックス 69"/>
        <xdr:cNvSpPr txBox="1"/>
      </xdr:nvSpPr>
      <xdr:spPr>
        <a:xfrm>
          <a:off x="4622800" y="333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110164</xdr:rowOff>
    </xdr:from>
    <xdr:to>
      <xdr:col>22</xdr:col>
      <xdr:colOff>165100</xdr:colOff>
      <xdr:row>19</xdr:row>
      <xdr:rowOff>40314</xdr:rowOff>
    </xdr:to>
    <xdr:sp macro="" textlink="">
      <xdr:nvSpPr>
        <xdr:cNvPr id="71" name="楕円 70"/>
        <xdr:cNvSpPr/>
      </xdr:nvSpPr>
      <xdr:spPr bwMode="auto">
        <a:xfrm>
          <a:off x="4254500" y="3243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25091</xdr:rowOff>
    </xdr:from>
    <xdr:ext cx="762000" cy="259045"/>
    <xdr:sp macro="" textlink="">
      <xdr:nvSpPr>
        <xdr:cNvPr id="72" name="テキスト ボックス 71"/>
        <xdr:cNvSpPr txBox="1"/>
      </xdr:nvSpPr>
      <xdr:spPr>
        <a:xfrm>
          <a:off x="3924300" y="333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102986</xdr:rowOff>
    </xdr:from>
    <xdr:to>
      <xdr:col>19</xdr:col>
      <xdr:colOff>38100</xdr:colOff>
      <xdr:row>19</xdr:row>
      <xdr:rowOff>33136</xdr:rowOff>
    </xdr:to>
    <xdr:sp macro="" textlink="">
      <xdr:nvSpPr>
        <xdr:cNvPr id="73" name="楕円 72"/>
        <xdr:cNvSpPr/>
      </xdr:nvSpPr>
      <xdr:spPr bwMode="auto">
        <a:xfrm>
          <a:off x="3556000" y="323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17913</xdr:rowOff>
    </xdr:from>
    <xdr:ext cx="762000" cy="259045"/>
    <xdr:sp macro="" textlink="">
      <xdr:nvSpPr>
        <xdr:cNvPr id="74" name="テキスト ボックス 73"/>
        <xdr:cNvSpPr txBox="1"/>
      </xdr:nvSpPr>
      <xdr:spPr>
        <a:xfrm>
          <a:off x="3225800" y="332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99538</xdr:rowOff>
    </xdr:from>
    <xdr:to>
      <xdr:col>15</xdr:col>
      <xdr:colOff>101600</xdr:colOff>
      <xdr:row>19</xdr:row>
      <xdr:rowOff>29688</xdr:rowOff>
    </xdr:to>
    <xdr:sp macro="" textlink="">
      <xdr:nvSpPr>
        <xdr:cNvPr id="75" name="楕円 74"/>
        <xdr:cNvSpPr/>
      </xdr:nvSpPr>
      <xdr:spPr bwMode="auto">
        <a:xfrm>
          <a:off x="2857500" y="323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14465</xdr:rowOff>
    </xdr:from>
    <xdr:ext cx="762000" cy="259045"/>
    <xdr:sp macro="" textlink="">
      <xdr:nvSpPr>
        <xdr:cNvPr id="76" name="テキスト ボックス 75"/>
        <xdr:cNvSpPr txBox="1"/>
      </xdr:nvSpPr>
      <xdr:spPr>
        <a:xfrm>
          <a:off x="2527300" y="33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131687</xdr:rowOff>
    </xdr:from>
    <xdr:to>
      <xdr:col>29</xdr:col>
      <xdr:colOff>127000</xdr:colOff>
      <xdr:row>37</xdr:row>
      <xdr:rowOff>150333</xdr:rowOff>
    </xdr:to>
    <xdr:cxnSp macro="">
      <xdr:nvCxnSpPr>
        <xdr:cNvPr id="112" name="直線コネクタ 111"/>
        <xdr:cNvCxnSpPr/>
      </xdr:nvCxnSpPr>
      <xdr:spPr bwMode="auto">
        <a:xfrm>
          <a:off x="5003800" y="7256387"/>
          <a:ext cx="647700" cy="18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76104</xdr:rowOff>
    </xdr:from>
    <xdr:to>
      <xdr:col>26</xdr:col>
      <xdr:colOff>50800</xdr:colOff>
      <xdr:row>37</xdr:row>
      <xdr:rowOff>131687</xdr:rowOff>
    </xdr:to>
    <xdr:cxnSp macro="">
      <xdr:nvCxnSpPr>
        <xdr:cNvPr id="115" name="直線コネクタ 114"/>
        <xdr:cNvCxnSpPr/>
      </xdr:nvCxnSpPr>
      <xdr:spPr bwMode="auto">
        <a:xfrm>
          <a:off x="4305300" y="7200804"/>
          <a:ext cx="698500" cy="5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76104</xdr:rowOff>
    </xdr:from>
    <xdr:to>
      <xdr:col>22</xdr:col>
      <xdr:colOff>114300</xdr:colOff>
      <xdr:row>37</xdr:row>
      <xdr:rowOff>210749</xdr:rowOff>
    </xdr:to>
    <xdr:cxnSp macro="">
      <xdr:nvCxnSpPr>
        <xdr:cNvPr id="118" name="直線コネクタ 117"/>
        <xdr:cNvCxnSpPr/>
      </xdr:nvCxnSpPr>
      <xdr:spPr bwMode="auto">
        <a:xfrm flipV="1">
          <a:off x="3606800" y="7200804"/>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210749</xdr:rowOff>
    </xdr:from>
    <xdr:to>
      <xdr:col>18</xdr:col>
      <xdr:colOff>177800</xdr:colOff>
      <xdr:row>37</xdr:row>
      <xdr:rowOff>321097</xdr:rowOff>
    </xdr:to>
    <xdr:cxnSp macro="">
      <xdr:nvCxnSpPr>
        <xdr:cNvPr id="121" name="直線コネクタ 120"/>
        <xdr:cNvCxnSpPr/>
      </xdr:nvCxnSpPr>
      <xdr:spPr bwMode="auto">
        <a:xfrm flipV="1">
          <a:off x="2908300" y="7335449"/>
          <a:ext cx="698500" cy="11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99533</xdr:rowOff>
    </xdr:from>
    <xdr:to>
      <xdr:col>29</xdr:col>
      <xdr:colOff>177800</xdr:colOff>
      <xdr:row>37</xdr:row>
      <xdr:rowOff>201133</xdr:rowOff>
    </xdr:to>
    <xdr:sp macro="" textlink="">
      <xdr:nvSpPr>
        <xdr:cNvPr id="131" name="楕円 130"/>
        <xdr:cNvSpPr/>
      </xdr:nvSpPr>
      <xdr:spPr bwMode="auto">
        <a:xfrm>
          <a:off x="5600700" y="722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71610</xdr:rowOff>
    </xdr:from>
    <xdr:ext cx="762000" cy="259045"/>
    <xdr:sp macro="" textlink="">
      <xdr:nvSpPr>
        <xdr:cNvPr id="132" name="人口1人当たり決算額の推移該当値テキスト445"/>
        <xdr:cNvSpPr txBox="1"/>
      </xdr:nvSpPr>
      <xdr:spPr>
        <a:xfrm>
          <a:off x="5740400" y="7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80887</xdr:rowOff>
    </xdr:from>
    <xdr:to>
      <xdr:col>26</xdr:col>
      <xdr:colOff>101600</xdr:colOff>
      <xdr:row>37</xdr:row>
      <xdr:rowOff>182487</xdr:rowOff>
    </xdr:to>
    <xdr:sp macro="" textlink="">
      <xdr:nvSpPr>
        <xdr:cNvPr id="133" name="楕円 132"/>
        <xdr:cNvSpPr/>
      </xdr:nvSpPr>
      <xdr:spPr bwMode="auto">
        <a:xfrm>
          <a:off x="4953000" y="720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167264</xdr:rowOff>
    </xdr:from>
    <xdr:ext cx="736600" cy="259045"/>
    <xdr:sp macro="" textlink="">
      <xdr:nvSpPr>
        <xdr:cNvPr id="134" name="テキスト ボックス 133"/>
        <xdr:cNvSpPr txBox="1"/>
      </xdr:nvSpPr>
      <xdr:spPr>
        <a:xfrm>
          <a:off x="4622800" y="7291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25304</xdr:rowOff>
    </xdr:from>
    <xdr:to>
      <xdr:col>22</xdr:col>
      <xdr:colOff>165100</xdr:colOff>
      <xdr:row>37</xdr:row>
      <xdr:rowOff>126904</xdr:rowOff>
    </xdr:to>
    <xdr:sp macro="" textlink="">
      <xdr:nvSpPr>
        <xdr:cNvPr id="135" name="楕円 134"/>
        <xdr:cNvSpPr/>
      </xdr:nvSpPr>
      <xdr:spPr bwMode="auto">
        <a:xfrm>
          <a:off x="4254500" y="715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111681</xdr:rowOff>
    </xdr:from>
    <xdr:ext cx="762000" cy="259045"/>
    <xdr:sp macro="" textlink="">
      <xdr:nvSpPr>
        <xdr:cNvPr id="136" name="テキスト ボックス 135"/>
        <xdr:cNvSpPr txBox="1"/>
      </xdr:nvSpPr>
      <xdr:spPr>
        <a:xfrm>
          <a:off x="3924300" y="723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159949</xdr:rowOff>
    </xdr:from>
    <xdr:to>
      <xdr:col>19</xdr:col>
      <xdr:colOff>38100</xdr:colOff>
      <xdr:row>37</xdr:row>
      <xdr:rowOff>261549</xdr:rowOff>
    </xdr:to>
    <xdr:sp macro="" textlink="">
      <xdr:nvSpPr>
        <xdr:cNvPr id="137" name="楕円 136"/>
        <xdr:cNvSpPr/>
      </xdr:nvSpPr>
      <xdr:spPr bwMode="auto">
        <a:xfrm>
          <a:off x="3556000" y="7284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246326</xdr:rowOff>
    </xdr:from>
    <xdr:ext cx="762000" cy="259045"/>
    <xdr:sp macro="" textlink="">
      <xdr:nvSpPr>
        <xdr:cNvPr id="138" name="テキスト ボックス 137"/>
        <xdr:cNvSpPr txBox="1"/>
      </xdr:nvSpPr>
      <xdr:spPr>
        <a:xfrm>
          <a:off x="3225800" y="737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270297</xdr:rowOff>
    </xdr:from>
    <xdr:to>
      <xdr:col>15</xdr:col>
      <xdr:colOff>101600</xdr:colOff>
      <xdr:row>38</xdr:row>
      <xdr:rowOff>28997</xdr:rowOff>
    </xdr:to>
    <xdr:sp macro="" textlink="">
      <xdr:nvSpPr>
        <xdr:cNvPr id="139" name="楕円 138"/>
        <xdr:cNvSpPr/>
      </xdr:nvSpPr>
      <xdr:spPr bwMode="auto">
        <a:xfrm>
          <a:off x="2857500" y="739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13774</xdr:rowOff>
    </xdr:from>
    <xdr:ext cx="762000" cy="259045"/>
    <xdr:sp macro="" textlink="">
      <xdr:nvSpPr>
        <xdr:cNvPr id="140" name="テキスト ボックス 139"/>
        <xdr:cNvSpPr txBox="1"/>
      </xdr:nvSpPr>
      <xdr:spPr>
        <a:xfrm>
          <a:off x="2527300" y="748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87275</xdr:rowOff>
    </xdr:from>
    <xdr:to>
      <xdr:col>24</xdr:col>
      <xdr:colOff>63500</xdr:colOff>
      <xdr:row>37</xdr:row>
      <xdr:rowOff>107576</xdr:rowOff>
    </xdr:to>
    <xdr:cxnSp macro="">
      <xdr:nvCxnSpPr>
        <xdr:cNvPr id="63" name="直線コネクタ 62"/>
        <xdr:cNvCxnSpPr/>
      </xdr:nvCxnSpPr>
      <xdr:spPr>
        <a:xfrm>
          <a:off x="3797300" y="6430925"/>
          <a:ext cx="8382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53158</xdr:rowOff>
    </xdr:from>
    <xdr:to>
      <xdr:col>19</xdr:col>
      <xdr:colOff>177800</xdr:colOff>
      <xdr:row>37</xdr:row>
      <xdr:rowOff>87275</xdr:rowOff>
    </xdr:to>
    <xdr:cxnSp macro="">
      <xdr:nvCxnSpPr>
        <xdr:cNvPr id="66" name="直線コネクタ 65"/>
        <xdr:cNvCxnSpPr/>
      </xdr:nvCxnSpPr>
      <xdr:spPr>
        <a:xfrm>
          <a:off x="2908300" y="6396808"/>
          <a:ext cx="889000" cy="3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45016</xdr:rowOff>
    </xdr:from>
    <xdr:to>
      <xdr:col>15</xdr:col>
      <xdr:colOff>50800</xdr:colOff>
      <xdr:row>37</xdr:row>
      <xdr:rowOff>53158</xdr:rowOff>
    </xdr:to>
    <xdr:cxnSp macro="">
      <xdr:nvCxnSpPr>
        <xdr:cNvPr id="69" name="直線コネクタ 68"/>
        <xdr:cNvCxnSpPr/>
      </xdr:nvCxnSpPr>
      <xdr:spPr>
        <a:xfrm>
          <a:off x="2019300" y="6388666"/>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11978</xdr:rowOff>
    </xdr:from>
    <xdr:to>
      <xdr:col>10</xdr:col>
      <xdr:colOff>114300</xdr:colOff>
      <xdr:row>37</xdr:row>
      <xdr:rowOff>45016</xdr:rowOff>
    </xdr:to>
    <xdr:cxnSp macro="">
      <xdr:nvCxnSpPr>
        <xdr:cNvPr id="72" name="直線コネクタ 71"/>
        <xdr:cNvCxnSpPr/>
      </xdr:nvCxnSpPr>
      <xdr:spPr>
        <a:xfrm>
          <a:off x="1130300" y="6355628"/>
          <a:ext cx="8890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56776</xdr:rowOff>
    </xdr:from>
    <xdr:to>
      <xdr:col>24</xdr:col>
      <xdr:colOff>114300</xdr:colOff>
      <xdr:row>37</xdr:row>
      <xdr:rowOff>158376</xdr:rowOff>
    </xdr:to>
    <xdr:sp macro="" textlink="">
      <xdr:nvSpPr>
        <xdr:cNvPr id="82" name="楕円 81"/>
        <xdr:cNvSpPr/>
      </xdr:nvSpPr>
      <xdr:spPr>
        <a:xfrm>
          <a:off x="4584700" y="64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35203</xdr:rowOff>
    </xdr:from>
    <xdr:ext cx="534377" cy="259045"/>
    <xdr:sp macro="" textlink="">
      <xdr:nvSpPr>
        <xdr:cNvPr id="83" name="人件費該当値テキスト"/>
        <xdr:cNvSpPr txBox="1"/>
      </xdr:nvSpPr>
      <xdr:spPr>
        <a:xfrm>
          <a:off x="4686300" y="637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36475</xdr:rowOff>
    </xdr:from>
    <xdr:to>
      <xdr:col>20</xdr:col>
      <xdr:colOff>38100</xdr:colOff>
      <xdr:row>37</xdr:row>
      <xdr:rowOff>138075</xdr:rowOff>
    </xdr:to>
    <xdr:sp macro="" textlink="">
      <xdr:nvSpPr>
        <xdr:cNvPr id="84" name="楕円 83"/>
        <xdr:cNvSpPr/>
      </xdr:nvSpPr>
      <xdr:spPr>
        <a:xfrm>
          <a:off x="3746500" y="63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129202</xdr:rowOff>
    </xdr:from>
    <xdr:ext cx="534377" cy="259045"/>
    <xdr:sp macro="" textlink="">
      <xdr:nvSpPr>
        <xdr:cNvPr id="85" name="テキスト ボックス 84"/>
        <xdr:cNvSpPr txBox="1"/>
      </xdr:nvSpPr>
      <xdr:spPr>
        <a:xfrm>
          <a:off x="3530111" y="64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2358</xdr:rowOff>
    </xdr:from>
    <xdr:to>
      <xdr:col>15</xdr:col>
      <xdr:colOff>101600</xdr:colOff>
      <xdr:row>37</xdr:row>
      <xdr:rowOff>103958</xdr:rowOff>
    </xdr:to>
    <xdr:sp macro="" textlink="">
      <xdr:nvSpPr>
        <xdr:cNvPr id="86" name="楕円 85"/>
        <xdr:cNvSpPr/>
      </xdr:nvSpPr>
      <xdr:spPr>
        <a:xfrm>
          <a:off x="28575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95085</xdr:rowOff>
    </xdr:from>
    <xdr:ext cx="534377" cy="259045"/>
    <xdr:sp macro="" textlink="">
      <xdr:nvSpPr>
        <xdr:cNvPr id="87" name="テキスト ボックス 86"/>
        <xdr:cNvSpPr txBox="1"/>
      </xdr:nvSpPr>
      <xdr:spPr>
        <a:xfrm>
          <a:off x="2641111" y="64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165666</xdr:rowOff>
    </xdr:from>
    <xdr:to>
      <xdr:col>10</xdr:col>
      <xdr:colOff>165100</xdr:colOff>
      <xdr:row>37</xdr:row>
      <xdr:rowOff>95816</xdr:rowOff>
    </xdr:to>
    <xdr:sp macro="" textlink="">
      <xdr:nvSpPr>
        <xdr:cNvPr id="88" name="楕円 87"/>
        <xdr:cNvSpPr/>
      </xdr:nvSpPr>
      <xdr:spPr>
        <a:xfrm>
          <a:off x="1968500" y="63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86943</xdr:rowOff>
    </xdr:from>
    <xdr:ext cx="534377" cy="259045"/>
    <xdr:sp macro="" textlink="">
      <xdr:nvSpPr>
        <xdr:cNvPr id="89" name="テキスト ボックス 88"/>
        <xdr:cNvSpPr txBox="1"/>
      </xdr:nvSpPr>
      <xdr:spPr>
        <a:xfrm>
          <a:off x="1752111" y="643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132628</xdr:rowOff>
    </xdr:from>
    <xdr:to>
      <xdr:col>6</xdr:col>
      <xdr:colOff>38100</xdr:colOff>
      <xdr:row>37</xdr:row>
      <xdr:rowOff>62778</xdr:rowOff>
    </xdr:to>
    <xdr:sp macro="" textlink="">
      <xdr:nvSpPr>
        <xdr:cNvPr id="90" name="楕円 89"/>
        <xdr:cNvSpPr/>
      </xdr:nvSpPr>
      <xdr:spPr>
        <a:xfrm>
          <a:off x="1079500" y="63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53905</xdr:rowOff>
    </xdr:from>
    <xdr:ext cx="534377" cy="259045"/>
    <xdr:sp macro="" textlink="">
      <xdr:nvSpPr>
        <xdr:cNvPr id="91" name="テキスト ボックス 90"/>
        <xdr:cNvSpPr txBox="1"/>
      </xdr:nvSpPr>
      <xdr:spPr>
        <a:xfrm>
          <a:off x="863111" y="63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25944</xdr:rowOff>
    </xdr:from>
    <xdr:to>
      <xdr:col>24</xdr:col>
      <xdr:colOff>63500</xdr:colOff>
      <xdr:row>57</xdr:row>
      <xdr:rowOff>59969</xdr:rowOff>
    </xdr:to>
    <xdr:cxnSp macro="">
      <xdr:nvCxnSpPr>
        <xdr:cNvPr id="118" name="直線コネクタ 117"/>
        <xdr:cNvCxnSpPr/>
      </xdr:nvCxnSpPr>
      <xdr:spPr>
        <a:xfrm flipV="1">
          <a:off x="3797300" y="9798594"/>
          <a:ext cx="838200" cy="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46655</xdr:rowOff>
    </xdr:from>
    <xdr:to>
      <xdr:col>19</xdr:col>
      <xdr:colOff>177800</xdr:colOff>
      <xdr:row>57</xdr:row>
      <xdr:rowOff>59969</xdr:rowOff>
    </xdr:to>
    <xdr:cxnSp macro="">
      <xdr:nvCxnSpPr>
        <xdr:cNvPr id="121" name="直線コネクタ 120"/>
        <xdr:cNvCxnSpPr/>
      </xdr:nvCxnSpPr>
      <xdr:spPr>
        <a:xfrm>
          <a:off x="2908300" y="9819305"/>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43300</xdr:rowOff>
    </xdr:from>
    <xdr:to>
      <xdr:col>15</xdr:col>
      <xdr:colOff>50800</xdr:colOff>
      <xdr:row>57</xdr:row>
      <xdr:rowOff>46655</xdr:rowOff>
    </xdr:to>
    <xdr:cxnSp macro="">
      <xdr:nvCxnSpPr>
        <xdr:cNvPr id="124" name="直線コネクタ 123"/>
        <xdr:cNvCxnSpPr/>
      </xdr:nvCxnSpPr>
      <xdr:spPr>
        <a:xfrm>
          <a:off x="2019300" y="9815950"/>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43300</xdr:rowOff>
    </xdr:from>
    <xdr:to>
      <xdr:col>10</xdr:col>
      <xdr:colOff>114300</xdr:colOff>
      <xdr:row>57</xdr:row>
      <xdr:rowOff>51703</xdr:rowOff>
    </xdr:to>
    <xdr:cxnSp macro="">
      <xdr:nvCxnSpPr>
        <xdr:cNvPr id="127" name="直線コネクタ 126"/>
        <xdr:cNvCxnSpPr/>
      </xdr:nvCxnSpPr>
      <xdr:spPr>
        <a:xfrm flipV="1">
          <a:off x="1130300" y="9815950"/>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146594</xdr:rowOff>
    </xdr:from>
    <xdr:to>
      <xdr:col>24</xdr:col>
      <xdr:colOff>114300</xdr:colOff>
      <xdr:row>57</xdr:row>
      <xdr:rowOff>76744</xdr:rowOff>
    </xdr:to>
    <xdr:sp macro="" textlink="">
      <xdr:nvSpPr>
        <xdr:cNvPr id="137" name="楕円 136"/>
        <xdr:cNvSpPr/>
      </xdr:nvSpPr>
      <xdr:spPr>
        <a:xfrm>
          <a:off x="4584700" y="97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61521</xdr:rowOff>
    </xdr:from>
    <xdr:ext cx="534377" cy="259045"/>
    <xdr:sp macro="" textlink="">
      <xdr:nvSpPr>
        <xdr:cNvPr id="138" name="物件費該当値テキスト"/>
        <xdr:cNvSpPr txBox="1"/>
      </xdr:nvSpPr>
      <xdr:spPr>
        <a:xfrm>
          <a:off x="4686300" y="96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9169</xdr:rowOff>
    </xdr:from>
    <xdr:to>
      <xdr:col>20</xdr:col>
      <xdr:colOff>38100</xdr:colOff>
      <xdr:row>57</xdr:row>
      <xdr:rowOff>110769</xdr:rowOff>
    </xdr:to>
    <xdr:sp macro="" textlink="">
      <xdr:nvSpPr>
        <xdr:cNvPr id="139" name="楕円 138"/>
        <xdr:cNvSpPr/>
      </xdr:nvSpPr>
      <xdr:spPr>
        <a:xfrm>
          <a:off x="3746500" y="97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101896</xdr:rowOff>
    </xdr:from>
    <xdr:ext cx="534377" cy="259045"/>
    <xdr:sp macro="" textlink="">
      <xdr:nvSpPr>
        <xdr:cNvPr id="140" name="テキスト ボックス 139"/>
        <xdr:cNvSpPr txBox="1"/>
      </xdr:nvSpPr>
      <xdr:spPr>
        <a:xfrm>
          <a:off x="3530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167305</xdr:rowOff>
    </xdr:from>
    <xdr:to>
      <xdr:col>15</xdr:col>
      <xdr:colOff>101600</xdr:colOff>
      <xdr:row>57</xdr:row>
      <xdr:rowOff>97455</xdr:rowOff>
    </xdr:to>
    <xdr:sp macro="" textlink="">
      <xdr:nvSpPr>
        <xdr:cNvPr id="141" name="楕円 140"/>
        <xdr:cNvSpPr/>
      </xdr:nvSpPr>
      <xdr:spPr>
        <a:xfrm>
          <a:off x="2857500" y="97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88582</xdr:rowOff>
    </xdr:from>
    <xdr:ext cx="534377" cy="259045"/>
    <xdr:sp macro="" textlink="">
      <xdr:nvSpPr>
        <xdr:cNvPr id="142" name="テキスト ボックス 141"/>
        <xdr:cNvSpPr txBox="1"/>
      </xdr:nvSpPr>
      <xdr:spPr>
        <a:xfrm>
          <a:off x="2641111" y="98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163950</xdr:rowOff>
    </xdr:from>
    <xdr:to>
      <xdr:col>10</xdr:col>
      <xdr:colOff>165100</xdr:colOff>
      <xdr:row>57</xdr:row>
      <xdr:rowOff>94100</xdr:rowOff>
    </xdr:to>
    <xdr:sp macro="" textlink="">
      <xdr:nvSpPr>
        <xdr:cNvPr id="143" name="楕円 142"/>
        <xdr:cNvSpPr/>
      </xdr:nvSpPr>
      <xdr:spPr>
        <a:xfrm>
          <a:off x="1968500" y="97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85227</xdr:rowOff>
    </xdr:from>
    <xdr:ext cx="534377" cy="259045"/>
    <xdr:sp macro="" textlink="">
      <xdr:nvSpPr>
        <xdr:cNvPr id="144" name="テキスト ボックス 143"/>
        <xdr:cNvSpPr txBox="1"/>
      </xdr:nvSpPr>
      <xdr:spPr>
        <a:xfrm>
          <a:off x="1752111" y="98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903</xdr:rowOff>
    </xdr:from>
    <xdr:to>
      <xdr:col>6</xdr:col>
      <xdr:colOff>38100</xdr:colOff>
      <xdr:row>57</xdr:row>
      <xdr:rowOff>102503</xdr:rowOff>
    </xdr:to>
    <xdr:sp macro="" textlink="">
      <xdr:nvSpPr>
        <xdr:cNvPr id="145" name="楕円 144"/>
        <xdr:cNvSpPr/>
      </xdr:nvSpPr>
      <xdr:spPr>
        <a:xfrm>
          <a:off x="1079500" y="97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93630</xdr:rowOff>
    </xdr:from>
    <xdr:ext cx="534377" cy="259045"/>
    <xdr:sp macro="" textlink="">
      <xdr:nvSpPr>
        <xdr:cNvPr id="146" name="テキスト ボックス 145"/>
        <xdr:cNvSpPr txBox="1"/>
      </xdr:nvSpPr>
      <xdr:spPr>
        <a:xfrm>
          <a:off x="863111" y="98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99352</xdr:rowOff>
    </xdr:from>
    <xdr:to>
      <xdr:col>24</xdr:col>
      <xdr:colOff>63500</xdr:colOff>
      <xdr:row>78</xdr:row>
      <xdr:rowOff>101791</xdr:rowOff>
    </xdr:to>
    <xdr:cxnSp macro="">
      <xdr:nvCxnSpPr>
        <xdr:cNvPr id="175" name="直線コネクタ 174"/>
        <xdr:cNvCxnSpPr/>
      </xdr:nvCxnSpPr>
      <xdr:spPr>
        <a:xfrm>
          <a:off x="3797300" y="13472452"/>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99352</xdr:rowOff>
    </xdr:from>
    <xdr:to>
      <xdr:col>19</xdr:col>
      <xdr:colOff>177800</xdr:colOff>
      <xdr:row>78</xdr:row>
      <xdr:rowOff>123698</xdr:rowOff>
    </xdr:to>
    <xdr:cxnSp macro="">
      <xdr:nvCxnSpPr>
        <xdr:cNvPr id="178" name="直線コネクタ 177"/>
        <xdr:cNvCxnSpPr/>
      </xdr:nvCxnSpPr>
      <xdr:spPr>
        <a:xfrm flipV="1">
          <a:off x="2908300" y="13472452"/>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68377</xdr:rowOff>
    </xdr:from>
    <xdr:to>
      <xdr:col>15</xdr:col>
      <xdr:colOff>50800</xdr:colOff>
      <xdr:row>78</xdr:row>
      <xdr:rowOff>123698</xdr:rowOff>
    </xdr:to>
    <xdr:cxnSp macro="">
      <xdr:nvCxnSpPr>
        <xdr:cNvPr id="181" name="直線コネクタ 180"/>
        <xdr:cNvCxnSpPr/>
      </xdr:nvCxnSpPr>
      <xdr:spPr>
        <a:xfrm>
          <a:off x="2019300" y="13441477"/>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68377</xdr:rowOff>
    </xdr:from>
    <xdr:to>
      <xdr:col>10</xdr:col>
      <xdr:colOff>114300</xdr:colOff>
      <xdr:row>78</xdr:row>
      <xdr:rowOff>118363</xdr:rowOff>
    </xdr:to>
    <xdr:cxnSp macro="">
      <xdr:nvCxnSpPr>
        <xdr:cNvPr id="184" name="直線コネクタ 183"/>
        <xdr:cNvCxnSpPr/>
      </xdr:nvCxnSpPr>
      <xdr:spPr>
        <a:xfrm flipV="1">
          <a:off x="1130300" y="13441477"/>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50991</xdr:rowOff>
    </xdr:from>
    <xdr:to>
      <xdr:col>24</xdr:col>
      <xdr:colOff>114300</xdr:colOff>
      <xdr:row>78</xdr:row>
      <xdr:rowOff>152591</xdr:rowOff>
    </xdr:to>
    <xdr:sp macro="" textlink="">
      <xdr:nvSpPr>
        <xdr:cNvPr id="194" name="楕円 193"/>
        <xdr:cNvSpPr/>
      </xdr:nvSpPr>
      <xdr:spPr>
        <a:xfrm>
          <a:off x="4584700" y="134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137368</xdr:rowOff>
    </xdr:from>
    <xdr:ext cx="469744" cy="259045"/>
    <xdr:sp macro="" textlink="">
      <xdr:nvSpPr>
        <xdr:cNvPr id="195" name="維持補修費該当値テキスト"/>
        <xdr:cNvSpPr txBox="1"/>
      </xdr:nvSpPr>
      <xdr:spPr>
        <a:xfrm>
          <a:off x="4686300" y="1333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48552</xdr:rowOff>
    </xdr:from>
    <xdr:to>
      <xdr:col>20</xdr:col>
      <xdr:colOff>38100</xdr:colOff>
      <xdr:row>78</xdr:row>
      <xdr:rowOff>150152</xdr:rowOff>
    </xdr:to>
    <xdr:sp macro="" textlink="">
      <xdr:nvSpPr>
        <xdr:cNvPr id="196" name="楕円 195"/>
        <xdr:cNvSpPr/>
      </xdr:nvSpPr>
      <xdr:spPr>
        <a:xfrm>
          <a:off x="3746500" y="134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141279</xdr:rowOff>
    </xdr:from>
    <xdr:ext cx="469744" cy="259045"/>
    <xdr:sp macro="" textlink="">
      <xdr:nvSpPr>
        <xdr:cNvPr id="197" name="テキスト ボックス 196"/>
        <xdr:cNvSpPr txBox="1"/>
      </xdr:nvSpPr>
      <xdr:spPr>
        <a:xfrm>
          <a:off x="3562428" y="1351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72898</xdr:rowOff>
    </xdr:from>
    <xdr:to>
      <xdr:col>15</xdr:col>
      <xdr:colOff>101600</xdr:colOff>
      <xdr:row>79</xdr:row>
      <xdr:rowOff>3048</xdr:rowOff>
    </xdr:to>
    <xdr:sp macro="" textlink="">
      <xdr:nvSpPr>
        <xdr:cNvPr id="198" name="楕円 197"/>
        <xdr:cNvSpPr/>
      </xdr:nvSpPr>
      <xdr:spPr>
        <a:xfrm>
          <a:off x="28575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165625</xdr:rowOff>
    </xdr:from>
    <xdr:ext cx="469744" cy="259045"/>
    <xdr:sp macro="" textlink="">
      <xdr:nvSpPr>
        <xdr:cNvPr id="199" name="テキスト ボックス 198"/>
        <xdr:cNvSpPr txBox="1"/>
      </xdr:nvSpPr>
      <xdr:spPr>
        <a:xfrm>
          <a:off x="2673428"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17577</xdr:rowOff>
    </xdr:from>
    <xdr:to>
      <xdr:col>10</xdr:col>
      <xdr:colOff>165100</xdr:colOff>
      <xdr:row>78</xdr:row>
      <xdr:rowOff>119177</xdr:rowOff>
    </xdr:to>
    <xdr:sp macro="" textlink="">
      <xdr:nvSpPr>
        <xdr:cNvPr id="200" name="楕円 199"/>
        <xdr:cNvSpPr/>
      </xdr:nvSpPr>
      <xdr:spPr>
        <a:xfrm>
          <a:off x="1968500" y="133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110304</xdr:rowOff>
    </xdr:from>
    <xdr:ext cx="469744" cy="259045"/>
    <xdr:sp macro="" textlink="">
      <xdr:nvSpPr>
        <xdr:cNvPr id="201" name="テキスト ボックス 200"/>
        <xdr:cNvSpPr txBox="1"/>
      </xdr:nvSpPr>
      <xdr:spPr>
        <a:xfrm>
          <a:off x="1784428" y="1348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67563</xdr:rowOff>
    </xdr:from>
    <xdr:to>
      <xdr:col>6</xdr:col>
      <xdr:colOff>38100</xdr:colOff>
      <xdr:row>78</xdr:row>
      <xdr:rowOff>169163</xdr:rowOff>
    </xdr:to>
    <xdr:sp macro="" textlink="">
      <xdr:nvSpPr>
        <xdr:cNvPr id="202" name="楕円 201"/>
        <xdr:cNvSpPr/>
      </xdr:nvSpPr>
      <xdr:spPr>
        <a:xfrm>
          <a:off x="1079500" y="134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160290</xdr:rowOff>
    </xdr:from>
    <xdr:ext cx="469744" cy="259045"/>
    <xdr:sp macro="" textlink="">
      <xdr:nvSpPr>
        <xdr:cNvPr id="203" name="テキスト ボックス 202"/>
        <xdr:cNvSpPr txBox="1"/>
      </xdr:nvSpPr>
      <xdr:spPr>
        <a:xfrm>
          <a:off x="895428" y="135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35052</xdr:rowOff>
    </xdr:from>
    <xdr:to>
      <xdr:col>24</xdr:col>
      <xdr:colOff>63500</xdr:colOff>
      <xdr:row>96</xdr:row>
      <xdr:rowOff>111443</xdr:rowOff>
    </xdr:to>
    <xdr:cxnSp macro="">
      <xdr:nvCxnSpPr>
        <xdr:cNvPr id="233" name="直線コネクタ 232"/>
        <xdr:cNvCxnSpPr/>
      </xdr:nvCxnSpPr>
      <xdr:spPr>
        <a:xfrm flipV="1">
          <a:off x="3797300" y="16494252"/>
          <a:ext cx="8382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111443</xdr:rowOff>
    </xdr:from>
    <xdr:to>
      <xdr:col>19</xdr:col>
      <xdr:colOff>177800</xdr:colOff>
      <xdr:row>96</xdr:row>
      <xdr:rowOff>119914</xdr:rowOff>
    </xdr:to>
    <xdr:cxnSp macro="">
      <xdr:nvCxnSpPr>
        <xdr:cNvPr id="236" name="直線コネクタ 235"/>
        <xdr:cNvCxnSpPr/>
      </xdr:nvCxnSpPr>
      <xdr:spPr>
        <a:xfrm flipV="1">
          <a:off x="2908300" y="16570643"/>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119914</xdr:rowOff>
    </xdr:from>
    <xdr:to>
      <xdr:col>15</xdr:col>
      <xdr:colOff>50800</xdr:colOff>
      <xdr:row>97</xdr:row>
      <xdr:rowOff>26225</xdr:rowOff>
    </xdr:to>
    <xdr:cxnSp macro="">
      <xdr:nvCxnSpPr>
        <xdr:cNvPr id="239" name="直線コネクタ 238"/>
        <xdr:cNvCxnSpPr/>
      </xdr:nvCxnSpPr>
      <xdr:spPr>
        <a:xfrm flipV="1">
          <a:off x="2019300" y="16579114"/>
          <a:ext cx="889000" cy="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26225</xdr:rowOff>
    </xdr:from>
    <xdr:to>
      <xdr:col>10</xdr:col>
      <xdr:colOff>114300</xdr:colOff>
      <xdr:row>97</xdr:row>
      <xdr:rowOff>93790</xdr:rowOff>
    </xdr:to>
    <xdr:cxnSp macro="">
      <xdr:nvCxnSpPr>
        <xdr:cNvPr id="242" name="直線コネクタ 241"/>
        <xdr:cNvCxnSpPr/>
      </xdr:nvCxnSpPr>
      <xdr:spPr>
        <a:xfrm flipV="1">
          <a:off x="1130300" y="16656875"/>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155702</xdr:rowOff>
    </xdr:from>
    <xdr:to>
      <xdr:col>24</xdr:col>
      <xdr:colOff>114300</xdr:colOff>
      <xdr:row>96</xdr:row>
      <xdr:rowOff>85852</xdr:rowOff>
    </xdr:to>
    <xdr:sp macro="" textlink="">
      <xdr:nvSpPr>
        <xdr:cNvPr id="252" name="楕円 251"/>
        <xdr:cNvSpPr/>
      </xdr:nvSpPr>
      <xdr:spPr>
        <a:xfrm>
          <a:off x="4584700" y="164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7129</xdr:rowOff>
    </xdr:from>
    <xdr:ext cx="534377" cy="259045"/>
    <xdr:sp macro="" textlink="">
      <xdr:nvSpPr>
        <xdr:cNvPr id="253" name="扶助費該当値テキスト"/>
        <xdr:cNvSpPr txBox="1"/>
      </xdr:nvSpPr>
      <xdr:spPr>
        <a:xfrm>
          <a:off x="4686300" y="162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60643</xdr:rowOff>
    </xdr:from>
    <xdr:to>
      <xdr:col>20</xdr:col>
      <xdr:colOff>38100</xdr:colOff>
      <xdr:row>96</xdr:row>
      <xdr:rowOff>162243</xdr:rowOff>
    </xdr:to>
    <xdr:sp macro="" textlink="">
      <xdr:nvSpPr>
        <xdr:cNvPr id="254" name="楕円 253"/>
        <xdr:cNvSpPr/>
      </xdr:nvSpPr>
      <xdr:spPr>
        <a:xfrm>
          <a:off x="3746500" y="165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153370</xdr:rowOff>
    </xdr:from>
    <xdr:ext cx="534377" cy="259045"/>
    <xdr:sp macro="" textlink="">
      <xdr:nvSpPr>
        <xdr:cNvPr id="255" name="テキスト ボックス 254"/>
        <xdr:cNvSpPr txBox="1"/>
      </xdr:nvSpPr>
      <xdr:spPr>
        <a:xfrm>
          <a:off x="3530111" y="166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69114</xdr:rowOff>
    </xdr:from>
    <xdr:to>
      <xdr:col>15</xdr:col>
      <xdr:colOff>101600</xdr:colOff>
      <xdr:row>96</xdr:row>
      <xdr:rowOff>170714</xdr:rowOff>
    </xdr:to>
    <xdr:sp macro="" textlink="">
      <xdr:nvSpPr>
        <xdr:cNvPr id="256" name="楕円 255"/>
        <xdr:cNvSpPr/>
      </xdr:nvSpPr>
      <xdr:spPr>
        <a:xfrm>
          <a:off x="2857500" y="165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161841</xdr:rowOff>
    </xdr:from>
    <xdr:ext cx="534377" cy="259045"/>
    <xdr:sp macro="" textlink="">
      <xdr:nvSpPr>
        <xdr:cNvPr id="257" name="テキスト ボックス 256"/>
        <xdr:cNvSpPr txBox="1"/>
      </xdr:nvSpPr>
      <xdr:spPr>
        <a:xfrm>
          <a:off x="2641111" y="166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146875</xdr:rowOff>
    </xdr:from>
    <xdr:to>
      <xdr:col>10</xdr:col>
      <xdr:colOff>165100</xdr:colOff>
      <xdr:row>97</xdr:row>
      <xdr:rowOff>77025</xdr:rowOff>
    </xdr:to>
    <xdr:sp macro="" textlink="">
      <xdr:nvSpPr>
        <xdr:cNvPr id="258" name="楕円 257"/>
        <xdr:cNvSpPr/>
      </xdr:nvSpPr>
      <xdr:spPr>
        <a:xfrm>
          <a:off x="1968500" y="166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68152</xdr:rowOff>
    </xdr:from>
    <xdr:ext cx="534377" cy="259045"/>
    <xdr:sp macro="" textlink="">
      <xdr:nvSpPr>
        <xdr:cNvPr id="259" name="テキスト ボックス 258"/>
        <xdr:cNvSpPr txBox="1"/>
      </xdr:nvSpPr>
      <xdr:spPr>
        <a:xfrm>
          <a:off x="1752111" y="166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42990</xdr:rowOff>
    </xdr:from>
    <xdr:to>
      <xdr:col>6</xdr:col>
      <xdr:colOff>38100</xdr:colOff>
      <xdr:row>97</xdr:row>
      <xdr:rowOff>144590</xdr:rowOff>
    </xdr:to>
    <xdr:sp macro="" textlink="">
      <xdr:nvSpPr>
        <xdr:cNvPr id="260" name="楕円 259"/>
        <xdr:cNvSpPr/>
      </xdr:nvSpPr>
      <xdr:spPr>
        <a:xfrm>
          <a:off x="1079500" y="166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135717</xdr:rowOff>
    </xdr:from>
    <xdr:ext cx="534377" cy="259045"/>
    <xdr:sp macro="" textlink="">
      <xdr:nvSpPr>
        <xdr:cNvPr id="261" name="テキスト ボックス 260"/>
        <xdr:cNvSpPr txBox="1"/>
      </xdr:nvSpPr>
      <xdr:spPr>
        <a:xfrm>
          <a:off x="863111" y="167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133089</xdr:rowOff>
    </xdr:from>
    <xdr:to>
      <xdr:col>55</xdr:col>
      <xdr:colOff>0</xdr:colOff>
      <xdr:row>37</xdr:row>
      <xdr:rowOff>5073</xdr:rowOff>
    </xdr:to>
    <xdr:cxnSp macro="">
      <xdr:nvCxnSpPr>
        <xdr:cNvPr id="288" name="直線コネクタ 287"/>
        <xdr:cNvCxnSpPr/>
      </xdr:nvCxnSpPr>
      <xdr:spPr>
        <a:xfrm>
          <a:off x="9639300" y="630528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133089</xdr:rowOff>
    </xdr:from>
    <xdr:to>
      <xdr:col>50</xdr:col>
      <xdr:colOff>114300</xdr:colOff>
      <xdr:row>36</xdr:row>
      <xdr:rowOff>157403</xdr:rowOff>
    </xdr:to>
    <xdr:cxnSp macro="">
      <xdr:nvCxnSpPr>
        <xdr:cNvPr id="291" name="直線コネクタ 290"/>
        <xdr:cNvCxnSpPr/>
      </xdr:nvCxnSpPr>
      <xdr:spPr>
        <a:xfrm flipV="1">
          <a:off x="8750300" y="6305289"/>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157403</xdr:rowOff>
    </xdr:from>
    <xdr:to>
      <xdr:col>45</xdr:col>
      <xdr:colOff>177800</xdr:colOff>
      <xdr:row>37</xdr:row>
      <xdr:rowOff>87049</xdr:rowOff>
    </xdr:to>
    <xdr:cxnSp macro="">
      <xdr:nvCxnSpPr>
        <xdr:cNvPr id="294" name="直線コネクタ 293"/>
        <xdr:cNvCxnSpPr/>
      </xdr:nvCxnSpPr>
      <xdr:spPr>
        <a:xfrm flipV="1">
          <a:off x="7861300" y="6329603"/>
          <a:ext cx="889000" cy="1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82463</xdr:rowOff>
    </xdr:from>
    <xdr:to>
      <xdr:col>41</xdr:col>
      <xdr:colOff>50800</xdr:colOff>
      <xdr:row>37</xdr:row>
      <xdr:rowOff>87049</xdr:rowOff>
    </xdr:to>
    <xdr:cxnSp macro="">
      <xdr:nvCxnSpPr>
        <xdr:cNvPr id="297" name="直線コネクタ 296"/>
        <xdr:cNvCxnSpPr/>
      </xdr:nvCxnSpPr>
      <xdr:spPr>
        <a:xfrm>
          <a:off x="6972300" y="6426113"/>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125723</xdr:rowOff>
    </xdr:from>
    <xdr:to>
      <xdr:col>55</xdr:col>
      <xdr:colOff>50800</xdr:colOff>
      <xdr:row>37</xdr:row>
      <xdr:rowOff>55873</xdr:rowOff>
    </xdr:to>
    <xdr:sp macro="" textlink="">
      <xdr:nvSpPr>
        <xdr:cNvPr id="307" name="楕円 306"/>
        <xdr:cNvSpPr/>
      </xdr:nvSpPr>
      <xdr:spPr>
        <a:xfrm>
          <a:off x="10426700" y="62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104150</xdr:rowOff>
    </xdr:from>
    <xdr:ext cx="534377" cy="259045"/>
    <xdr:sp macro="" textlink="">
      <xdr:nvSpPr>
        <xdr:cNvPr id="308" name="補助費等該当値テキスト"/>
        <xdr:cNvSpPr txBox="1"/>
      </xdr:nvSpPr>
      <xdr:spPr>
        <a:xfrm>
          <a:off x="10528300" y="62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82289</xdr:rowOff>
    </xdr:from>
    <xdr:to>
      <xdr:col>50</xdr:col>
      <xdr:colOff>165100</xdr:colOff>
      <xdr:row>37</xdr:row>
      <xdr:rowOff>12439</xdr:rowOff>
    </xdr:to>
    <xdr:sp macro="" textlink="">
      <xdr:nvSpPr>
        <xdr:cNvPr id="309" name="楕円 308"/>
        <xdr:cNvSpPr/>
      </xdr:nvSpPr>
      <xdr:spPr>
        <a:xfrm>
          <a:off x="9588500" y="62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3566</xdr:rowOff>
    </xdr:from>
    <xdr:ext cx="534377" cy="259045"/>
    <xdr:sp macro="" textlink="">
      <xdr:nvSpPr>
        <xdr:cNvPr id="310" name="テキスト ボックス 309"/>
        <xdr:cNvSpPr txBox="1"/>
      </xdr:nvSpPr>
      <xdr:spPr>
        <a:xfrm>
          <a:off x="9372111" y="63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106603</xdr:rowOff>
    </xdr:from>
    <xdr:to>
      <xdr:col>46</xdr:col>
      <xdr:colOff>38100</xdr:colOff>
      <xdr:row>37</xdr:row>
      <xdr:rowOff>36753</xdr:rowOff>
    </xdr:to>
    <xdr:sp macro="" textlink="">
      <xdr:nvSpPr>
        <xdr:cNvPr id="311" name="楕円 310"/>
        <xdr:cNvSpPr/>
      </xdr:nvSpPr>
      <xdr:spPr>
        <a:xfrm>
          <a:off x="8699500" y="62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27880</xdr:rowOff>
    </xdr:from>
    <xdr:ext cx="534377" cy="259045"/>
    <xdr:sp macro="" textlink="">
      <xdr:nvSpPr>
        <xdr:cNvPr id="312" name="テキスト ボックス 311"/>
        <xdr:cNvSpPr txBox="1"/>
      </xdr:nvSpPr>
      <xdr:spPr>
        <a:xfrm>
          <a:off x="8483111" y="63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36249</xdr:rowOff>
    </xdr:from>
    <xdr:to>
      <xdr:col>41</xdr:col>
      <xdr:colOff>101600</xdr:colOff>
      <xdr:row>37</xdr:row>
      <xdr:rowOff>137849</xdr:rowOff>
    </xdr:to>
    <xdr:sp macro="" textlink="">
      <xdr:nvSpPr>
        <xdr:cNvPr id="313" name="楕円 312"/>
        <xdr:cNvSpPr/>
      </xdr:nvSpPr>
      <xdr:spPr>
        <a:xfrm>
          <a:off x="7810500" y="637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128976</xdr:rowOff>
    </xdr:from>
    <xdr:ext cx="534377" cy="259045"/>
    <xdr:sp macro="" textlink="">
      <xdr:nvSpPr>
        <xdr:cNvPr id="314" name="テキスト ボックス 313"/>
        <xdr:cNvSpPr txBox="1"/>
      </xdr:nvSpPr>
      <xdr:spPr>
        <a:xfrm>
          <a:off x="7594111" y="647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31663</xdr:rowOff>
    </xdr:from>
    <xdr:to>
      <xdr:col>36</xdr:col>
      <xdr:colOff>165100</xdr:colOff>
      <xdr:row>37</xdr:row>
      <xdr:rowOff>133263</xdr:rowOff>
    </xdr:to>
    <xdr:sp macro="" textlink="">
      <xdr:nvSpPr>
        <xdr:cNvPr id="315" name="楕円 314"/>
        <xdr:cNvSpPr/>
      </xdr:nvSpPr>
      <xdr:spPr>
        <a:xfrm>
          <a:off x="6921500" y="63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124390</xdr:rowOff>
    </xdr:from>
    <xdr:ext cx="534377" cy="259045"/>
    <xdr:sp macro="" textlink="">
      <xdr:nvSpPr>
        <xdr:cNvPr id="316" name="テキスト ボックス 315"/>
        <xdr:cNvSpPr txBox="1"/>
      </xdr:nvSpPr>
      <xdr:spPr>
        <a:xfrm>
          <a:off x="6705111" y="64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137199</xdr:rowOff>
    </xdr:from>
    <xdr:to>
      <xdr:col>55</xdr:col>
      <xdr:colOff>0</xdr:colOff>
      <xdr:row>58</xdr:row>
      <xdr:rowOff>137454</xdr:rowOff>
    </xdr:to>
    <xdr:cxnSp macro="">
      <xdr:nvCxnSpPr>
        <xdr:cNvPr id="345" name="直線コネクタ 344"/>
        <xdr:cNvCxnSpPr/>
      </xdr:nvCxnSpPr>
      <xdr:spPr>
        <a:xfrm>
          <a:off x="9639300" y="10081299"/>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137199</xdr:rowOff>
    </xdr:from>
    <xdr:to>
      <xdr:col>50</xdr:col>
      <xdr:colOff>114300</xdr:colOff>
      <xdr:row>58</xdr:row>
      <xdr:rowOff>165267</xdr:rowOff>
    </xdr:to>
    <xdr:cxnSp macro="">
      <xdr:nvCxnSpPr>
        <xdr:cNvPr id="348" name="直線コネクタ 347"/>
        <xdr:cNvCxnSpPr/>
      </xdr:nvCxnSpPr>
      <xdr:spPr>
        <a:xfrm flipV="1">
          <a:off x="8750300" y="10081299"/>
          <a:ext cx="889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165267</xdr:rowOff>
    </xdr:from>
    <xdr:to>
      <xdr:col>45</xdr:col>
      <xdr:colOff>177800</xdr:colOff>
      <xdr:row>58</xdr:row>
      <xdr:rowOff>169342</xdr:rowOff>
    </xdr:to>
    <xdr:cxnSp macro="">
      <xdr:nvCxnSpPr>
        <xdr:cNvPr id="351" name="直線コネクタ 350"/>
        <xdr:cNvCxnSpPr/>
      </xdr:nvCxnSpPr>
      <xdr:spPr>
        <a:xfrm flipV="1">
          <a:off x="7861300" y="10109367"/>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169342</xdr:rowOff>
    </xdr:from>
    <xdr:to>
      <xdr:col>41</xdr:col>
      <xdr:colOff>50800</xdr:colOff>
      <xdr:row>59</xdr:row>
      <xdr:rowOff>28975</xdr:rowOff>
    </xdr:to>
    <xdr:cxnSp macro="">
      <xdr:nvCxnSpPr>
        <xdr:cNvPr id="354" name="直線コネクタ 353"/>
        <xdr:cNvCxnSpPr/>
      </xdr:nvCxnSpPr>
      <xdr:spPr>
        <a:xfrm flipV="1">
          <a:off x="6972300" y="10113442"/>
          <a:ext cx="889000" cy="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86654</xdr:rowOff>
    </xdr:from>
    <xdr:to>
      <xdr:col>55</xdr:col>
      <xdr:colOff>50800</xdr:colOff>
      <xdr:row>59</xdr:row>
      <xdr:rowOff>16804</xdr:rowOff>
    </xdr:to>
    <xdr:sp macro="" textlink="">
      <xdr:nvSpPr>
        <xdr:cNvPr id="364" name="楕円 363"/>
        <xdr:cNvSpPr/>
      </xdr:nvSpPr>
      <xdr:spPr>
        <a:xfrm>
          <a:off x="10426700" y="100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99010" cy="259045"/>
    <xdr:sp macro="" textlink="">
      <xdr:nvSpPr>
        <xdr:cNvPr id="365" name="普通建設事業費該当値テキスト"/>
        <xdr:cNvSpPr txBox="1"/>
      </xdr:nvSpPr>
      <xdr:spPr>
        <a:xfrm>
          <a:off x="10528300" y="997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86399</xdr:rowOff>
    </xdr:from>
    <xdr:to>
      <xdr:col>50</xdr:col>
      <xdr:colOff>165100</xdr:colOff>
      <xdr:row>59</xdr:row>
      <xdr:rowOff>16549</xdr:rowOff>
    </xdr:to>
    <xdr:sp macro="" textlink="">
      <xdr:nvSpPr>
        <xdr:cNvPr id="366" name="楕円 365"/>
        <xdr:cNvSpPr/>
      </xdr:nvSpPr>
      <xdr:spPr>
        <a:xfrm>
          <a:off x="9588500" y="100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7676</xdr:rowOff>
    </xdr:from>
    <xdr:ext cx="599010" cy="259045"/>
    <xdr:sp macro="" textlink="">
      <xdr:nvSpPr>
        <xdr:cNvPr id="367" name="テキスト ボックス 366"/>
        <xdr:cNvSpPr txBox="1"/>
      </xdr:nvSpPr>
      <xdr:spPr>
        <a:xfrm>
          <a:off x="9339795" y="1012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114467</xdr:rowOff>
    </xdr:from>
    <xdr:to>
      <xdr:col>46</xdr:col>
      <xdr:colOff>38100</xdr:colOff>
      <xdr:row>59</xdr:row>
      <xdr:rowOff>44617</xdr:rowOff>
    </xdr:to>
    <xdr:sp macro="" textlink="">
      <xdr:nvSpPr>
        <xdr:cNvPr id="368" name="楕円 367"/>
        <xdr:cNvSpPr/>
      </xdr:nvSpPr>
      <xdr:spPr>
        <a:xfrm>
          <a:off x="8699500" y="100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35744</xdr:rowOff>
    </xdr:from>
    <xdr:ext cx="534377" cy="259045"/>
    <xdr:sp macro="" textlink="">
      <xdr:nvSpPr>
        <xdr:cNvPr id="369" name="テキスト ボックス 368"/>
        <xdr:cNvSpPr txBox="1"/>
      </xdr:nvSpPr>
      <xdr:spPr>
        <a:xfrm>
          <a:off x="8483111" y="101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118542</xdr:rowOff>
    </xdr:from>
    <xdr:to>
      <xdr:col>41</xdr:col>
      <xdr:colOff>101600</xdr:colOff>
      <xdr:row>59</xdr:row>
      <xdr:rowOff>48692</xdr:rowOff>
    </xdr:to>
    <xdr:sp macro="" textlink="">
      <xdr:nvSpPr>
        <xdr:cNvPr id="370" name="楕円 369"/>
        <xdr:cNvSpPr/>
      </xdr:nvSpPr>
      <xdr:spPr>
        <a:xfrm>
          <a:off x="7810500" y="100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39819</xdr:rowOff>
    </xdr:from>
    <xdr:ext cx="534377" cy="259045"/>
    <xdr:sp macro="" textlink="">
      <xdr:nvSpPr>
        <xdr:cNvPr id="371" name="テキスト ボックス 370"/>
        <xdr:cNvSpPr txBox="1"/>
      </xdr:nvSpPr>
      <xdr:spPr>
        <a:xfrm>
          <a:off x="7594111" y="101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149625</xdr:rowOff>
    </xdr:from>
    <xdr:to>
      <xdr:col>36</xdr:col>
      <xdr:colOff>165100</xdr:colOff>
      <xdr:row>59</xdr:row>
      <xdr:rowOff>79775</xdr:rowOff>
    </xdr:to>
    <xdr:sp macro="" textlink="">
      <xdr:nvSpPr>
        <xdr:cNvPr id="372" name="楕円 371"/>
        <xdr:cNvSpPr/>
      </xdr:nvSpPr>
      <xdr:spPr>
        <a:xfrm>
          <a:off x="6921500" y="100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70902</xdr:rowOff>
    </xdr:from>
    <xdr:ext cx="534377" cy="259045"/>
    <xdr:sp macro="" textlink="">
      <xdr:nvSpPr>
        <xdr:cNvPr id="373" name="テキスト ボックス 372"/>
        <xdr:cNvSpPr txBox="1"/>
      </xdr:nvSpPr>
      <xdr:spPr>
        <a:xfrm>
          <a:off x="6705111" y="101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47761</xdr:rowOff>
    </xdr:from>
    <xdr:to>
      <xdr:col>55</xdr:col>
      <xdr:colOff>0</xdr:colOff>
      <xdr:row>79</xdr:row>
      <xdr:rowOff>92667</xdr:rowOff>
    </xdr:to>
    <xdr:cxnSp macro="">
      <xdr:nvCxnSpPr>
        <xdr:cNvPr id="404" name="直線コネクタ 403"/>
        <xdr:cNvCxnSpPr/>
      </xdr:nvCxnSpPr>
      <xdr:spPr>
        <a:xfrm>
          <a:off x="9639300" y="13592311"/>
          <a:ext cx="838200" cy="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47761</xdr:rowOff>
    </xdr:from>
    <xdr:to>
      <xdr:col>50</xdr:col>
      <xdr:colOff>114300</xdr:colOff>
      <xdr:row>79</xdr:row>
      <xdr:rowOff>88703</xdr:rowOff>
    </xdr:to>
    <xdr:cxnSp macro="">
      <xdr:nvCxnSpPr>
        <xdr:cNvPr id="407" name="直線コネクタ 406"/>
        <xdr:cNvCxnSpPr/>
      </xdr:nvCxnSpPr>
      <xdr:spPr>
        <a:xfrm flipV="1">
          <a:off x="8750300" y="13592311"/>
          <a:ext cx="8890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88703</xdr:rowOff>
    </xdr:from>
    <xdr:to>
      <xdr:col>45</xdr:col>
      <xdr:colOff>177800</xdr:colOff>
      <xdr:row>79</xdr:row>
      <xdr:rowOff>91188</xdr:rowOff>
    </xdr:to>
    <xdr:cxnSp macro="">
      <xdr:nvCxnSpPr>
        <xdr:cNvPr id="410" name="直線コネクタ 409"/>
        <xdr:cNvCxnSpPr/>
      </xdr:nvCxnSpPr>
      <xdr:spPr>
        <a:xfrm flipV="1">
          <a:off x="7861300" y="13633253"/>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91188</xdr:rowOff>
    </xdr:from>
    <xdr:to>
      <xdr:col>41</xdr:col>
      <xdr:colOff>50800</xdr:colOff>
      <xdr:row>79</xdr:row>
      <xdr:rowOff>92808</xdr:rowOff>
    </xdr:to>
    <xdr:cxnSp macro="">
      <xdr:nvCxnSpPr>
        <xdr:cNvPr id="413" name="直線コネクタ 412"/>
        <xdr:cNvCxnSpPr/>
      </xdr:nvCxnSpPr>
      <xdr:spPr>
        <a:xfrm flipV="1">
          <a:off x="6972300" y="13635738"/>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41867</xdr:rowOff>
    </xdr:from>
    <xdr:to>
      <xdr:col>55</xdr:col>
      <xdr:colOff>50800</xdr:colOff>
      <xdr:row>79</xdr:row>
      <xdr:rowOff>143467</xdr:rowOff>
    </xdr:to>
    <xdr:sp macro="" textlink="">
      <xdr:nvSpPr>
        <xdr:cNvPr id="423" name="楕円 422"/>
        <xdr:cNvSpPr/>
      </xdr:nvSpPr>
      <xdr:spPr>
        <a:xfrm>
          <a:off x="10426700" y="135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142662</xdr:rowOff>
    </xdr:from>
    <xdr:ext cx="469744" cy="259045"/>
    <xdr:sp macro="" textlink="">
      <xdr:nvSpPr>
        <xdr:cNvPr id="424" name="普通建設事業費 （ うち新規整備　）該当値テキスト"/>
        <xdr:cNvSpPr txBox="1"/>
      </xdr:nvSpPr>
      <xdr:spPr>
        <a:xfrm>
          <a:off x="10528300" y="135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168411</xdr:rowOff>
    </xdr:from>
    <xdr:to>
      <xdr:col>50</xdr:col>
      <xdr:colOff>165100</xdr:colOff>
      <xdr:row>79</xdr:row>
      <xdr:rowOff>98561</xdr:rowOff>
    </xdr:to>
    <xdr:sp macro="" textlink="">
      <xdr:nvSpPr>
        <xdr:cNvPr id="425" name="楕円 424"/>
        <xdr:cNvSpPr/>
      </xdr:nvSpPr>
      <xdr:spPr>
        <a:xfrm>
          <a:off x="9588500" y="13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115088</xdr:rowOff>
    </xdr:from>
    <xdr:ext cx="534377" cy="259045"/>
    <xdr:sp macro="" textlink="">
      <xdr:nvSpPr>
        <xdr:cNvPr id="426" name="テキスト ボックス 425"/>
        <xdr:cNvSpPr txBox="1"/>
      </xdr:nvSpPr>
      <xdr:spPr>
        <a:xfrm>
          <a:off x="9372111" y="1331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37903</xdr:rowOff>
    </xdr:from>
    <xdr:to>
      <xdr:col>46</xdr:col>
      <xdr:colOff>38100</xdr:colOff>
      <xdr:row>79</xdr:row>
      <xdr:rowOff>139503</xdr:rowOff>
    </xdr:to>
    <xdr:sp macro="" textlink="">
      <xdr:nvSpPr>
        <xdr:cNvPr id="427" name="楕円 426"/>
        <xdr:cNvSpPr/>
      </xdr:nvSpPr>
      <xdr:spPr>
        <a:xfrm>
          <a:off x="8699500" y="135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130630</xdr:rowOff>
    </xdr:from>
    <xdr:ext cx="469744" cy="259045"/>
    <xdr:sp macro="" textlink="">
      <xdr:nvSpPr>
        <xdr:cNvPr id="428" name="テキスト ボックス 427"/>
        <xdr:cNvSpPr txBox="1"/>
      </xdr:nvSpPr>
      <xdr:spPr>
        <a:xfrm>
          <a:off x="8515428" y="1367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40388</xdr:rowOff>
    </xdr:from>
    <xdr:to>
      <xdr:col>41</xdr:col>
      <xdr:colOff>101600</xdr:colOff>
      <xdr:row>79</xdr:row>
      <xdr:rowOff>141988</xdr:rowOff>
    </xdr:to>
    <xdr:sp macro="" textlink="">
      <xdr:nvSpPr>
        <xdr:cNvPr id="429" name="楕円 428"/>
        <xdr:cNvSpPr/>
      </xdr:nvSpPr>
      <xdr:spPr>
        <a:xfrm>
          <a:off x="7810500" y="135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133115</xdr:rowOff>
    </xdr:from>
    <xdr:ext cx="469744" cy="259045"/>
    <xdr:sp macro="" textlink="">
      <xdr:nvSpPr>
        <xdr:cNvPr id="430" name="テキスト ボックス 429"/>
        <xdr:cNvSpPr txBox="1"/>
      </xdr:nvSpPr>
      <xdr:spPr>
        <a:xfrm>
          <a:off x="7626428" y="136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42008</xdr:rowOff>
    </xdr:from>
    <xdr:to>
      <xdr:col>36</xdr:col>
      <xdr:colOff>165100</xdr:colOff>
      <xdr:row>79</xdr:row>
      <xdr:rowOff>143608</xdr:rowOff>
    </xdr:to>
    <xdr:sp macro="" textlink="">
      <xdr:nvSpPr>
        <xdr:cNvPr id="431" name="楕円 430"/>
        <xdr:cNvSpPr/>
      </xdr:nvSpPr>
      <xdr:spPr>
        <a:xfrm>
          <a:off x="6921500" y="135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134735</xdr:rowOff>
    </xdr:from>
    <xdr:ext cx="469744" cy="259045"/>
    <xdr:sp macro="" textlink="">
      <xdr:nvSpPr>
        <xdr:cNvPr id="432" name="テキスト ボックス 431"/>
        <xdr:cNvSpPr txBox="1"/>
      </xdr:nvSpPr>
      <xdr:spPr>
        <a:xfrm>
          <a:off x="6737428" y="1367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59823</xdr:rowOff>
    </xdr:from>
    <xdr:to>
      <xdr:col>55</xdr:col>
      <xdr:colOff>0</xdr:colOff>
      <xdr:row>97</xdr:row>
      <xdr:rowOff>74051</xdr:rowOff>
    </xdr:to>
    <xdr:cxnSp macro="">
      <xdr:nvCxnSpPr>
        <xdr:cNvPr id="459" name="直線コネクタ 458"/>
        <xdr:cNvCxnSpPr/>
      </xdr:nvCxnSpPr>
      <xdr:spPr>
        <a:xfrm>
          <a:off x="9639300" y="16690473"/>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50093</xdr:rowOff>
    </xdr:from>
    <xdr:to>
      <xdr:col>50</xdr:col>
      <xdr:colOff>114300</xdr:colOff>
      <xdr:row>97</xdr:row>
      <xdr:rowOff>59823</xdr:rowOff>
    </xdr:to>
    <xdr:cxnSp macro="">
      <xdr:nvCxnSpPr>
        <xdr:cNvPr id="462" name="直線コネクタ 461"/>
        <xdr:cNvCxnSpPr/>
      </xdr:nvCxnSpPr>
      <xdr:spPr>
        <a:xfrm>
          <a:off x="8750300" y="16680743"/>
          <a:ext cx="889000" cy="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50093</xdr:rowOff>
    </xdr:from>
    <xdr:to>
      <xdr:col>45</xdr:col>
      <xdr:colOff>177800</xdr:colOff>
      <xdr:row>97</xdr:row>
      <xdr:rowOff>168756</xdr:rowOff>
    </xdr:to>
    <xdr:cxnSp macro="">
      <xdr:nvCxnSpPr>
        <xdr:cNvPr id="465" name="直線コネクタ 464"/>
        <xdr:cNvCxnSpPr/>
      </xdr:nvCxnSpPr>
      <xdr:spPr>
        <a:xfrm flipV="1">
          <a:off x="7861300" y="16680743"/>
          <a:ext cx="889000" cy="1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168756</xdr:rowOff>
    </xdr:from>
    <xdr:to>
      <xdr:col>41</xdr:col>
      <xdr:colOff>50800</xdr:colOff>
      <xdr:row>98</xdr:row>
      <xdr:rowOff>78307</xdr:rowOff>
    </xdr:to>
    <xdr:cxnSp macro="">
      <xdr:nvCxnSpPr>
        <xdr:cNvPr id="468" name="直線コネクタ 467"/>
        <xdr:cNvCxnSpPr/>
      </xdr:nvCxnSpPr>
      <xdr:spPr>
        <a:xfrm flipV="1">
          <a:off x="6972300" y="16799406"/>
          <a:ext cx="8890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23251</xdr:rowOff>
    </xdr:from>
    <xdr:to>
      <xdr:col>55</xdr:col>
      <xdr:colOff>50800</xdr:colOff>
      <xdr:row>97</xdr:row>
      <xdr:rowOff>124851</xdr:rowOff>
    </xdr:to>
    <xdr:sp macro="" textlink="">
      <xdr:nvSpPr>
        <xdr:cNvPr id="478" name="楕円 477"/>
        <xdr:cNvSpPr/>
      </xdr:nvSpPr>
      <xdr:spPr>
        <a:xfrm>
          <a:off x="10426700" y="166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1678</xdr:rowOff>
    </xdr:from>
    <xdr:ext cx="534377" cy="259045"/>
    <xdr:sp macro="" textlink="">
      <xdr:nvSpPr>
        <xdr:cNvPr id="479" name="普通建設事業費 （ うち更新整備　）該当値テキスト"/>
        <xdr:cNvSpPr txBox="1"/>
      </xdr:nvSpPr>
      <xdr:spPr>
        <a:xfrm>
          <a:off x="10528300" y="166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9023</xdr:rowOff>
    </xdr:from>
    <xdr:to>
      <xdr:col>50</xdr:col>
      <xdr:colOff>165100</xdr:colOff>
      <xdr:row>97</xdr:row>
      <xdr:rowOff>110623</xdr:rowOff>
    </xdr:to>
    <xdr:sp macro="" textlink="">
      <xdr:nvSpPr>
        <xdr:cNvPr id="480" name="楕円 479"/>
        <xdr:cNvSpPr/>
      </xdr:nvSpPr>
      <xdr:spPr>
        <a:xfrm>
          <a:off x="9588500" y="166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101750</xdr:rowOff>
    </xdr:from>
    <xdr:ext cx="534377" cy="259045"/>
    <xdr:sp macro="" textlink="">
      <xdr:nvSpPr>
        <xdr:cNvPr id="481" name="テキスト ボックス 480"/>
        <xdr:cNvSpPr txBox="1"/>
      </xdr:nvSpPr>
      <xdr:spPr>
        <a:xfrm>
          <a:off x="9372111" y="1673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170743</xdr:rowOff>
    </xdr:from>
    <xdr:to>
      <xdr:col>46</xdr:col>
      <xdr:colOff>38100</xdr:colOff>
      <xdr:row>97</xdr:row>
      <xdr:rowOff>100893</xdr:rowOff>
    </xdr:to>
    <xdr:sp macro="" textlink="">
      <xdr:nvSpPr>
        <xdr:cNvPr id="482" name="楕円 481"/>
        <xdr:cNvSpPr/>
      </xdr:nvSpPr>
      <xdr:spPr>
        <a:xfrm>
          <a:off x="8699500" y="166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92020</xdr:rowOff>
    </xdr:from>
    <xdr:ext cx="534377" cy="259045"/>
    <xdr:sp macro="" textlink="">
      <xdr:nvSpPr>
        <xdr:cNvPr id="483" name="テキスト ボックス 482"/>
        <xdr:cNvSpPr txBox="1"/>
      </xdr:nvSpPr>
      <xdr:spPr>
        <a:xfrm>
          <a:off x="8483111" y="167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117956</xdr:rowOff>
    </xdr:from>
    <xdr:to>
      <xdr:col>41</xdr:col>
      <xdr:colOff>101600</xdr:colOff>
      <xdr:row>98</xdr:row>
      <xdr:rowOff>48106</xdr:rowOff>
    </xdr:to>
    <xdr:sp macro="" textlink="">
      <xdr:nvSpPr>
        <xdr:cNvPr id="484" name="楕円 483"/>
        <xdr:cNvSpPr/>
      </xdr:nvSpPr>
      <xdr:spPr>
        <a:xfrm>
          <a:off x="7810500" y="167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39233</xdr:rowOff>
    </xdr:from>
    <xdr:ext cx="534377" cy="259045"/>
    <xdr:sp macro="" textlink="">
      <xdr:nvSpPr>
        <xdr:cNvPr id="485" name="テキスト ボックス 484"/>
        <xdr:cNvSpPr txBox="1"/>
      </xdr:nvSpPr>
      <xdr:spPr>
        <a:xfrm>
          <a:off x="7594111" y="168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27507</xdr:rowOff>
    </xdr:from>
    <xdr:to>
      <xdr:col>36</xdr:col>
      <xdr:colOff>165100</xdr:colOff>
      <xdr:row>98</xdr:row>
      <xdr:rowOff>129107</xdr:rowOff>
    </xdr:to>
    <xdr:sp macro="" textlink="">
      <xdr:nvSpPr>
        <xdr:cNvPr id="486" name="楕円 485"/>
        <xdr:cNvSpPr/>
      </xdr:nvSpPr>
      <xdr:spPr>
        <a:xfrm>
          <a:off x="6921500" y="168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120234</xdr:rowOff>
    </xdr:from>
    <xdr:ext cx="534377" cy="259045"/>
    <xdr:sp macro="" textlink="">
      <xdr:nvSpPr>
        <xdr:cNvPr id="487" name="テキスト ボックス 486"/>
        <xdr:cNvSpPr txBox="1"/>
      </xdr:nvSpPr>
      <xdr:spPr>
        <a:xfrm>
          <a:off x="6705111" y="169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92270</xdr:rowOff>
    </xdr:from>
    <xdr:to>
      <xdr:col>85</xdr:col>
      <xdr:colOff>127000</xdr:colOff>
      <xdr:row>77</xdr:row>
      <xdr:rowOff>92280</xdr:rowOff>
    </xdr:to>
    <xdr:cxnSp macro="">
      <xdr:nvCxnSpPr>
        <xdr:cNvPr id="620" name="直線コネクタ 619"/>
        <xdr:cNvCxnSpPr/>
      </xdr:nvCxnSpPr>
      <xdr:spPr>
        <a:xfrm>
          <a:off x="15481300" y="13293920"/>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75509</xdr:rowOff>
    </xdr:from>
    <xdr:to>
      <xdr:col>81</xdr:col>
      <xdr:colOff>50800</xdr:colOff>
      <xdr:row>77</xdr:row>
      <xdr:rowOff>92270</xdr:rowOff>
    </xdr:to>
    <xdr:cxnSp macro="">
      <xdr:nvCxnSpPr>
        <xdr:cNvPr id="623" name="直線コネクタ 622"/>
        <xdr:cNvCxnSpPr/>
      </xdr:nvCxnSpPr>
      <xdr:spPr>
        <a:xfrm>
          <a:off x="14592300" y="13277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75509</xdr:rowOff>
    </xdr:from>
    <xdr:to>
      <xdr:col>76</xdr:col>
      <xdr:colOff>114300</xdr:colOff>
      <xdr:row>77</xdr:row>
      <xdr:rowOff>96586</xdr:rowOff>
    </xdr:to>
    <xdr:cxnSp macro="">
      <xdr:nvCxnSpPr>
        <xdr:cNvPr id="626" name="直線コネクタ 625"/>
        <xdr:cNvCxnSpPr/>
      </xdr:nvCxnSpPr>
      <xdr:spPr>
        <a:xfrm flipV="1">
          <a:off x="13703300" y="13277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96586</xdr:rowOff>
    </xdr:from>
    <xdr:to>
      <xdr:col>71</xdr:col>
      <xdr:colOff>177800</xdr:colOff>
      <xdr:row>77</xdr:row>
      <xdr:rowOff>97030</xdr:rowOff>
    </xdr:to>
    <xdr:cxnSp macro="">
      <xdr:nvCxnSpPr>
        <xdr:cNvPr id="629" name="直線コネクタ 628"/>
        <xdr:cNvCxnSpPr/>
      </xdr:nvCxnSpPr>
      <xdr:spPr>
        <a:xfrm flipV="1">
          <a:off x="12814300" y="13298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41480</xdr:rowOff>
    </xdr:from>
    <xdr:to>
      <xdr:col>85</xdr:col>
      <xdr:colOff>177800</xdr:colOff>
      <xdr:row>77</xdr:row>
      <xdr:rowOff>143080</xdr:rowOff>
    </xdr:to>
    <xdr:sp macro="" textlink="">
      <xdr:nvSpPr>
        <xdr:cNvPr id="639" name="楕円 638"/>
        <xdr:cNvSpPr/>
      </xdr:nvSpPr>
      <xdr:spPr>
        <a:xfrm>
          <a:off x="16268700" y="132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19907</xdr:rowOff>
    </xdr:from>
    <xdr:ext cx="534377" cy="259045"/>
    <xdr:sp macro="" textlink="">
      <xdr:nvSpPr>
        <xdr:cNvPr id="640" name="公債費該当値テキスト"/>
        <xdr:cNvSpPr txBox="1"/>
      </xdr:nvSpPr>
      <xdr:spPr>
        <a:xfrm>
          <a:off x="16370300" y="132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41470</xdr:rowOff>
    </xdr:from>
    <xdr:to>
      <xdr:col>81</xdr:col>
      <xdr:colOff>101600</xdr:colOff>
      <xdr:row>77</xdr:row>
      <xdr:rowOff>143070</xdr:rowOff>
    </xdr:to>
    <xdr:sp macro="" textlink="">
      <xdr:nvSpPr>
        <xdr:cNvPr id="641" name="楕円 640"/>
        <xdr:cNvSpPr/>
      </xdr:nvSpPr>
      <xdr:spPr>
        <a:xfrm>
          <a:off x="15430500" y="132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134197</xdr:rowOff>
    </xdr:from>
    <xdr:ext cx="534377" cy="259045"/>
    <xdr:sp macro="" textlink="">
      <xdr:nvSpPr>
        <xdr:cNvPr id="642" name="テキスト ボックス 641"/>
        <xdr:cNvSpPr txBox="1"/>
      </xdr:nvSpPr>
      <xdr:spPr>
        <a:xfrm>
          <a:off x="15214111" y="133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24709</xdr:rowOff>
    </xdr:from>
    <xdr:to>
      <xdr:col>76</xdr:col>
      <xdr:colOff>165100</xdr:colOff>
      <xdr:row>77</xdr:row>
      <xdr:rowOff>126309</xdr:rowOff>
    </xdr:to>
    <xdr:sp macro="" textlink="">
      <xdr:nvSpPr>
        <xdr:cNvPr id="643" name="楕円 642"/>
        <xdr:cNvSpPr/>
      </xdr:nvSpPr>
      <xdr:spPr>
        <a:xfrm>
          <a:off x="14541500" y="132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117436</xdr:rowOff>
    </xdr:from>
    <xdr:ext cx="534377" cy="259045"/>
    <xdr:sp macro="" textlink="">
      <xdr:nvSpPr>
        <xdr:cNvPr id="644" name="テキスト ボックス 643"/>
        <xdr:cNvSpPr txBox="1"/>
      </xdr:nvSpPr>
      <xdr:spPr>
        <a:xfrm>
          <a:off x="14325111" y="133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45786</xdr:rowOff>
    </xdr:from>
    <xdr:to>
      <xdr:col>72</xdr:col>
      <xdr:colOff>38100</xdr:colOff>
      <xdr:row>77</xdr:row>
      <xdr:rowOff>147386</xdr:rowOff>
    </xdr:to>
    <xdr:sp macro="" textlink="">
      <xdr:nvSpPr>
        <xdr:cNvPr id="645" name="楕円 644"/>
        <xdr:cNvSpPr/>
      </xdr:nvSpPr>
      <xdr:spPr>
        <a:xfrm>
          <a:off x="13652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138513</xdr:rowOff>
    </xdr:from>
    <xdr:ext cx="534377" cy="259045"/>
    <xdr:sp macro="" textlink="">
      <xdr:nvSpPr>
        <xdr:cNvPr id="646" name="テキスト ボックス 645"/>
        <xdr:cNvSpPr txBox="1"/>
      </xdr:nvSpPr>
      <xdr:spPr>
        <a:xfrm>
          <a:off x="13436111" y="133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46230</xdr:rowOff>
    </xdr:from>
    <xdr:to>
      <xdr:col>67</xdr:col>
      <xdr:colOff>101600</xdr:colOff>
      <xdr:row>77</xdr:row>
      <xdr:rowOff>147830</xdr:rowOff>
    </xdr:to>
    <xdr:sp macro="" textlink="">
      <xdr:nvSpPr>
        <xdr:cNvPr id="647" name="楕円 646"/>
        <xdr:cNvSpPr/>
      </xdr:nvSpPr>
      <xdr:spPr>
        <a:xfrm>
          <a:off x="12763500" y="132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138957</xdr:rowOff>
    </xdr:from>
    <xdr:ext cx="534377" cy="259045"/>
    <xdr:sp macro="" textlink="">
      <xdr:nvSpPr>
        <xdr:cNvPr id="648" name="テキスト ボックス 647"/>
        <xdr:cNvSpPr txBox="1"/>
      </xdr:nvSpPr>
      <xdr:spPr>
        <a:xfrm>
          <a:off x="12547111" y="1334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71645</xdr:rowOff>
    </xdr:from>
    <xdr:to>
      <xdr:col>85</xdr:col>
      <xdr:colOff>127000</xdr:colOff>
      <xdr:row>98</xdr:row>
      <xdr:rowOff>111649</xdr:rowOff>
    </xdr:to>
    <xdr:cxnSp macro="">
      <xdr:nvCxnSpPr>
        <xdr:cNvPr id="675" name="直線コネクタ 674"/>
        <xdr:cNvCxnSpPr/>
      </xdr:nvCxnSpPr>
      <xdr:spPr>
        <a:xfrm flipV="1">
          <a:off x="15481300" y="16873745"/>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111649</xdr:rowOff>
    </xdr:from>
    <xdr:to>
      <xdr:col>81</xdr:col>
      <xdr:colOff>50800</xdr:colOff>
      <xdr:row>98</xdr:row>
      <xdr:rowOff>133028</xdr:rowOff>
    </xdr:to>
    <xdr:cxnSp macro="">
      <xdr:nvCxnSpPr>
        <xdr:cNvPr id="678" name="直線コネクタ 677"/>
        <xdr:cNvCxnSpPr/>
      </xdr:nvCxnSpPr>
      <xdr:spPr>
        <a:xfrm flipV="1">
          <a:off x="14592300" y="16913749"/>
          <a:ext cx="88900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112733</xdr:rowOff>
    </xdr:from>
    <xdr:to>
      <xdr:col>76</xdr:col>
      <xdr:colOff>114300</xdr:colOff>
      <xdr:row>98</xdr:row>
      <xdr:rowOff>133028</xdr:rowOff>
    </xdr:to>
    <xdr:cxnSp macro="">
      <xdr:nvCxnSpPr>
        <xdr:cNvPr id="681" name="直線コネクタ 680"/>
        <xdr:cNvCxnSpPr/>
      </xdr:nvCxnSpPr>
      <xdr:spPr>
        <a:xfrm>
          <a:off x="13703300" y="16914833"/>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91655</xdr:rowOff>
    </xdr:from>
    <xdr:to>
      <xdr:col>71</xdr:col>
      <xdr:colOff>177800</xdr:colOff>
      <xdr:row>98</xdr:row>
      <xdr:rowOff>112733</xdr:rowOff>
    </xdr:to>
    <xdr:cxnSp macro="">
      <xdr:nvCxnSpPr>
        <xdr:cNvPr id="684" name="直線コネクタ 683"/>
        <xdr:cNvCxnSpPr/>
      </xdr:nvCxnSpPr>
      <xdr:spPr>
        <a:xfrm>
          <a:off x="12814300" y="16722305"/>
          <a:ext cx="889000" cy="1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20845</xdr:rowOff>
    </xdr:from>
    <xdr:to>
      <xdr:col>85</xdr:col>
      <xdr:colOff>177800</xdr:colOff>
      <xdr:row>98</xdr:row>
      <xdr:rowOff>122445</xdr:rowOff>
    </xdr:to>
    <xdr:sp macro="" textlink="">
      <xdr:nvSpPr>
        <xdr:cNvPr id="694" name="楕円 693"/>
        <xdr:cNvSpPr/>
      </xdr:nvSpPr>
      <xdr:spPr>
        <a:xfrm>
          <a:off x="16268700" y="168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126422</xdr:rowOff>
    </xdr:from>
    <xdr:ext cx="534377" cy="259045"/>
    <xdr:sp macro="" textlink="">
      <xdr:nvSpPr>
        <xdr:cNvPr id="695" name="積立金該当値テキスト"/>
        <xdr:cNvSpPr txBox="1"/>
      </xdr:nvSpPr>
      <xdr:spPr>
        <a:xfrm>
          <a:off x="16370300" y="167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60849</xdr:rowOff>
    </xdr:from>
    <xdr:to>
      <xdr:col>81</xdr:col>
      <xdr:colOff>101600</xdr:colOff>
      <xdr:row>98</xdr:row>
      <xdr:rowOff>162449</xdr:rowOff>
    </xdr:to>
    <xdr:sp macro="" textlink="">
      <xdr:nvSpPr>
        <xdr:cNvPr id="696" name="楕円 695"/>
        <xdr:cNvSpPr/>
      </xdr:nvSpPr>
      <xdr:spPr>
        <a:xfrm>
          <a:off x="15430500" y="168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153576</xdr:rowOff>
    </xdr:from>
    <xdr:ext cx="534377" cy="259045"/>
    <xdr:sp macro="" textlink="">
      <xdr:nvSpPr>
        <xdr:cNvPr id="697" name="テキスト ボックス 696"/>
        <xdr:cNvSpPr txBox="1"/>
      </xdr:nvSpPr>
      <xdr:spPr>
        <a:xfrm>
          <a:off x="15214111" y="1695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82228</xdr:rowOff>
    </xdr:from>
    <xdr:to>
      <xdr:col>76</xdr:col>
      <xdr:colOff>165100</xdr:colOff>
      <xdr:row>99</xdr:row>
      <xdr:rowOff>12378</xdr:rowOff>
    </xdr:to>
    <xdr:sp macro="" textlink="">
      <xdr:nvSpPr>
        <xdr:cNvPr id="698" name="楕円 697"/>
        <xdr:cNvSpPr/>
      </xdr:nvSpPr>
      <xdr:spPr>
        <a:xfrm>
          <a:off x="14541500" y="168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3505</xdr:rowOff>
    </xdr:from>
    <xdr:ext cx="469744" cy="259045"/>
    <xdr:sp macro="" textlink="">
      <xdr:nvSpPr>
        <xdr:cNvPr id="699" name="テキスト ボックス 698"/>
        <xdr:cNvSpPr txBox="1"/>
      </xdr:nvSpPr>
      <xdr:spPr>
        <a:xfrm>
          <a:off x="14357428" y="169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61933</xdr:rowOff>
    </xdr:from>
    <xdr:to>
      <xdr:col>72</xdr:col>
      <xdr:colOff>38100</xdr:colOff>
      <xdr:row>98</xdr:row>
      <xdr:rowOff>163533</xdr:rowOff>
    </xdr:to>
    <xdr:sp macro="" textlink="">
      <xdr:nvSpPr>
        <xdr:cNvPr id="700" name="楕円 699"/>
        <xdr:cNvSpPr/>
      </xdr:nvSpPr>
      <xdr:spPr>
        <a:xfrm>
          <a:off x="13652500" y="168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154660</xdr:rowOff>
    </xdr:from>
    <xdr:ext cx="534377" cy="259045"/>
    <xdr:sp macro="" textlink="">
      <xdr:nvSpPr>
        <xdr:cNvPr id="701" name="テキスト ボックス 700"/>
        <xdr:cNvSpPr txBox="1"/>
      </xdr:nvSpPr>
      <xdr:spPr>
        <a:xfrm>
          <a:off x="13436111" y="169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40855</xdr:rowOff>
    </xdr:from>
    <xdr:to>
      <xdr:col>67</xdr:col>
      <xdr:colOff>101600</xdr:colOff>
      <xdr:row>97</xdr:row>
      <xdr:rowOff>142455</xdr:rowOff>
    </xdr:to>
    <xdr:sp macro="" textlink="">
      <xdr:nvSpPr>
        <xdr:cNvPr id="702" name="楕円 701"/>
        <xdr:cNvSpPr/>
      </xdr:nvSpPr>
      <xdr:spPr>
        <a:xfrm>
          <a:off x="12763500" y="16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158982</xdr:rowOff>
    </xdr:from>
    <xdr:ext cx="534377" cy="259045"/>
    <xdr:sp macro="" textlink="">
      <xdr:nvSpPr>
        <xdr:cNvPr id="703" name="テキスト ボックス 702"/>
        <xdr:cNvSpPr txBox="1"/>
      </xdr:nvSpPr>
      <xdr:spPr>
        <a:xfrm>
          <a:off x="12547111" y="164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116611</xdr:rowOff>
    </xdr:from>
    <xdr:to>
      <xdr:col>116</xdr:col>
      <xdr:colOff>63500</xdr:colOff>
      <xdr:row>59</xdr:row>
      <xdr:rowOff>98878</xdr:rowOff>
    </xdr:to>
    <xdr:cxnSp macro="">
      <xdr:nvCxnSpPr>
        <xdr:cNvPr id="789" name="直線コネクタ 788"/>
        <xdr:cNvCxnSpPr/>
      </xdr:nvCxnSpPr>
      <xdr:spPr>
        <a:xfrm flipV="1">
          <a:off x="21323300" y="8689111"/>
          <a:ext cx="838200" cy="15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90416</xdr:rowOff>
    </xdr:from>
    <xdr:ext cx="469744" cy="259045"/>
    <xdr:sp macro="" textlink="">
      <xdr:nvSpPr>
        <xdr:cNvPr id="790" name="貸付金平均値テキスト"/>
        <xdr:cNvSpPr txBox="1"/>
      </xdr:nvSpPr>
      <xdr:spPr>
        <a:xfrm>
          <a:off x="22212300" y="1003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98781</xdr:rowOff>
    </xdr:from>
    <xdr:to>
      <xdr:col>102</xdr:col>
      <xdr:colOff>114300</xdr:colOff>
      <xdr:row>59</xdr:row>
      <xdr:rowOff>98878</xdr:rowOff>
    </xdr:to>
    <xdr:cxnSp macro="">
      <xdr:nvCxnSpPr>
        <xdr:cNvPr id="798" name="直線コネクタ 797"/>
        <xdr:cNvCxnSpPr/>
      </xdr:nvCxnSpPr>
      <xdr:spPr>
        <a:xfrm>
          <a:off x="18656300" y="10214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65811</xdr:rowOff>
    </xdr:from>
    <xdr:to>
      <xdr:col>116</xdr:col>
      <xdr:colOff>114300</xdr:colOff>
      <xdr:row>50</xdr:row>
      <xdr:rowOff>167411</xdr:rowOff>
    </xdr:to>
    <xdr:sp macro="" textlink="">
      <xdr:nvSpPr>
        <xdr:cNvPr id="808" name="楕円 807"/>
        <xdr:cNvSpPr/>
      </xdr:nvSpPr>
      <xdr:spPr>
        <a:xfrm>
          <a:off x="22110700" y="86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18838</xdr:rowOff>
    </xdr:from>
    <xdr:ext cx="534377" cy="259045"/>
    <xdr:sp macro="" textlink="">
      <xdr:nvSpPr>
        <xdr:cNvPr id="809" name="貸付金該当値テキスト"/>
        <xdr:cNvSpPr txBox="1"/>
      </xdr:nvSpPr>
      <xdr:spPr>
        <a:xfrm>
          <a:off x="22212300" y="859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47981</xdr:rowOff>
    </xdr:from>
    <xdr:to>
      <xdr:col>98</xdr:col>
      <xdr:colOff>38100</xdr:colOff>
      <xdr:row>59</xdr:row>
      <xdr:rowOff>149581</xdr:rowOff>
    </xdr:to>
    <xdr:sp macro="" textlink="">
      <xdr:nvSpPr>
        <xdr:cNvPr id="816" name="楕円 815"/>
        <xdr:cNvSpPr/>
      </xdr:nvSpPr>
      <xdr:spPr>
        <a:xfrm>
          <a:off x="18605500" y="101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140708</xdr:rowOff>
    </xdr:from>
    <xdr:ext cx="249299" cy="259045"/>
    <xdr:sp macro="" textlink="">
      <xdr:nvSpPr>
        <xdr:cNvPr id="817" name="テキスト ボックス 816"/>
        <xdr:cNvSpPr txBox="1"/>
      </xdr:nvSpPr>
      <xdr:spPr>
        <a:xfrm>
          <a:off x="18531650" y="10256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116818</xdr:rowOff>
    </xdr:from>
    <xdr:to>
      <xdr:col>116</xdr:col>
      <xdr:colOff>63500</xdr:colOff>
      <xdr:row>78</xdr:row>
      <xdr:rowOff>151935</xdr:rowOff>
    </xdr:to>
    <xdr:cxnSp macro="">
      <xdr:nvCxnSpPr>
        <xdr:cNvPr id="849" name="直線コネクタ 848"/>
        <xdr:cNvCxnSpPr/>
      </xdr:nvCxnSpPr>
      <xdr:spPr>
        <a:xfrm flipV="1">
          <a:off x="21323300" y="13489918"/>
          <a:ext cx="838200" cy="3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151935</xdr:rowOff>
    </xdr:from>
    <xdr:to>
      <xdr:col>111</xdr:col>
      <xdr:colOff>177800</xdr:colOff>
      <xdr:row>78</xdr:row>
      <xdr:rowOff>165522</xdr:rowOff>
    </xdr:to>
    <xdr:cxnSp macro="">
      <xdr:nvCxnSpPr>
        <xdr:cNvPr id="852" name="直線コネクタ 851"/>
        <xdr:cNvCxnSpPr/>
      </xdr:nvCxnSpPr>
      <xdr:spPr>
        <a:xfrm flipV="1">
          <a:off x="20434300" y="13525035"/>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4260</xdr:rowOff>
    </xdr:from>
    <xdr:to>
      <xdr:col>107</xdr:col>
      <xdr:colOff>50800</xdr:colOff>
      <xdr:row>78</xdr:row>
      <xdr:rowOff>165522</xdr:rowOff>
    </xdr:to>
    <xdr:cxnSp macro="">
      <xdr:nvCxnSpPr>
        <xdr:cNvPr id="855" name="直線コネクタ 854"/>
        <xdr:cNvCxnSpPr/>
      </xdr:nvCxnSpPr>
      <xdr:spPr>
        <a:xfrm>
          <a:off x="19545300" y="13377360"/>
          <a:ext cx="889000" cy="16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11041</xdr:rowOff>
    </xdr:from>
    <xdr:to>
      <xdr:col>102</xdr:col>
      <xdr:colOff>114300</xdr:colOff>
      <xdr:row>78</xdr:row>
      <xdr:rowOff>4260</xdr:rowOff>
    </xdr:to>
    <xdr:cxnSp macro="">
      <xdr:nvCxnSpPr>
        <xdr:cNvPr id="858" name="直線コネクタ 857"/>
        <xdr:cNvCxnSpPr/>
      </xdr:nvCxnSpPr>
      <xdr:spPr>
        <a:xfrm>
          <a:off x="18656300" y="13212691"/>
          <a:ext cx="889000" cy="1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66018</xdr:rowOff>
    </xdr:from>
    <xdr:to>
      <xdr:col>116</xdr:col>
      <xdr:colOff>114300</xdr:colOff>
      <xdr:row>78</xdr:row>
      <xdr:rowOff>167618</xdr:rowOff>
    </xdr:to>
    <xdr:sp macro="" textlink="">
      <xdr:nvSpPr>
        <xdr:cNvPr id="868" name="楕円 867"/>
        <xdr:cNvSpPr/>
      </xdr:nvSpPr>
      <xdr:spPr>
        <a:xfrm>
          <a:off x="22110700" y="134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152395</xdr:rowOff>
    </xdr:from>
    <xdr:ext cx="534377" cy="259045"/>
    <xdr:sp macro="" textlink="">
      <xdr:nvSpPr>
        <xdr:cNvPr id="869" name="繰出金該当値テキスト"/>
        <xdr:cNvSpPr txBox="1"/>
      </xdr:nvSpPr>
      <xdr:spPr>
        <a:xfrm>
          <a:off x="22212300" y="13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101135</xdr:rowOff>
    </xdr:from>
    <xdr:to>
      <xdr:col>112</xdr:col>
      <xdr:colOff>38100</xdr:colOff>
      <xdr:row>79</xdr:row>
      <xdr:rowOff>31285</xdr:rowOff>
    </xdr:to>
    <xdr:sp macro="" textlink="">
      <xdr:nvSpPr>
        <xdr:cNvPr id="870" name="楕円 869"/>
        <xdr:cNvSpPr/>
      </xdr:nvSpPr>
      <xdr:spPr>
        <a:xfrm>
          <a:off x="21272500" y="134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22412</xdr:rowOff>
    </xdr:from>
    <xdr:ext cx="534377" cy="259045"/>
    <xdr:sp macro="" textlink="">
      <xdr:nvSpPr>
        <xdr:cNvPr id="871" name="テキスト ボックス 870"/>
        <xdr:cNvSpPr txBox="1"/>
      </xdr:nvSpPr>
      <xdr:spPr>
        <a:xfrm>
          <a:off x="21056111" y="135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114722</xdr:rowOff>
    </xdr:from>
    <xdr:to>
      <xdr:col>107</xdr:col>
      <xdr:colOff>101600</xdr:colOff>
      <xdr:row>79</xdr:row>
      <xdr:rowOff>44872</xdr:rowOff>
    </xdr:to>
    <xdr:sp macro="" textlink="">
      <xdr:nvSpPr>
        <xdr:cNvPr id="872" name="楕円 871"/>
        <xdr:cNvSpPr/>
      </xdr:nvSpPr>
      <xdr:spPr>
        <a:xfrm>
          <a:off x="20383500" y="134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35999</xdr:rowOff>
    </xdr:from>
    <xdr:ext cx="534377" cy="259045"/>
    <xdr:sp macro="" textlink="">
      <xdr:nvSpPr>
        <xdr:cNvPr id="873" name="テキスト ボックス 872"/>
        <xdr:cNvSpPr txBox="1"/>
      </xdr:nvSpPr>
      <xdr:spPr>
        <a:xfrm>
          <a:off x="20167111" y="135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124910</xdr:rowOff>
    </xdr:from>
    <xdr:to>
      <xdr:col>102</xdr:col>
      <xdr:colOff>165100</xdr:colOff>
      <xdr:row>78</xdr:row>
      <xdr:rowOff>55060</xdr:rowOff>
    </xdr:to>
    <xdr:sp macro="" textlink="">
      <xdr:nvSpPr>
        <xdr:cNvPr id="874" name="楕円 873"/>
        <xdr:cNvSpPr/>
      </xdr:nvSpPr>
      <xdr:spPr>
        <a:xfrm>
          <a:off x="19494500" y="133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46187</xdr:rowOff>
    </xdr:from>
    <xdr:ext cx="534377" cy="259045"/>
    <xdr:sp macro="" textlink="">
      <xdr:nvSpPr>
        <xdr:cNvPr id="875" name="テキスト ボックス 874"/>
        <xdr:cNvSpPr txBox="1"/>
      </xdr:nvSpPr>
      <xdr:spPr>
        <a:xfrm>
          <a:off x="19278111" y="134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131691</xdr:rowOff>
    </xdr:from>
    <xdr:to>
      <xdr:col>98</xdr:col>
      <xdr:colOff>38100</xdr:colOff>
      <xdr:row>77</xdr:row>
      <xdr:rowOff>61841</xdr:rowOff>
    </xdr:to>
    <xdr:sp macro="" textlink="">
      <xdr:nvSpPr>
        <xdr:cNvPr id="876" name="楕円 875"/>
        <xdr:cNvSpPr/>
      </xdr:nvSpPr>
      <xdr:spPr>
        <a:xfrm>
          <a:off x="18605500" y="1316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52968</xdr:rowOff>
    </xdr:from>
    <xdr:ext cx="534377" cy="259045"/>
    <xdr:sp macro="" textlink="">
      <xdr:nvSpPr>
        <xdr:cNvPr id="877" name="テキスト ボックス 876"/>
        <xdr:cNvSpPr txBox="1"/>
      </xdr:nvSpPr>
      <xdr:spPr>
        <a:xfrm>
          <a:off x="18389111" y="132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普通建設事業費において、平成３０年度</a:t>
          </a:r>
          <a:r>
            <a:rPr lang="ja-JP" altLang="en-US" sz="1100" b="0" i="0" baseline="0">
              <a:solidFill>
                <a:schemeClr val="dk1"/>
              </a:solidFill>
              <a:effectLst/>
              <a:latin typeface="+mn-lt"/>
              <a:ea typeface="+mn-ea"/>
              <a:cs typeface="+mn-cs"/>
            </a:rPr>
            <a:t>より実施している</a:t>
          </a:r>
          <a:r>
            <a:rPr lang="ja-JP" altLang="ja-JP" sz="1100" b="0" i="0" baseline="0">
              <a:solidFill>
                <a:schemeClr val="dk1"/>
              </a:solidFill>
              <a:effectLst/>
              <a:latin typeface="+mn-lt"/>
              <a:ea typeface="+mn-ea"/>
              <a:cs typeface="+mn-cs"/>
            </a:rPr>
            <a:t>駅周辺整備</a:t>
          </a:r>
          <a:r>
            <a:rPr lang="ja-JP" altLang="en-US" sz="1100" b="0" i="0" baseline="0">
              <a:solidFill>
                <a:schemeClr val="dk1"/>
              </a:solidFill>
              <a:effectLst/>
              <a:latin typeface="+mn-lt"/>
              <a:ea typeface="+mn-ea"/>
              <a:cs typeface="+mn-cs"/>
            </a:rPr>
            <a:t>により全国平均・奈良県平均を上回っている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令和元年度は普通建設事業費自体は昨年度とほぼ同額であるが、大半が用地取得費となっているため、新規整備分は減少した。</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積立金については駅</a:t>
          </a:r>
          <a:r>
            <a:rPr lang="ja-JP" altLang="en-US" sz="1100" b="0" i="0" baseline="0">
              <a:solidFill>
                <a:schemeClr val="dk1"/>
              </a:solidFill>
              <a:effectLst/>
              <a:latin typeface="+mn-lt"/>
              <a:ea typeface="+mn-ea"/>
              <a:cs typeface="+mn-cs"/>
            </a:rPr>
            <a:t>周辺整備の財源である、</a:t>
          </a:r>
          <a:r>
            <a:rPr lang="ja-JP" altLang="ja-JP" sz="1100" b="0" i="0" baseline="0">
              <a:solidFill>
                <a:schemeClr val="dk1"/>
              </a:solidFill>
              <a:effectLst/>
              <a:latin typeface="+mn-lt"/>
              <a:ea typeface="+mn-ea"/>
              <a:cs typeface="+mn-cs"/>
            </a:rPr>
            <a:t>まちづくり基金の積み増し額の増加や、</a:t>
          </a:r>
          <a:r>
            <a:rPr lang="ja-JP" altLang="en-US" sz="1100" b="0" i="0" baseline="0">
              <a:solidFill>
                <a:schemeClr val="dk1"/>
              </a:solidFill>
              <a:effectLst/>
              <a:latin typeface="+mn-lt"/>
              <a:ea typeface="+mn-ea"/>
              <a:cs typeface="+mn-cs"/>
            </a:rPr>
            <a:t>起債残高圧縮のために減債基金の積み増し額の増加により、昨年度のおよそ２倍となっている。貸付金については、工業ゾーン形成事業に関連して土地開発公社への貸付を行ったため、増加した。</a:t>
          </a:r>
          <a:endParaRPr lang="ja-JP" altLang="ja-JP" sz="1400">
            <a:effectLst/>
          </a:endParaRPr>
        </a:p>
        <a:p>
          <a:r>
            <a:rPr kumimoji="1" lang="ja-JP" altLang="ja-JP" sz="1100">
              <a:solidFill>
                <a:schemeClr val="dk1"/>
              </a:solidFill>
              <a:effectLst/>
              <a:latin typeface="+mn-lt"/>
              <a:ea typeface="+mn-ea"/>
              <a:cs typeface="+mn-cs"/>
            </a:rPr>
            <a:t>今後、駅周辺整備事業や工業ゾーン形成事業等における普通建設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8,565
8,382
5.93
5,329,302
4,844,885
442,064
2,601,420
4,897,848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97155</xdr:rowOff>
    </xdr:from>
    <xdr:to>
      <xdr:col>24</xdr:col>
      <xdr:colOff>63500</xdr:colOff>
      <xdr:row>36</xdr:row>
      <xdr:rowOff>117094</xdr:rowOff>
    </xdr:to>
    <xdr:cxnSp macro="">
      <xdr:nvCxnSpPr>
        <xdr:cNvPr id="61" name="直線コネクタ 60"/>
        <xdr:cNvCxnSpPr/>
      </xdr:nvCxnSpPr>
      <xdr:spPr>
        <a:xfrm>
          <a:off x="3797300" y="6269355"/>
          <a:ext cx="8382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86995</xdr:rowOff>
    </xdr:from>
    <xdr:to>
      <xdr:col>19</xdr:col>
      <xdr:colOff>177800</xdr:colOff>
      <xdr:row>36</xdr:row>
      <xdr:rowOff>97155</xdr:rowOff>
    </xdr:to>
    <xdr:cxnSp macro="">
      <xdr:nvCxnSpPr>
        <xdr:cNvPr id="64" name="直線コネクタ 63"/>
        <xdr:cNvCxnSpPr/>
      </xdr:nvCxnSpPr>
      <xdr:spPr>
        <a:xfrm>
          <a:off x="2908300" y="6259195"/>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86995</xdr:rowOff>
    </xdr:from>
    <xdr:to>
      <xdr:col>15</xdr:col>
      <xdr:colOff>50800</xdr:colOff>
      <xdr:row>36</xdr:row>
      <xdr:rowOff>115697</xdr:rowOff>
    </xdr:to>
    <xdr:cxnSp macro="">
      <xdr:nvCxnSpPr>
        <xdr:cNvPr id="67" name="直線コネクタ 66"/>
        <xdr:cNvCxnSpPr/>
      </xdr:nvCxnSpPr>
      <xdr:spPr>
        <a:xfrm flipV="1">
          <a:off x="2019300" y="6259195"/>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30099</xdr:rowOff>
    </xdr:from>
    <xdr:to>
      <xdr:col>10</xdr:col>
      <xdr:colOff>114300</xdr:colOff>
      <xdr:row>36</xdr:row>
      <xdr:rowOff>115697</xdr:rowOff>
    </xdr:to>
    <xdr:cxnSp macro="">
      <xdr:nvCxnSpPr>
        <xdr:cNvPr id="70" name="直線コネクタ 69"/>
        <xdr:cNvCxnSpPr/>
      </xdr:nvCxnSpPr>
      <xdr:spPr>
        <a:xfrm>
          <a:off x="1130300" y="6202299"/>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66294</xdr:rowOff>
    </xdr:from>
    <xdr:to>
      <xdr:col>24</xdr:col>
      <xdr:colOff>114300</xdr:colOff>
      <xdr:row>36</xdr:row>
      <xdr:rowOff>167894</xdr:rowOff>
    </xdr:to>
    <xdr:sp macro="" textlink="">
      <xdr:nvSpPr>
        <xdr:cNvPr id="80" name="楕円 79"/>
        <xdr:cNvSpPr/>
      </xdr:nvSpPr>
      <xdr:spPr>
        <a:xfrm>
          <a:off x="4584700" y="62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469744" cy="259045"/>
    <xdr:sp macro="" textlink="">
      <xdr:nvSpPr>
        <xdr:cNvPr id="81" name="議会費該当値テキスト"/>
        <xdr:cNvSpPr txBox="1"/>
      </xdr:nvSpPr>
      <xdr:spPr>
        <a:xfrm>
          <a:off x="4686300"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46355</xdr:rowOff>
    </xdr:from>
    <xdr:to>
      <xdr:col>20</xdr:col>
      <xdr:colOff>38100</xdr:colOff>
      <xdr:row>36</xdr:row>
      <xdr:rowOff>147955</xdr:rowOff>
    </xdr:to>
    <xdr:sp macro="" textlink="">
      <xdr:nvSpPr>
        <xdr:cNvPr id="82" name="楕円 81"/>
        <xdr:cNvSpPr/>
      </xdr:nvSpPr>
      <xdr:spPr>
        <a:xfrm>
          <a:off x="3746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139082</xdr:rowOff>
    </xdr:from>
    <xdr:ext cx="469744" cy="259045"/>
    <xdr:sp macro="" textlink="">
      <xdr:nvSpPr>
        <xdr:cNvPr id="83" name="テキスト ボックス 82"/>
        <xdr:cNvSpPr txBox="1"/>
      </xdr:nvSpPr>
      <xdr:spPr>
        <a:xfrm>
          <a:off x="3562428" y="631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36195</xdr:rowOff>
    </xdr:from>
    <xdr:to>
      <xdr:col>15</xdr:col>
      <xdr:colOff>101600</xdr:colOff>
      <xdr:row>36</xdr:row>
      <xdr:rowOff>137795</xdr:rowOff>
    </xdr:to>
    <xdr:sp macro="" textlink="">
      <xdr:nvSpPr>
        <xdr:cNvPr id="84" name="楕円 83"/>
        <xdr:cNvSpPr/>
      </xdr:nvSpPr>
      <xdr:spPr>
        <a:xfrm>
          <a:off x="2857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154322</xdr:rowOff>
    </xdr:from>
    <xdr:ext cx="469744" cy="259045"/>
    <xdr:sp macro="" textlink="">
      <xdr:nvSpPr>
        <xdr:cNvPr id="85" name="テキスト ボックス 84"/>
        <xdr:cNvSpPr txBox="1"/>
      </xdr:nvSpPr>
      <xdr:spPr>
        <a:xfrm>
          <a:off x="2673428" y="59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64897</xdr:rowOff>
    </xdr:from>
    <xdr:to>
      <xdr:col>10</xdr:col>
      <xdr:colOff>165100</xdr:colOff>
      <xdr:row>36</xdr:row>
      <xdr:rowOff>166497</xdr:rowOff>
    </xdr:to>
    <xdr:sp macro="" textlink="">
      <xdr:nvSpPr>
        <xdr:cNvPr id="86" name="楕円 85"/>
        <xdr:cNvSpPr/>
      </xdr:nvSpPr>
      <xdr:spPr>
        <a:xfrm>
          <a:off x="1968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11574</xdr:rowOff>
    </xdr:from>
    <xdr:ext cx="469744" cy="259045"/>
    <xdr:sp macro="" textlink="">
      <xdr:nvSpPr>
        <xdr:cNvPr id="87" name="テキスト ボックス 86"/>
        <xdr:cNvSpPr txBox="1"/>
      </xdr:nvSpPr>
      <xdr:spPr>
        <a:xfrm>
          <a:off x="1784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150749</xdr:rowOff>
    </xdr:from>
    <xdr:to>
      <xdr:col>6</xdr:col>
      <xdr:colOff>38100</xdr:colOff>
      <xdr:row>36</xdr:row>
      <xdr:rowOff>80899</xdr:rowOff>
    </xdr:to>
    <xdr:sp macro="" textlink="">
      <xdr:nvSpPr>
        <xdr:cNvPr id="88" name="楕円 87"/>
        <xdr:cNvSpPr/>
      </xdr:nvSpPr>
      <xdr:spPr>
        <a:xfrm>
          <a:off x="1079500" y="61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97426</xdr:rowOff>
    </xdr:from>
    <xdr:ext cx="534377" cy="259045"/>
    <xdr:sp macro="" textlink="">
      <xdr:nvSpPr>
        <xdr:cNvPr id="89" name="テキスト ボックス 88"/>
        <xdr:cNvSpPr txBox="1"/>
      </xdr:nvSpPr>
      <xdr:spPr>
        <a:xfrm>
          <a:off x="863111" y="59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50951</xdr:rowOff>
    </xdr:from>
    <xdr:to>
      <xdr:col>24</xdr:col>
      <xdr:colOff>63500</xdr:colOff>
      <xdr:row>58</xdr:row>
      <xdr:rowOff>162530</xdr:rowOff>
    </xdr:to>
    <xdr:cxnSp macro="">
      <xdr:nvCxnSpPr>
        <xdr:cNvPr id="120" name="直線コネクタ 119"/>
        <xdr:cNvCxnSpPr/>
      </xdr:nvCxnSpPr>
      <xdr:spPr>
        <a:xfrm flipV="1">
          <a:off x="3797300" y="9995051"/>
          <a:ext cx="838200" cy="1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162530</xdr:rowOff>
    </xdr:from>
    <xdr:to>
      <xdr:col>19</xdr:col>
      <xdr:colOff>177800</xdr:colOff>
      <xdr:row>59</xdr:row>
      <xdr:rowOff>4425</xdr:rowOff>
    </xdr:to>
    <xdr:cxnSp macro="">
      <xdr:nvCxnSpPr>
        <xdr:cNvPr id="123" name="直線コネクタ 122"/>
        <xdr:cNvCxnSpPr/>
      </xdr:nvCxnSpPr>
      <xdr:spPr>
        <a:xfrm flipV="1">
          <a:off x="2908300" y="10106630"/>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142197</xdr:rowOff>
    </xdr:from>
    <xdr:to>
      <xdr:col>15</xdr:col>
      <xdr:colOff>50800</xdr:colOff>
      <xdr:row>59</xdr:row>
      <xdr:rowOff>4425</xdr:rowOff>
    </xdr:to>
    <xdr:cxnSp macro="">
      <xdr:nvCxnSpPr>
        <xdr:cNvPr id="126" name="直線コネクタ 125"/>
        <xdr:cNvCxnSpPr/>
      </xdr:nvCxnSpPr>
      <xdr:spPr>
        <a:xfrm>
          <a:off x="2019300" y="10086297"/>
          <a:ext cx="889000" cy="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17471</xdr:rowOff>
    </xdr:from>
    <xdr:to>
      <xdr:col>10</xdr:col>
      <xdr:colOff>114300</xdr:colOff>
      <xdr:row>58</xdr:row>
      <xdr:rowOff>142197</xdr:rowOff>
    </xdr:to>
    <xdr:cxnSp macro="">
      <xdr:nvCxnSpPr>
        <xdr:cNvPr id="129" name="直線コネクタ 128"/>
        <xdr:cNvCxnSpPr/>
      </xdr:nvCxnSpPr>
      <xdr:spPr>
        <a:xfrm>
          <a:off x="1130300" y="9961571"/>
          <a:ext cx="889000" cy="1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xdr:rowOff>
    </xdr:from>
    <xdr:to>
      <xdr:col>24</xdr:col>
      <xdr:colOff>114300</xdr:colOff>
      <xdr:row>58</xdr:row>
      <xdr:rowOff>101751</xdr:rowOff>
    </xdr:to>
    <xdr:sp macro="" textlink="">
      <xdr:nvSpPr>
        <xdr:cNvPr id="139" name="楕円 138"/>
        <xdr:cNvSpPr/>
      </xdr:nvSpPr>
      <xdr:spPr>
        <a:xfrm>
          <a:off x="4584700" y="99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95923</xdr:rowOff>
    </xdr:from>
    <xdr:ext cx="599010" cy="259045"/>
    <xdr:sp macro="" textlink="">
      <xdr:nvSpPr>
        <xdr:cNvPr id="140" name="総務費該当値テキスト"/>
        <xdr:cNvSpPr txBox="1"/>
      </xdr:nvSpPr>
      <xdr:spPr>
        <a:xfrm>
          <a:off x="4686300" y="986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111730</xdr:rowOff>
    </xdr:from>
    <xdr:to>
      <xdr:col>20</xdr:col>
      <xdr:colOff>38100</xdr:colOff>
      <xdr:row>59</xdr:row>
      <xdr:rowOff>41880</xdr:rowOff>
    </xdr:to>
    <xdr:sp macro="" textlink="">
      <xdr:nvSpPr>
        <xdr:cNvPr id="141" name="楕円 140"/>
        <xdr:cNvSpPr/>
      </xdr:nvSpPr>
      <xdr:spPr>
        <a:xfrm>
          <a:off x="3746500" y="100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33007</xdr:rowOff>
    </xdr:from>
    <xdr:ext cx="534377" cy="259045"/>
    <xdr:sp macro="" textlink="">
      <xdr:nvSpPr>
        <xdr:cNvPr id="142" name="テキスト ボックス 141"/>
        <xdr:cNvSpPr txBox="1"/>
      </xdr:nvSpPr>
      <xdr:spPr>
        <a:xfrm>
          <a:off x="3530111" y="101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125075</xdr:rowOff>
    </xdr:from>
    <xdr:to>
      <xdr:col>15</xdr:col>
      <xdr:colOff>101600</xdr:colOff>
      <xdr:row>59</xdr:row>
      <xdr:rowOff>55225</xdr:rowOff>
    </xdr:to>
    <xdr:sp macro="" textlink="">
      <xdr:nvSpPr>
        <xdr:cNvPr id="143" name="楕円 142"/>
        <xdr:cNvSpPr/>
      </xdr:nvSpPr>
      <xdr:spPr>
        <a:xfrm>
          <a:off x="2857500" y="100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46352</xdr:rowOff>
    </xdr:from>
    <xdr:ext cx="534377" cy="259045"/>
    <xdr:sp macro="" textlink="">
      <xdr:nvSpPr>
        <xdr:cNvPr id="144" name="テキスト ボックス 143"/>
        <xdr:cNvSpPr txBox="1"/>
      </xdr:nvSpPr>
      <xdr:spPr>
        <a:xfrm>
          <a:off x="2641111" y="101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91397</xdr:rowOff>
    </xdr:from>
    <xdr:to>
      <xdr:col>10</xdr:col>
      <xdr:colOff>165100</xdr:colOff>
      <xdr:row>59</xdr:row>
      <xdr:rowOff>21547</xdr:rowOff>
    </xdr:to>
    <xdr:sp macro="" textlink="">
      <xdr:nvSpPr>
        <xdr:cNvPr id="145" name="楕円 144"/>
        <xdr:cNvSpPr/>
      </xdr:nvSpPr>
      <xdr:spPr>
        <a:xfrm>
          <a:off x="1968500" y="10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12674</xdr:rowOff>
    </xdr:from>
    <xdr:ext cx="534377" cy="259045"/>
    <xdr:sp macro="" textlink="">
      <xdr:nvSpPr>
        <xdr:cNvPr id="146" name="テキスト ボックス 145"/>
        <xdr:cNvSpPr txBox="1"/>
      </xdr:nvSpPr>
      <xdr:spPr>
        <a:xfrm>
          <a:off x="1752111" y="1012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138121</xdr:rowOff>
    </xdr:from>
    <xdr:to>
      <xdr:col>6</xdr:col>
      <xdr:colOff>38100</xdr:colOff>
      <xdr:row>58</xdr:row>
      <xdr:rowOff>68271</xdr:rowOff>
    </xdr:to>
    <xdr:sp macro="" textlink="">
      <xdr:nvSpPr>
        <xdr:cNvPr id="147" name="楕円 146"/>
        <xdr:cNvSpPr/>
      </xdr:nvSpPr>
      <xdr:spPr>
        <a:xfrm>
          <a:off x="1079500" y="9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84798</xdr:rowOff>
    </xdr:from>
    <xdr:ext cx="599010" cy="259045"/>
    <xdr:sp macro="" textlink="">
      <xdr:nvSpPr>
        <xdr:cNvPr id="148" name="テキスト ボックス 147"/>
        <xdr:cNvSpPr txBox="1"/>
      </xdr:nvSpPr>
      <xdr:spPr>
        <a:xfrm>
          <a:off x="830795" y="968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76653</xdr:rowOff>
    </xdr:from>
    <xdr:to>
      <xdr:col>24</xdr:col>
      <xdr:colOff>63500</xdr:colOff>
      <xdr:row>77</xdr:row>
      <xdr:rowOff>151343</xdr:rowOff>
    </xdr:to>
    <xdr:cxnSp macro="">
      <xdr:nvCxnSpPr>
        <xdr:cNvPr id="178" name="直線コネクタ 177"/>
        <xdr:cNvCxnSpPr/>
      </xdr:nvCxnSpPr>
      <xdr:spPr>
        <a:xfrm flipV="1">
          <a:off x="3797300" y="13278303"/>
          <a:ext cx="838200" cy="7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151343</xdr:rowOff>
    </xdr:from>
    <xdr:to>
      <xdr:col>19</xdr:col>
      <xdr:colOff>177800</xdr:colOff>
      <xdr:row>78</xdr:row>
      <xdr:rowOff>3339</xdr:rowOff>
    </xdr:to>
    <xdr:cxnSp macro="">
      <xdr:nvCxnSpPr>
        <xdr:cNvPr id="181" name="直線コネクタ 180"/>
        <xdr:cNvCxnSpPr/>
      </xdr:nvCxnSpPr>
      <xdr:spPr>
        <a:xfrm flipV="1">
          <a:off x="2908300" y="13352993"/>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61709</xdr:rowOff>
    </xdr:from>
    <xdr:to>
      <xdr:col>15</xdr:col>
      <xdr:colOff>50800</xdr:colOff>
      <xdr:row>78</xdr:row>
      <xdr:rowOff>3339</xdr:rowOff>
    </xdr:to>
    <xdr:cxnSp macro="">
      <xdr:nvCxnSpPr>
        <xdr:cNvPr id="184" name="直線コネクタ 183"/>
        <xdr:cNvCxnSpPr/>
      </xdr:nvCxnSpPr>
      <xdr:spPr>
        <a:xfrm>
          <a:off x="2019300" y="13263359"/>
          <a:ext cx="889000"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61709</xdr:rowOff>
    </xdr:from>
    <xdr:to>
      <xdr:col>10</xdr:col>
      <xdr:colOff>114300</xdr:colOff>
      <xdr:row>78</xdr:row>
      <xdr:rowOff>62768</xdr:rowOff>
    </xdr:to>
    <xdr:cxnSp macro="">
      <xdr:nvCxnSpPr>
        <xdr:cNvPr id="187" name="直線コネクタ 186"/>
        <xdr:cNvCxnSpPr/>
      </xdr:nvCxnSpPr>
      <xdr:spPr>
        <a:xfrm flipV="1">
          <a:off x="1130300" y="13263359"/>
          <a:ext cx="889000" cy="1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25853</xdr:rowOff>
    </xdr:from>
    <xdr:to>
      <xdr:col>24</xdr:col>
      <xdr:colOff>114300</xdr:colOff>
      <xdr:row>77</xdr:row>
      <xdr:rowOff>127453</xdr:rowOff>
    </xdr:to>
    <xdr:sp macro="" textlink="">
      <xdr:nvSpPr>
        <xdr:cNvPr id="197" name="楕円 196"/>
        <xdr:cNvSpPr/>
      </xdr:nvSpPr>
      <xdr:spPr>
        <a:xfrm>
          <a:off x="4584700" y="132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4280</xdr:rowOff>
    </xdr:from>
    <xdr:ext cx="599010" cy="259045"/>
    <xdr:sp macro="" textlink="">
      <xdr:nvSpPr>
        <xdr:cNvPr id="198" name="民生費該当値テキスト"/>
        <xdr:cNvSpPr txBox="1"/>
      </xdr:nvSpPr>
      <xdr:spPr>
        <a:xfrm>
          <a:off x="4686300" y="1320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100543</xdr:rowOff>
    </xdr:from>
    <xdr:to>
      <xdr:col>20</xdr:col>
      <xdr:colOff>38100</xdr:colOff>
      <xdr:row>78</xdr:row>
      <xdr:rowOff>30693</xdr:rowOff>
    </xdr:to>
    <xdr:sp macro="" textlink="">
      <xdr:nvSpPr>
        <xdr:cNvPr id="199" name="楕円 198"/>
        <xdr:cNvSpPr/>
      </xdr:nvSpPr>
      <xdr:spPr>
        <a:xfrm>
          <a:off x="3746500" y="133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21820</xdr:rowOff>
    </xdr:from>
    <xdr:ext cx="599010" cy="259045"/>
    <xdr:sp macro="" textlink="">
      <xdr:nvSpPr>
        <xdr:cNvPr id="200" name="テキスト ボックス 199"/>
        <xdr:cNvSpPr txBox="1"/>
      </xdr:nvSpPr>
      <xdr:spPr>
        <a:xfrm>
          <a:off x="3497795" y="1339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123989</xdr:rowOff>
    </xdr:from>
    <xdr:to>
      <xdr:col>15</xdr:col>
      <xdr:colOff>101600</xdr:colOff>
      <xdr:row>78</xdr:row>
      <xdr:rowOff>54139</xdr:rowOff>
    </xdr:to>
    <xdr:sp macro="" textlink="">
      <xdr:nvSpPr>
        <xdr:cNvPr id="201" name="楕円 200"/>
        <xdr:cNvSpPr/>
      </xdr:nvSpPr>
      <xdr:spPr>
        <a:xfrm>
          <a:off x="28575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45266</xdr:rowOff>
    </xdr:from>
    <xdr:ext cx="599010" cy="259045"/>
    <xdr:sp macro="" textlink="">
      <xdr:nvSpPr>
        <xdr:cNvPr id="202" name="テキスト ボックス 201"/>
        <xdr:cNvSpPr txBox="1"/>
      </xdr:nvSpPr>
      <xdr:spPr>
        <a:xfrm>
          <a:off x="2608795" y="1341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10909</xdr:rowOff>
    </xdr:from>
    <xdr:to>
      <xdr:col>10</xdr:col>
      <xdr:colOff>165100</xdr:colOff>
      <xdr:row>77</xdr:row>
      <xdr:rowOff>112509</xdr:rowOff>
    </xdr:to>
    <xdr:sp macro="" textlink="">
      <xdr:nvSpPr>
        <xdr:cNvPr id="203" name="楕円 202"/>
        <xdr:cNvSpPr/>
      </xdr:nvSpPr>
      <xdr:spPr>
        <a:xfrm>
          <a:off x="1968500" y="132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103636</xdr:rowOff>
    </xdr:from>
    <xdr:ext cx="599010" cy="259045"/>
    <xdr:sp macro="" textlink="">
      <xdr:nvSpPr>
        <xdr:cNvPr id="204" name="テキスト ボックス 203"/>
        <xdr:cNvSpPr txBox="1"/>
      </xdr:nvSpPr>
      <xdr:spPr>
        <a:xfrm>
          <a:off x="1719795" y="1330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11968</xdr:rowOff>
    </xdr:from>
    <xdr:to>
      <xdr:col>6</xdr:col>
      <xdr:colOff>38100</xdr:colOff>
      <xdr:row>78</xdr:row>
      <xdr:rowOff>113568</xdr:rowOff>
    </xdr:to>
    <xdr:sp macro="" textlink="">
      <xdr:nvSpPr>
        <xdr:cNvPr id="205" name="楕円 204"/>
        <xdr:cNvSpPr/>
      </xdr:nvSpPr>
      <xdr:spPr>
        <a:xfrm>
          <a:off x="1079500" y="133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104695</xdr:rowOff>
    </xdr:from>
    <xdr:ext cx="599010" cy="259045"/>
    <xdr:sp macro="" textlink="">
      <xdr:nvSpPr>
        <xdr:cNvPr id="206" name="テキスト ボックス 205"/>
        <xdr:cNvSpPr txBox="1"/>
      </xdr:nvSpPr>
      <xdr:spPr>
        <a:xfrm>
          <a:off x="830795" y="134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6393</xdr:rowOff>
    </xdr:from>
    <xdr:to>
      <xdr:col>24</xdr:col>
      <xdr:colOff>63500</xdr:colOff>
      <xdr:row>99</xdr:row>
      <xdr:rowOff>7787</xdr:rowOff>
    </xdr:to>
    <xdr:cxnSp macro="">
      <xdr:nvCxnSpPr>
        <xdr:cNvPr id="235" name="直線コネクタ 234"/>
        <xdr:cNvCxnSpPr/>
      </xdr:nvCxnSpPr>
      <xdr:spPr>
        <a:xfrm flipV="1">
          <a:off x="3797300" y="16979943"/>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4307</xdr:rowOff>
    </xdr:from>
    <xdr:to>
      <xdr:col>19</xdr:col>
      <xdr:colOff>177800</xdr:colOff>
      <xdr:row>99</xdr:row>
      <xdr:rowOff>7787</xdr:rowOff>
    </xdr:to>
    <xdr:cxnSp macro="">
      <xdr:nvCxnSpPr>
        <xdr:cNvPr id="238" name="直線コネクタ 237"/>
        <xdr:cNvCxnSpPr/>
      </xdr:nvCxnSpPr>
      <xdr:spPr>
        <a:xfrm>
          <a:off x="2908300" y="16977857"/>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4307</xdr:rowOff>
    </xdr:from>
    <xdr:to>
      <xdr:col>15</xdr:col>
      <xdr:colOff>50800</xdr:colOff>
      <xdr:row>99</xdr:row>
      <xdr:rowOff>6744</xdr:rowOff>
    </xdr:to>
    <xdr:cxnSp macro="">
      <xdr:nvCxnSpPr>
        <xdr:cNvPr id="241" name="直線コネクタ 240"/>
        <xdr:cNvCxnSpPr/>
      </xdr:nvCxnSpPr>
      <xdr:spPr>
        <a:xfrm flipV="1">
          <a:off x="2019300" y="16977857"/>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6744</xdr:rowOff>
    </xdr:from>
    <xdr:to>
      <xdr:col>10</xdr:col>
      <xdr:colOff>114300</xdr:colOff>
      <xdr:row>99</xdr:row>
      <xdr:rowOff>7189</xdr:rowOff>
    </xdr:to>
    <xdr:cxnSp macro="">
      <xdr:nvCxnSpPr>
        <xdr:cNvPr id="244" name="直線コネクタ 243"/>
        <xdr:cNvCxnSpPr/>
      </xdr:nvCxnSpPr>
      <xdr:spPr>
        <a:xfrm flipV="1">
          <a:off x="1130300" y="16980294"/>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127043</xdr:rowOff>
    </xdr:from>
    <xdr:to>
      <xdr:col>24</xdr:col>
      <xdr:colOff>114300</xdr:colOff>
      <xdr:row>99</xdr:row>
      <xdr:rowOff>57193</xdr:rowOff>
    </xdr:to>
    <xdr:sp macro="" textlink="">
      <xdr:nvSpPr>
        <xdr:cNvPr id="254" name="楕円 253"/>
        <xdr:cNvSpPr/>
      </xdr:nvSpPr>
      <xdr:spPr>
        <a:xfrm>
          <a:off x="4584700" y="169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128437</xdr:rowOff>
    </xdr:from>
    <xdr:to>
      <xdr:col>20</xdr:col>
      <xdr:colOff>38100</xdr:colOff>
      <xdr:row>99</xdr:row>
      <xdr:rowOff>58587</xdr:rowOff>
    </xdr:to>
    <xdr:sp macro="" textlink="">
      <xdr:nvSpPr>
        <xdr:cNvPr id="256" name="楕円 255"/>
        <xdr:cNvSpPr/>
      </xdr:nvSpPr>
      <xdr:spPr>
        <a:xfrm>
          <a:off x="3746500" y="169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49714</xdr:rowOff>
    </xdr:from>
    <xdr:ext cx="534377" cy="259045"/>
    <xdr:sp macro="" textlink="">
      <xdr:nvSpPr>
        <xdr:cNvPr id="257" name="テキスト ボックス 256"/>
        <xdr:cNvSpPr txBox="1"/>
      </xdr:nvSpPr>
      <xdr:spPr>
        <a:xfrm>
          <a:off x="3530111" y="170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124957</xdr:rowOff>
    </xdr:from>
    <xdr:to>
      <xdr:col>15</xdr:col>
      <xdr:colOff>101600</xdr:colOff>
      <xdr:row>99</xdr:row>
      <xdr:rowOff>55107</xdr:rowOff>
    </xdr:to>
    <xdr:sp macro="" textlink="">
      <xdr:nvSpPr>
        <xdr:cNvPr id="258" name="楕円 257"/>
        <xdr:cNvSpPr/>
      </xdr:nvSpPr>
      <xdr:spPr>
        <a:xfrm>
          <a:off x="2857500" y="169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46234</xdr:rowOff>
    </xdr:from>
    <xdr:ext cx="534377" cy="259045"/>
    <xdr:sp macro="" textlink="">
      <xdr:nvSpPr>
        <xdr:cNvPr id="259" name="テキスト ボックス 258"/>
        <xdr:cNvSpPr txBox="1"/>
      </xdr:nvSpPr>
      <xdr:spPr>
        <a:xfrm>
          <a:off x="2641111" y="170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127394</xdr:rowOff>
    </xdr:from>
    <xdr:to>
      <xdr:col>10</xdr:col>
      <xdr:colOff>165100</xdr:colOff>
      <xdr:row>99</xdr:row>
      <xdr:rowOff>57544</xdr:rowOff>
    </xdr:to>
    <xdr:sp macro="" textlink="">
      <xdr:nvSpPr>
        <xdr:cNvPr id="260" name="楕円 259"/>
        <xdr:cNvSpPr/>
      </xdr:nvSpPr>
      <xdr:spPr>
        <a:xfrm>
          <a:off x="1968500" y="169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48671</xdr:rowOff>
    </xdr:from>
    <xdr:ext cx="534377" cy="259045"/>
    <xdr:sp macro="" textlink="">
      <xdr:nvSpPr>
        <xdr:cNvPr id="261" name="テキスト ボックス 260"/>
        <xdr:cNvSpPr txBox="1"/>
      </xdr:nvSpPr>
      <xdr:spPr>
        <a:xfrm>
          <a:off x="1752111" y="1702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127839</xdr:rowOff>
    </xdr:from>
    <xdr:to>
      <xdr:col>6</xdr:col>
      <xdr:colOff>38100</xdr:colOff>
      <xdr:row>99</xdr:row>
      <xdr:rowOff>57989</xdr:rowOff>
    </xdr:to>
    <xdr:sp macro="" textlink="">
      <xdr:nvSpPr>
        <xdr:cNvPr id="262" name="楕円 261"/>
        <xdr:cNvSpPr/>
      </xdr:nvSpPr>
      <xdr:spPr>
        <a:xfrm>
          <a:off x="1079500" y="1692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49116</xdr:rowOff>
    </xdr:from>
    <xdr:ext cx="534377" cy="259045"/>
    <xdr:sp macro="" textlink="">
      <xdr:nvSpPr>
        <xdr:cNvPr id="263" name="テキスト ボックス 262"/>
        <xdr:cNvSpPr txBox="1"/>
      </xdr:nvSpPr>
      <xdr:spPr>
        <a:xfrm>
          <a:off x="863111"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122681</xdr:rowOff>
    </xdr:from>
    <xdr:to>
      <xdr:col>55</xdr:col>
      <xdr:colOff>0</xdr:colOff>
      <xdr:row>58</xdr:row>
      <xdr:rowOff>10484</xdr:rowOff>
    </xdr:to>
    <xdr:cxnSp macro="">
      <xdr:nvCxnSpPr>
        <xdr:cNvPr id="345" name="直線コネクタ 344"/>
        <xdr:cNvCxnSpPr/>
      </xdr:nvCxnSpPr>
      <xdr:spPr>
        <a:xfrm>
          <a:off x="9639300" y="9895331"/>
          <a:ext cx="8382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122681</xdr:rowOff>
    </xdr:from>
    <xdr:to>
      <xdr:col>50</xdr:col>
      <xdr:colOff>114300</xdr:colOff>
      <xdr:row>58</xdr:row>
      <xdr:rowOff>3357</xdr:rowOff>
    </xdr:to>
    <xdr:cxnSp macro="">
      <xdr:nvCxnSpPr>
        <xdr:cNvPr id="348" name="直線コネクタ 347"/>
        <xdr:cNvCxnSpPr/>
      </xdr:nvCxnSpPr>
      <xdr:spPr>
        <a:xfrm flipV="1">
          <a:off x="8750300" y="9895331"/>
          <a:ext cx="889000" cy="5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3357</xdr:rowOff>
    </xdr:from>
    <xdr:to>
      <xdr:col>45</xdr:col>
      <xdr:colOff>177800</xdr:colOff>
      <xdr:row>58</xdr:row>
      <xdr:rowOff>8044</xdr:rowOff>
    </xdr:to>
    <xdr:cxnSp macro="">
      <xdr:nvCxnSpPr>
        <xdr:cNvPr id="351" name="直線コネクタ 350"/>
        <xdr:cNvCxnSpPr/>
      </xdr:nvCxnSpPr>
      <xdr:spPr>
        <a:xfrm flipV="1">
          <a:off x="7861300" y="994745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1712</xdr:rowOff>
    </xdr:from>
    <xdr:to>
      <xdr:col>41</xdr:col>
      <xdr:colOff>50800</xdr:colOff>
      <xdr:row>58</xdr:row>
      <xdr:rowOff>8044</xdr:rowOff>
    </xdr:to>
    <xdr:cxnSp macro="">
      <xdr:nvCxnSpPr>
        <xdr:cNvPr id="354" name="直線コネクタ 353"/>
        <xdr:cNvCxnSpPr/>
      </xdr:nvCxnSpPr>
      <xdr:spPr>
        <a:xfrm>
          <a:off x="6972300" y="9945812"/>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131134</xdr:rowOff>
    </xdr:from>
    <xdr:to>
      <xdr:col>55</xdr:col>
      <xdr:colOff>50800</xdr:colOff>
      <xdr:row>58</xdr:row>
      <xdr:rowOff>61284</xdr:rowOff>
    </xdr:to>
    <xdr:sp macro="" textlink="">
      <xdr:nvSpPr>
        <xdr:cNvPr id="364" name="楕円 363"/>
        <xdr:cNvSpPr/>
      </xdr:nvSpPr>
      <xdr:spPr>
        <a:xfrm>
          <a:off x="10426700" y="99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46061</xdr:rowOff>
    </xdr:from>
    <xdr:ext cx="469744" cy="259045"/>
    <xdr:sp macro="" textlink="">
      <xdr:nvSpPr>
        <xdr:cNvPr id="365" name="農林水産業費該当値テキスト"/>
        <xdr:cNvSpPr txBox="1"/>
      </xdr:nvSpPr>
      <xdr:spPr>
        <a:xfrm>
          <a:off x="10528300" y="98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71881</xdr:rowOff>
    </xdr:from>
    <xdr:to>
      <xdr:col>50</xdr:col>
      <xdr:colOff>165100</xdr:colOff>
      <xdr:row>58</xdr:row>
      <xdr:rowOff>2031</xdr:rowOff>
    </xdr:to>
    <xdr:sp macro="" textlink="">
      <xdr:nvSpPr>
        <xdr:cNvPr id="366" name="楕円 365"/>
        <xdr:cNvSpPr/>
      </xdr:nvSpPr>
      <xdr:spPr>
        <a:xfrm>
          <a:off x="9588500" y="98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164608</xdr:rowOff>
    </xdr:from>
    <xdr:ext cx="534377" cy="259045"/>
    <xdr:sp macro="" textlink="">
      <xdr:nvSpPr>
        <xdr:cNvPr id="367" name="テキスト ボックス 366"/>
        <xdr:cNvSpPr txBox="1"/>
      </xdr:nvSpPr>
      <xdr:spPr>
        <a:xfrm>
          <a:off x="9372111" y="99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124007</xdr:rowOff>
    </xdr:from>
    <xdr:to>
      <xdr:col>46</xdr:col>
      <xdr:colOff>38100</xdr:colOff>
      <xdr:row>58</xdr:row>
      <xdr:rowOff>54157</xdr:rowOff>
    </xdr:to>
    <xdr:sp macro="" textlink="">
      <xdr:nvSpPr>
        <xdr:cNvPr id="368" name="楕円 367"/>
        <xdr:cNvSpPr/>
      </xdr:nvSpPr>
      <xdr:spPr>
        <a:xfrm>
          <a:off x="8699500" y="98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45284</xdr:rowOff>
    </xdr:from>
    <xdr:ext cx="469744" cy="259045"/>
    <xdr:sp macro="" textlink="">
      <xdr:nvSpPr>
        <xdr:cNvPr id="369" name="テキスト ボックス 368"/>
        <xdr:cNvSpPr txBox="1"/>
      </xdr:nvSpPr>
      <xdr:spPr>
        <a:xfrm>
          <a:off x="8515428" y="998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128694</xdr:rowOff>
    </xdr:from>
    <xdr:to>
      <xdr:col>41</xdr:col>
      <xdr:colOff>101600</xdr:colOff>
      <xdr:row>58</xdr:row>
      <xdr:rowOff>58844</xdr:rowOff>
    </xdr:to>
    <xdr:sp macro="" textlink="">
      <xdr:nvSpPr>
        <xdr:cNvPr id="370" name="楕円 369"/>
        <xdr:cNvSpPr/>
      </xdr:nvSpPr>
      <xdr:spPr>
        <a:xfrm>
          <a:off x="7810500" y="99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49971</xdr:rowOff>
    </xdr:from>
    <xdr:ext cx="469744" cy="259045"/>
    <xdr:sp macro="" textlink="">
      <xdr:nvSpPr>
        <xdr:cNvPr id="371" name="テキスト ボックス 370"/>
        <xdr:cNvSpPr txBox="1"/>
      </xdr:nvSpPr>
      <xdr:spPr>
        <a:xfrm>
          <a:off x="7626428" y="999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122362</xdr:rowOff>
    </xdr:from>
    <xdr:to>
      <xdr:col>36</xdr:col>
      <xdr:colOff>165100</xdr:colOff>
      <xdr:row>58</xdr:row>
      <xdr:rowOff>52512</xdr:rowOff>
    </xdr:to>
    <xdr:sp macro="" textlink="">
      <xdr:nvSpPr>
        <xdr:cNvPr id="372" name="楕円 371"/>
        <xdr:cNvSpPr/>
      </xdr:nvSpPr>
      <xdr:spPr>
        <a:xfrm>
          <a:off x="6921500" y="98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43639</xdr:rowOff>
    </xdr:from>
    <xdr:ext cx="469744" cy="259045"/>
    <xdr:sp macro="" textlink="">
      <xdr:nvSpPr>
        <xdr:cNvPr id="373" name="テキスト ボックス 372"/>
        <xdr:cNvSpPr txBox="1"/>
      </xdr:nvSpPr>
      <xdr:spPr>
        <a:xfrm>
          <a:off x="6737428" y="9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31626</xdr:rowOff>
    </xdr:from>
    <xdr:to>
      <xdr:col>55</xdr:col>
      <xdr:colOff>0</xdr:colOff>
      <xdr:row>79</xdr:row>
      <xdr:rowOff>33361</xdr:rowOff>
    </xdr:to>
    <xdr:cxnSp macro="">
      <xdr:nvCxnSpPr>
        <xdr:cNvPr id="402" name="直線コネクタ 401"/>
        <xdr:cNvCxnSpPr/>
      </xdr:nvCxnSpPr>
      <xdr:spPr>
        <a:xfrm>
          <a:off x="9639300" y="13576176"/>
          <a:ext cx="8382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31626</xdr:rowOff>
    </xdr:from>
    <xdr:to>
      <xdr:col>50</xdr:col>
      <xdr:colOff>114300</xdr:colOff>
      <xdr:row>79</xdr:row>
      <xdr:rowOff>37055</xdr:rowOff>
    </xdr:to>
    <xdr:cxnSp macro="">
      <xdr:nvCxnSpPr>
        <xdr:cNvPr id="405" name="直線コネクタ 404"/>
        <xdr:cNvCxnSpPr/>
      </xdr:nvCxnSpPr>
      <xdr:spPr>
        <a:xfrm flipV="1">
          <a:off x="8750300" y="13576176"/>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37055</xdr:rowOff>
    </xdr:from>
    <xdr:to>
      <xdr:col>45</xdr:col>
      <xdr:colOff>177800</xdr:colOff>
      <xdr:row>79</xdr:row>
      <xdr:rowOff>38278</xdr:rowOff>
    </xdr:to>
    <xdr:cxnSp macro="">
      <xdr:nvCxnSpPr>
        <xdr:cNvPr id="408" name="直線コネクタ 407"/>
        <xdr:cNvCxnSpPr/>
      </xdr:nvCxnSpPr>
      <xdr:spPr>
        <a:xfrm flipV="1">
          <a:off x="7861300" y="13581605"/>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34316</xdr:rowOff>
    </xdr:from>
    <xdr:to>
      <xdr:col>41</xdr:col>
      <xdr:colOff>50800</xdr:colOff>
      <xdr:row>79</xdr:row>
      <xdr:rowOff>38278</xdr:rowOff>
    </xdr:to>
    <xdr:cxnSp macro="">
      <xdr:nvCxnSpPr>
        <xdr:cNvPr id="411" name="直線コネクタ 410"/>
        <xdr:cNvCxnSpPr/>
      </xdr:nvCxnSpPr>
      <xdr:spPr>
        <a:xfrm>
          <a:off x="6972300" y="1357886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154011</xdr:rowOff>
    </xdr:from>
    <xdr:to>
      <xdr:col>55</xdr:col>
      <xdr:colOff>50800</xdr:colOff>
      <xdr:row>79</xdr:row>
      <xdr:rowOff>84161</xdr:rowOff>
    </xdr:to>
    <xdr:sp macro="" textlink="">
      <xdr:nvSpPr>
        <xdr:cNvPr id="421" name="楕円 420"/>
        <xdr:cNvSpPr/>
      </xdr:nvSpPr>
      <xdr:spPr>
        <a:xfrm>
          <a:off x="10426700" y="135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152276</xdr:rowOff>
    </xdr:from>
    <xdr:to>
      <xdr:col>50</xdr:col>
      <xdr:colOff>165100</xdr:colOff>
      <xdr:row>79</xdr:row>
      <xdr:rowOff>82426</xdr:rowOff>
    </xdr:to>
    <xdr:sp macro="" textlink="">
      <xdr:nvSpPr>
        <xdr:cNvPr id="423" name="楕円 422"/>
        <xdr:cNvSpPr/>
      </xdr:nvSpPr>
      <xdr:spPr>
        <a:xfrm>
          <a:off x="9588500" y="1352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73553</xdr:rowOff>
    </xdr:from>
    <xdr:ext cx="469744" cy="259045"/>
    <xdr:sp macro="" textlink="">
      <xdr:nvSpPr>
        <xdr:cNvPr id="424" name="テキスト ボックス 423"/>
        <xdr:cNvSpPr txBox="1"/>
      </xdr:nvSpPr>
      <xdr:spPr>
        <a:xfrm>
          <a:off x="9404428" y="1361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157705</xdr:rowOff>
    </xdr:from>
    <xdr:to>
      <xdr:col>46</xdr:col>
      <xdr:colOff>38100</xdr:colOff>
      <xdr:row>79</xdr:row>
      <xdr:rowOff>87855</xdr:rowOff>
    </xdr:to>
    <xdr:sp macro="" textlink="">
      <xdr:nvSpPr>
        <xdr:cNvPr id="425" name="楕円 424"/>
        <xdr:cNvSpPr/>
      </xdr:nvSpPr>
      <xdr:spPr>
        <a:xfrm>
          <a:off x="8699500" y="135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78982</xdr:rowOff>
    </xdr:from>
    <xdr:ext cx="469744" cy="259045"/>
    <xdr:sp macro="" textlink="">
      <xdr:nvSpPr>
        <xdr:cNvPr id="426" name="テキスト ボックス 425"/>
        <xdr:cNvSpPr txBox="1"/>
      </xdr:nvSpPr>
      <xdr:spPr>
        <a:xfrm>
          <a:off x="8515428" y="13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158928</xdr:rowOff>
    </xdr:from>
    <xdr:to>
      <xdr:col>41</xdr:col>
      <xdr:colOff>101600</xdr:colOff>
      <xdr:row>79</xdr:row>
      <xdr:rowOff>89078</xdr:rowOff>
    </xdr:to>
    <xdr:sp macro="" textlink="">
      <xdr:nvSpPr>
        <xdr:cNvPr id="427" name="楕円 426"/>
        <xdr:cNvSpPr/>
      </xdr:nvSpPr>
      <xdr:spPr>
        <a:xfrm>
          <a:off x="78105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80205</xdr:rowOff>
    </xdr:from>
    <xdr:ext cx="469744" cy="259045"/>
    <xdr:sp macro="" textlink="">
      <xdr:nvSpPr>
        <xdr:cNvPr id="428" name="テキスト ボックス 427"/>
        <xdr:cNvSpPr txBox="1"/>
      </xdr:nvSpPr>
      <xdr:spPr>
        <a:xfrm>
          <a:off x="7626428" y="1362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154966</xdr:rowOff>
    </xdr:from>
    <xdr:to>
      <xdr:col>36</xdr:col>
      <xdr:colOff>165100</xdr:colOff>
      <xdr:row>79</xdr:row>
      <xdr:rowOff>85116</xdr:rowOff>
    </xdr:to>
    <xdr:sp macro="" textlink="">
      <xdr:nvSpPr>
        <xdr:cNvPr id="429" name="楕円 428"/>
        <xdr:cNvSpPr/>
      </xdr:nvSpPr>
      <xdr:spPr>
        <a:xfrm>
          <a:off x="6921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76243</xdr:rowOff>
    </xdr:from>
    <xdr:ext cx="469744" cy="259045"/>
    <xdr:sp macro="" textlink="">
      <xdr:nvSpPr>
        <xdr:cNvPr id="430" name="テキスト ボックス 429"/>
        <xdr:cNvSpPr txBox="1"/>
      </xdr:nvSpPr>
      <xdr:spPr>
        <a:xfrm>
          <a:off x="6737428" y="1362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167619</xdr:rowOff>
    </xdr:from>
    <xdr:to>
      <xdr:col>55</xdr:col>
      <xdr:colOff>0</xdr:colOff>
      <xdr:row>98</xdr:row>
      <xdr:rowOff>36455</xdr:rowOff>
    </xdr:to>
    <xdr:cxnSp macro="">
      <xdr:nvCxnSpPr>
        <xdr:cNvPr id="461" name="直線コネクタ 460"/>
        <xdr:cNvCxnSpPr/>
      </xdr:nvCxnSpPr>
      <xdr:spPr>
        <a:xfrm flipV="1">
          <a:off x="9639300" y="16798269"/>
          <a:ext cx="838200" cy="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36455</xdr:rowOff>
    </xdr:from>
    <xdr:to>
      <xdr:col>50</xdr:col>
      <xdr:colOff>114300</xdr:colOff>
      <xdr:row>98</xdr:row>
      <xdr:rowOff>90949</xdr:rowOff>
    </xdr:to>
    <xdr:cxnSp macro="">
      <xdr:nvCxnSpPr>
        <xdr:cNvPr id="464" name="直線コネクタ 463"/>
        <xdr:cNvCxnSpPr/>
      </xdr:nvCxnSpPr>
      <xdr:spPr>
        <a:xfrm flipV="1">
          <a:off x="8750300" y="16838555"/>
          <a:ext cx="889000" cy="5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90949</xdr:rowOff>
    </xdr:from>
    <xdr:to>
      <xdr:col>45</xdr:col>
      <xdr:colOff>177800</xdr:colOff>
      <xdr:row>98</xdr:row>
      <xdr:rowOff>112199</xdr:rowOff>
    </xdr:to>
    <xdr:cxnSp macro="">
      <xdr:nvCxnSpPr>
        <xdr:cNvPr id="467" name="直線コネクタ 466"/>
        <xdr:cNvCxnSpPr/>
      </xdr:nvCxnSpPr>
      <xdr:spPr>
        <a:xfrm flipV="1">
          <a:off x="7861300" y="16893049"/>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102442</xdr:rowOff>
    </xdr:from>
    <xdr:to>
      <xdr:col>41</xdr:col>
      <xdr:colOff>50800</xdr:colOff>
      <xdr:row>98</xdr:row>
      <xdr:rowOff>112199</xdr:rowOff>
    </xdr:to>
    <xdr:cxnSp macro="">
      <xdr:nvCxnSpPr>
        <xdr:cNvPr id="470" name="直線コネクタ 469"/>
        <xdr:cNvCxnSpPr/>
      </xdr:nvCxnSpPr>
      <xdr:spPr>
        <a:xfrm>
          <a:off x="6972300" y="16904542"/>
          <a:ext cx="8890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116819</xdr:rowOff>
    </xdr:from>
    <xdr:to>
      <xdr:col>55</xdr:col>
      <xdr:colOff>50800</xdr:colOff>
      <xdr:row>98</xdr:row>
      <xdr:rowOff>46969</xdr:rowOff>
    </xdr:to>
    <xdr:sp macro="" textlink="">
      <xdr:nvSpPr>
        <xdr:cNvPr id="480" name="楕円 479"/>
        <xdr:cNvSpPr/>
      </xdr:nvSpPr>
      <xdr:spPr>
        <a:xfrm>
          <a:off x="10426700" y="167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95246</xdr:rowOff>
    </xdr:from>
    <xdr:ext cx="534377" cy="259045"/>
    <xdr:sp macro="" textlink="">
      <xdr:nvSpPr>
        <xdr:cNvPr id="481" name="土木費該当値テキスト"/>
        <xdr:cNvSpPr txBox="1"/>
      </xdr:nvSpPr>
      <xdr:spPr>
        <a:xfrm>
          <a:off x="10528300" y="1672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157105</xdr:rowOff>
    </xdr:from>
    <xdr:to>
      <xdr:col>50</xdr:col>
      <xdr:colOff>165100</xdr:colOff>
      <xdr:row>98</xdr:row>
      <xdr:rowOff>87255</xdr:rowOff>
    </xdr:to>
    <xdr:sp macro="" textlink="">
      <xdr:nvSpPr>
        <xdr:cNvPr id="482" name="楕円 481"/>
        <xdr:cNvSpPr/>
      </xdr:nvSpPr>
      <xdr:spPr>
        <a:xfrm>
          <a:off x="9588500" y="16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78382</xdr:rowOff>
    </xdr:from>
    <xdr:ext cx="534377" cy="259045"/>
    <xdr:sp macro="" textlink="">
      <xdr:nvSpPr>
        <xdr:cNvPr id="483" name="テキスト ボックス 482"/>
        <xdr:cNvSpPr txBox="1"/>
      </xdr:nvSpPr>
      <xdr:spPr>
        <a:xfrm>
          <a:off x="9372111" y="168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40149</xdr:rowOff>
    </xdr:from>
    <xdr:to>
      <xdr:col>46</xdr:col>
      <xdr:colOff>38100</xdr:colOff>
      <xdr:row>98</xdr:row>
      <xdr:rowOff>141749</xdr:rowOff>
    </xdr:to>
    <xdr:sp macro="" textlink="">
      <xdr:nvSpPr>
        <xdr:cNvPr id="484" name="楕円 483"/>
        <xdr:cNvSpPr/>
      </xdr:nvSpPr>
      <xdr:spPr>
        <a:xfrm>
          <a:off x="8699500" y="168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132876</xdr:rowOff>
    </xdr:from>
    <xdr:ext cx="534377" cy="259045"/>
    <xdr:sp macro="" textlink="">
      <xdr:nvSpPr>
        <xdr:cNvPr id="485" name="テキスト ボックス 484"/>
        <xdr:cNvSpPr txBox="1"/>
      </xdr:nvSpPr>
      <xdr:spPr>
        <a:xfrm>
          <a:off x="8483111" y="169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61399</xdr:rowOff>
    </xdr:from>
    <xdr:to>
      <xdr:col>41</xdr:col>
      <xdr:colOff>101600</xdr:colOff>
      <xdr:row>98</xdr:row>
      <xdr:rowOff>162999</xdr:rowOff>
    </xdr:to>
    <xdr:sp macro="" textlink="">
      <xdr:nvSpPr>
        <xdr:cNvPr id="486" name="楕円 485"/>
        <xdr:cNvSpPr/>
      </xdr:nvSpPr>
      <xdr:spPr>
        <a:xfrm>
          <a:off x="7810500" y="168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154126</xdr:rowOff>
    </xdr:from>
    <xdr:ext cx="534377" cy="259045"/>
    <xdr:sp macro="" textlink="">
      <xdr:nvSpPr>
        <xdr:cNvPr id="487" name="テキスト ボックス 486"/>
        <xdr:cNvSpPr txBox="1"/>
      </xdr:nvSpPr>
      <xdr:spPr>
        <a:xfrm>
          <a:off x="7594111" y="169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51642</xdr:rowOff>
    </xdr:from>
    <xdr:to>
      <xdr:col>36</xdr:col>
      <xdr:colOff>165100</xdr:colOff>
      <xdr:row>98</xdr:row>
      <xdr:rowOff>153242</xdr:rowOff>
    </xdr:to>
    <xdr:sp macro="" textlink="">
      <xdr:nvSpPr>
        <xdr:cNvPr id="488" name="楕円 487"/>
        <xdr:cNvSpPr/>
      </xdr:nvSpPr>
      <xdr:spPr>
        <a:xfrm>
          <a:off x="6921500" y="168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144369</xdr:rowOff>
    </xdr:from>
    <xdr:ext cx="534377" cy="259045"/>
    <xdr:sp macro="" textlink="">
      <xdr:nvSpPr>
        <xdr:cNvPr id="489" name="テキスト ボックス 488"/>
        <xdr:cNvSpPr txBox="1"/>
      </xdr:nvSpPr>
      <xdr:spPr>
        <a:xfrm>
          <a:off x="6705111" y="1694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68548</xdr:rowOff>
    </xdr:from>
    <xdr:to>
      <xdr:col>85</xdr:col>
      <xdr:colOff>127000</xdr:colOff>
      <xdr:row>38</xdr:row>
      <xdr:rowOff>57862</xdr:rowOff>
    </xdr:to>
    <xdr:cxnSp macro="">
      <xdr:nvCxnSpPr>
        <xdr:cNvPr id="519" name="直線コネクタ 518"/>
        <xdr:cNvCxnSpPr/>
      </xdr:nvCxnSpPr>
      <xdr:spPr>
        <a:xfrm flipV="1">
          <a:off x="15481300" y="6412198"/>
          <a:ext cx="838200" cy="16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57862</xdr:rowOff>
    </xdr:from>
    <xdr:to>
      <xdr:col>81</xdr:col>
      <xdr:colOff>50800</xdr:colOff>
      <xdr:row>39</xdr:row>
      <xdr:rowOff>19228</xdr:rowOff>
    </xdr:to>
    <xdr:cxnSp macro="">
      <xdr:nvCxnSpPr>
        <xdr:cNvPr id="522" name="直線コネクタ 521"/>
        <xdr:cNvCxnSpPr/>
      </xdr:nvCxnSpPr>
      <xdr:spPr>
        <a:xfrm flipV="1">
          <a:off x="14592300" y="6572962"/>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111163</xdr:rowOff>
    </xdr:from>
    <xdr:to>
      <xdr:col>76</xdr:col>
      <xdr:colOff>114300</xdr:colOff>
      <xdr:row>39</xdr:row>
      <xdr:rowOff>19228</xdr:rowOff>
    </xdr:to>
    <xdr:cxnSp macro="">
      <xdr:nvCxnSpPr>
        <xdr:cNvPr id="525" name="直線コネクタ 524"/>
        <xdr:cNvCxnSpPr/>
      </xdr:nvCxnSpPr>
      <xdr:spPr>
        <a:xfrm>
          <a:off x="13703300" y="6626263"/>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111163</xdr:rowOff>
    </xdr:from>
    <xdr:to>
      <xdr:col>71</xdr:col>
      <xdr:colOff>177800</xdr:colOff>
      <xdr:row>39</xdr:row>
      <xdr:rowOff>24352</xdr:rowOff>
    </xdr:to>
    <xdr:cxnSp macro="">
      <xdr:nvCxnSpPr>
        <xdr:cNvPr id="528" name="直線コネクタ 527"/>
        <xdr:cNvCxnSpPr/>
      </xdr:nvCxnSpPr>
      <xdr:spPr>
        <a:xfrm flipV="1">
          <a:off x="12814300" y="6626263"/>
          <a:ext cx="889000" cy="8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17748</xdr:rowOff>
    </xdr:from>
    <xdr:to>
      <xdr:col>85</xdr:col>
      <xdr:colOff>177800</xdr:colOff>
      <xdr:row>37</xdr:row>
      <xdr:rowOff>119348</xdr:rowOff>
    </xdr:to>
    <xdr:sp macro="" textlink="">
      <xdr:nvSpPr>
        <xdr:cNvPr id="538" name="楕円 537"/>
        <xdr:cNvSpPr/>
      </xdr:nvSpPr>
      <xdr:spPr>
        <a:xfrm>
          <a:off x="16268700" y="63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40625</xdr:rowOff>
    </xdr:from>
    <xdr:ext cx="534377" cy="259045"/>
    <xdr:sp macro="" textlink="">
      <xdr:nvSpPr>
        <xdr:cNvPr id="539" name="消防費該当値テキスト"/>
        <xdr:cNvSpPr txBox="1"/>
      </xdr:nvSpPr>
      <xdr:spPr>
        <a:xfrm>
          <a:off x="16370300" y="621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7062</xdr:rowOff>
    </xdr:from>
    <xdr:to>
      <xdr:col>81</xdr:col>
      <xdr:colOff>101600</xdr:colOff>
      <xdr:row>38</xdr:row>
      <xdr:rowOff>108662</xdr:rowOff>
    </xdr:to>
    <xdr:sp macro="" textlink="">
      <xdr:nvSpPr>
        <xdr:cNvPr id="540" name="楕円 539"/>
        <xdr:cNvSpPr/>
      </xdr:nvSpPr>
      <xdr:spPr>
        <a:xfrm>
          <a:off x="15430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99789</xdr:rowOff>
    </xdr:from>
    <xdr:ext cx="534377" cy="259045"/>
    <xdr:sp macro="" textlink="">
      <xdr:nvSpPr>
        <xdr:cNvPr id="541" name="テキスト ボックス 540"/>
        <xdr:cNvSpPr txBox="1"/>
      </xdr:nvSpPr>
      <xdr:spPr>
        <a:xfrm>
          <a:off x="15214111" y="66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139878</xdr:rowOff>
    </xdr:from>
    <xdr:to>
      <xdr:col>76</xdr:col>
      <xdr:colOff>165100</xdr:colOff>
      <xdr:row>39</xdr:row>
      <xdr:rowOff>70028</xdr:rowOff>
    </xdr:to>
    <xdr:sp macro="" textlink="">
      <xdr:nvSpPr>
        <xdr:cNvPr id="542" name="楕円 541"/>
        <xdr:cNvSpPr/>
      </xdr:nvSpPr>
      <xdr:spPr>
        <a:xfrm>
          <a:off x="145415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61155</xdr:rowOff>
    </xdr:from>
    <xdr:ext cx="534377" cy="259045"/>
    <xdr:sp macro="" textlink="">
      <xdr:nvSpPr>
        <xdr:cNvPr id="543" name="テキスト ボックス 542"/>
        <xdr:cNvSpPr txBox="1"/>
      </xdr:nvSpPr>
      <xdr:spPr>
        <a:xfrm>
          <a:off x="14325111" y="67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60363</xdr:rowOff>
    </xdr:from>
    <xdr:to>
      <xdr:col>72</xdr:col>
      <xdr:colOff>38100</xdr:colOff>
      <xdr:row>38</xdr:row>
      <xdr:rowOff>161963</xdr:rowOff>
    </xdr:to>
    <xdr:sp macro="" textlink="">
      <xdr:nvSpPr>
        <xdr:cNvPr id="544" name="楕円 543"/>
        <xdr:cNvSpPr/>
      </xdr:nvSpPr>
      <xdr:spPr>
        <a:xfrm>
          <a:off x="13652500" y="65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153090</xdr:rowOff>
    </xdr:from>
    <xdr:ext cx="534377" cy="259045"/>
    <xdr:sp macro="" textlink="">
      <xdr:nvSpPr>
        <xdr:cNvPr id="545" name="テキスト ボックス 544"/>
        <xdr:cNvSpPr txBox="1"/>
      </xdr:nvSpPr>
      <xdr:spPr>
        <a:xfrm>
          <a:off x="13436111" y="66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145002</xdr:rowOff>
    </xdr:from>
    <xdr:to>
      <xdr:col>67</xdr:col>
      <xdr:colOff>101600</xdr:colOff>
      <xdr:row>39</xdr:row>
      <xdr:rowOff>75152</xdr:rowOff>
    </xdr:to>
    <xdr:sp macro="" textlink="">
      <xdr:nvSpPr>
        <xdr:cNvPr id="546" name="楕円 545"/>
        <xdr:cNvSpPr/>
      </xdr:nvSpPr>
      <xdr:spPr>
        <a:xfrm>
          <a:off x="12763500" y="66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66279</xdr:rowOff>
    </xdr:from>
    <xdr:ext cx="534377" cy="259045"/>
    <xdr:sp macro="" textlink="">
      <xdr:nvSpPr>
        <xdr:cNvPr id="547" name="テキスト ボックス 546"/>
        <xdr:cNvSpPr txBox="1"/>
      </xdr:nvSpPr>
      <xdr:spPr>
        <a:xfrm>
          <a:off x="12547111" y="67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30921</xdr:rowOff>
    </xdr:from>
    <xdr:to>
      <xdr:col>85</xdr:col>
      <xdr:colOff>127000</xdr:colOff>
      <xdr:row>57</xdr:row>
      <xdr:rowOff>105021</xdr:rowOff>
    </xdr:to>
    <xdr:cxnSp macro="">
      <xdr:nvCxnSpPr>
        <xdr:cNvPr id="576" name="直線コネクタ 575"/>
        <xdr:cNvCxnSpPr/>
      </xdr:nvCxnSpPr>
      <xdr:spPr>
        <a:xfrm>
          <a:off x="15481300" y="9803571"/>
          <a:ext cx="838200" cy="7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30921</xdr:rowOff>
    </xdr:from>
    <xdr:to>
      <xdr:col>81</xdr:col>
      <xdr:colOff>50800</xdr:colOff>
      <xdr:row>57</xdr:row>
      <xdr:rowOff>45986</xdr:rowOff>
    </xdr:to>
    <xdr:cxnSp macro="">
      <xdr:nvCxnSpPr>
        <xdr:cNvPr id="579" name="直線コネクタ 578"/>
        <xdr:cNvCxnSpPr/>
      </xdr:nvCxnSpPr>
      <xdr:spPr>
        <a:xfrm flipV="1">
          <a:off x="14592300" y="9803571"/>
          <a:ext cx="889000" cy="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45986</xdr:rowOff>
    </xdr:from>
    <xdr:to>
      <xdr:col>76</xdr:col>
      <xdr:colOff>114300</xdr:colOff>
      <xdr:row>58</xdr:row>
      <xdr:rowOff>13539</xdr:rowOff>
    </xdr:to>
    <xdr:cxnSp macro="">
      <xdr:nvCxnSpPr>
        <xdr:cNvPr id="582" name="直線コネクタ 581"/>
        <xdr:cNvCxnSpPr/>
      </xdr:nvCxnSpPr>
      <xdr:spPr>
        <a:xfrm flipV="1">
          <a:off x="13703300" y="9818636"/>
          <a:ext cx="889000" cy="13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13539</xdr:rowOff>
    </xdr:from>
    <xdr:to>
      <xdr:col>71</xdr:col>
      <xdr:colOff>177800</xdr:colOff>
      <xdr:row>58</xdr:row>
      <xdr:rowOff>19925</xdr:rowOff>
    </xdr:to>
    <xdr:cxnSp macro="">
      <xdr:nvCxnSpPr>
        <xdr:cNvPr id="585" name="直線コネクタ 584"/>
        <xdr:cNvCxnSpPr/>
      </xdr:nvCxnSpPr>
      <xdr:spPr>
        <a:xfrm flipV="1">
          <a:off x="12814300" y="9957639"/>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54221</xdr:rowOff>
    </xdr:from>
    <xdr:to>
      <xdr:col>85</xdr:col>
      <xdr:colOff>177800</xdr:colOff>
      <xdr:row>57</xdr:row>
      <xdr:rowOff>155821</xdr:rowOff>
    </xdr:to>
    <xdr:sp macro="" textlink="">
      <xdr:nvSpPr>
        <xdr:cNvPr id="595" name="楕円 594"/>
        <xdr:cNvSpPr/>
      </xdr:nvSpPr>
      <xdr:spPr>
        <a:xfrm>
          <a:off x="16268700" y="98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32648</xdr:rowOff>
    </xdr:from>
    <xdr:ext cx="534377" cy="259045"/>
    <xdr:sp macro="" textlink="">
      <xdr:nvSpPr>
        <xdr:cNvPr id="596" name="教育費該当値テキスト"/>
        <xdr:cNvSpPr txBox="1"/>
      </xdr:nvSpPr>
      <xdr:spPr>
        <a:xfrm>
          <a:off x="16370300" y="980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151571</xdr:rowOff>
    </xdr:from>
    <xdr:to>
      <xdr:col>81</xdr:col>
      <xdr:colOff>101600</xdr:colOff>
      <xdr:row>57</xdr:row>
      <xdr:rowOff>81721</xdr:rowOff>
    </xdr:to>
    <xdr:sp macro="" textlink="">
      <xdr:nvSpPr>
        <xdr:cNvPr id="597" name="楕円 596"/>
        <xdr:cNvSpPr/>
      </xdr:nvSpPr>
      <xdr:spPr>
        <a:xfrm>
          <a:off x="15430500" y="97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98248</xdr:rowOff>
    </xdr:from>
    <xdr:ext cx="534377" cy="259045"/>
    <xdr:sp macro="" textlink="">
      <xdr:nvSpPr>
        <xdr:cNvPr id="598" name="テキスト ボックス 597"/>
        <xdr:cNvSpPr txBox="1"/>
      </xdr:nvSpPr>
      <xdr:spPr>
        <a:xfrm>
          <a:off x="15214111" y="95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166636</xdr:rowOff>
    </xdr:from>
    <xdr:to>
      <xdr:col>76</xdr:col>
      <xdr:colOff>165100</xdr:colOff>
      <xdr:row>57</xdr:row>
      <xdr:rowOff>96786</xdr:rowOff>
    </xdr:to>
    <xdr:sp macro="" textlink="">
      <xdr:nvSpPr>
        <xdr:cNvPr id="599" name="楕円 598"/>
        <xdr:cNvSpPr/>
      </xdr:nvSpPr>
      <xdr:spPr>
        <a:xfrm>
          <a:off x="14541500" y="97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113313</xdr:rowOff>
    </xdr:from>
    <xdr:ext cx="534377" cy="259045"/>
    <xdr:sp macro="" textlink="">
      <xdr:nvSpPr>
        <xdr:cNvPr id="600" name="テキスト ボックス 599"/>
        <xdr:cNvSpPr txBox="1"/>
      </xdr:nvSpPr>
      <xdr:spPr>
        <a:xfrm>
          <a:off x="14325111" y="95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134189</xdr:rowOff>
    </xdr:from>
    <xdr:to>
      <xdr:col>72</xdr:col>
      <xdr:colOff>38100</xdr:colOff>
      <xdr:row>58</xdr:row>
      <xdr:rowOff>64339</xdr:rowOff>
    </xdr:to>
    <xdr:sp macro="" textlink="">
      <xdr:nvSpPr>
        <xdr:cNvPr id="601" name="楕円 600"/>
        <xdr:cNvSpPr/>
      </xdr:nvSpPr>
      <xdr:spPr>
        <a:xfrm>
          <a:off x="13652500" y="99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55466</xdr:rowOff>
    </xdr:from>
    <xdr:ext cx="534377" cy="259045"/>
    <xdr:sp macro="" textlink="">
      <xdr:nvSpPr>
        <xdr:cNvPr id="602" name="テキスト ボックス 601"/>
        <xdr:cNvSpPr txBox="1"/>
      </xdr:nvSpPr>
      <xdr:spPr>
        <a:xfrm>
          <a:off x="13436111" y="99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140575</xdr:rowOff>
    </xdr:from>
    <xdr:to>
      <xdr:col>67</xdr:col>
      <xdr:colOff>101600</xdr:colOff>
      <xdr:row>58</xdr:row>
      <xdr:rowOff>70725</xdr:rowOff>
    </xdr:to>
    <xdr:sp macro="" textlink="">
      <xdr:nvSpPr>
        <xdr:cNvPr id="603" name="楕円 602"/>
        <xdr:cNvSpPr/>
      </xdr:nvSpPr>
      <xdr:spPr>
        <a:xfrm>
          <a:off x="12763500" y="99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61852</xdr:rowOff>
    </xdr:from>
    <xdr:ext cx="534377" cy="259045"/>
    <xdr:sp macro="" textlink="">
      <xdr:nvSpPr>
        <xdr:cNvPr id="604" name="テキスト ボックス 603"/>
        <xdr:cNvSpPr txBox="1"/>
      </xdr:nvSpPr>
      <xdr:spPr>
        <a:xfrm>
          <a:off x="12547111" y="100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92270</xdr:rowOff>
    </xdr:from>
    <xdr:to>
      <xdr:col>85</xdr:col>
      <xdr:colOff>127000</xdr:colOff>
      <xdr:row>97</xdr:row>
      <xdr:rowOff>92280</xdr:rowOff>
    </xdr:to>
    <xdr:cxnSp macro="">
      <xdr:nvCxnSpPr>
        <xdr:cNvPr id="688" name="直線コネクタ 687"/>
        <xdr:cNvCxnSpPr/>
      </xdr:nvCxnSpPr>
      <xdr:spPr>
        <a:xfrm>
          <a:off x="15481300" y="16722920"/>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75509</xdr:rowOff>
    </xdr:from>
    <xdr:to>
      <xdr:col>81</xdr:col>
      <xdr:colOff>50800</xdr:colOff>
      <xdr:row>97</xdr:row>
      <xdr:rowOff>92270</xdr:rowOff>
    </xdr:to>
    <xdr:cxnSp macro="">
      <xdr:nvCxnSpPr>
        <xdr:cNvPr id="691" name="直線コネクタ 690"/>
        <xdr:cNvCxnSpPr/>
      </xdr:nvCxnSpPr>
      <xdr:spPr>
        <a:xfrm>
          <a:off x="14592300" y="16706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75509</xdr:rowOff>
    </xdr:from>
    <xdr:to>
      <xdr:col>76</xdr:col>
      <xdr:colOff>114300</xdr:colOff>
      <xdr:row>97</xdr:row>
      <xdr:rowOff>96586</xdr:rowOff>
    </xdr:to>
    <xdr:cxnSp macro="">
      <xdr:nvCxnSpPr>
        <xdr:cNvPr id="694" name="直線コネクタ 693"/>
        <xdr:cNvCxnSpPr/>
      </xdr:nvCxnSpPr>
      <xdr:spPr>
        <a:xfrm flipV="1">
          <a:off x="13703300" y="16706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96586</xdr:rowOff>
    </xdr:from>
    <xdr:to>
      <xdr:col>71</xdr:col>
      <xdr:colOff>177800</xdr:colOff>
      <xdr:row>97</xdr:row>
      <xdr:rowOff>97030</xdr:rowOff>
    </xdr:to>
    <xdr:cxnSp macro="">
      <xdr:nvCxnSpPr>
        <xdr:cNvPr id="697" name="直線コネクタ 696"/>
        <xdr:cNvCxnSpPr/>
      </xdr:nvCxnSpPr>
      <xdr:spPr>
        <a:xfrm flipV="1">
          <a:off x="12814300" y="16727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41480</xdr:rowOff>
    </xdr:from>
    <xdr:to>
      <xdr:col>85</xdr:col>
      <xdr:colOff>177800</xdr:colOff>
      <xdr:row>97</xdr:row>
      <xdr:rowOff>143080</xdr:rowOff>
    </xdr:to>
    <xdr:sp macro="" textlink="">
      <xdr:nvSpPr>
        <xdr:cNvPr id="707" name="楕円 706"/>
        <xdr:cNvSpPr/>
      </xdr:nvSpPr>
      <xdr:spPr>
        <a:xfrm>
          <a:off x="16268700" y="166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19907</xdr:rowOff>
    </xdr:from>
    <xdr:ext cx="534377" cy="259045"/>
    <xdr:sp macro="" textlink="">
      <xdr:nvSpPr>
        <xdr:cNvPr id="708" name="公債費該当値テキスト"/>
        <xdr:cNvSpPr txBox="1"/>
      </xdr:nvSpPr>
      <xdr:spPr>
        <a:xfrm>
          <a:off x="16370300" y="16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41470</xdr:rowOff>
    </xdr:from>
    <xdr:to>
      <xdr:col>81</xdr:col>
      <xdr:colOff>101600</xdr:colOff>
      <xdr:row>97</xdr:row>
      <xdr:rowOff>143070</xdr:rowOff>
    </xdr:to>
    <xdr:sp macro="" textlink="">
      <xdr:nvSpPr>
        <xdr:cNvPr id="709" name="楕円 708"/>
        <xdr:cNvSpPr/>
      </xdr:nvSpPr>
      <xdr:spPr>
        <a:xfrm>
          <a:off x="154305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134197</xdr:rowOff>
    </xdr:from>
    <xdr:ext cx="534377" cy="259045"/>
    <xdr:sp macro="" textlink="">
      <xdr:nvSpPr>
        <xdr:cNvPr id="710" name="テキスト ボックス 709"/>
        <xdr:cNvSpPr txBox="1"/>
      </xdr:nvSpPr>
      <xdr:spPr>
        <a:xfrm>
          <a:off x="15214111" y="167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24709</xdr:rowOff>
    </xdr:from>
    <xdr:to>
      <xdr:col>76</xdr:col>
      <xdr:colOff>165100</xdr:colOff>
      <xdr:row>97</xdr:row>
      <xdr:rowOff>126309</xdr:rowOff>
    </xdr:to>
    <xdr:sp macro="" textlink="">
      <xdr:nvSpPr>
        <xdr:cNvPr id="711" name="楕円 710"/>
        <xdr:cNvSpPr/>
      </xdr:nvSpPr>
      <xdr:spPr>
        <a:xfrm>
          <a:off x="14541500" y="1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117436</xdr:rowOff>
    </xdr:from>
    <xdr:ext cx="534377" cy="259045"/>
    <xdr:sp macro="" textlink="">
      <xdr:nvSpPr>
        <xdr:cNvPr id="712" name="テキスト ボックス 711"/>
        <xdr:cNvSpPr txBox="1"/>
      </xdr:nvSpPr>
      <xdr:spPr>
        <a:xfrm>
          <a:off x="14325111" y="167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45786</xdr:rowOff>
    </xdr:from>
    <xdr:to>
      <xdr:col>72</xdr:col>
      <xdr:colOff>38100</xdr:colOff>
      <xdr:row>97</xdr:row>
      <xdr:rowOff>147386</xdr:rowOff>
    </xdr:to>
    <xdr:sp macro="" textlink="">
      <xdr:nvSpPr>
        <xdr:cNvPr id="713" name="楕円 712"/>
        <xdr:cNvSpPr/>
      </xdr:nvSpPr>
      <xdr:spPr>
        <a:xfrm>
          <a:off x="13652500" y="166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138513</xdr:rowOff>
    </xdr:from>
    <xdr:ext cx="534377" cy="259045"/>
    <xdr:sp macro="" textlink="">
      <xdr:nvSpPr>
        <xdr:cNvPr id="714" name="テキスト ボックス 713"/>
        <xdr:cNvSpPr txBox="1"/>
      </xdr:nvSpPr>
      <xdr:spPr>
        <a:xfrm>
          <a:off x="13436111" y="167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46230</xdr:rowOff>
    </xdr:from>
    <xdr:to>
      <xdr:col>67</xdr:col>
      <xdr:colOff>101600</xdr:colOff>
      <xdr:row>97</xdr:row>
      <xdr:rowOff>147830</xdr:rowOff>
    </xdr:to>
    <xdr:sp macro="" textlink="">
      <xdr:nvSpPr>
        <xdr:cNvPr id="715" name="楕円 714"/>
        <xdr:cNvSpPr/>
      </xdr:nvSpPr>
      <xdr:spPr>
        <a:xfrm>
          <a:off x="12763500" y="166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138957</xdr:rowOff>
    </xdr:from>
    <xdr:ext cx="534377" cy="259045"/>
    <xdr:sp macro="" textlink="">
      <xdr:nvSpPr>
        <xdr:cNvPr id="716" name="テキスト ボックス 715"/>
        <xdr:cNvSpPr txBox="1"/>
      </xdr:nvSpPr>
      <xdr:spPr>
        <a:xfrm>
          <a:off x="12547111" y="1676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総務費における増加は、まちづくり基金と</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基金の積立額の増加</a:t>
          </a:r>
          <a:r>
            <a:rPr kumimoji="1" lang="ja-JP" altLang="en-US" sz="1100">
              <a:solidFill>
                <a:schemeClr val="dk1"/>
              </a:solidFill>
              <a:effectLst/>
              <a:latin typeface="+mn-lt"/>
              <a:ea typeface="+mn-ea"/>
              <a:cs typeface="+mn-cs"/>
            </a:rPr>
            <a:t>や土地開発公社への貸付金</a:t>
          </a:r>
          <a:r>
            <a:rPr kumimoji="1" lang="ja-JP" altLang="ja-JP" sz="1100">
              <a:solidFill>
                <a:schemeClr val="dk1"/>
              </a:solidFill>
              <a:effectLst/>
              <a:latin typeface="+mn-lt"/>
              <a:ea typeface="+mn-ea"/>
              <a:cs typeface="+mn-cs"/>
            </a:rPr>
            <a:t>が要因となって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今後も大規模事業に備えてまちづくり基金や減債基金の積み立ては随時実施していく。農林水産業費については、国営第二十津川改良事業</a:t>
          </a:r>
          <a:r>
            <a:rPr kumimoji="1" lang="ja-JP" altLang="en-US" sz="1100">
              <a:solidFill>
                <a:schemeClr val="dk1"/>
              </a:solidFill>
              <a:effectLst/>
              <a:latin typeface="+mn-lt"/>
              <a:ea typeface="+mn-ea"/>
              <a:cs typeface="+mn-cs"/>
            </a:rPr>
            <a:t>が完了したことで</a:t>
          </a:r>
          <a:r>
            <a:rPr kumimoji="1" lang="ja-JP" altLang="ja-JP" sz="1100">
              <a:solidFill>
                <a:schemeClr val="dk1"/>
              </a:solidFill>
              <a:effectLst/>
              <a:latin typeface="+mn-lt"/>
              <a:ea typeface="+mn-ea"/>
              <a:cs typeface="+mn-cs"/>
            </a:rPr>
            <a:t>、前年度より大きく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土木費については、駅周辺整備事業</a:t>
          </a:r>
          <a:r>
            <a:rPr lang="ja-JP" altLang="en-US" sz="1100" b="0" i="0" baseline="0">
              <a:solidFill>
                <a:schemeClr val="dk1"/>
              </a:solidFill>
              <a:effectLst/>
              <a:latin typeface="+mn-lt"/>
              <a:ea typeface="+mn-ea"/>
              <a:cs typeface="+mn-cs"/>
            </a:rPr>
            <a:t>や東城地区整備事業</a:t>
          </a:r>
          <a:r>
            <a:rPr lang="ja-JP" altLang="ja-JP" sz="1100" b="0" i="0" baseline="0">
              <a:solidFill>
                <a:schemeClr val="dk1"/>
              </a:solidFill>
              <a:effectLst/>
              <a:latin typeface="+mn-lt"/>
              <a:ea typeface="+mn-ea"/>
              <a:cs typeface="+mn-cs"/>
            </a:rPr>
            <a:t>により増加。消防費の増加は、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年度より</a:t>
          </a:r>
          <a:r>
            <a:rPr lang="ja-JP" altLang="ja-JP" sz="1100" b="0" i="0" baseline="0">
              <a:solidFill>
                <a:schemeClr val="dk1"/>
              </a:solidFill>
              <a:effectLst/>
              <a:latin typeface="+mn-lt"/>
              <a:ea typeface="+mn-ea"/>
              <a:cs typeface="+mn-cs"/>
            </a:rPr>
            <a:t>実施</a:t>
          </a:r>
          <a:r>
            <a:rPr lang="ja-JP" altLang="en-US" sz="1100" b="0" i="0" baseline="0">
              <a:solidFill>
                <a:schemeClr val="dk1"/>
              </a:solidFill>
              <a:effectLst/>
              <a:latin typeface="+mn-lt"/>
              <a:ea typeface="+mn-ea"/>
              <a:cs typeface="+mn-cs"/>
            </a:rPr>
            <a:t>していた</a:t>
          </a:r>
          <a:r>
            <a:rPr lang="ja-JP" altLang="ja-JP" sz="1100" b="0" i="0" baseline="0">
              <a:solidFill>
                <a:schemeClr val="dk1"/>
              </a:solidFill>
              <a:effectLst/>
              <a:latin typeface="+mn-lt"/>
              <a:ea typeface="+mn-ea"/>
              <a:cs typeface="+mn-cs"/>
            </a:rPr>
            <a:t>デジタル防災無線整備事業によるもの</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文化会館や小学校、幼稚園の空調整備が完了したため減少した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駅周辺整備事業や工業ゾーン形成事業等の</a:t>
          </a:r>
          <a:r>
            <a:rPr lang="ja-JP" altLang="ja-JP" sz="1100" b="0" i="0" baseline="0">
              <a:solidFill>
                <a:schemeClr val="dk1"/>
              </a:solidFill>
              <a:effectLst/>
              <a:latin typeface="+mn-lt"/>
              <a:ea typeface="+mn-ea"/>
              <a:cs typeface="+mn-cs"/>
            </a:rPr>
            <a:t>大規模事業が継続されていく中で、可能な限り補助や起債を有効に活用し、経費の抑制に努める。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95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財政調整基金は平成２７年度より取崩しを行っておらず、運用利息の積立てにより増加している。標準財政規模に対する実質収支額は昨年度が１</a:t>
          </a:r>
          <a:r>
            <a:rPr lang="ja-JP" altLang="en-US" sz="950" b="0" i="0" baseline="0">
              <a:solidFill>
                <a:schemeClr val="dk1"/>
              </a:solidFill>
              <a:effectLst/>
              <a:latin typeface="+mn-lt"/>
              <a:ea typeface="+mn-ea"/>
              <a:cs typeface="+mn-cs"/>
            </a:rPr>
            <a:t>３</a:t>
          </a:r>
          <a:r>
            <a:rPr lang="ja-JP" altLang="ja-JP" sz="950" b="0" i="0" baseline="0">
              <a:solidFill>
                <a:schemeClr val="dk1"/>
              </a:solidFill>
              <a:effectLst/>
              <a:latin typeface="+mn-lt"/>
              <a:ea typeface="+mn-ea"/>
              <a:cs typeface="+mn-cs"/>
            </a:rPr>
            <a:t>．</a:t>
          </a:r>
          <a:r>
            <a:rPr lang="ja-JP" altLang="en-US" sz="950" b="0" i="0" baseline="0">
              <a:solidFill>
                <a:schemeClr val="dk1"/>
              </a:solidFill>
              <a:effectLst/>
              <a:latin typeface="+mn-lt"/>
              <a:ea typeface="+mn-ea"/>
              <a:cs typeface="+mn-cs"/>
            </a:rPr>
            <a:t>９６</a:t>
          </a:r>
          <a:r>
            <a:rPr lang="ja-JP" altLang="ja-JP" sz="950" b="0" i="0" baseline="0">
              <a:solidFill>
                <a:schemeClr val="dk1"/>
              </a:solidFill>
              <a:effectLst/>
              <a:latin typeface="+mn-lt"/>
              <a:ea typeface="+mn-ea"/>
              <a:cs typeface="+mn-cs"/>
            </a:rPr>
            <a:t>％であったが、</a:t>
          </a:r>
          <a:r>
            <a:rPr lang="ja-JP" altLang="en-US" sz="950" b="0" i="0" baseline="0">
              <a:solidFill>
                <a:schemeClr val="dk1"/>
              </a:solidFill>
              <a:effectLst/>
              <a:latin typeface="+mn-lt"/>
              <a:ea typeface="+mn-ea"/>
              <a:cs typeface="+mn-cs"/>
            </a:rPr>
            <a:t>令和元年度は地方交付税等</a:t>
          </a:r>
          <a:r>
            <a:rPr lang="ja-JP" altLang="ja-JP" sz="950" b="0" i="0" baseline="0">
              <a:solidFill>
                <a:schemeClr val="dk1"/>
              </a:solidFill>
              <a:effectLst/>
              <a:latin typeface="+mn-lt"/>
              <a:ea typeface="+mn-ea"/>
              <a:cs typeface="+mn-cs"/>
            </a:rPr>
            <a:t>の歳入額増加</a:t>
          </a:r>
          <a:r>
            <a:rPr lang="ja-JP" altLang="en-US" sz="950" b="0" i="0" baseline="0">
              <a:solidFill>
                <a:schemeClr val="dk1"/>
              </a:solidFill>
              <a:effectLst/>
              <a:latin typeface="+mn-lt"/>
              <a:ea typeface="+mn-ea"/>
              <a:cs typeface="+mn-cs"/>
            </a:rPr>
            <a:t>もあり、</a:t>
          </a:r>
          <a:r>
            <a:rPr lang="ja-JP" altLang="ja-JP" sz="950" b="0" i="0" baseline="0">
              <a:solidFill>
                <a:schemeClr val="dk1"/>
              </a:solidFill>
              <a:effectLst/>
              <a:latin typeface="+mn-lt"/>
              <a:ea typeface="+mn-ea"/>
              <a:cs typeface="+mn-cs"/>
            </a:rPr>
            <a:t>１６．９９％となった。標準財政規模に対する実質単年度収支は納税義務者の減少や小学校建設事業、社会保障経費の増加等により平成２６年度からの比率は低くなっている</a:t>
          </a:r>
          <a:r>
            <a:rPr lang="ja-JP" altLang="en-US" sz="950" b="0" i="0" baseline="0">
              <a:solidFill>
                <a:schemeClr val="dk1"/>
              </a:solidFill>
              <a:effectLst/>
              <a:latin typeface="+mn-lt"/>
              <a:ea typeface="+mn-ea"/>
              <a:cs typeface="+mn-cs"/>
            </a:rPr>
            <a:t>。令和元年度は</a:t>
          </a:r>
          <a:r>
            <a:rPr lang="ja-JP" altLang="ja-JP" sz="950" b="0" i="0" baseline="0">
              <a:solidFill>
                <a:schemeClr val="dk1"/>
              </a:solidFill>
              <a:effectLst/>
              <a:latin typeface="+mn-lt"/>
              <a:ea typeface="+mn-ea"/>
              <a:cs typeface="+mn-cs"/>
            </a:rPr>
            <a:t>実質収支</a:t>
          </a:r>
          <a:r>
            <a:rPr lang="ja-JP" altLang="en-US" sz="950" b="0" i="0" baseline="0">
              <a:solidFill>
                <a:schemeClr val="dk1"/>
              </a:solidFill>
              <a:effectLst/>
              <a:latin typeface="+mn-lt"/>
              <a:ea typeface="+mn-ea"/>
              <a:cs typeface="+mn-cs"/>
            </a:rPr>
            <a:t>の増加により、単年度実質収支が増加したことから</a:t>
          </a:r>
          <a:r>
            <a:rPr lang="ja-JP" altLang="ja-JP" sz="950" b="0" i="0" baseline="0">
              <a:solidFill>
                <a:schemeClr val="dk1"/>
              </a:solidFill>
              <a:effectLst/>
              <a:latin typeface="+mn-lt"/>
              <a:ea typeface="+mn-ea"/>
              <a:cs typeface="+mn-cs"/>
            </a:rPr>
            <a:t>昨年度より０．</a:t>
          </a:r>
          <a:r>
            <a:rPr lang="ja-JP" altLang="en-US" sz="950" b="0" i="0" baseline="0">
              <a:solidFill>
                <a:schemeClr val="dk1"/>
              </a:solidFill>
              <a:effectLst/>
              <a:latin typeface="+mn-lt"/>
              <a:ea typeface="+mn-ea"/>
              <a:cs typeface="+mn-cs"/>
            </a:rPr>
            <a:t>４９</a:t>
          </a:r>
          <a:r>
            <a:rPr lang="ja-JP" altLang="ja-JP" sz="950" b="0" i="0" baseline="0">
              <a:solidFill>
                <a:schemeClr val="dk1"/>
              </a:solidFill>
              <a:effectLst/>
              <a:latin typeface="+mn-lt"/>
              <a:ea typeface="+mn-ea"/>
              <a:cs typeface="+mn-cs"/>
            </a:rPr>
            <a:t>％の</a:t>
          </a:r>
          <a:r>
            <a:rPr lang="ja-JP" altLang="en-US" sz="950" b="0" i="0" baseline="0">
              <a:solidFill>
                <a:schemeClr val="dk1"/>
              </a:solidFill>
              <a:effectLst/>
              <a:latin typeface="+mn-lt"/>
              <a:ea typeface="+mn-ea"/>
              <a:cs typeface="+mn-cs"/>
            </a:rPr>
            <a:t>増加</a:t>
          </a:r>
          <a:r>
            <a:rPr lang="ja-JP" altLang="ja-JP" sz="950" b="0" i="0" baseline="0">
              <a:solidFill>
                <a:schemeClr val="dk1"/>
              </a:solidFill>
              <a:effectLst/>
              <a:latin typeface="+mn-lt"/>
              <a:ea typeface="+mn-ea"/>
              <a:cs typeface="+mn-cs"/>
            </a:rPr>
            <a:t>となった。今後も大規模事業が続くため、縁故債の繰上償還実施や基金への積み立てなどにより</a:t>
          </a:r>
          <a:r>
            <a:rPr kumimoji="1" lang="ja-JP" altLang="ja-JP" sz="950" b="0" i="0" baseline="0">
              <a:solidFill>
                <a:schemeClr val="dk1"/>
              </a:solidFill>
              <a:effectLst/>
              <a:latin typeface="+mn-lt"/>
              <a:ea typeface="+mn-ea"/>
              <a:cs typeface="+mn-cs"/>
            </a:rPr>
            <a:t>、</a:t>
          </a:r>
          <a:r>
            <a:rPr kumimoji="1" lang="ja-JP" altLang="ja-JP" sz="950">
              <a:solidFill>
                <a:schemeClr val="dk1"/>
              </a:solidFill>
              <a:effectLst/>
              <a:latin typeface="+mn-lt"/>
              <a:ea typeface="+mn-ea"/>
              <a:cs typeface="+mn-cs"/>
            </a:rPr>
            <a:t>財政健全化に向けた財政運営に努めていく。</a:t>
          </a:r>
          <a:endParaRPr lang="ja-JP" altLang="ja-JP" sz="9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は、赤字となっているが、それ以外の会計は黒字で推移している。平成２８年度のその他会計（赤字）については、地方公営企業法への移行により閉鎖した公共下水道事業特別会計である。その他会計（黒字）は閉鎖した介護サービス事業特別会計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5329302</v>
      </c>
      <c r="BO4" s="424"/>
      <c r="BP4" s="424"/>
      <c r="BQ4" s="424"/>
      <c r="BR4" s="424"/>
      <c r="BS4" s="424"/>
      <c r="BT4" s="424"/>
      <c r="BU4" s="425"/>
      <c r="BV4" s="423">
        <v>4712285</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17</v>
      </c>
      <c r="CU4" s="608"/>
      <c r="CV4" s="608"/>
      <c r="CW4" s="608"/>
      <c r="CX4" s="608"/>
      <c r="CY4" s="608"/>
      <c r="CZ4" s="608"/>
      <c r="DA4" s="609"/>
      <c r="DB4" s="607">
        <v>14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4844885</v>
      </c>
      <c r="BO5" s="429"/>
      <c r="BP5" s="429"/>
      <c r="BQ5" s="429"/>
      <c r="BR5" s="429"/>
      <c r="BS5" s="429"/>
      <c r="BT5" s="429"/>
      <c r="BU5" s="430"/>
      <c r="BV5" s="428">
        <v>4282158</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86.3</v>
      </c>
      <c r="CU5" s="399"/>
      <c r="CV5" s="399"/>
      <c r="CW5" s="399"/>
      <c r="CX5" s="399"/>
      <c r="CY5" s="399"/>
      <c r="CZ5" s="399"/>
      <c r="DA5" s="400"/>
      <c r="DB5" s="398">
        <v>84.6</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484417</v>
      </c>
      <c r="BO6" s="429"/>
      <c r="BP6" s="429"/>
      <c r="BQ6" s="429"/>
      <c r="BR6" s="429"/>
      <c r="BS6" s="429"/>
      <c r="BT6" s="429"/>
      <c r="BU6" s="430"/>
      <c r="BV6" s="428">
        <v>430127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90.1</v>
      </c>
      <c r="CU6" s="582"/>
      <c r="CV6" s="582"/>
      <c r="CW6" s="582"/>
      <c r="CX6" s="582"/>
      <c r="CY6" s="582"/>
      <c r="CZ6" s="582"/>
      <c r="DA6" s="583"/>
      <c r="DB6" s="581">
        <v>89.6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42353</v>
      </c>
      <c r="BO7" s="429"/>
      <c r="BP7" s="429"/>
      <c r="BQ7" s="429"/>
      <c r="BR7" s="429"/>
      <c r="BS7" s="429"/>
      <c r="BT7" s="429"/>
      <c r="BU7" s="430"/>
      <c r="BV7" s="428">
        <v>73579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2601420</v>
      </c>
      <c r="CU7" s="429"/>
      <c r="CV7" s="429"/>
      <c r="CW7" s="429"/>
      <c r="CX7" s="429"/>
      <c r="CY7" s="429"/>
      <c r="CZ7" s="429"/>
      <c r="DA7" s="430"/>
      <c r="DB7" s="428">
        <v>2554005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442064</v>
      </c>
      <c r="BO8" s="429"/>
      <c r="BP8" s="429"/>
      <c r="BQ8" s="429"/>
      <c r="BR8" s="429"/>
      <c r="BS8" s="429"/>
      <c r="BT8" s="429"/>
      <c r="BU8" s="430"/>
      <c r="BV8" s="428">
        <v>356548</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0.48</v>
      </c>
      <c r="CU8" s="542"/>
      <c r="CV8" s="542"/>
      <c r="CW8" s="542"/>
      <c r="CX8" s="542"/>
      <c r="CY8" s="542"/>
      <c r="CZ8" s="542"/>
      <c r="DA8" s="543"/>
      <c r="DB8" s="541">
        <v>0.48</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8485</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85516</v>
      </c>
      <c r="BO9" s="429"/>
      <c r="BP9" s="429"/>
      <c r="BQ9" s="429"/>
      <c r="BR9" s="429"/>
      <c r="BS9" s="429"/>
      <c r="BT9" s="429"/>
      <c r="BU9" s="430"/>
      <c r="BV9" s="428">
        <v>71276</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11.6</v>
      </c>
      <c r="CU9" s="399"/>
      <c r="CV9" s="399"/>
      <c r="CW9" s="399"/>
      <c r="CX9" s="399"/>
      <c r="CY9" s="399"/>
      <c r="CZ9" s="399"/>
      <c r="DA9" s="400"/>
      <c r="DB9" s="398">
        <v>12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8653</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115</v>
      </c>
      <c r="AV10" s="486"/>
      <c r="AW10" s="486"/>
      <c r="AX10" s="486"/>
      <c r="AY10" s="408" t="s">
        <v>120</v>
      </c>
      <c r="AZ10" s="409"/>
      <c r="BA10" s="409"/>
      <c r="BB10" s="409"/>
      <c r="BC10" s="409"/>
      <c r="BD10" s="409"/>
      <c r="BE10" s="409"/>
      <c r="BF10" s="409"/>
      <c r="BG10" s="409"/>
      <c r="BH10" s="409"/>
      <c r="BI10" s="409"/>
      <c r="BJ10" s="409"/>
      <c r="BK10" s="409"/>
      <c r="BL10" s="409"/>
      <c r="BM10" s="410"/>
      <c r="BN10" s="428">
        <v>1067</v>
      </c>
      <c r="BO10" s="429"/>
      <c r="BP10" s="429"/>
      <c r="BQ10" s="429"/>
      <c r="BR10" s="429"/>
      <c r="BS10" s="429"/>
      <c r="BT10" s="429"/>
      <c r="BU10" s="430"/>
      <c r="BV10" s="428">
        <v>1287</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8565</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8382</v>
      </c>
      <c r="S13" s="532"/>
      <c r="T13" s="532"/>
      <c r="U13" s="532"/>
      <c r="V13" s="533"/>
      <c r="W13" s="519" t="s">
        <v>139</v>
      </c>
      <c r="X13" s="441"/>
      <c r="Y13" s="441"/>
      <c r="Z13" s="441"/>
      <c r="AA13" s="441"/>
      <c r="AB13" s="442"/>
      <c r="AC13" s="404">
        <v>75</v>
      </c>
      <c r="AD13" s="405"/>
      <c r="AE13" s="405"/>
      <c r="AF13" s="405"/>
      <c r="AG13" s="406"/>
      <c r="AH13" s="404">
        <v>87</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86583</v>
      </c>
      <c r="BO13" s="429"/>
      <c r="BP13" s="429"/>
      <c r="BQ13" s="429"/>
      <c r="BR13" s="429"/>
      <c r="BS13" s="429"/>
      <c r="BT13" s="429"/>
      <c r="BU13" s="430"/>
      <c r="BV13" s="428">
        <v>72563</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8.9</v>
      </c>
      <c r="CU13" s="399"/>
      <c r="CV13" s="399"/>
      <c r="CW13" s="399"/>
      <c r="CX13" s="399"/>
      <c r="CY13" s="399"/>
      <c r="CZ13" s="399"/>
      <c r="DA13" s="400"/>
      <c r="DB13" s="398">
        <v>8.6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8624</v>
      </c>
      <c r="S14" s="532"/>
      <c r="T14" s="532"/>
      <c r="U14" s="532"/>
      <c r="V14" s="533"/>
      <c r="W14" s="534"/>
      <c r="X14" s="444"/>
      <c r="Y14" s="444"/>
      <c r="Z14" s="444"/>
      <c r="AA14" s="444"/>
      <c r="AB14" s="445"/>
      <c r="AC14" s="524">
        <v>2.1</v>
      </c>
      <c r="AD14" s="525"/>
      <c r="AE14" s="525"/>
      <c r="AF14" s="525"/>
      <c r="AG14" s="526"/>
      <c r="AH14" s="524">
        <v>2.4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t="s">
        <v>137</v>
      </c>
      <c r="CU14" s="536"/>
      <c r="CV14" s="536"/>
      <c r="CW14" s="536"/>
      <c r="CX14" s="536"/>
      <c r="CY14" s="536"/>
      <c r="CZ14" s="536"/>
      <c r="DA14" s="537"/>
      <c r="DB14" s="535" t="s">
        <v>128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8460</v>
      </c>
      <c r="S15" s="532"/>
      <c r="T15" s="532"/>
      <c r="U15" s="532"/>
      <c r="V15" s="533"/>
      <c r="W15" s="519" t="s">
        <v>146</v>
      </c>
      <c r="X15" s="441"/>
      <c r="Y15" s="441"/>
      <c r="Z15" s="441"/>
      <c r="AA15" s="441"/>
      <c r="AB15" s="442"/>
      <c r="AC15" s="404">
        <v>1047</v>
      </c>
      <c r="AD15" s="405"/>
      <c r="AE15" s="405"/>
      <c r="AF15" s="405"/>
      <c r="AG15" s="406"/>
      <c r="AH15" s="404">
        <v>1128</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1035525</v>
      </c>
      <c r="BO15" s="424"/>
      <c r="BP15" s="424"/>
      <c r="BQ15" s="424"/>
      <c r="BR15" s="424"/>
      <c r="BS15" s="424"/>
      <c r="BT15" s="424"/>
      <c r="BU15" s="425"/>
      <c r="BV15" s="423">
        <v>1026163</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29.2</v>
      </c>
      <c r="AD16" s="525"/>
      <c r="AE16" s="525"/>
      <c r="AF16" s="525"/>
      <c r="AG16" s="526"/>
      <c r="AH16" s="524">
        <v>30.8</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2151914</v>
      </c>
      <c r="BO16" s="429"/>
      <c r="BP16" s="429"/>
      <c r="BQ16" s="429"/>
      <c r="BR16" s="429"/>
      <c r="BS16" s="429"/>
      <c r="BT16" s="429"/>
      <c r="BU16" s="430"/>
      <c r="BV16" s="428">
        <v>2120550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2467</v>
      </c>
      <c r="AD17" s="405"/>
      <c r="AE17" s="405"/>
      <c r="AF17" s="405"/>
      <c r="AG17" s="406"/>
      <c r="AH17" s="404">
        <v>2442</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1331338</v>
      </c>
      <c r="BO17" s="429"/>
      <c r="BP17" s="429"/>
      <c r="BQ17" s="429"/>
      <c r="BR17" s="429"/>
      <c r="BS17" s="429"/>
      <c r="BT17" s="429"/>
      <c r="BU17" s="430"/>
      <c r="BV17" s="428">
        <v>1314609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5.93</v>
      </c>
      <c r="M18" s="493"/>
      <c r="N18" s="493"/>
      <c r="O18" s="493"/>
      <c r="P18" s="493"/>
      <c r="Q18" s="493"/>
      <c r="R18" s="494"/>
      <c r="S18" s="494"/>
      <c r="T18" s="494"/>
      <c r="U18" s="494"/>
      <c r="V18" s="495"/>
      <c r="W18" s="509"/>
      <c r="X18" s="510"/>
      <c r="Y18" s="510"/>
      <c r="Z18" s="510"/>
      <c r="AA18" s="510"/>
      <c r="AB18" s="520"/>
      <c r="AC18" s="392">
        <v>68.7</v>
      </c>
      <c r="AD18" s="393"/>
      <c r="AE18" s="393"/>
      <c r="AF18" s="393"/>
      <c r="AG18" s="496"/>
      <c r="AH18" s="392">
        <v>66.8</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2286368</v>
      </c>
      <c r="BO18" s="429"/>
      <c r="BP18" s="429"/>
      <c r="BQ18" s="429"/>
      <c r="BR18" s="429"/>
      <c r="BS18" s="429"/>
      <c r="BT18" s="429"/>
      <c r="BU18" s="430"/>
      <c r="BV18" s="428">
        <v>2206623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1431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3384004</v>
      </c>
      <c r="BO19" s="429"/>
      <c r="BP19" s="429"/>
      <c r="BQ19" s="429"/>
      <c r="BR19" s="429"/>
      <c r="BS19" s="429"/>
      <c r="BT19" s="429"/>
      <c r="BU19" s="430"/>
      <c r="BV19" s="428">
        <v>3256749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3248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4897848</v>
      </c>
      <c r="BO23" s="429"/>
      <c r="BP23" s="429"/>
      <c r="BQ23" s="429"/>
      <c r="BR23" s="429"/>
      <c r="BS23" s="429"/>
      <c r="BT23" s="429"/>
      <c r="BU23" s="430"/>
      <c r="BV23" s="428">
        <v>4686223</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8300</v>
      </c>
      <c r="R24" s="405"/>
      <c r="S24" s="405"/>
      <c r="T24" s="405"/>
      <c r="U24" s="405"/>
      <c r="V24" s="406"/>
      <c r="W24" s="470"/>
      <c r="X24" s="461"/>
      <c r="Y24" s="462"/>
      <c r="Z24" s="401" t="s">
        <v>170</v>
      </c>
      <c r="AA24" s="402"/>
      <c r="AB24" s="402"/>
      <c r="AC24" s="402"/>
      <c r="AD24" s="402"/>
      <c r="AE24" s="402"/>
      <c r="AF24" s="402"/>
      <c r="AG24" s="403"/>
      <c r="AH24" s="404">
        <v>74</v>
      </c>
      <c r="AI24" s="405"/>
      <c r="AJ24" s="405"/>
      <c r="AK24" s="405"/>
      <c r="AL24" s="406"/>
      <c r="AM24" s="404">
        <v>228068</v>
      </c>
      <c r="AN24" s="405"/>
      <c r="AO24" s="405"/>
      <c r="AP24" s="405"/>
      <c r="AQ24" s="405"/>
      <c r="AR24" s="406"/>
      <c r="AS24" s="404">
        <v>3082</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3483835</v>
      </c>
      <c r="BO24" s="429"/>
      <c r="BP24" s="429"/>
      <c r="BQ24" s="429"/>
      <c r="BR24" s="429"/>
      <c r="BS24" s="429"/>
      <c r="BT24" s="429"/>
      <c r="BU24" s="430"/>
      <c r="BV24" s="428">
        <v>3501689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7100</v>
      </c>
      <c r="R25" s="405"/>
      <c r="S25" s="405"/>
      <c r="T25" s="405"/>
      <c r="U25" s="405"/>
      <c r="V25" s="406"/>
      <c r="W25" s="470"/>
      <c r="X25" s="461"/>
      <c r="Y25" s="462"/>
      <c r="Z25" s="401" t="s">
        <v>173</v>
      </c>
      <c r="AA25" s="402"/>
      <c r="AB25" s="402"/>
      <c r="AC25" s="402"/>
      <c r="AD25" s="402"/>
      <c r="AE25" s="402"/>
      <c r="AF25" s="402"/>
      <c r="AG25" s="403"/>
      <c r="AH25" s="404" t="s">
        <v>137</v>
      </c>
      <c r="AI25" s="405"/>
      <c r="AJ25" s="405"/>
      <c r="AK25" s="405"/>
      <c r="AL25" s="406"/>
      <c r="AM25" s="404" t="s">
        <v>137</v>
      </c>
      <c r="AN25" s="405"/>
      <c r="AO25" s="405"/>
      <c r="AP25" s="405"/>
      <c r="AQ25" s="405"/>
      <c r="AR25" s="406"/>
      <c r="AS25" s="404" t="s">
        <v>137</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435756</v>
      </c>
      <c r="BO25" s="424"/>
      <c r="BP25" s="424"/>
      <c r="BQ25" s="424"/>
      <c r="BR25" s="424"/>
      <c r="BS25" s="424"/>
      <c r="BT25" s="424"/>
      <c r="BU25" s="425"/>
      <c r="BV25" s="423">
        <v>474704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6400</v>
      </c>
      <c r="R26" s="405"/>
      <c r="S26" s="405"/>
      <c r="T26" s="405"/>
      <c r="U26" s="405"/>
      <c r="V26" s="406"/>
      <c r="W26" s="470"/>
      <c r="X26" s="461"/>
      <c r="Y26" s="462"/>
      <c r="Z26" s="401" t="s">
        <v>176</v>
      </c>
      <c r="AA26" s="483"/>
      <c r="AB26" s="483"/>
      <c r="AC26" s="483"/>
      <c r="AD26" s="483"/>
      <c r="AE26" s="483"/>
      <c r="AF26" s="483"/>
      <c r="AG26" s="484"/>
      <c r="AH26" s="404">
        <v>8</v>
      </c>
      <c r="AI26" s="405"/>
      <c r="AJ26" s="405"/>
      <c r="AK26" s="405"/>
      <c r="AL26" s="406"/>
      <c r="AM26" s="404">
        <v>22544</v>
      </c>
      <c r="AN26" s="405"/>
      <c r="AO26" s="405"/>
      <c r="AP26" s="405"/>
      <c r="AQ26" s="405"/>
      <c r="AR26" s="406"/>
      <c r="AS26" s="404">
        <v>2818</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137</v>
      </c>
      <c r="BO26" s="429"/>
      <c r="BP26" s="429"/>
      <c r="BQ26" s="429"/>
      <c r="BR26" s="429"/>
      <c r="BS26" s="429"/>
      <c r="BT26" s="429"/>
      <c r="BU26" s="430"/>
      <c r="BV26" s="428" t="s">
        <v>137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3300</v>
      </c>
      <c r="R27" s="405"/>
      <c r="S27" s="405"/>
      <c r="T27" s="405"/>
      <c r="U27" s="405"/>
      <c r="V27" s="406"/>
      <c r="W27" s="470"/>
      <c r="X27" s="461"/>
      <c r="Y27" s="462"/>
      <c r="Z27" s="401" t="s">
        <v>179</v>
      </c>
      <c r="AA27" s="402"/>
      <c r="AB27" s="402"/>
      <c r="AC27" s="402"/>
      <c r="AD27" s="402"/>
      <c r="AE27" s="402"/>
      <c r="AF27" s="402"/>
      <c r="AG27" s="403"/>
      <c r="AH27" s="404">
        <v>9</v>
      </c>
      <c r="AI27" s="405"/>
      <c r="AJ27" s="405"/>
      <c r="AK27" s="405"/>
      <c r="AL27" s="406"/>
      <c r="AM27" s="404">
        <v>23688</v>
      </c>
      <c r="AN27" s="405"/>
      <c r="AO27" s="405"/>
      <c r="AP27" s="405"/>
      <c r="AQ27" s="405"/>
      <c r="AR27" s="406"/>
      <c r="AS27" s="404">
        <v>2632</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127155</v>
      </c>
      <c r="BO27" s="432"/>
      <c r="BP27" s="432"/>
      <c r="BQ27" s="432"/>
      <c r="BR27" s="432"/>
      <c r="BS27" s="432"/>
      <c r="BT27" s="432"/>
      <c r="BU27" s="433"/>
      <c r="BV27" s="431">
        <v>402639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2800</v>
      </c>
      <c r="R28" s="405"/>
      <c r="S28" s="405"/>
      <c r="T28" s="405"/>
      <c r="U28" s="405"/>
      <c r="V28" s="406"/>
      <c r="W28" s="470"/>
      <c r="X28" s="461"/>
      <c r="Y28" s="462"/>
      <c r="Z28" s="401" t="s">
        <v>182</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770666</v>
      </c>
      <c r="BO28" s="424"/>
      <c r="BP28" s="424"/>
      <c r="BQ28" s="424"/>
      <c r="BR28" s="424"/>
      <c r="BS28" s="424"/>
      <c r="BT28" s="424"/>
      <c r="BU28" s="425"/>
      <c r="BV28" s="423">
        <v>769599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10</v>
      </c>
      <c r="M29" s="405"/>
      <c r="N29" s="405"/>
      <c r="O29" s="405"/>
      <c r="P29" s="406"/>
      <c r="Q29" s="404">
        <v>2600</v>
      </c>
      <c r="R29" s="405"/>
      <c r="S29" s="405"/>
      <c r="T29" s="405"/>
      <c r="U29" s="405"/>
      <c r="V29" s="406"/>
      <c r="W29" s="471"/>
      <c r="X29" s="472"/>
      <c r="Y29" s="473"/>
      <c r="Z29" s="401" t="s">
        <v>185</v>
      </c>
      <c r="AA29" s="402"/>
      <c r="AB29" s="402"/>
      <c r="AC29" s="402"/>
      <c r="AD29" s="402"/>
      <c r="AE29" s="402"/>
      <c r="AF29" s="402"/>
      <c r="AG29" s="403"/>
      <c r="AH29" s="404">
        <v>83</v>
      </c>
      <c r="AI29" s="405"/>
      <c r="AJ29" s="405"/>
      <c r="AK29" s="405"/>
      <c r="AL29" s="406"/>
      <c r="AM29" s="404">
        <v>251756</v>
      </c>
      <c r="AN29" s="405"/>
      <c r="AO29" s="405"/>
      <c r="AP29" s="405"/>
      <c r="AQ29" s="405"/>
      <c r="AR29" s="406"/>
      <c r="AS29" s="404">
        <v>3033</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1651693</v>
      </c>
      <c r="BO29" s="429"/>
      <c r="BP29" s="429"/>
      <c r="BQ29" s="429"/>
      <c r="BR29" s="429"/>
      <c r="BS29" s="429"/>
      <c r="BT29" s="429"/>
      <c r="BU29" s="430"/>
      <c r="BV29" s="428">
        <v>1630631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92.9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1590593</v>
      </c>
      <c r="BO30" s="432"/>
      <c r="BP30" s="432"/>
      <c r="BQ30" s="432"/>
      <c r="BR30" s="432"/>
      <c r="BS30" s="432"/>
      <c r="BT30" s="432"/>
      <c r="BU30" s="433"/>
      <c r="BV30" s="431">
        <v>1504582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196</v>
      </c>
      <c r="BF33" s="390"/>
      <c r="BG33" s="390" t="s">
        <v>197</v>
      </c>
      <c r="BH33" s="390"/>
      <c r="BI33" s="390"/>
      <c r="BJ33" s="390"/>
      <c r="BK33" s="390"/>
      <c r="BL33" s="390"/>
      <c r="BM33" s="390"/>
      <c r="BN33" s="390"/>
      <c r="BO33" s="390"/>
      <c r="BP33" s="390"/>
      <c r="BQ33" s="390"/>
      <c r="BR33" s="390"/>
      <c r="BS33" s="390"/>
      <c r="BT33" s="390"/>
      <c r="BU33" s="390"/>
      <c r="BV33" s="217"/>
      <c r="BW33" s="391" t="s">
        <v>196</v>
      </c>
      <c r="BX33" s="391"/>
      <c r="BY33" s="390" t="s">
        <v>198</v>
      </c>
      <c r="BZ33" s="390"/>
      <c r="CA33" s="390"/>
      <c r="CB33" s="390"/>
      <c r="CC33" s="390"/>
      <c r="CD33" s="390"/>
      <c r="CE33" s="390"/>
      <c r="CF33" s="390"/>
      <c r="CG33" s="390"/>
      <c r="CH33" s="390"/>
      <c r="CI33" s="390"/>
      <c r="CJ33" s="390"/>
      <c r="CK33" s="390"/>
      <c r="CL33" s="390"/>
      <c r="CM33" s="390"/>
      <c r="CN33" s="216"/>
      <c r="CO33" s="391" t="s">
        <v>194</v>
      </c>
      <c r="CP33" s="391"/>
      <c r="CQ33" s="390" t="s">
        <v>199</v>
      </c>
      <c r="CR33" s="390"/>
      <c r="CS33" s="390"/>
      <c r="CT33" s="390"/>
      <c r="CU33" s="390"/>
      <c r="CV33" s="390"/>
      <c r="CW33" s="390"/>
      <c r="CX33" s="390"/>
      <c r="CY33" s="390"/>
      <c r="CZ33" s="390"/>
      <c r="DA33" s="390"/>
      <c r="DB33" s="390"/>
      <c r="DC33" s="390"/>
      <c r="DD33" s="390"/>
      <c r="DE33" s="390"/>
      <c r="DF33" s="216"/>
      <c r="DG33" s="389" t="s">
        <v>200</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川西町・三宅町式下中学校組合</v>
      </c>
      <c r="BZ34" s="386"/>
      <c r="CA34" s="386"/>
      <c r="CB34" s="386"/>
      <c r="CC34" s="386"/>
      <c r="CD34" s="386"/>
      <c r="CE34" s="386"/>
      <c r="CF34" s="386"/>
      <c r="CG34" s="386"/>
      <c r="CH34" s="386"/>
      <c r="CI34" s="386"/>
      <c r="CJ34" s="386"/>
      <c r="CK34" s="386"/>
      <c r="CL34" s="386"/>
      <c r="CM34" s="386"/>
      <c r="CN34" s="214"/>
      <c r="CO34" s="387">
        <f>IF(CQ34="","",MAX(C34:D43,U34:V43,AM34:AN43,BE34:BF43,BW34:BX43)+1)</f>
        <v>16</v>
      </c>
      <c r="CP34" s="387"/>
      <c r="CQ34" s="386" t="str">
        <f>IF('各会計、関係団体の財政状況及び健全化判断比率'!BS7="","",'各会計、関係団体の財政状況及び健全化判断比率'!BS7)</f>
        <v>川西町土地開発公社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IF('各会計、関係団体の財政状況及び健全化判断比率'!B32="","",'各会計、関係団体の財政状況及び健全化判断比率'!B32)</f>
        <v>公共下水道事業会計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奈良県広域水質検査センター組合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奈良県住宅新築資金等貸付金回収管理組合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奈良県後期高齢者医療広域連合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奈良県広域消防組合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山辺・県北西部広域環境衛生組合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国保中央病院組合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HJnBDPm0sz2UjFWMAt3g5aPgoLyg8WyiscuvTRqPtokWgPzLhvGhpWKvEToXPunrnjQVPLEc+3sPzhMahcNsrQ==" saltValue="ZUGYoQmodsVvLuYge+gd7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0" t="s">
        <v>559</v>
      </c>
      <c r="D34" s="1210"/>
      <c r="E34" s="1211"/>
      <c r="F34" s="32" t="s">
        <v>560</v>
      </c>
      <c r="G34" s="33" t="s">
        <v>561</v>
      </c>
      <c r="H34" s="33" t="s">
        <v>562</v>
      </c>
      <c r="I34" s="33" t="s">
        <v>563</v>
      </c>
      <c r="J34" s="34" t="s">
        <v>564</v>
      </c>
      <c r="K34" s="22"/>
      <c r="L34" s="22"/>
      <c r="M34" s="22"/>
      <c r="N34" s="22"/>
      <c r="O34" s="22"/>
      <c r="P34" s="22"/>
    </row>
    <row r="35" spans="1:16" ht="39" customHeight="1" x14ac:dyDescent="0.15">
      <c r="A35" s="22"/>
      <c r="B35" s="35"/>
      <c r="C35" s="1204" t="s">
        <v>565</v>
      </c>
      <c r="D35" s="1205"/>
      <c r="E35" s="1206"/>
      <c r="F35" s="36">
        <v>7.25</v>
      </c>
      <c r="G35" s="37">
        <v>7.52</v>
      </c>
      <c r="H35" s="37">
        <v>11.68</v>
      </c>
      <c r="I35" s="37">
        <v>14.4</v>
      </c>
      <c r="J35" s="38">
        <v>17.29</v>
      </c>
      <c r="K35" s="22"/>
      <c r="L35" s="22"/>
      <c r="M35" s="22"/>
      <c r="N35" s="22"/>
      <c r="O35" s="22"/>
      <c r="P35" s="22"/>
    </row>
    <row r="36" spans="1:16" ht="39" customHeight="1" x14ac:dyDescent="0.15">
      <c r="A36" s="22"/>
      <c r="B36" s="35"/>
      <c r="C36" s="1204" t="s">
        <v>566</v>
      </c>
      <c r="D36" s="1205"/>
      <c r="E36" s="1206"/>
      <c r="F36" s="36">
        <v>12.47</v>
      </c>
      <c r="G36" s="37">
        <v>13.24</v>
      </c>
      <c r="H36" s="37">
        <v>12.79</v>
      </c>
      <c r="I36" s="37">
        <v>12.22</v>
      </c>
      <c r="J36" s="38">
        <v>11.2</v>
      </c>
      <c r="K36" s="22"/>
      <c r="L36" s="22"/>
      <c r="M36" s="22"/>
      <c r="N36" s="22"/>
      <c r="O36" s="22"/>
      <c r="P36" s="22"/>
    </row>
    <row r="37" spans="1:16" ht="39" customHeight="1" x14ac:dyDescent="0.15">
      <c r="A37" s="22"/>
      <c r="B37" s="35"/>
      <c r="C37" s="1204" t="s">
        <v>567</v>
      </c>
      <c r="D37" s="1205"/>
      <c r="E37" s="1206"/>
      <c r="F37" s="36" t="s">
        <v>513</v>
      </c>
      <c r="G37" s="37" t="s">
        <v>513</v>
      </c>
      <c r="H37" s="37">
        <v>1.03</v>
      </c>
      <c r="I37" s="37">
        <v>1.32</v>
      </c>
      <c r="J37" s="38">
        <v>1.76</v>
      </c>
      <c r="K37" s="22"/>
      <c r="L37" s="22"/>
      <c r="M37" s="22"/>
      <c r="N37" s="22"/>
      <c r="O37" s="22"/>
      <c r="P37" s="22"/>
    </row>
    <row r="38" spans="1:16" ht="39" customHeight="1" x14ac:dyDescent="0.15">
      <c r="A38" s="22"/>
      <c r="B38" s="35"/>
      <c r="C38" s="1204" t="s">
        <v>568</v>
      </c>
      <c r="D38" s="1205"/>
      <c r="E38" s="1206"/>
      <c r="F38" s="36">
        <v>0.53</v>
      </c>
      <c r="G38" s="37">
        <v>0</v>
      </c>
      <c r="H38" s="37">
        <v>0.45</v>
      </c>
      <c r="I38" s="37">
        <v>0.97</v>
      </c>
      <c r="J38" s="38">
        <v>0.82</v>
      </c>
      <c r="K38" s="22"/>
      <c r="L38" s="22"/>
      <c r="M38" s="22"/>
      <c r="N38" s="22"/>
      <c r="O38" s="22"/>
      <c r="P38" s="22"/>
    </row>
    <row r="39" spans="1:16" ht="39" customHeight="1" x14ac:dyDescent="0.15">
      <c r="A39" s="22"/>
      <c r="B39" s="35"/>
      <c r="C39" s="1204" t="s">
        <v>569</v>
      </c>
      <c r="D39" s="1205"/>
      <c r="E39" s="1206"/>
      <c r="F39" s="36">
        <v>0.14000000000000001</v>
      </c>
      <c r="G39" s="37">
        <v>0.52</v>
      </c>
      <c r="H39" s="37">
        <v>0.33</v>
      </c>
      <c r="I39" s="37">
        <v>0.02</v>
      </c>
      <c r="J39" s="38">
        <v>0.41</v>
      </c>
      <c r="K39" s="22"/>
      <c r="L39" s="22"/>
      <c r="M39" s="22"/>
      <c r="N39" s="22"/>
      <c r="O39" s="22"/>
      <c r="P39" s="22"/>
    </row>
    <row r="40" spans="1:16" ht="39" customHeight="1" x14ac:dyDescent="0.15">
      <c r="A40" s="22"/>
      <c r="B40" s="35"/>
      <c r="C40" s="1204" t="s">
        <v>570</v>
      </c>
      <c r="D40" s="1205"/>
      <c r="E40" s="1206"/>
      <c r="F40" s="36">
        <v>0.01</v>
      </c>
      <c r="G40" s="37">
        <v>0</v>
      </c>
      <c r="H40" s="37">
        <v>0</v>
      </c>
      <c r="I40" s="37">
        <v>0.01</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571</v>
      </c>
      <c r="D42" s="1205"/>
      <c r="E42" s="1206"/>
      <c r="F42" s="36" t="s">
        <v>513</v>
      </c>
      <c r="G42" s="37" t="s">
        <v>572</v>
      </c>
      <c r="H42" s="37" t="s">
        <v>513</v>
      </c>
      <c r="I42" s="37" t="s">
        <v>513</v>
      </c>
      <c r="J42" s="38" t="s">
        <v>513</v>
      </c>
      <c r="K42" s="22"/>
      <c r="L42" s="22"/>
      <c r="M42" s="22"/>
      <c r="N42" s="22"/>
      <c r="O42" s="22"/>
      <c r="P42" s="22"/>
    </row>
    <row r="43" spans="1:16" ht="39" customHeight="1" thickBot="1" x14ac:dyDescent="0.2">
      <c r="A43" s="22"/>
      <c r="B43" s="40"/>
      <c r="C43" s="1207" t="s">
        <v>573</v>
      </c>
      <c r="D43" s="1208"/>
      <c r="E43" s="1209"/>
      <c r="F43" s="41">
        <v>0.01</v>
      </c>
      <c r="G43" s="42">
        <v>0.01</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wbDSoGAw3TREJ+rNix8O/TZ0WTXT1iGS62q6TRRuM4r5Kaocr3pVCnpQ7rUhx62F8r4StEN2rXAX2TKpqBtAg==" saltValue="+7EbcbMLfgfwxuCdECHA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407</v>
      </c>
      <c r="L45" s="60">
        <v>408</v>
      </c>
      <c r="M45" s="60">
        <v>446</v>
      </c>
      <c r="N45" s="60">
        <v>413</v>
      </c>
      <c r="O45" s="61">
        <v>410</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513</v>
      </c>
      <c r="L46" s="64" t="s">
        <v>513</v>
      </c>
      <c r="M46" s="64" t="s">
        <v>513</v>
      </c>
      <c r="N46" s="64" t="s">
        <v>513</v>
      </c>
      <c r="O46" s="65" t="s">
        <v>513</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513</v>
      </c>
      <c r="L47" s="64" t="s">
        <v>513</v>
      </c>
      <c r="M47" s="64" t="s">
        <v>513</v>
      </c>
      <c r="N47" s="64" t="s">
        <v>513</v>
      </c>
      <c r="O47" s="65" t="s">
        <v>513</v>
      </c>
      <c r="P47" s="48"/>
      <c r="Q47" s="48"/>
      <c r="R47" s="48"/>
      <c r="S47" s="48"/>
      <c r="T47" s="48"/>
      <c r="U47" s="48"/>
    </row>
    <row r="48" spans="1:21" ht="30.75" customHeight="1" x14ac:dyDescent="0.15">
      <c r="A48" s="48"/>
      <c r="B48" s="1232"/>
      <c r="C48" s="1233"/>
      <c r="D48" s="62"/>
      <c r="E48" s="1214" t="s">
        <v>15</v>
      </c>
      <c r="F48" s="1214"/>
      <c r="G48" s="1214"/>
      <c r="H48" s="1214"/>
      <c r="I48" s="1214"/>
      <c r="J48" s="1215"/>
      <c r="K48" s="63">
        <v>94</v>
      </c>
      <c r="L48" s="64">
        <v>102</v>
      </c>
      <c r="M48" s="64">
        <v>129</v>
      </c>
      <c r="N48" s="64">
        <v>113</v>
      </c>
      <c r="O48" s="65">
        <v>74</v>
      </c>
      <c r="P48" s="48"/>
      <c r="Q48" s="48"/>
      <c r="R48" s="48"/>
      <c r="S48" s="48"/>
      <c r="T48" s="48"/>
      <c r="U48" s="48"/>
    </row>
    <row r="49" spans="1:21" ht="30.75" customHeight="1" x14ac:dyDescent="0.15">
      <c r="A49" s="48"/>
      <c r="B49" s="1232"/>
      <c r="C49" s="1233"/>
      <c r="D49" s="62"/>
      <c r="E49" s="1214" t="s">
        <v>16</v>
      </c>
      <c r="F49" s="1214"/>
      <c r="G49" s="1214"/>
      <c r="H49" s="1214"/>
      <c r="I49" s="1214"/>
      <c r="J49" s="1215"/>
      <c r="K49" s="63">
        <v>47</v>
      </c>
      <c r="L49" s="64">
        <v>52</v>
      </c>
      <c r="M49" s="64">
        <v>62</v>
      </c>
      <c r="N49" s="64">
        <v>61</v>
      </c>
      <c r="O49" s="65">
        <v>61</v>
      </c>
      <c r="P49" s="48"/>
      <c r="Q49" s="48"/>
      <c r="R49" s="48"/>
      <c r="S49" s="48"/>
      <c r="T49" s="48"/>
      <c r="U49" s="48"/>
    </row>
    <row r="50" spans="1:21" ht="30.75" customHeight="1" x14ac:dyDescent="0.15">
      <c r="A50" s="48"/>
      <c r="B50" s="1232"/>
      <c r="C50" s="1233"/>
      <c r="D50" s="62"/>
      <c r="E50" s="1214" t="s">
        <v>17</v>
      </c>
      <c r="F50" s="1214"/>
      <c r="G50" s="1214"/>
      <c r="H50" s="1214"/>
      <c r="I50" s="1214"/>
      <c r="J50" s="1215"/>
      <c r="K50" s="63">
        <v>2</v>
      </c>
      <c r="L50" s="64">
        <v>7</v>
      </c>
      <c r="M50" s="64">
        <v>14</v>
      </c>
      <c r="N50" s="64">
        <v>15</v>
      </c>
      <c r="O50" s="65">
        <v>21</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513</v>
      </c>
      <c r="L51" s="64" t="s">
        <v>513</v>
      </c>
      <c r="M51" s="64" t="s">
        <v>513</v>
      </c>
      <c r="N51" s="64" t="s">
        <v>513</v>
      </c>
      <c r="O51" s="65" t="s">
        <v>513</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461</v>
      </c>
      <c r="L52" s="64">
        <v>422</v>
      </c>
      <c r="M52" s="64">
        <v>434</v>
      </c>
      <c r="N52" s="64">
        <v>414</v>
      </c>
      <c r="O52" s="65">
        <v>390</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89</v>
      </c>
      <c r="L53" s="69">
        <v>147</v>
      </c>
      <c r="M53" s="69">
        <v>217</v>
      </c>
      <c r="N53" s="69">
        <v>188</v>
      </c>
      <c r="O53" s="70">
        <v>176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596</v>
      </c>
      <c r="L57" s="84" t="s">
        <v>597</v>
      </c>
      <c r="M57" s="84" t="s">
        <v>598</v>
      </c>
      <c r="N57" s="84" t="s">
        <v>599</v>
      </c>
      <c r="O57" s="85" t="s">
        <v>600</v>
      </c>
    </row>
    <row r="58" spans="1:21" ht="31.5" customHeight="1" thickBot="1" x14ac:dyDescent="0.2">
      <c r="B58" s="1222"/>
      <c r="C58" s="1223"/>
      <c r="D58" s="1227" t="s">
        <v>27</v>
      </c>
      <c r="E58" s="1228"/>
      <c r="F58" s="1228"/>
      <c r="G58" s="1228"/>
      <c r="H58" s="1228"/>
      <c r="I58" s="1228"/>
      <c r="J58" s="1229"/>
      <c r="K58" s="86" t="s">
        <v>598</v>
      </c>
      <c r="L58" s="87" t="s">
        <v>598</v>
      </c>
      <c r="M58" s="87" t="s">
        <v>598</v>
      </c>
      <c r="N58" s="87" t="s">
        <v>598</v>
      </c>
      <c r="O58" s="88" t="s">
        <v>598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eh/YWIOVp4SL+VlaOfQDesW+Vg5OMacDyWxFc+tbIVNqJVcL4pR34dXMqMEuySPoRD0DGDpv3RA8O1Z/LXNWw==" saltValue="BNraP9rUAdI+UiC0R5uN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50" t="s">
        <v>30</v>
      </c>
      <c r="C41" s="1251"/>
      <c r="D41" s="102"/>
      <c r="E41" s="1252" t="s">
        <v>31</v>
      </c>
      <c r="F41" s="1252"/>
      <c r="G41" s="1252"/>
      <c r="H41" s="1253"/>
      <c r="I41" s="103">
        <v>4900</v>
      </c>
      <c r="J41" s="104">
        <v>4778</v>
      </c>
      <c r="K41" s="104">
        <v>4632</v>
      </c>
      <c r="L41" s="104">
        <v>4686</v>
      </c>
      <c r="M41" s="105">
        <v>4898</v>
      </c>
    </row>
    <row r="42" spans="2:13" ht="27.75" customHeight="1" x14ac:dyDescent="0.15">
      <c r="B42" s="1240"/>
      <c r="C42" s="1241"/>
      <c r="D42" s="106"/>
      <c r="E42" s="1244" t="s">
        <v>32</v>
      </c>
      <c r="F42" s="1244"/>
      <c r="G42" s="1244"/>
      <c r="H42" s="1245"/>
      <c r="I42" s="107" t="s">
        <v>513</v>
      </c>
      <c r="J42" s="108" t="s">
        <v>513</v>
      </c>
      <c r="K42" s="108" t="s">
        <v>513</v>
      </c>
      <c r="L42" s="108" t="s">
        <v>513</v>
      </c>
      <c r="M42" s="109" t="s">
        <v>513</v>
      </c>
    </row>
    <row r="43" spans="2:13" ht="27.75" customHeight="1" x14ac:dyDescent="0.15">
      <c r="B43" s="1240"/>
      <c r="C43" s="1241"/>
      <c r="D43" s="106"/>
      <c r="E43" s="1244" t="s">
        <v>33</v>
      </c>
      <c r="F43" s="1244"/>
      <c r="G43" s="1244"/>
      <c r="H43" s="1245"/>
      <c r="I43" s="107">
        <v>716</v>
      </c>
      <c r="J43" s="108">
        <v>663</v>
      </c>
      <c r="K43" s="108">
        <v>655</v>
      </c>
      <c r="L43" s="108">
        <v>628</v>
      </c>
      <c r="M43" s="109">
        <v>621</v>
      </c>
    </row>
    <row r="44" spans="2:13" ht="27.75" customHeight="1" x14ac:dyDescent="0.15">
      <c r="B44" s="1240"/>
      <c r="C44" s="1241"/>
      <c r="D44" s="106"/>
      <c r="E44" s="1244" t="s">
        <v>34</v>
      </c>
      <c r="F44" s="1244"/>
      <c r="G44" s="1244"/>
      <c r="H44" s="1245"/>
      <c r="I44" s="107">
        <v>575</v>
      </c>
      <c r="J44" s="108">
        <v>529</v>
      </c>
      <c r="K44" s="108">
        <v>504</v>
      </c>
      <c r="L44" s="108">
        <v>462</v>
      </c>
      <c r="M44" s="109">
        <v>453</v>
      </c>
    </row>
    <row r="45" spans="2:13" ht="27.75" customHeight="1" x14ac:dyDescent="0.15">
      <c r="B45" s="1240"/>
      <c r="C45" s="1241"/>
      <c r="D45" s="106"/>
      <c r="E45" s="1244" t="s">
        <v>35</v>
      </c>
      <c r="F45" s="1244"/>
      <c r="G45" s="1244"/>
      <c r="H45" s="1245"/>
      <c r="I45" s="107">
        <v>613</v>
      </c>
      <c r="J45" s="108">
        <v>577</v>
      </c>
      <c r="K45" s="108">
        <v>573</v>
      </c>
      <c r="L45" s="108">
        <v>488</v>
      </c>
      <c r="M45" s="109">
        <v>436</v>
      </c>
    </row>
    <row r="46" spans="2:13" ht="27.75" customHeight="1" x14ac:dyDescent="0.15">
      <c r="B46" s="1240"/>
      <c r="C46" s="1241"/>
      <c r="D46" s="110"/>
      <c r="E46" s="1244" t="s">
        <v>36</v>
      </c>
      <c r="F46" s="1244"/>
      <c r="G46" s="1244"/>
      <c r="H46" s="1245"/>
      <c r="I46" s="107">
        <v>38</v>
      </c>
      <c r="J46" s="108">
        <v>38</v>
      </c>
      <c r="K46" s="108">
        <v>38</v>
      </c>
      <c r="L46" s="108">
        <v>13</v>
      </c>
      <c r="M46" s="109" t="s">
        <v>513</v>
      </c>
    </row>
    <row r="47" spans="2:13" ht="27.75" customHeight="1" x14ac:dyDescent="0.15">
      <c r="B47" s="1240"/>
      <c r="C47" s="1241"/>
      <c r="D47" s="111"/>
      <c r="E47" s="1254" t="s">
        <v>37</v>
      </c>
      <c r="F47" s="1255"/>
      <c r="G47" s="1255"/>
      <c r="H47" s="1256"/>
      <c r="I47" s="107" t="s">
        <v>513</v>
      </c>
      <c r="J47" s="108" t="s">
        <v>513</v>
      </c>
      <c r="K47" s="108" t="s">
        <v>513</v>
      </c>
      <c r="L47" s="108" t="s">
        <v>513</v>
      </c>
      <c r="M47" s="109" t="s">
        <v>513</v>
      </c>
    </row>
    <row r="48" spans="2:13" ht="27.75" customHeight="1" x14ac:dyDescent="0.15">
      <c r="B48" s="1240"/>
      <c r="C48" s="1241"/>
      <c r="D48" s="106"/>
      <c r="E48" s="1244" t="s">
        <v>38</v>
      </c>
      <c r="F48" s="1244"/>
      <c r="G48" s="1244"/>
      <c r="H48" s="1245"/>
      <c r="I48" s="107" t="s">
        <v>513</v>
      </c>
      <c r="J48" s="108" t="s">
        <v>513</v>
      </c>
      <c r="K48" s="108" t="s">
        <v>513</v>
      </c>
      <c r="L48" s="108" t="s">
        <v>513</v>
      </c>
      <c r="M48" s="109" t="s">
        <v>513</v>
      </c>
    </row>
    <row r="49" spans="2:13" ht="27.75" customHeight="1" x14ac:dyDescent="0.15">
      <c r="B49" s="1242"/>
      <c r="C49" s="1243"/>
      <c r="D49" s="106"/>
      <c r="E49" s="1244" t="s">
        <v>39</v>
      </c>
      <c r="F49" s="1244"/>
      <c r="G49" s="1244"/>
      <c r="H49" s="1245"/>
      <c r="I49" s="107" t="s">
        <v>513</v>
      </c>
      <c r="J49" s="108" t="s">
        <v>513</v>
      </c>
      <c r="K49" s="108" t="s">
        <v>513</v>
      </c>
      <c r="L49" s="108" t="s">
        <v>513</v>
      </c>
      <c r="M49" s="109" t="s">
        <v>513</v>
      </c>
    </row>
    <row r="50" spans="2:13" ht="27.75" customHeight="1" x14ac:dyDescent="0.15">
      <c r="B50" s="1238" t="s">
        <v>40</v>
      </c>
      <c r="C50" s="1239"/>
      <c r="D50" s="112"/>
      <c r="E50" s="1244" t="s">
        <v>41</v>
      </c>
      <c r="F50" s="1244"/>
      <c r="G50" s="1244"/>
      <c r="H50" s="1245"/>
      <c r="I50" s="107">
        <v>3579</v>
      </c>
      <c r="J50" s="108">
        <v>3555</v>
      </c>
      <c r="K50" s="108">
        <v>3341</v>
      </c>
      <c r="L50" s="108">
        <v>3126</v>
      </c>
      <c r="M50" s="109">
        <v>2873</v>
      </c>
    </row>
    <row r="51" spans="2:13" ht="27.75" customHeight="1" x14ac:dyDescent="0.15">
      <c r="B51" s="1240"/>
      <c r="C51" s="1241"/>
      <c r="D51" s="106"/>
      <c r="E51" s="1244" t="s">
        <v>42</v>
      </c>
      <c r="F51" s="1244"/>
      <c r="G51" s="1244"/>
      <c r="H51" s="1245"/>
      <c r="I51" s="107">
        <v>224</v>
      </c>
      <c r="J51" s="108">
        <v>178</v>
      </c>
      <c r="K51" s="108">
        <v>136</v>
      </c>
      <c r="L51" s="108">
        <v>150</v>
      </c>
      <c r="M51" s="109">
        <v>140</v>
      </c>
    </row>
    <row r="52" spans="2:13" ht="27.75" customHeight="1" x14ac:dyDescent="0.15">
      <c r="B52" s="1242"/>
      <c r="C52" s="1243"/>
      <c r="D52" s="106"/>
      <c r="E52" s="1244" t="s">
        <v>43</v>
      </c>
      <c r="F52" s="1244"/>
      <c r="G52" s="1244"/>
      <c r="H52" s="1245"/>
      <c r="I52" s="107">
        <v>4270</v>
      </c>
      <c r="J52" s="108">
        <v>4143</v>
      </c>
      <c r="K52" s="108">
        <v>3988</v>
      </c>
      <c r="L52" s="108">
        <v>4009</v>
      </c>
      <c r="M52" s="109">
        <v>4077</v>
      </c>
    </row>
    <row r="53" spans="2:13" ht="27.75" customHeight="1" thickBot="1" x14ac:dyDescent="0.2">
      <c r="B53" s="1246" t="s">
        <v>44</v>
      </c>
      <c r="C53" s="1247"/>
      <c r="D53" s="113"/>
      <c r="E53" s="1248" t="s">
        <v>45</v>
      </c>
      <c r="F53" s="1248"/>
      <c r="G53" s="1248"/>
      <c r="H53" s="1249"/>
      <c r="I53" s="114">
        <v>-1232</v>
      </c>
      <c r="J53" s="115">
        <v>-1291</v>
      </c>
      <c r="K53" s="115">
        <v>-1062</v>
      </c>
      <c r="L53" s="115">
        <v>-1007</v>
      </c>
      <c r="M53" s="116">
        <v>-682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3ufoTw9Ppmig7mGDdte7w2+pUeBa01E9OTGKBjxUU7tnkX8YRezJENfpRFdeA//8R4g7ImIPYtT8wGH3ml0Q==" saltValue="ZIVFRpmnZ8RTT3zZyBIz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5" t="s">
        <v>48</v>
      </c>
      <c r="D55" s="1265"/>
      <c r="E55" s="1266"/>
      <c r="F55" s="128">
        <v>768</v>
      </c>
      <c r="G55" s="128">
        <v>770</v>
      </c>
      <c r="H55" s="129">
        <v>771</v>
      </c>
    </row>
    <row r="56" spans="2:8" ht="52.5" customHeight="1" x14ac:dyDescent="0.15">
      <c r="B56" s="130"/>
      <c r="C56" s="1267" t="s">
        <v>49</v>
      </c>
      <c r="D56" s="1267"/>
      <c r="E56" s="1268"/>
      <c r="F56" s="131">
        <v>1629</v>
      </c>
      <c r="G56" s="131">
        <v>1631</v>
      </c>
      <c r="H56" s="132">
        <v>1652</v>
      </c>
    </row>
    <row r="57" spans="2:8" ht="53.25" customHeight="1" x14ac:dyDescent="0.15">
      <c r="B57" s="130"/>
      <c r="C57" s="1269" t="s">
        <v>50</v>
      </c>
      <c r="D57" s="1269"/>
      <c r="E57" s="1270"/>
      <c r="F57" s="133">
        <v>1620</v>
      </c>
      <c r="G57" s="133">
        <v>1505</v>
      </c>
      <c r="H57" s="134">
        <v>1591</v>
      </c>
    </row>
    <row r="58" spans="2:8" ht="45.75" customHeight="1" x14ac:dyDescent="0.15">
      <c r="B58" s="135"/>
      <c r="C58" s="1257" t="s">
        <v>601</v>
      </c>
      <c r="D58" s="1258"/>
      <c r="E58" s="1259"/>
      <c r="F58" s="136">
        <v>884</v>
      </c>
      <c r="G58" s="136">
        <v>974</v>
      </c>
      <c r="H58" s="137">
        <v>1065</v>
      </c>
    </row>
    <row r="59" spans="2:8" ht="45.75" customHeight="1" x14ac:dyDescent="0.15">
      <c r="B59" s="135"/>
      <c r="C59" s="1257" t="s">
        <v>602</v>
      </c>
      <c r="D59" s="1258"/>
      <c r="E59" s="1259"/>
      <c r="F59" s="136">
        <v>183</v>
      </c>
      <c r="G59" s="136">
        <v>183</v>
      </c>
      <c r="H59" s="137">
        <v>183</v>
      </c>
    </row>
    <row r="60" spans="2:8" ht="45.75" customHeight="1" x14ac:dyDescent="0.15">
      <c r="B60" s="135"/>
      <c r="C60" s="1257" t="s">
        <v>603</v>
      </c>
      <c r="D60" s="1258"/>
      <c r="E60" s="1259"/>
      <c r="F60" s="136">
        <v>358</v>
      </c>
      <c r="G60" s="136">
        <v>156</v>
      </c>
      <c r="H60" s="137">
        <v>156</v>
      </c>
    </row>
    <row r="61" spans="2:8" ht="45.75" customHeight="1" x14ac:dyDescent="0.15">
      <c r="B61" s="135"/>
      <c r="C61" s="1257" t="s">
        <v>604</v>
      </c>
      <c r="D61" s="1258"/>
      <c r="E61" s="1259"/>
      <c r="F61" s="136">
        <v>99</v>
      </c>
      <c r="G61" s="136">
        <v>88</v>
      </c>
      <c r="H61" s="137">
        <v>86</v>
      </c>
    </row>
    <row r="62" spans="2:8" ht="45.75" customHeight="1" thickBot="1" x14ac:dyDescent="0.2">
      <c r="B62" s="138"/>
      <c r="C62" s="1260" t="s">
        <v>605</v>
      </c>
      <c r="D62" s="1261"/>
      <c r="E62" s="1262"/>
      <c r="F62" s="139">
        <v>93</v>
      </c>
      <c r="G62" s="139">
        <v>90</v>
      </c>
      <c r="H62" s="140">
        <v>71</v>
      </c>
    </row>
    <row r="63" spans="2:8" ht="52.5" customHeight="1" thickBot="1" x14ac:dyDescent="0.2">
      <c r="B63" s="141"/>
      <c r="C63" s="1263" t="s">
        <v>51</v>
      </c>
      <c r="D63" s="1263"/>
      <c r="E63" s="1264"/>
      <c r="F63" s="142">
        <v>4017</v>
      </c>
      <c r="G63" s="142">
        <v>3905</v>
      </c>
      <c r="H63" s="143">
        <v>4013</v>
      </c>
    </row>
    <row r="64" spans="2:8" ht="15" customHeight="1" x14ac:dyDescent="0.15"/>
  </sheetData>
  <sheetProtection algorithmName="SHA-512" hashValue="T3DyB3tcESmPe1PQYpZiePGVLWUZP/dC9SQzCKg0115aOMElIYFADcrygfvntvnJgA7JRCwpQrDMP75SWkNjwQ==" saltValue="CSepr2rnkIz28uKITfyR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20308</v>
      </c>
      <c r="E3" s="162"/>
      <c r="F3" s="163">
        <v>109920</v>
      </c>
      <c r="G3" s="164"/>
      <c r="H3" s="165"/>
    </row>
    <row r="4" spans="1:8" x14ac:dyDescent="0.15">
      <c r="A4" s="166"/>
      <c r="B4" s="167"/>
      <c r="C4" s="168"/>
      <c r="D4" s="169">
        <v>15941</v>
      </c>
      <c r="E4" s="170"/>
      <c r="F4" s="171">
        <v>62739</v>
      </c>
      <c r="G4" s="172"/>
      <c r="H4" s="173"/>
    </row>
    <row r="5" spans="1:8" x14ac:dyDescent="0.15">
      <c r="A5" s="154" t="s">
        <v>546</v>
      </c>
      <c r="B5" s="159"/>
      <c r="C5" s="160"/>
      <c r="D5" s="161">
        <v>61099</v>
      </c>
      <c r="E5" s="162"/>
      <c r="F5" s="163">
        <v>119882</v>
      </c>
      <c r="G5" s="164"/>
      <c r="H5" s="165"/>
    </row>
    <row r="6" spans="1:8" x14ac:dyDescent="0.15">
      <c r="A6" s="166"/>
      <c r="B6" s="167"/>
      <c r="C6" s="168"/>
      <c r="D6" s="169">
        <v>25805</v>
      </c>
      <c r="E6" s="170"/>
      <c r="F6" s="171">
        <v>66481</v>
      </c>
      <c r="G6" s="172"/>
      <c r="H6" s="173"/>
    </row>
    <row r="7" spans="1:8" x14ac:dyDescent="0.15">
      <c r="A7" s="154" t="s">
        <v>547</v>
      </c>
      <c r="B7" s="159"/>
      <c r="C7" s="160"/>
      <c r="D7" s="161">
        <v>66447</v>
      </c>
      <c r="E7" s="162"/>
      <c r="F7" s="163">
        <v>116162</v>
      </c>
      <c r="G7" s="164"/>
      <c r="H7" s="165"/>
    </row>
    <row r="8" spans="1:8" x14ac:dyDescent="0.15">
      <c r="A8" s="166"/>
      <c r="B8" s="167"/>
      <c r="C8" s="168"/>
      <c r="D8" s="169">
        <v>48028</v>
      </c>
      <c r="E8" s="170"/>
      <c r="F8" s="171">
        <v>61562</v>
      </c>
      <c r="G8" s="172"/>
      <c r="H8" s="173"/>
    </row>
    <row r="9" spans="1:8" x14ac:dyDescent="0.15">
      <c r="A9" s="154" t="s">
        <v>548</v>
      </c>
      <c r="B9" s="159"/>
      <c r="C9" s="160"/>
      <c r="D9" s="161">
        <v>103283</v>
      </c>
      <c r="E9" s="162"/>
      <c r="F9" s="163">
        <v>121449</v>
      </c>
      <c r="G9" s="164"/>
      <c r="H9" s="165"/>
    </row>
    <row r="10" spans="1:8" x14ac:dyDescent="0.15">
      <c r="A10" s="166"/>
      <c r="B10" s="167"/>
      <c r="C10" s="168"/>
      <c r="D10" s="169">
        <v>62027</v>
      </c>
      <c r="E10" s="170"/>
      <c r="F10" s="171">
        <v>62922</v>
      </c>
      <c r="G10" s="172"/>
      <c r="H10" s="173"/>
    </row>
    <row r="11" spans="1:8" x14ac:dyDescent="0.15">
      <c r="A11" s="154" t="s">
        <v>549</v>
      </c>
      <c r="B11" s="159"/>
      <c r="C11" s="160"/>
      <c r="D11" s="161">
        <v>102948</v>
      </c>
      <c r="E11" s="162"/>
      <c r="F11" s="163">
        <v>145139</v>
      </c>
      <c r="G11" s="164"/>
      <c r="H11" s="165"/>
    </row>
    <row r="12" spans="1:8" x14ac:dyDescent="0.15">
      <c r="A12" s="166"/>
      <c r="B12" s="167"/>
      <c r="C12" s="174"/>
      <c r="D12" s="169">
        <v>47579</v>
      </c>
      <c r="E12" s="170"/>
      <c r="F12" s="171">
        <v>83762</v>
      </c>
      <c r="G12" s="172"/>
      <c r="H12" s="173"/>
    </row>
    <row r="13" spans="1:8" x14ac:dyDescent="0.15">
      <c r="A13" s="154"/>
      <c r="B13" s="159"/>
      <c r="C13" s="175"/>
      <c r="D13" s="176">
        <v>70817</v>
      </c>
      <c r="E13" s="177"/>
      <c r="F13" s="178">
        <v>122510</v>
      </c>
      <c r="G13" s="179"/>
      <c r="H13" s="165"/>
    </row>
    <row r="14" spans="1:8" x14ac:dyDescent="0.15">
      <c r="A14" s="166"/>
      <c r="B14" s="167"/>
      <c r="C14" s="168"/>
      <c r="D14" s="169">
        <v>39876</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6.88</v>
      </c>
      <c r="C19" s="180">
        <f>ROUND(VALUE(SUBSTITUTE(実質収支比率等に係る経年分析!G$48,"▲","-")),2)</f>
        <v>7.63</v>
      </c>
      <c r="D19" s="180">
        <f>ROUND(VALUE(SUBSTITUTE(実質収支比率等に係る経年分析!H$48,"▲","-")),2)</f>
        <v>11.22</v>
      </c>
      <c r="E19" s="180">
        <f>ROUND(VALUE(SUBSTITUTE(実質収支比率等に係る経年分析!I$48,"▲","-")),2)</f>
        <v>13.96</v>
      </c>
      <c r="F19" s="180">
        <f>ROUND(VALUE(SUBSTITUTE(実質収支比率等に係る経年分析!J$48,"▲","-")),2)</f>
        <v>16.989999999999998</v>
      </c>
    </row>
    <row r="20" spans="1:11" x14ac:dyDescent="0.15">
      <c r="A20" s="180" t="s">
        <v>55</v>
      </c>
      <c r="B20" s="180">
        <f>ROUND(VALUE(SUBSTITUTE(実質収支比率等に係る経年分析!F$47,"▲","-")),2)</f>
        <v>29.32</v>
      </c>
      <c r="C20" s="180">
        <f>ROUND(VALUE(SUBSTITUTE(実質収支比率等に係る経年分析!G$47,"▲","-")),2)</f>
        <v>30.43</v>
      </c>
      <c r="D20" s="180">
        <f>ROUND(VALUE(SUBSTITUTE(実質収支比率等に係る経年分析!H$47,"▲","-")),2)</f>
        <v>30.22</v>
      </c>
      <c r="E20" s="180">
        <f>ROUND(VALUE(SUBSTITUTE(実質収支比率等に係る経年分析!I$47,"▲","-")),2)</f>
        <v>30.13</v>
      </c>
      <c r="F20" s="180">
        <f>ROUND(VALUE(SUBSTITUTE(実質収支比率等に係る経年分析!J$47,"▲","-")),2)</f>
        <v>29.62</v>
      </c>
    </row>
    <row r="21" spans="1:11" x14ac:dyDescent="0.15">
      <c r="A21" s="180" t="s">
        <v>56</v>
      </c>
      <c r="B21" s="180">
        <f>IF(ISNUMBER(VALUE(SUBSTITUTE(実質収支比率等に係る経年分析!F$49,"▲","-"))),ROUND(VALUE(SUBSTITUTE(実質収支比率等に係る経年分析!F$49,"▲","-")),2),NA())</f>
        <v>2.2799999999999998</v>
      </c>
      <c r="C21" s="180">
        <f>IF(ISNUMBER(VALUE(SUBSTITUTE(実質収支比率等に係る経年分析!G$49,"▲","-"))),ROUND(VALUE(SUBSTITUTE(実質収支比率等に係る経年分析!G$49,"▲","-")),2),NA())</f>
        <v>0.6</v>
      </c>
      <c r="D21" s="180">
        <f>IF(ISNUMBER(VALUE(SUBSTITUTE(実質収支比率等に係る経年分析!H$49,"▲","-"))),ROUND(VALUE(SUBSTITUTE(実質収支比率等に係る経年分析!H$49,"▲","-")),2),NA())</f>
        <v>3.72</v>
      </c>
      <c r="E21" s="180">
        <f>IF(ISNUMBER(VALUE(SUBSTITUTE(実質収支比率等に係る経年分析!I$49,"▲","-"))),ROUND(VALUE(SUBSTITUTE(実質収支比率等に係る経年分析!I$49,"▲","-")),2),NA())</f>
        <v>2.84</v>
      </c>
      <c r="F21" s="180">
        <f>IF(ISNUMBER(VALUE(SUBSTITUTE(実質収支比率等に係る経年分析!J$49,"▲","-"))),ROUND(VALUE(SUBSTITUTE(実質収支比率等に係る経年分析!J$49,"▲","-")),2),NA())</f>
        <v>3.33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0.2</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0.82</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1.76</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7.52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17.29</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0.59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0.49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0.45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0.27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461</v>
      </c>
      <c r="E42" s="182"/>
      <c r="F42" s="182"/>
      <c r="G42" s="182">
        <f>'実質公債費比率（分子）の構造'!L$52</f>
        <v>422</v>
      </c>
      <c r="H42" s="182"/>
      <c r="I42" s="182"/>
      <c r="J42" s="182">
        <f>'実質公債費比率（分子）の構造'!M$52</f>
        <v>434</v>
      </c>
      <c r="K42" s="182"/>
      <c r="L42" s="182"/>
      <c r="M42" s="182">
        <f>'実質公債費比率（分子）の構造'!N$52</f>
        <v>414</v>
      </c>
      <c r="N42" s="182"/>
      <c r="O42" s="182"/>
      <c r="P42" s="182">
        <f>'実質公債費比率（分子）の構造'!O$52</f>
        <v>390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7</v>
      </c>
      <c r="F44" s="182"/>
      <c r="G44" s="182"/>
      <c r="H44" s="182">
        <f>'実質公債費比率（分子）の構造'!M$50</f>
        <v>14</v>
      </c>
      <c r="I44" s="182"/>
      <c r="J44" s="182"/>
      <c r="K44" s="182">
        <f>'実質公債費比率（分子）の構造'!N$50</f>
        <v>15</v>
      </c>
      <c r="L44" s="182"/>
      <c r="M44" s="182"/>
      <c r="N44" s="182">
        <f>'実質公債費比率（分子）の構造'!O$50</f>
        <v>21</v>
      </c>
      <c r="O44" s="182"/>
      <c r="P44" s="182"/>
    </row>
    <row r="45" spans="1:16" x14ac:dyDescent="0.15">
      <c r="A45" s="182" t="s">
        <v>66</v>
      </c>
      <c r="B45" s="182">
        <f>'実質公債費比率（分子）の構造'!K$49</f>
        <v>47</v>
      </c>
      <c r="C45" s="182"/>
      <c r="D45" s="182"/>
      <c r="E45" s="182">
        <f>'実質公債費比率（分子）の構造'!L$49</f>
        <v>52</v>
      </c>
      <c r="F45" s="182"/>
      <c r="G45" s="182"/>
      <c r="H45" s="182">
        <f>'実質公債費比率（分子）の構造'!M$49</f>
        <v>62</v>
      </c>
      <c r="I45" s="182"/>
      <c r="J45" s="182"/>
      <c r="K45" s="182">
        <f>'実質公債費比率（分子）の構造'!N$49</f>
        <v>61</v>
      </c>
      <c r="L45" s="182"/>
      <c r="M45" s="182"/>
      <c r="N45" s="182">
        <f>'実質公債費比率（分子）の構造'!O$49</f>
        <v>61</v>
      </c>
      <c r="O45" s="182"/>
      <c r="P45" s="182"/>
    </row>
    <row r="46" spans="1:16" x14ac:dyDescent="0.15">
      <c r="A46" s="182" t="s">
        <v>67</v>
      </c>
      <c r="B46" s="182">
        <f>'実質公債費比率（分子）の構造'!K$48</f>
        <v>94</v>
      </c>
      <c r="C46" s="182"/>
      <c r="D46" s="182"/>
      <c r="E46" s="182">
        <f>'実質公債費比率（分子）の構造'!L$48</f>
        <v>102</v>
      </c>
      <c r="F46" s="182"/>
      <c r="G46" s="182"/>
      <c r="H46" s="182">
        <f>'実質公債費比率（分子）の構造'!M$48</f>
        <v>129</v>
      </c>
      <c r="I46" s="182"/>
      <c r="J46" s="182"/>
      <c r="K46" s="182">
        <f>'実質公債費比率（分子）の構造'!N$48</f>
        <v>113</v>
      </c>
      <c r="L46" s="182"/>
      <c r="M46" s="182"/>
      <c r="N46" s="182">
        <f>'実質公債費比率（分子）の構造'!O$48</f>
        <v>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407</v>
      </c>
      <c r="C49" s="182"/>
      <c r="D49" s="182"/>
      <c r="E49" s="182">
        <f>'実質公債費比率（分子）の構造'!L$45</f>
        <v>408</v>
      </c>
      <c r="F49" s="182"/>
      <c r="G49" s="182"/>
      <c r="H49" s="182">
        <f>'実質公債費比率（分子）の構造'!M$45</f>
        <v>446</v>
      </c>
      <c r="I49" s="182"/>
      <c r="J49" s="182"/>
      <c r="K49" s="182">
        <f>'実質公債費比率（分子）の構造'!N$45</f>
        <v>413</v>
      </c>
      <c r="L49" s="182"/>
      <c r="M49" s="182"/>
      <c r="N49" s="182">
        <f>'実質公債費比率（分子）の構造'!O$45</f>
        <v>410</v>
      </c>
      <c r="O49" s="182"/>
      <c r="P49" s="182"/>
    </row>
    <row r="50" spans="1:16" x14ac:dyDescent="0.15">
      <c r="A50" s="182" t="s">
        <v>71</v>
      </c>
      <c r="B50" s="182" t="e">
        <f>NA()</f>
        <v>#N/A</v>
      </c>
      <c r="C50" s="182">
        <f>IF(ISNUMBER('実質公債費比率（分子）の構造'!K$53),'実質公債費比率（分子）の構造'!K$53,NA())</f>
        <v>89</v>
      </c>
      <c r="D50" s="182" t="e">
        <f>NA()</f>
        <v>#N/A</v>
      </c>
      <c r="E50" s="182" t="e">
        <f>NA()</f>
        <v>#N/A</v>
      </c>
      <c r="F50" s="182">
        <f>IF(ISNUMBER('実質公債費比率（分子）の構造'!L$53),'実質公債費比率（分子）の構造'!L$53,NA())</f>
        <v>147</v>
      </c>
      <c r="G50" s="182" t="e">
        <f>NA()</f>
        <v>#N/A</v>
      </c>
      <c r="H50" s="182" t="e">
        <f>NA()</f>
        <v>#N/A</v>
      </c>
      <c r="I50" s="182">
        <f>IF(ISNUMBER('実質公債費比率（分子）の構造'!M$53),'実質公債費比率（分子）の構造'!M$53,NA())</f>
        <v>217</v>
      </c>
      <c r="J50" s="182" t="e">
        <f>NA()</f>
        <v>#N/A</v>
      </c>
      <c r="K50" s="182" t="e">
        <f>NA()</f>
        <v>#N/A</v>
      </c>
      <c r="L50" s="182">
        <f>IF(ISNUMBER('実質公債費比率（分子）の構造'!N$53),'実質公債費比率（分子）の構造'!N$53,NA())</f>
        <v>188</v>
      </c>
      <c r="M50" s="182" t="e">
        <f>NA()</f>
        <v>#N/A</v>
      </c>
      <c r="N50" s="182" t="e">
        <f>NA()</f>
        <v>#N/A</v>
      </c>
      <c r="O50" s="182">
        <f>IF(ISNUMBER('実質公債費比率（分子）の構造'!O$53),'実質公債費比率（分子）の構造'!O$53,NA())</f>
        <v>176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4270</v>
      </c>
      <c r="E56" s="181"/>
      <c r="F56" s="181"/>
      <c r="G56" s="181">
        <f>'将来負担比率（分子）の構造'!J$52</f>
        <v>4143</v>
      </c>
      <c r="H56" s="181"/>
      <c r="I56" s="181"/>
      <c r="J56" s="181">
        <f>'将来負担比率（分子）の構造'!K$52</f>
        <v>3988</v>
      </c>
      <c r="K56" s="181"/>
      <c r="L56" s="181"/>
      <c r="M56" s="181">
        <f>'将来負担比率（分子）の構造'!L$52</f>
        <v>4009</v>
      </c>
      <c r="N56" s="181"/>
      <c r="O56" s="181"/>
      <c r="P56" s="181">
        <f>'将来負担比率（分子）の構造'!M$52</f>
        <v>4077</v>
      </c>
    </row>
    <row r="57" spans="1:16" x14ac:dyDescent="0.15">
      <c r="A57" s="181" t="s">
        <v>42</v>
      </c>
      <c r="B57" s="181"/>
      <c r="C57" s="181"/>
      <c r="D57" s="181">
        <f>'将来負担比率（分子）の構造'!I$51</f>
        <v>224</v>
      </c>
      <c r="E57" s="181"/>
      <c r="F57" s="181"/>
      <c r="G57" s="181">
        <f>'将来負担比率（分子）の構造'!J$51</f>
        <v>178</v>
      </c>
      <c r="H57" s="181"/>
      <c r="I57" s="181"/>
      <c r="J57" s="181">
        <f>'将来負担比率（分子）の構造'!K$51</f>
        <v>136</v>
      </c>
      <c r="K57" s="181"/>
      <c r="L57" s="181"/>
      <c r="M57" s="181">
        <f>'将来負担比率（分子）の構造'!L$51</f>
        <v>150</v>
      </c>
      <c r="N57" s="181"/>
      <c r="O57" s="181"/>
      <c r="P57" s="181">
        <f>'将来負担比率（分子）の構造'!M$51</f>
        <v>140</v>
      </c>
    </row>
    <row r="58" spans="1:16" x14ac:dyDescent="0.15">
      <c r="A58" s="181" t="s">
        <v>41</v>
      </c>
      <c r="B58" s="181"/>
      <c r="C58" s="181"/>
      <c r="D58" s="181">
        <f>'将来負担比率（分子）の構造'!I$50</f>
        <v>3579</v>
      </c>
      <c r="E58" s="181"/>
      <c r="F58" s="181"/>
      <c r="G58" s="181">
        <f>'将来負担比率（分子）の構造'!J$50</f>
        <v>3555</v>
      </c>
      <c r="H58" s="181"/>
      <c r="I58" s="181"/>
      <c r="J58" s="181">
        <f>'将来負担比率（分子）の構造'!K$50</f>
        <v>3341</v>
      </c>
      <c r="K58" s="181"/>
      <c r="L58" s="181"/>
      <c r="M58" s="181">
        <f>'将来負担比率（分子）の構造'!L$50</f>
        <v>3126</v>
      </c>
      <c r="N58" s="181"/>
      <c r="O58" s="181"/>
      <c r="P58" s="181">
        <f>'将来負担比率（分子）の構造'!M$50</f>
        <v>2873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38</v>
      </c>
      <c r="C61" s="181"/>
      <c r="D61" s="181"/>
      <c r="E61" s="181">
        <f>'将来負担比率（分子）の構造'!J$46</f>
        <v>38</v>
      </c>
      <c r="F61" s="181"/>
      <c r="G61" s="181"/>
      <c r="H61" s="181">
        <f>'将来負担比率（分子）の構造'!K$46</f>
        <v>38</v>
      </c>
      <c r="I61" s="181"/>
      <c r="J61" s="181"/>
      <c r="K61" s="181">
        <f>'将来負担比率（分子）の構造'!L$46</f>
        <v>13</v>
      </c>
      <c r="L61" s="181"/>
      <c r="M61" s="181"/>
      <c r="N61" s="181" t="str">
        <f>'将来負担比率（分子）の構造'!M$46</f>
        <v>-</v>
      </c>
      <c r="O61" s="181"/>
      <c r="P61" s="181"/>
    </row>
    <row r="62" spans="1:16" x14ac:dyDescent="0.15">
      <c r="A62" s="181" t="s">
        <v>35</v>
      </c>
      <c r="B62" s="181">
        <f>'将来負担比率（分子）の構造'!I$45</f>
        <v>613</v>
      </c>
      <c r="C62" s="181"/>
      <c r="D62" s="181"/>
      <c r="E62" s="181">
        <f>'将来負担比率（分子）の構造'!J$45</f>
        <v>577</v>
      </c>
      <c r="F62" s="181"/>
      <c r="G62" s="181"/>
      <c r="H62" s="181">
        <f>'将来負担比率（分子）の構造'!K$45</f>
        <v>573</v>
      </c>
      <c r="I62" s="181"/>
      <c r="J62" s="181"/>
      <c r="K62" s="181">
        <f>'将来負担比率（分子）の構造'!L$45</f>
        <v>488</v>
      </c>
      <c r="L62" s="181"/>
      <c r="M62" s="181"/>
      <c r="N62" s="181">
        <f>'将来負担比率（分子）の構造'!M$45</f>
        <v>436</v>
      </c>
      <c r="O62" s="181"/>
      <c r="P62" s="181"/>
    </row>
    <row r="63" spans="1:16" x14ac:dyDescent="0.15">
      <c r="A63" s="181" t="s">
        <v>34</v>
      </c>
      <c r="B63" s="181">
        <f>'将来負担比率（分子）の構造'!I$44</f>
        <v>575</v>
      </c>
      <c r="C63" s="181"/>
      <c r="D63" s="181"/>
      <c r="E63" s="181">
        <f>'将来負担比率（分子）の構造'!J$44</f>
        <v>529</v>
      </c>
      <c r="F63" s="181"/>
      <c r="G63" s="181"/>
      <c r="H63" s="181">
        <f>'将来負担比率（分子）の構造'!K$44</f>
        <v>504</v>
      </c>
      <c r="I63" s="181"/>
      <c r="J63" s="181"/>
      <c r="K63" s="181">
        <f>'将来負担比率（分子）の構造'!L$44</f>
        <v>462</v>
      </c>
      <c r="L63" s="181"/>
      <c r="M63" s="181"/>
      <c r="N63" s="181">
        <f>'将来負担比率（分子）の構造'!M$44</f>
        <v>453</v>
      </c>
      <c r="O63" s="181"/>
      <c r="P63" s="181"/>
    </row>
    <row r="64" spans="1:16" x14ac:dyDescent="0.15">
      <c r="A64" s="181" t="s">
        <v>33</v>
      </c>
      <c r="B64" s="181">
        <f>'将来負担比率（分子）の構造'!I$43</f>
        <v>716</v>
      </c>
      <c r="C64" s="181"/>
      <c r="D64" s="181"/>
      <c r="E64" s="181">
        <f>'将来負担比率（分子）の構造'!J$43</f>
        <v>663</v>
      </c>
      <c r="F64" s="181"/>
      <c r="G64" s="181"/>
      <c r="H64" s="181">
        <f>'将来負担比率（分子）の構造'!K$43</f>
        <v>655</v>
      </c>
      <c r="I64" s="181"/>
      <c r="J64" s="181"/>
      <c r="K64" s="181">
        <f>'将来負担比率（分子）の構造'!L$43</f>
        <v>628</v>
      </c>
      <c r="L64" s="181"/>
      <c r="M64" s="181"/>
      <c r="N64" s="181">
        <f>'将来負担比率（分子）の構造'!M$43</f>
        <v>621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4900</v>
      </c>
      <c r="C66" s="181"/>
      <c r="D66" s="181"/>
      <c r="E66" s="181">
        <f>'将来負担比率（分子）の構造'!J$41</f>
        <v>4778</v>
      </c>
      <c r="F66" s="181"/>
      <c r="G66" s="181"/>
      <c r="H66" s="181">
        <f>'将来負担比率（分子）の構造'!K$41</f>
        <v>4632</v>
      </c>
      <c r="I66" s="181"/>
      <c r="J66" s="181"/>
      <c r="K66" s="181">
        <f>'将来負担比率（分子）の構造'!L$41</f>
        <v>4686</v>
      </c>
      <c r="L66" s="181"/>
      <c r="M66" s="181"/>
      <c r="N66" s="181">
        <f>'将来負担比率（分子）の構造'!M$41</f>
        <v>4898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768</v>
      </c>
      <c r="C72" s="185">
        <f>基金残高に係る経年分析!G55</f>
        <v>770</v>
      </c>
      <c r="D72" s="185">
        <f>基金残高に係る経年分析!H55</f>
        <v>771</v>
      </c>
    </row>
    <row r="73" spans="1:16" x14ac:dyDescent="0.15">
      <c r="A73" s="184" t="s">
        <v>78</v>
      </c>
      <c r="B73" s="185">
        <f>基金残高に係る経年分析!F56</f>
        <v>1629</v>
      </c>
      <c r="C73" s="185">
        <f>基金残高に係る経年分析!G56</f>
        <v>1631</v>
      </c>
      <c r="D73" s="185">
        <f>基金残高に係る経年分析!H56</f>
        <v>1652</v>
      </c>
    </row>
    <row r="74" spans="1:16" x14ac:dyDescent="0.15">
      <c r="A74" s="184" t="s">
        <v>79</v>
      </c>
      <c r="B74" s="185">
        <f>基金残高に係る経年分析!F57</f>
        <v>1620</v>
      </c>
      <c r="C74" s="185">
        <f>基金残高に係る経年分析!G57</f>
        <v>1505</v>
      </c>
      <c r="D74" s="185">
        <f>基金残高に係る経年分析!H57</f>
        <v>1591</v>
      </c>
    </row>
  </sheetData>
  <sheetProtection algorithmName="SHA-512" hashValue="Bq4BgWVWdJOA6OUI/kMOQnlg/J6f0ACm27MaoSu4gYXhIWz79YQSVHkjmN5G8uQ+D8Bx0ZvgdL2aZmhNYMa1AA==" saltValue="narM4Jdl3gJce3md5OJl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209</v>
      </c>
      <c r="DI1" s="760"/>
      <c r="DJ1" s="760"/>
      <c r="DK1" s="760"/>
      <c r="DL1" s="760"/>
      <c r="DM1" s="760"/>
      <c r="DN1" s="761"/>
      <c r="DO1" s="226"/>
      <c r="DP1" s="759" t="s">
        <v>210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222</v>
      </c>
      <c r="C5" s="707"/>
      <c r="D5" s="707"/>
      <c r="E5" s="707"/>
      <c r="F5" s="707"/>
      <c r="G5" s="707"/>
      <c r="H5" s="707"/>
      <c r="I5" s="707"/>
      <c r="J5" s="707"/>
      <c r="K5" s="707"/>
      <c r="L5" s="707"/>
      <c r="M5" s="707"/>
      <c r="N5" s="707"/>
      <c r="O5" s="707"/>
      <c r="P5" s="707"/>
      <c r="Q5" s="708"/>
      <c r="R5" s="695">
        <v>1166268</v>
      </c>
      <c r="S5" s="696"/>
      <c r="T5" s="696"/>
      <c r="U5" s="696"/>
      <c r="V5" s="696"/>
      <c r="W5" s="696"/>
      <c r="X5" s="696"/>
      <c r="Y5" s="739"/>
      <c r="Z5" s="757">
        <v>21.9</v>
      </c>
      <c r="AA5" s="757"/>
      <c r="AB5" s="757"/>
      <c r="AC5" s="757"/>
      <c r="AD5" s="758">
        <v>1166268</v>
      </c>
      <c r="AE5" s="758"/>
      <c r="AF5" s="758"/>
      <c r="AG5" s="758"/>
      <c r="AH5" s="758"/>
      <c r="AI5" s="758"/>
      <c r="AJ5" s="758"/>
      <c r="AK5" s="758"/>
      <c r="AL5" s="740">
        <v>46</v>
      </c>
      <c r="AM5" s="711"/>
      <c r="AN5" s="711"/>
      <c r="AO5" s="741"/>
      <c r="AP5" s="706" t="s">
        <v>223</v>
      </c>
      <c r="AQ5" s="707"/>
      <c r="AR5" s="707"/>
      <c r="AS5" s="707"/>
      <c r="AT5" s="707"/>
      <c r="AU5" s="707"/>
      <c r="AV5" s="707"/>
      <c r="AW5" s="707"/>
      <c r="AX5" s="707"/>
      <c r="AY5" s="707"/>
      <c r="AZ5" s="707"/>
      <c r="BA5" s="707"/>
      <c r="BB5" s="707"/>
      <c r="BC5" s="707"/>
      <c r="BD5" s="707"/>
      <c r="BE5" s="707"/>
      <c r="BF5" s="708"/>
      <c r="BG5" s="640">
        <v>1166268</v>
      </c>
      <c r="BH5" s="641"/>
      <c r="BI5" s="641"/>
      <c r="BJ5" s="641"/>
      <c r="BK5" s="641"/>
      <c r="BL5" s="641"/>
      <c r="BM5" s="641"/>
      <c r="BN5" s="642"/>
      <c r="BO5" s="677">
        <v>100</v>
      </c>
      <c r="BP5" s="677"/>
      <c r="BQ5" s="677"/>
      <c r="BR5" s="677"/>
      <c r="BS5" s="678">
        <v>27010</v>
      </c>
      <c r="BT5" s="678"/>
      <c r="BU5" s="678"/>
      <c r="BV5" s="678"/>
      <c r="BW5" s="678"/>
      <c r="BX5" s="678"/>
      <c r="BY5" s="678"/>
      <c r="BZ5" s="678"/>
      <c r="CA5" s="678"/>
      <c r="CB5" s="737"/>
      <c r="CD5" s="744" t="s">
        <v>218</v>
      </c>
      <c r="CE5" s="745"/>
      <c r="CF5" s="745"/>
      <c r="CG5" s="745"/>
      <c r="CH5" s="745"/>
      <c r="CI5" s="745"/>
      <c r="CJ5" s="745"/>
      <c r="CK5" s="745"/>
      <c r="CL5" s="745"/>
      <c r="CM5" s="745"/>
      <c r="CN5" s="745"/>
      <c r="CO5" s="745"/>
      <c r="CP5" s="745"/>
      <c r="CQ5" s="746"/>
      <c r="CR5" s="744" t="s">
        <v>224</v>
      </c>
      <c r="CS5" s="745"/>
      <c r="CT5" s="745"/>
      <c r="CU5" s="745"/>
      <c r="CV5" s="745"/>
      <c r="CW5" s="745"/>
      <c r="CX5" s="745"/>
      <c r="CY5" s="746"/>
      <c r="CZ5" s="744" t="s">
        <v>216</v>
      </c>
      <c r="DA5" s="745"/>
      <c r="DB5" s="745"/>
      <c r="DC5" s="746"/>
      <c r="DD5" s="744" t="s">
        <v>225</v>
      </c>
      <c r="DE5" s="745"/>
      <c r="DF5" s="745"/>
      <c r="DG5" s="745"/>
      <c r="DH5" s="745"/>
      <c r="DI5" s="745"/>
      <c r="DJ5" s="745"/>
      <c r="DK5" s="745"/>
      <c r="DL5" s="745"/>
      <c r="DM5" s="745"/>
      <c r="DN5" s="745"/>
      <c r="DO5" s="745"/>
      <c r="DP5" s="746"/>
      <c r="DQ5" s="744" t="s">
        <v>226</v>
      </c>
      <c r="DR5" s="745"/>
      <c r="DS5" s="745"/>
      <c r="DT5" s="745"/>
      <c r="DU5" s="745"/>
      <c r="DV5" s="745"/>
      <c r="DW5" s="745"/>
      <c r="DX5" s="745"/>
      <c r="DY5" s="745"/>
      <c r="DZ5" s="745"/>
      <c r="EA5" s="745"/>
      <c r="EB5" s="745"/>
      <c r="EC5" s="746"/>
    </row>
    <row r="6" spans="2:143" ht="11.25" customHeight="1" x14ac:dyDescent="0.15">
      <c r="B6" s="637" t="s">
        <v>227</v>
      </c>
      <c r="C6" s="638"/>
      <c r="D6" s="638"/>
      <c r="E6" s="638"/>
      <c r="F6" s="638"/>
      <c r="G6" s="638"/>
      <c r="H6" s="638"/>
      <c r="I6" s="638"/>
      <c r="J6" s="638"/>
      <c r="K6" s="638"/>
      <c r="L6" s="638"/>
      <c r="M6" s="638"/>
      <c r="N6" s="638"/>
      <c r="O6" s="638"/>
      <c r="P6" s="638"/>
      <c r="Q6" s="639"/>
      <c r="R6" s="640">
        <v>25924</v>
      </c>
      <c r="S6" s="641"/>
      <c r="T6" s="641"/>
      <c r="U6" s="641"/>
      <c r="V6" s="641"/>
      <c r="W6" s="641"/>
      <c r="X6" s="641"/>
      <c r="Y6" s="642"/>
      <c r="Z6" s="677">
        <v>0.5</v>
      </c>
      <c r="AA6" s="677"/>
      <c r="AB6" s="677"/>
      <c r="AC6" s="677"/>
      <c r="AD6" s="678">
        <v>25924</v>
      </c>
      <c r="AE6" s="678"/>
      <c r="AF6" s="678"/>
      <c r="AG6" s="678"/>
      <c r="AH6" s="678"/>
      <c r="AI6" s="678"/>
      <c r="AJ6" s="678"/>
      <c r="AK6" s="678"/>
      <c r="AL6" s="643">
        <v>1</v>
      </c>
      <c r="AM6" s="644"/>
      <c r="AN6" s="644"/>
      <c r="AO6" s="679"/>
      <c r="AP6" s="637" t="s">
        <v>228</v>
      </c>
      <c r="AQ6" s="638"/>
      <c r="AR6" s="638"/>
      <c r="AS6" s="638"/>
      <c r="AT6" s="638"/>
      <c r="AU6" s="638"/>
      <c r="AV6" s="638"/>
      <c r="AW6" s="638"/>
      <c r="AX6" s="638"/>
      <c r="AY6" s="638"/>
      <c r="AZ6" s="638"/>
      <c r="BA6" s="638"/>
      <c r="BB6" s="638"/>
      <c r="BC6" s="638"/>
      <c r="BD6" s="638"/>
      <c r="BE6" s="638"/>
      <c r="BF6" s="639"/>
      <c r="BG6" s="640">
        <v>1166268</v>
      </c>
      <c r="BH6" s="641"/>
      <c r="BI6" s="641"/>
      <c r="BJ6" s="641"/>
      <c r="BK6" s="641"/>
      <c r="BL6" s="641"/>
      <c r="BM6" s="641"/>
      <c r="BN6" s="642"/>
      <c r="BO6" s="677">
        <v>100</v>
      </c>
      <c r="BP6" s="677"/>
      <c r="BQ6" s="677"/>
      <c r="BR6" s="677"/>
      <c r="BS6" s="678">
        <v>27010</v>
      </c>
      <c r="BT6" s="678"/>
      <c r="BU6" s="678"/>
      <c r="BV6" s="678"/>
      <c r="BW6" s="678"/>
      <c r="BX6" s="678"/>
      <c r="BY6" s="678"/>
      <c r="BZ6" s="678"/>
      <c r="CA6" s="678"/>
      <c r="CB6" s="737"/>
      <c r="CD6" s="698" t="s">
        <v>229</v>
      </c>
      <c r="CE6" s="699"/>
      <c r="CF6" s="699"/>
      <c r="CG6" s="699"/>
      <c r="CH6" s="699"/>
      <c r="CI6" s="699"/>
      <c r="CJ6" s="699"/>
      <c r="CK6" s="699"/>
      <c r="CL6" s="699"/>
      <c r="CM6" s="699"/>
      <c r="CN6" s="699"/>
      <c r="CO6" s="699"/>
      <c r="CP6" s="699"/>
      <c r="CQ6" s="700"/>
      <c r="CR6" s="640">
        <v>81175</v>
      </c>
      <c r="CS6" s="641"/>
      <c r="CT6" s="641"/>
      <c r="CU6" s="641"/>
      <c r="CV6" s="641"/>
      <c r="CW6" s="641"/>
      <c r="CX6" s="641"/>
      <c r="CY6" s="642"/>
      <c r="CZ6" s="740">
        <v>1.7</v>
      </c>
      <c r="DA6" s="711"/>
      <c r="DB6" s="711"/>
      <c r="DC6" s="743"/>
      <c r="DD6" s="646" t="s">
        <v>230</v>
      </c>
      <c r="DE6" s="641"/>
      <c r="DF6" s="641"/>
      <c r="DG6" s="641"/>
      <c r="DH6" s="641"/>
      <c r="DI6" s="641"/>
      <c r="DJ6" s="641"/>
      <c r="DK6" s="641"/>
      <c r="DL6" s="641"/>
      <c r="DM6" s="641"/>
      <c r="DN6" s="641"/>
      <c r="DO6" s="641"/>
      <c r="DP6" s="642"/>
      <c r="DQ6" s="646">
        <v>81175</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1339</v>
      </c>
      <c r="S7" s="641"/>
      <c r="T7" s="641"/>
      <c r="U7" s="641"/>
      <c r="V7" s="641"/>
      <c r="W7" s="641"/>
      <c r="X7" s="641"/>
      <c r="Y7" s="642"/>
      <c r="Z7" s="677">
        <v>0</v>
      </c>
      <c r="AA7" s="677"/>
      <c r="AB7" s="677"/>
      <c r="AC7" s="677"/>
      <c r="AD7" s="678">
        <v>1339</v>
      </c>
      <c r="AE7" s="678"/>
      <c r="AF7" s="678"/>
      <c r="AG7" s="678"/>
      <c r="AH7" s="678"/>
      <c r="AI7" s="678"/>
      <c r="AJ7" s="678"/>
      <c r="AK7" s="678"/>
      <c r="AL7" s="643">
        <v>0.1</v>
      </c>
      <c r="AM7" s="644"/>
      <c r="AN7" s="644"/>
      <c r="AO7" s="679"/>
      <c r="AP7" s="637" t="s">
        <v>232</v>
      </c>
      <c r="AQ7" s="638"/>
      <c r="AR7" s="638"/>
      <c r="AS7" s="638"/>
      <c r="AT7" s="638"/>
      <c r="AU7" s="638"/>
      <c r="AV7" s="638"/>
      <c r="AW7" s="638"/>
      <c r="AX7" s="638"/>
      <c r="AY7" s="638"/>
      <c r="AZ7" s="638"/>
      <c r="BA7" s="638"/>
      <c r="BB7" s="638"/>
      <c r="BC7" s="638"/>
      <c r="BD7" s="638"/>
      <c r="BE7" s="638"/>
      <c r="BF7" s="639"/>
      <c r="BG7" s="640">
        <v>532688</v>
      </c>
      <c r="BH7" s="641"/>
      <c r="BI7" s="641"/>
      <c r="BJ7" s="641"/>
      <c r="BK7" s="641"/>
      <c r="BL7" s="641"/>
      <c r="BM7" s="641"/>
      <c r="BN7" s="642"/>
      <c r="BO7" s="677">
        <v>45.7</v>
      </c>
      <c r="BP7" s="677"/>
      <c r="BQ7" s="677"/>
      <c r="BR7" s="677"/>
      <c r="BS7" s="678">
        <v>27010</v>
      </c>
      <c r="BT7" s="678"/>
      <c r="BU7" s="678"/>
      <c r="BV7" s="678"/>
      <c r="BW7" s="678"/>
      <c r="BX7" s="678"/>
      <c r="BY7" s="678"/>
      <c r="BZ7" s="678"/>
      <c r="CA7" s="678"/>
      <c r="CB7" s="737"/>
      <c r="CD7" s="673" t="s">
        <v>233</v>
      </c>
      <c r="CE7" s="674"/>
      <c r="CF7" s="674"/>
      <c r="CG7" s="674"/>
      <c r="CH7" s="674"/>
      <c r="CI7" s="674"/>
      <c r="CJ7" s="674"/>
      <c r="CK7" s="674"/>
      <c r="CL7" s="674"/>
      <c r="CM7" s="674"/>
      <c r="CN7" s="674"/>
      <c r="CO7" s="674"/>
      <c r="CP7" s="674"/>
      <c r="CQ7" s="675"/>
      <c r="CR7" s="640">
        <v>1150725</v>
      </c>
      <c r="CS7" s="641"/>
      <c r="CT7" s="641"/>
      <c r="CU7" s="641"/>
      <c r="CV7" s="641"/>
      <c r="CW7" s="641"/>
      <c r="CX7" s="641"/>
      <c r="CY7" s="642"/>
      <c r="CZ7" s="677">
        <v>23.8</v>
      </c>
      <c r="DA7" s="677"/>
      <c r="DB7" s="677"/>
      <c r="DC7" s="677"/>
      <c r="DD7" s="646">
        <v>17014</v>
      </c>
      <c r="DE7" s="641"/>
      <c r="DF7" s="641"/>
      <c r="DG7" s="641"/>
      <c r="DH7" s="641"/>
      <c r="DI7" s="641"/>
      <c r="DJ7" s="641"/>
      <c r="DK7" s="641"/>
      <c r="DL7" s="641"/>
      <c r="DM7" s="641"/>
      <c r="DN7" s="641"/>
      <c r="DO7" s="641"/>
      <c r="DP7" s="642"/>
      <c r="DQ7" s="646">
        <v>656323</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8979</v>
      </c>
      <c r="S8" s="641"/>
      <c r="T8" s="641"/>
      <c r="U8" s="641"/>
      <c r="V8" s="641"/>
      <c r="W8" s="641"/>
      <c r="X8" s="641"/>
      <c r="Y8" s="642"/>
      <c r="Z8" s="677">
        <v>0.2</v>
      </c>
      <c r="AA8" s="677"/>
      <c r="AB8" s="677"/>
      <c r="AC8" s="677"/>
      <c r="AD8" s="678">
        <v>8979</v>
      </c>
      <c r="AE8" s="678"/>
      <c r="AF8" s="678"/>
      <c r="AG8" s="678"/>
      <c r="AH8" s="678"/>
      <c r="AI8" s="678"/>
      <c r="AJ8" s="678"/>
      <c r="AK8" s="678"/>
      <c r="AL8" s="643">
        <v>0.4</v>
      </c>
      <c r="AM8" s="644"/>
      <c r="AN8" s="644"/>
      <c r="AO8" s="679"/>
      <c r="AP8" s="637" t="s">
        <v>235</v>
      </c>
      <c r="AQ8" s="638"/>
      <c r="AR8" s="638"/>
      <c r="AS8" s="638"/>
      <c r="AT8" s="638"/>
      <c r="AU8" s="638"/>
      <c r="AV8" s="638"/>
      <c r="AW8" s="638"/>
      <c r="AX8" s="638"/>
      <c r="AY8" s="638"/>
      <c r="AZ8" s="638"/>
      <c r="BA8" s="638"/>
      <c r="BB8" s="638"/>
      <c r="BC8" s="638"/>
      <c r="BD8" s="638"/>
      <c r="BE8" s="638"/>
      <c r="BF8" s="639"/>
      <c r="BG8" s="640">
        <v>14105</v>
      </c>
      <c r="BH8" s="641"/>
      <c r="BI8" s="641"/>
      <c r="BJ8" s="641"/>
      <c r="BK8" s="641"/>
      <c r="BL8" s="641"/>
      <c r="BM8" s="641"/>
      <c r="BN8" s="642"/>
      <c r="BO8" s="677">
        <v>1.2</v>
      </c>
      <c r="BP8" s="677"/>
      <c r="BQ8" s="677"/>
      <c r="BR8" s="677"/>
      <c r="BS8" s="646" t="s">
        <v>230</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1205728</v>
      </c>
      <c r="CS8" s="641"/>
      <c r="CT8" s="641"/>
      <c r="CU8" s="641"/>
      <c r="CV8" s="641"/>
      <c r="CW8" s="641"/>
      <c r="CX8" s="641"/>
      <c r="CY8" s="642"/>
      <c r="CZ8" s="677">
        <v>24.9</v>
      </c>
      <c r="DA8" s="677"/>
      <c r="DB8" s="677"/>
      <c r="DC8" s="677"/>
      <c r="DD8" s="646">
        <v>9795</v>
      </c>
      <c r="DE8" s="641"/>
      <c r="DF8" s="641"/>
      <c r="DG8" s="641"/>
      <c r="DH8" s="641"/>
      <c r="DI8" s="641"/>
      <c r="DJ8" s="641"/>
      <c r="DK8" s="641"/>
      <c r="DL8" s="641"/>
      <c r="DM8" s="641"/>
      <c r="DN8" s="641"/>
      <c r="DO8" s="641"/>
      <c r="DP8" s="642"/>
      <c r="DQ8" s="646">
        <v>659620</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5164</v>
      </c>
      <c r="S9" s="641"/>
      <c r="T9" s="641"/>
      <c r="U9" s="641"/>
      <c r="V9" s="641"/>
      <c r="W9" s="641"/>
      <c r="X9" s="641"/>
      <c r="Y9" s="642"/>
      <c r="Z9" s="677">
        <v>0.1</v>
      </c>
      <c r="AA9" s="677"/>
      <c r="AB9" s="677"/>
      <c r="AC9" s="677"/>
      <c r="AD9" s="678">
        <v>5164</v>
      </c>
      <c r="AE9" s="678"/>
      <c r="AF9" s="678"/>
      <c r="AG9" s="678"/>
      <c r="AH9" s="678"/>
      <c r="AI9" s="678"/>
      <c r="AJ9" s="678"/>
      <c r="AK9" s="678"/>
      <c r="AL9" s="643">
        <v>0.2</v>
      </c>
      <c r="AM9" s="644"/>
      <c r="AN9" s="644"/>
      <c r="AO9" s="679"/>
      <c r="AP9" s="637" t="s">
        <v>238</v>
      </c>
      <c r="AQ9" s="638"/>
      <c r="AR9" s="638"/>
      <c r="AS9" s="638"/>
      <c r="AT9" s="638"/>
      <c r="AU9" s="638"/>
      <c r="AV9" s="638"/>
      <c r="AW9" s="638"/>
      <c r="AX9" s="638"/>
      <c r="AY9" s="638"/>
      <c r="AZ9" s="638"/>
      <c r="BA9" s="638"/>
      <c r="BB9" s="638"/>
      <c r="BC9" s="638"/>
      <c r="BD9" s="638"/>
      <c r="BE9" s="638"/>
      <c r="BF9" s="639"/>
      <c r="BG9" s="640">
        <v>361128</v>
      </c>
      <c r="BH9" s="641"/>
      <c r="BI9" s="641"/>
      <c r="BJ9" s="641"/>
      <c r="BK9" s="641"/>
      <c r="BL9" s="641"/>
      <c r="BM9" s="641"/>
      <c r="BN9" s="642"/>
      <c r="BO9" s="677">
        <v>31</v>
      </c>
      <c r="BP9" s="677"/>
      <c r="BQ9" s="677"/>
      <c r="BR9" s="677"/>
      <c r="BS9" s="646" t="s">
        <v>239</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256659</v>
      </c>
      <c r="CS9" s="641"/>
      <c r="CT9" s="641"/>
      <c r="CU9" s="641"/>
      <c r="CV9" s="641"/>
      <c r="CW9" s="641"/>
      <c r="CX9" s="641"/>
      <c r="CY9" s="642"/>
      <c r="CZ9" s="677">
        <v>5.3</v>
      </c>
      <c r="DA9" s="677"/>
      <c r="DB9" s="677"/>
      <c r="DC9" s="677"/>
      <c r="DD9" s="646">
        <v>5762</v>
      </c>
      <c r="DE9" s="641"/>
      <c r="DF9" s="641"/>
      <c r="DG9" s="641"/>
      <c r="DH9" s="641"/>
      <c r="DI9" s="641"/>
      <c r="DJ9" s="641"/>
      <c r="DK9" s="641"/>
      <c r="DL9" s="641"/>
      <c r="DM9" s="641"/>
      <c r="DN9" s="641"/>
      <c r="DO9" s="641"/>
      <c r="DP9" s="642"/>
      <c r="DQ9" s="646">
        <v>223361</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230</v>
      </c>
      <c r="S10" s="641"/>
      <c r="T10" s="641"/>
      <c r="U10" s="641"/>
      <c r="V10" s="641"/>
      <c r="W10" s="641"/>
      <c r="X10" s="641"/>
      <c r="Y10" s="642"/>
      <c r="Z10" s="677" t="s">
        <v>239</v>
      </c>
      <c r="AA10" s="677"/>
      <c r="AB10" s="677"/>
      <c r="AC10" s="677"/>
      <c r="AD10" s="678" t="s">
        <v>239</v>
      </c>
      <c r="AE10" s="678"/>
      <c r="AF10" s="678"/>
      <c r="AG10" s="678"/>
      <c r="AH10" s="678"/>
      <c r="AI10" s="678"/>
      <c r="AJ10" s="678"/>
      <c r="AK10" s="678"/>
      <c r="AL10" s="643" t="s">
        <v>239</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23751</v>
      </c>
      <c r="BH10" s="641"/>
      <c r="BI10" s="641"/>
      <c r="BJ10" s="641"/>
      <c r="BK10" s="641"/>
      <c r="BL10" s="641"/>
      <c r="BM10" s="641"/>
      <c r="BN10" s="642"/>
      <c r="BO10" s="677">
        <v>2</v>
      </c>
      <c r="BP10" s="677"/>
      <c r="BQ10" s="677"/>
      <c r="BR10" s="677"/>
      <c r="BS10" s="646" t="s">
        <v>230</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t="s">
        <v>230</v>
      </c>
      <c r="CS10" s="641"/>
      <c r="CT10" s="641"/>
      <c r="CU10" s="641"/>
      <c r="CV10" s="641"/>
      <c r="CW10" s="641"/>
      <c r="CX10" s="641"/>
      <c r="CY10" s="642"/>
      <c r="CZ10" s="677" t="s">
        <v>230</v>
      </c>
      <c r="DA10" s="677"/>
      <c r="DB10" s="677"/>
      <c r="DC10" s="677"/>
      <c r="DD10" s="646" t="s">
        <v>230</v>
      </c>
      <c r="DE10" s="641"/>
      <c r="DF10" s="641"/>
      <c r="DG10" s="641"/>
      <c r="DH10" s="641"/>
      <c r="DI10" s="641"/>
      <c r="DJ10" s="641"/>
      <c r="DK10" s="641"/>
      <c r="DL10" s="641"/>
      <c r="DM10" s="641"/>
      <c r="DN10" s="641"/>
      <c r="DO10" s="641"/>
      <c r="DP10" s="642"/>
      <c r="DQ10" s="646" t="s">
        <v>230</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136147</v>
      </c>
      <c r="S11" s="641"/>
      <c r="T11" s="641"/>
      <c r="U11" s="641"/>
      <c r="V11" s="641"/>
      <c r="W11" s="641"/>
      <c r="X11" s="641"/>
      <c r="Y11" s="642"/>
      <c r="Z11" s="643">
        <v>2.6</v>
      </c>
      <c r="AA11" s="644"/>
      <c r="AB11" s="644"/>
      <c r="AC11" s="645"/>
      <c r="AD11" s="646">
        <v>136147</v>
      </c>
      <c r="AE11" s="641"/>
      <c r="AF11" s="641"/>
      <c r="AG11" s="641"/>
      <c r="AH11" s="641"/>
      <c r="AI11" s="641"/>
      <c r="AJ11" s="641"/>
      <c r="AK11" s="642"/>
      <c r="AL11" s="643">
        <v>5.4</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133704</v>
      </c>
      <c r="BH11" s="641"/>
      <c r="BI11" s="641"/>
      <c r="BJ11" s="641"/>
      <c r="BK11" s="641"/>
      <c r="BL11" s="641"/>
      <c r="BM11" s="641"/>
      <c r="BN11" s="642"/>
      <c r="BO11" s="677">
        <v>11.5</v>
      </c>
      <c r="BP11" s="677"/>
      <c r="BQ11" s="677"/>
      <c r="BR11" s="677"/>
      <c r="BS11" s="646">
        <v>27010</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22353</v>
      </c>
      <c r="CS11" s="641"/>
      <c r="CT11" s="641"/>
      <c r="CU11" s="641"/>
      <c r="CV11" s="641"/>
      <c r="CW11" s="641"/>
      <c r="CX11" s="641"/>
      <c r="CY11" s="642"/>
      <c r="CZ11" s="677">
        <v>0.5</v>
      </c>
      <c r="DA11" s="677"/>
      <c r="DB11" s="677"/>
      <c r="DC11" s="677"/>
      <c r="DD11" s="646">
        <v>3410</v>
      </c>
      <c r="DE11" s="641"/>
      <c r="DF11" s="641"/>
      <c r="DG11" s="641"/>
      <c r="DH11" s="641"/>
      <c r="DI11" s="641"/>
      <c r="DJ11" s="641"/>
      <c r="DK11" s="641"/>
      <c r="DL11" s="641"/>
      <c r="DM11" s="641"/>
      <c r="DN11" s="641"/>
      <c r="DO11" s="641"/>
      <c r="DP11" s="642"/>
      <c r="DQ11" s="646">
        <v>19890</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t="s">
        <v>230</v>
      </c>
      <c r="S12" s="641"/>
      <c r="T12" s="641"/>
      <c r="U12" s="641"/>
      <c r="V12" s="641"/>
      <c r="W12" s="641"/>
      <c r="X12" s="641"/>
      <c r="Y12" s="642"/>
      <c r="Z12" s="677" t="s">
        <v>239</v>
      </c>
      <c r="AA12" s="677"/>
      <c r="AB12" s="677"/>
      <c r="AC12" s="677"/>
      <c r="AD12" s="678" t="s">
        <v>230</v>
      </c>
      <c r="AE12" s="678"/>
      <c r="AF12" s="678"/>
      <c r="AG12" s="678"/>
      <c r="AH12" s="678"/>
      <c r="AI12" s="678"/>
      <c r="AJ12" s="678"/>
      <c r="AK12" s="678"/>
      <c r="AL12" s="643" t="s">
        <v>230</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581050</v>
      </c>
      <c r="BH12" s="641"/>
      <c r="BI12" s="641"/>
      <c r="BJ12" s="641"/>
      <c r="BK12" s="641"/>
      <c r="BL12" s="641"/>
      <c r="BM12" s="641"/>
      <c r="BN12" s="642"/>
      <c r="BO12" s="677">
        <v>49.8</v>
      </c>
      <c r="BP12" s="677"/>
      <c r="BQ12" s="677"/>
      <c r="BR12" s="677"/>
      <c r="BS12" s="646" t="s">
        <v>230</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49859</v>
      </c>
      <c r="CS12" s="641"/>
      <c r="CT12" s="641"/>
      <c r="CU12" s="641"/>
      <c r="CV12" s="641"/>
      <c r="CW12" s="641"/>
      <c r="CX12" s="641"/>
      <c r="CY12" s="642"/>
      <c r="CZ12" s="677">
        <v>1</v>
      </c>
      <c r="DA12" s="677"/>
      <c r="DB12" s="677"/>
      <c r="DC12" s="677"/>
      <c r="DD12" s="646">
        <v>26672</v>
      </c>
      <c r="DE12" s="641"/>
      <c r="DF12" s="641"/>
      <c r="DG12" s="641"/>
      <c r="DH12" s="641"/>
      <c r="DI12" s="641"/>
      <c r="DJ12" s="641"/>
      <c r="DK12" s="641"/>
      <c r="DL12" s="641"/>
      <c r="DM12" s="641"/>
      <c r="DN12" s="641"/>
      <c r="DO12" s="641"/>
      <c r="DP12" s="642"/>
      <c r="DQ12" s="646">
        <v>27239</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239</v>
      </c>
      <c r="S13" s="641"/>
      <c r="T13" s="641"/>
      <c r="U13" s="641"/>
      <c r="V13" s="641"/>
      <c r="W13" s="641"/>
      <c r="X13" s="641"/>
      <c r="Y13" s="642"/>
      <c r="Z13" s="677" t="s">
        <v>239</v>
      </c>
      <c r="AA13" s="677"/>
      <c r="AB13" s="677"/>
      <c r="AC13" s="677"/>
      <c r="AD13" s="678" t="s">
        <v>230</v>
      </c>
      <c r="AE13" s="678"/>
      <c r="AF13" s="678"/>
      <c r="AG13" s="678"/>
      <c r="AH13" s="678"/>
      <c r="AI13" s="678"/>
      <c r="AJ13" s="678"/>
      <c r="AK13" s="678"/>
      <c r="AL13" s="643" t="s">
        <v>230</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581050</v>
      </c>
      <c r="BH13" s="641"/>
      <c r="BI13" s="641"/>
      <c r="BJ13" s="641"/>
      <c r="BK13" s="641"/>
      <c r="BL13" s="641"/>
      <c r="BM13" s="641"/>
      <c r="BN13" s="642"/>
      <c r="BO13" s="677">
        <v>49.8</v>
      </c>
      <c r="BP13" s="677"/>
      <c r="BQ13" s="677"/>
      <c r="BR13" s="677"/>
      <c r="BS13" s="646" t="s">
        <v>230</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719041</v>
      </c>
      <c r="CS13" s="641"/>
      <c r="CT13" s="641"/>
      <c r="CU13" s="641"/>
      <c r="CV13" s="641"/>
      <c r="CW13" s="641"/>
      <c r="CX13" s="641"/>
      <c r="CY13" s="642"/>
      <c r="CZ13" s="677">
        <v>14.8</v>
      </c>
      <c r="DA13" s="677"/>
      <c r="DB13" s="677"/>
      <c r="DC13" s="677"/>
      <c r="DD13" s="646">
        <v>525796</v>
      </c>
      <c r="DE13" s="641"/>
      <c r="DF13" s="641"/>
      <c r="DG13" s="641"/>
      <c r="DH13" s="641"/>
      <c r="DI13" s="641"/>
      <c r="DJ13" s="641"/>
      <c r="DK13" s="641"/>
      <c r="DL13" s="641"/>
      <c r="DM13" s="641"/>
      <c r="DN13" s="641"/>
      <c r="DO13" s="641"/>
      <c r="DP13" s="642"/>
      <c r="DQ13" s="646">
        <v>226647</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4323</v>
      </c>
      <c r="S14" s="641"/>
      <c r="T14" s="641"/>
      <c r="U14" s="641"/>
      <c r="V14" s="641"/>
      <c r="W14" s="641"/>
      <c r="X14" s="641"/>
      <c r="Y14" s="642"/>
      <c r="Z14" s="677">
        <v>0.1</v>
      </c>
      <c r="AA14" s="677"/>
      <c r="AB14" s="677"/>
      <c r="AC14" s="677"/>
      <c r="AD14" s="678">
        <v>4323</v>
      </c>
      <c r="AE14" s="678"/>
      <c r="AF14" s="678"/>
      <c r="AG14" s="678"/>
      <c r="AH14" s="678"/>
      <c r="AI14" s="678"/>
      <c r="AJ14" s="678"/>
      <c r="AK14" s="678"/>
      <c r="AL14" s="643">
        <v>0.2</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23871</v>
      </c>
      <c r="BH14" s="641"/>
      <c r="BI14" s="641"/>
      <c r="BJ14" s="641"/>
      <c r="BK14" s="641"/>
      <c r="BL14" s="641"/>
      <c r="BM14" s="641"/>
      <c r="BN14" s="642"/>
      <c r="BO14" s="677">
        <v>2</v>
      </c>
      <c r="BP14" s="677"/>
      <c r="BQ14" s="677"/>
      <c r="BR14" s="677"/>
      <c r="BS14" s="646" t="s">
        <v>230</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314636</v>
      </c>
      <c r="CS14" s="641"/>
      <c r="CT14" s="641"/>
      <c r="CU14" s="641"/>
      <c r="CV14" s="641"/>
      <c r="CW14" s="641"/>
      <c r="CX14" s="641"/>
      <c r="CY14" s="642"/>
      <c r="CZ14" s="677">
        <v>6.5</v>
      </c>
      <c r="DA14" s="677"/>
      <c r="DB14" s="677"/>
      <c r="DC14" s="677"/>
      <c r="DD14" s="646">
        <v>129708</v>
      </c>
      <c r="DE14" s="641"/>
      <c r="DF14" s="641"/>
      <c r="DG14" s="641"/>
      <c r="DH14" s="641"/>
      <c r="DI14" s="641"/>
      <c r="DJ14" s="641"/>
      <c r="DK14" s="641"/>
      <c r="DL14" s="641"/>
      <c r="DM14" s="641"/>
      <c r="DN14" s="641"/>
      <c r="DO14" s="641"/>
      <c r="DP14" s="642"/>
      <c r="DQ14" s="646">
        <v>183693</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239</v>
      </c>
      <c r="S15" s="641"/>
      <c r="T15" s="641"/>
      <c r="U15" s="641"/>
      <c r="V15" s="641"/>
      <c r="W15" s="641"/>
      <c r="X15" s="641"/>
      <c r="Y15" s="642"/>
      <c r="Z15" s="677" t="s">
        <v>239</v>
      </c>
      <c r="AA15" s="677"/>
      <c r="AB15" s="677"/>
      <c r="AC15" s="677"/>
      <c r="AD15" s="678" t="s">
        <v>230</v>
      </c>
      <c r="AE15" s="678"/>
      <c r="AF15" s="678"/>
      <c r="AG15" s="678"/>
      <c r="AH15" s="678"/>
      <c r="AI15" s="678"/>
      <c r="AJ15" s="678"/>
      <c r="AK15" s="678"/>
      <c r="AL15" s="643" t="s">
        <v>230</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28659</v>
      </c>
      <c r="BH15" s="641"/>
      <c r="BI15" s="641"/>
      <c r="BJ15" s="641"/>
      <c r="BK15" s="641"/>
      <c r="BL15" s="641"/>
      <c r="BM15" s="641"/>
      <c r="BN15" s="642"/>
      <c r="BO15" s="677">
        <v>2.5</v>
      </c>
      <c r="BP15" s="677"/>
      <c r="BQ15" s="677"/>
      <c r="BR15" s="677"/>
      <c r="BS15" s="646" t="s">
        <v>230</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634683</v>
      </c>
      <c r="CS15" s="641"/>
      <c r="CT15" s="641"/>
      <c r="CU15" s="641"/>
      <c r="CV15" s="641"/>
      <c r="CW15" s="641"/>
      <c r="CX15" s="641"/>
      <c r="CY15" s="642"/>
      <c r="CZ15" s="677">
        <v>13.1</v>
      </c>
      <c r="DA15" s="677"/>
      <c r="DB15" s="677"/>
      <c r="DC15" s="677"/>
      <c r="DD15" s="646">
        <v>163590</v>
      </c>
      <c r="DE15" s="641"/>
      <c r="DF15" s="641"/>
      <c r="DG15" s="641"/>
      <c r="DH15" s="641"/>
      <c r="DI15" s="641"/>
      <c r="DJ15" s="641"/>
      <c r="DK15" s="641"/>
      <c r="DL15" s="641"/>
      <c r="DM15" s="641"/>
      <c r="DN15" s="641"/>
      <c r="DO15" s="641"/>
      <c r="DP15" s="642"/>
      <c r="DQ15" s="646">
        <v>428156</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1499</v>
      </c>
      <c r="S16" s="641"/>
      <c r="T16" s="641"/>
      <c r="U16" s="641"/>
      <c r="V16" s="641"/>
      <c r="W16" s="641"/>
      <c r="X16" s="641"/>
      <c r="Y16" s="642"/>
      <c r="Z16" s="677">
        <v>0</v>
      </c>
      <c r="AA16" s="677"/>
      <c r="AB16" s="677"/>
      <c r="AC16" s="677"/>
      <c r="AD16" s="678">
        <v>1499</v>
      </c>
      <c r="AE16" s="678"/>
      <c r="AF16" s="678"/>
      <c r="AG16" s="678"/>
      <c r="AH16" s="678"/>
      <c r="AI16" s="678"/>
      <c r="AJ16" s="678"/>
      <c r="AK16" s="678"/>
      <c r="AL16" s="643">
        <v>0.1</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239</v>
      </c>
      <c r="BH16" s="641"/>
      <c r="BI16" s="641"/>
      <c r="BJ16" s="641"/>
      <c r="BK16" s="641"/>
      <c r="BL16" s="641"/>
      <c r="BM16" s="641"/>
      <c r="BN16" s="642"/>
      <c r="BO16" s="677" t="s">
        <v>230</v>
      </c>
      <c r="BP16" s="677"/>
      <c r="BQ16" s="677"/>
      <c r="BR16" s="677"/>
      <c r="BS16" s="646" t="s">
        <v>230</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t="s">
        <v>239</v>
      </c>
      <c r="CS16" s="641"/>
      <c r="CT16" s="641"/>
      <c r="CU16" s="641"/>
      <c r="CV16" s="641"/>
      <c r="CW16" s="641"/>
      <c r="CX16" s="641"/>
      <c r="CY16" s="642"/>
      <c r="CZ16" s="677" t="s">
        <v>230</v>
      </c>
      <c r="DA16" s="677"/>
      <c r="DB16" s="677"/>
      <c r="DC16" s="677"/>
      <c r="DD16" s="646" t="s">
        <v>230</v>
      </c>
      <c r="DE16" s="641"/>
      <c r="DF16" s="641"/>
      <c r="DG16" s="641"/>
      <c r="DH16" s="641"/>
      <c r="DI16" s="641"/>
      <c r="DJ16" s="641"/>
      <c r="DK16" s="641"/>
      <c r="DL16" s="641"/>
      <c r="DM16" s="641"/>
      <c r="DN16" s="641"/>
      <c r="DO16" s="641"/>
      <c r="DP16" s="642"/>
      <c r="DQ16" s="646" t="s">
        <v>239</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21964</v>
      </c>
      <c r="S17" s="641"/>
      <c r="T17" s="641"/>
      <c r="U17" s="641"/>
      <c r="V17" s="641"/>
      <c r="W17" s="641"/>
      <c r="X17" s="641"/>
      <c r="Y17" s="642"/>
      <c r="Z17" s="677">
        <v>0.4</v>
      </c>
      <c r="AA17" s="677"/>
      <c r="AB17" s="677"/>
      <c r="AC17" s="677"/>
      <c r="AD17" s="678">
        <v>21964</v>
      </c>
      <c r="AE17" s="678"/>
      <c r="AF17" s="678"/>
      <c r="AG17" s="678"/>
      <c r="AH17" s="678"/>
      <c r="AI17" s="678"/>
      <c r="AJ17" s="678"/>
      <c r="AK17" s="678"/>
      <c r="AL17" s="643">
        <v>0.9</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230</v>
      </c>
      <c r="BH17" s="641"/>
      <c r="BI17" s="641"/>
      <c r="BJ17" s="641"/>
      <c r="BK17" s="641"/>
      <c r="BL17" s="641"/>
      <c r="BM17" s="641"/>
      <c r="BN17" s="642"/>
      <c r="BO17" s="677" t="s">
        <v>230</v>
      </c>
      <c r="BP17" s="677"/>
      <c r="BQ17" s="677"/>
      <c r="BR17" s="677"/>
      <c r="BS17" s="646" t="s">
        <v>239</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410026</v>
      </c>
      <c r="CS17" s="641"/>
      <c r="CT17" s="641"/>
      <c r="CU17" s="641"/>
      <c r="CV17" s="641"/>
      <c r="CW17" s="641"/>
      <c r="CX17" s="641"/>
      <c r="CY17" s="642"/>
      <c r="CZ17" s="677">
        <v>8.5</v>
      </c>
      <c r="DA17" s="677"/>
      <c r="DB17" s="677"/>
      <c r="DC17" s="677"/>
      <c r="DD17" s="646" t="s">
        <v>230</v>
      </c>
      <c r="DE17" s="641"/>
      <c r="DF17" s="641"/>
      <c r="DG17" s="641"/>
      <c r="DH17" s="641"/>
      <c r="DI17" s="641"/>
      <c r="DJ17" s="641"/>
      <c r="DK17" s="641"/>
      <c r="DL17" s="641"/>
      <c r="DM17" s="641"/>
      <c r="DN17" s="641"/>
      <c r="DO17" s="641"/>
      <c r="DP17" s="642"/>
      <c r="DQ17" s="646">
        <v>393483</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8408</v>
      </c>
      <c r="S18" s="641"/>
      <c r="T18" s="641"/>
      <c r="U18" s="641"/>
      <c r="V18" s="641"/>
      <c r="W18" s="641"/>
      <c r="X18" s="641"/>
      <c r="Y18" s="642"/>
      <c r="Z18" s="677">
        <v>0.2</v>
      </c>
      <c r="AA18" s="677"/>
      <c r="AB18" s="677"/>
      <c r="AC18" s="677"/>
      <c r="AD18" s="678">
        <v>8408</v>
      </c>
      <c r="AE18" s="678"/>
      <c r="AF18" s="678"/>
      <c r="AG18" s="678"/>
      <c r="AH18" s="678"/>
      <c r="AI18" s="678"/>
      <c r="AJ18" s="678"/>
      <c r="AK18" s="678"/>
      <c r="AL18" s="643">
        <v>0.3</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230</v>
      </c>
      <c r="BH18" s="641"/>
      <c r="BI18" s="641"/>
      <c r="BJ18" s="641"/>
      <c r="BK18" s="641"/>
      <c r="BL18" s="641"/>
      <c r="BM18" s="641"/>
      <c r="BN18" s="642"/>
      <c r="BO18" s="677" t="s">
        <v>230</v>
      </c>
      <c r="BP18" s="677"/>
      <c r="BQ18" s="677"/>
      <c r="BR18" s="677"/>
      <c r="BS18" s="646" t="s">
        <v>239</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230</v>
      </c>
      <c r="CS18" s="641"/>
      <c r="CT18" s="641"/>
      <c r="CU18" s="641"/>
      <c r="CV18" s="641"/>
      <c r="CW18" s="641"/>
      <c r="CX18" s="641"/>
      <c r="CY18" s="642"/>
      <c r="CZ18" s="677" t="s">
        <v>230</v>
      </c>
      <c r="DA18" s="677"/>
      <c r="DB18" s="677"/>
      <c r="DC18" s="677"/>
      <c r="DD18" s="646" t="s">
        <v>230</v>
      </c>
      <c r="DE18" s="641"/>
      <c r="DF18" s="641"/>
      <c r="DG18" s="641"/>
      <c r="DH18" s="641"/>
      <c r="DI18" s="641"/>
      <c r="DJ18" s="641"/>
      <c r="DK18" s="641"/>
      <c r="DL18" s="641"/>
      <c r="DM18" s="641"/>
      <c r="DN18" s="641"/>
      <c r="DO18" s="641"/>
      <c r="DP18" s="642"/>
      <c r="DQ18" s="646" t="s">
        <v>230</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649</v>
      </c>
      <c r="S19" s="641"/>
      <c r="T19" s="641"/>
      <c r="U19" s="641"/>
      <c r="V19" s="641"/>
      <c r="W19" s="641"/>
      <c r="X19" s="641"/>
      <c r="Y19" s="642"/>
      <c r="Z19" s="677">
        <v>0</v>
      </c>
      <c r="AA19" s="677"/>
      <c r="AB19" s="677"/>
      <c r="AC19" s="677"/>
      <c r="AD19" s="678">
        <v>649</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t="s">
        <v>230</v>
      </c>
      <c r="BH19" s="641"/>
      <c r="BI19" s="641"/>
      <c r="BJ19" s="641"/>
      <c r="BK19" s="641"/>
      <c r="BL19" s="641"/>
      <c r="BM19" s="641"/>
      <c r="BN19" s="642"/>
      <c r="BO19" s="677" t="s">
        <v>230</v>
      </c>
      <c r="BP19" s="677"/>
      <c r="BQ19" s="677"/>
      <c r="BR19" s="677"/>
      <c r="BS19" s="646" t="s">
        <v>230</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239</v>
      </c>
      <c r="CS19" s="641"/>
      <c r="CT19" s="641"/>
      <c r="CU19" s="641"/>
      <c r="CV19" s="641"/>
      <c r="CW19" s="641"/>
      <c r="CX19" s="641"/>
      <c r="CY19" s="642"/>
      <c r="CZ19" s="677" t="s">
        <v>230</v>
      </c>
      <c r="DA19" s="677"/>
      <c r="DB19" s="677"/>
      <c r="DC19" s="677"/>
      <c r="DD19" s="646" t="s">
        <v>239</v>
      </c>
      <c r="DE19" s="641"/>
      <c r="DF19" s="641"/>
      <c r="DG19" s="641"/>
      <c r="DH19" s="641"/>
      <c r="DI19" s="641"/>
      <c r="DJ19" s="641"/>
      <c r="DK19" s="641"/>
      <c r="DL19" s="641"/>
      <c r="DM19" s="641"/>
      <c r="DN19" s="641"/>
      <c r="DO19" s="641"/>
      <c r="DP19" s="642"/>
      <c r="DQ19" s="646" t="s">
        <v>230</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183</v>
      </c>
      <c r="S20" s="641"/>
      <c r="T20" s="641"/>
      <c r="U20" s="641"/>
      <c r="V20" s="641"/>
      <c r="W20" s="641"/>
      <c r="X20" s="641"/>
      <c r="Y20" s="642"/>
      <c r="Z20" s="677">
        <v>0</v>
      </c>
      <c r="AA20" s="677"/>
      <c r="AB20" s="677"/>
      <c r="AC20" s="677"/>
      <c r="AD20" s="678">
        <v>183</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t="s">
        <v>230</v>
      </c>
      <c r="BH20" s="641"/>
      <c r="BI20" s="641"/>
      <c r="BJ20" s="641"/>
      <c r="BK20" s="641"/>
      <c r="BL20" s="641"/>
      <c r="BM20" s="641"/>
      <c r="BN20" s="642"/>
      <c r="BO20" s="677" t="s">
        <v>230</v>
      </c>
      <c r="BP20" s="677"/>
      <c r="BQ20" s="677"/>
      <c r="BR20" s="677"/>
      <c r="BS20" s="646" t="s">
        <v>239</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4844885</v>
      </c>
      <c r="CS20" s="641"/>
      <c r="CT20" s="641"/>
      <c r="CU20" s="641"/>
      <c r="CV20" s="641"/>
      <c r="CW20" s="641"/>
      <c r="CX20" s="641"/>
      <c r="CY20" s="642"/>
      <c r="CZ20" s="677">
        <v>100</v>
      </c>
      <c r="DA20" s="677"/>
      <c r="DB20" s="677"/>
      <c r="DC20" s="677"/>
      <c r="DD20" s="646">
        <v>881747</v>
      </c>
      <c r="DE20" s="641"/>
      <c r="DF20" s="641"/>
      <c r="DG20" s="641"/>
      <c r="DH20" s="641"/>
      <c r="DI20" s="641"/>
      <c r="DJ20" s="641"/>
      <c r="DK20" s="641"/>
      <c r="DL20" s="641"/>
      <c r="DM20" s="641"/>
      <c r="DN20" s="641"/>
      <c r="DO20" s="641"/>
      <c r="DP20" s="642"/>
      <c r="DQ20" s="646">
        <v>2899587</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12724</v>
      </c>
      <c r="S21" s="641"/>
      <c r="T21" s="641"/>
      <c r="U21" s="641"/>
      <c r="V21" s="641"/>
      <c r="W21" s="641"/>
      <c r="X21" s="641"/>
      <c r="Y21" s="642"/>
      <c r="Z21" s="677">
        <v>0.2</v>
      </c>
      <c r="AA21" s="677"/>
      <c r="AB21" s="677"/>
      <c r="AC21" s="677"/>
      <c r="AD21" s="678">
        <v>12724</v>
      </c>
      <c r="AE21" s="678"/>
      <c r="AF21" s="678"/>
      <c r="AG21" s="678"/>
      <c r="AH21" s="678"/>
      <c r="AI21" s="678"/>
      <c r="AJ21" s="678"/>
      <c r="AK21" s="678"/>
      <c r="AL21" s="643">
        <v>0.5</v>
      </c>
      <c r="AM21" s="644"/>
      <c r="AN21" s="644"/>
      <c r="AO21" s="679"/>
      <c r="AP21" s="734" t="s">
        <v>275</v>
      </c>
      <c r="AQ21" s="742"/>
      <c r="AR21" s="742"/>
      <c r="AS21" s="742"/>
      <c r="AT21" s="742"/>
      <c r="AU21" s="742"/>
      <c r="AV21" s="742"/>
      <c r="AW21" s="742"/>
      <c r="AX21" s="742"/>
      <c r="AY21" s="742"/>
      <c r="AZ21" s="742"/>
      <c r="BA21" s="742"/>
      <c r="BB21" s="742"/>
      <c r="BC21" s="742"/>
      <c r="BD21" s="742"/>
      <c r="BE21" s="742"/>
      <c r="BF21" s="736"/>
      <c r="BG21" s="640" t="s">
        <v>230</v>
      </c>
      <c r="BH21" s="641"/>
      <c r="BI21" s="641"/>
      <c r="BJ21" s="641"/>
      <c r="BK21" s="641"/>
      <c r="BL21" s="641"/>
      <c r="BM21" s="641"/>
      <c r="BN21" s="642"/>
      <c r="BO21" s="677" t="s">
        <v>230</v>
      </c>
      <c r="BP21" s="677"/>
      <c r="BQ21" s="677"/>
      <c r="BR21" s="677"/>
      <c r="BS21" s="646" t="s">
        <v>239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1498515</v>
      </c>
      <c r="S22" s="641"/>
      <c r="T22" s="641"/>
      <c r="U22" s="641"/>
      <c r="V22" s="641"/>
      <c r="W22" s="641"/>
      <c r="X22" s="641"/>
      <c r="Y22" s="642"/>
      <c r="Z22" s="677">
        <v>28.1</v>
      </c>
      <c r="AA22" s="677"/>
      <c r="AB22" s="677"/>
      <c r="AC22" s="677"/>
      <c r="AD22" s="678">
        <v>1158027</v>
      </c>
      <c r="AE22" s="678"/>
      <c r="AF22" s="678"/>
      <c r="AG22" s="678"/>
      <c r="AH22" s="678"/>
      <c r="AI22" s="678"/>
      <c r="AJ22" s="678"/>
      <c r="AK22" s="678"/>
      <c r="AL22" s="643">
        <v>45.6</v>
      </c>
      <c r="AM22" s="644"/>
      <c r="AN22" s="644"/>
      <c r="AO22" s="679"/>
      <c r="AP22" s="734" t="s">
        <v>277</v>
      </c>
      <c r="AQ22" s="742"/>
      <c r="AR22" s="742"/>
      <c r="AS22" s="742"/>
      <c r="AT22" s="742"/>
      <c r="AU22" s="742"/>
      <c r="AV22" s="742"/>
      <c r="AW22" s="742"/>
      <c r="AX22" s="742"/>
      <c r="AY22" s="742"/>
      <c r="AZ22" s="742"/>
      <c r="BA22" s="742"/>
      <c r="BB22" s="742"/>
      <c r="BC22" s="742"/>
      <c r="BD22" s="742"/>
      <c r="BE22" s="742"/>
      <c r="BF22" s="736"/>
      <c r="BG22" s="640" t="s">
        <v>230</v>
      </c>
      <c r="BH22" s="641"/>
      <c r="BI22" s="641"/>
      <c r="BJ22" s="641"/>
      <c r="BK22" s="641"/>
      <c r="BL22" s="641"/>
      <c r="BM22" s="641"/>
      <c r="BN22" s="642"/>
      <c r="BO22" s="677" t="s">
        <v>230</v>
      </c>
      <c r="BP22" s="677"/>
      <c r="BQ22" s="677"/>
      <c r="BR22" s="677"/>
      <c r="BS22" s="646" t="s">
        <v>230</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1158027</v>
      </c>
      <c r="S23" s="641"/>
      <c r="T23" s="641"/>
      <c r="U23" s="641"/>
      <c r="V23" s="641"/>
      <c r="W23" s="641"/>
      <c r="X23" s="641"/>
      <c r="Y23" s="642"/>
      <c r="Z23" s="677">
        <v>21.7</v>
      </c>
      <c r="AA23" s="677"/>
      <c r="AB23" s="677"/>
      <c r="AC23" s="677"/>
      <c r="AD23" s="678">
        <v>1158027</v>
      </c>
      <c r="AE23" s="678"/>
      <c r="AF23" s="678"/>
      <c r="AG23" s="678"/>
      <c r="AH23" s="678"/>
      <c r="AI23" s="678"/>
      <c r="AJ23" s="678"/>
      <c r="AK23" s="678"/>
      <c r="AL23" s="643">
        <v>45.6</v>
      </c>
      <c r="AM23" s="644"/>
      <c r="AN23" s="644"/>
      <c r="AO23" s="679"/>
      <c r="AP23" s="734" t="s">
        <v>280</v>
      </c>
      <c r="AQ23" s="742"/>
      <c r="AR23" s="742"/>
      <c r="AS23" s="742"/>
      <c r="AT23" s="742"/>
      <c r="AU23" s="742"/>
      <c r="AV23" s="742"/>
      <c r="AW23" s="742"/>
      <c r="AX23" s="742"/>
      <c r="AY23" s="742"/>
      <c r="AZ23" s="742"/>
      <c r="BA23" s="742"/>
      <c r="BB23" s="742"/>
      <c r="BC23" s="742"/>
      <c r="BD23" s="742"/>
      <c r="BE23" s="742"/>
      <c r="BF23" s="736"/>
      <c r="BG23" s="640" t="s">
        <v>239</v>
      </c>
      <c r="BH23" s="641"/>
      <c r="BI23" s="641"/>
      <c r="BJ23" s="641"/>
      <c r="BK23" s="641"/>
      <c r="BL23" s="641"/>
      <c r="BM23" s="641"/>
      <c r="BN23" s="642"/>
      <c r="BO23" s="677" t="s">
        <v>230</v>
      </c>
      <c r="BP23" s="677"/>
      <c r="BQ23" s="677"/>
      <c r="BR23" s="677"/>
      <c r="BS23" s="646" t="s">
        <v>230</v>
      </c>
      <c r="BT23" s="641"/>
      <c r="BU23" s="641"/>
      <c r="BV23" s="641"/>
      <c r="BW23" s="641"/>
      <c r="BX23" s="641"/>
      <c r="BY23" s="641"/>
      <c r="BZ23" s="641"/>
      <c r="CA23" s="641"/>
      <c r="CB23" s="684"/>
      <c r="CD23" s="744" t="s">
        <v>218</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340488</v>
      </c>
      <c r="S24" s="641"/>
      <c r="T24" s="641"/>
      <c r="U24" s="641"/>
      <c r="V24" s="641"/>
      <c r="W24" s="641"/>
      <c r="X24" s="641"/>
      <c r="Y24" s="642"/>
      <c r="Z24" s="677">
        <v>6.4</v>
      </c>
      <c r="AA24" s="677"/>
      <c r="AB24" s="677"/>
      <c r="AC24" s="677"/>
      <c r="AD24" s="678" t="s">
        <v>230</v>
      </c>
      <c r="AE24" s="678"/>
      <c r="AF24" s="678"/>
      <c r="AG24" s="678"/>
      <c r="AH24" s="678"/>
      <c r="AI24" s="678"/>
      <c r="AJ24" s="678"/>
      <c r="AK24" s="678"/>
      <c r="AL24" s="643" t="s">
        <v>230</v>
      </c>
      <c r="AM24" s="644"/>
      <c r="AN24" s="644"/>
      <c r="AO24" s="679"/>
      <c r="AP24" s="734" t="s">
        <v>287</v>
      </c>
      <c r="AQ24" s="742"/>
      <c r="AR24" s="742"/>
      <c r="AS24" s="742"/>
      <c r="AT24" s="742"/>
      <c r="AU24" s="742"/>
      <c r="AV24" s="742"/>
      <c r="AW24" s="742"/>
      <c r="AX24" s="742"/>
      <c r="AY24" s="742"/>
      <c r="AZ24" s="742"/>
      <c r="BA24" s="742"/>
      <c r="BB24" s="742"/>
      <c r="BC24" s="742"/>
      <c r="BD24" s="742"/>
      <c r="BE24" s="742"/>
      <c r="BF24" s="736"/>
      <c r="BG24" s="640" t="s">
        <v>230</v>
      </c>
      <c r="BH24" s="641"/>
      <c r="BI24" s="641"/>
      <c r="BJ24" s="641"/>
      <c r="BK24" s="641"/>
      <c r="BL24" s="641"/>
      <c r="BM24" s="641"/>
      <c r="BN24" s="642"/>
      <c r="BO24" s="677" t="s">
        <v>230</v>
      </c>
      <c r="BP24" s="677"/>
      <c r="BQ24" s="677"/>
      <c r="BR24" s="677"/>
      <c r="BS24" s="646" t="s">
        <v>239</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1797051</v>
      </c>
      <c r="CS24" s="696"/>
      <c r="CT24" s="696"/>
      <c r="CU24" s="696"/>
      <c r="CV24" s="696"/>
      <c r="CW24" s="696"/>
      <c r="CX24" s="696"/>
      <c r="CY24" s="739"/>
      <c r="CZ24" s="740">
        <v>37.1</v>
      </c>
      <c r="DA24" s="711"/>
      <c r="DB24" s="711"/>
      <c r="DC24" s="743"/>
      <c r="DD24" s="738">
        <v>1301396</v>
      </c>
      <c r="DE24" s="696"/>
      <c r="DF24" s="696"/>
      <c r="DG24" s="696"/>
      <c r="DH24" s="696"/>
      <c r="DI24" s="696"/>
      <c r="DJ24" s="696"/>
      <c r="DK24" s="739"/>
      <c r="DL24" s="738">
        <v>1250960</v>
      </c>
      <c r="DM24" s="696"/>
      <c r="DN24" s="696"/>
      <c r="DO24" s="696"/>
      <c r="DP24" s="696"/>
      <c r="DQ24" s="696"/>
      <c r="DR24" s="696"/>
      <c r="DS24" s="696"/>
      <c r="DT24" s="696"/>
      <c r="DU24" s="696"/>
      <c r="DV24" s="739"/>
      <c r="DW24" s="740">
        <v>47.2</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t="s">
        <v>230</v>
      </c>
      <c r="S25" s="641"/>
      <c r="T25" s="641"/>
      <c r="U25" s="641"/>
      <c r="V25" s="641"/>
      <c r="W25" s="641"/>
      <c r="X25" s="641"/>
      <c r="Y25" s="642"/>
      <c r="Z25" s="677" t="s">
        <v>230</v>
      </c>
      <c r="AA25" s="677"/>
      <c r="AB25" s="677"/>
      <c r="AC25" s="677"/>
      <c r="AD25" s="678" t="s">
        <v>230</v>
      </c>
      <c r="AE25" s="678"/>
      <c r="AF25" s="678"/>
      <c r="AG25" s="678"/>
      <c r="AH25" s="678"/>
      <c r="AI25" s="678"/>
      <c r="AJ25" s="678"/>
      <c r="AK25" s="678"/>
      <c r="AL25" s="643" t="s">
        <v>239</v>
      </c>
      <c r="AM25" s="644"/>
      <c r="AN25" s="644"/>
      <c r="AO25" s="679"/>
      <c r="AP25" s="734" t="s">
        <v>290</v>
      </c>
      <c r="AQ25" s="742"/>
      <c r="AR25" s="742"/>
      <c r="AS25" s="742"/>
      <c r="AT25" s="742"/>
      <c r="AU25" s="742"/>
      <c r="AV25" s="742"/>
      <c r="AW25" s="742"/>
      <c r="AX25" s="742"/>
      <c r="AY25" s="742"/>
      <c r="AZ25" s="742"/>
      <c r="BA25" s="742"/>
      <c r="BB25" s="742"/>
      <c r="BC25" s="742"/>
      <c r="BD25" s="742"/>
      <c r="BE25" s="742"/>
      <c r="BF25" s="736"/>
      <c r="BG25" s="640" t="s">
        <v>230</v>
      </c>
      <c r="BH25" s="641"/>
      <c r="BI25" s="641"/>
      <c r="BJ25" s="641"/>
      <c r="BK25" s="641"/>
      <c r="BL25" s="641"/>
      <c r="BM25" s="641"/>
      <c r="BN25" s="642"/>
      <c r="BO25" s="677" t="s">
        <v>230</v>
      </c>
      <c r="BP25" s="677"/>
      <c r="BQ25" s="677"/>
      <c r="BR25" s="677"/>
      <c r="BS25" s="646" t="s">
        <v>230</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776855</v>
      </c>
      <c r="CS25" s="659"/>
      <c r="CT25" s="659"/>
      <c r="CU25" s="659"/>
      <c r="CV25" s="659"/>
      <c r="CW25" s="659"/>
      <c r="CX25" s="659"/>
      <c r="CY25" s="660"/>
      <c r="CZ25" s="643">
        <v>16</v>
      </c>
      <c r="DA25" s="661"/>
      <c r="DB25" s="661"/>
      <c r="DC25" s="662"/>
      <c r="DD25" s="646">
        <v>729896</v>
      </c>
      <c r="DE25" s="659"/>
      <c r="DF25" s="659"/>
      <c r="DG25" s="659"/>
      <c r="DH25" s="659"/>
      <c r="DI25" s="659"/>
      <c r="DJ25" s="659"/>
      <c r="DK25" s="660"/>
      <c r="DL25" s="646">
        <v>680917</v>
      </c>
      <c r="DM25" s="659"/>
      <c r="DN25" s="659"/>
      <c r="DO25" s="659"/>
      <c r="DP25" s="659"/>
      <c r="DQ25" s="659"/>
      <c r="DR25" s="659"/>
      <c r="DS25" s="659"/>
      <c r="DT25" s="659"/>
      <c r="DU25" s="659"/>
      <c r="DV25" s="660"/>
      <c r="DW25" s="643">
        <v>25.7</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2870122</v>
      </c>
      <c r="S26" s="641"/>
      <c r="T26" s="641"/>
      <c r="U26" s="641"/>
      <c r="V26" s="641"/>
      <c r="W26" s="641"/>
      <c r="X26" s="641"/>
      <c r="Y26" s="642"/>
      <c r="Z26" s="677">
        <v>53.9</v>
      </c>
      <c r="AA26" s="677"/>
      <c r="AB26" s="677"/>
      <c r="AC26" s="677"/>
      <c r="AD26" s="678">
        <v>2529634</v>
      </c>
      <c r="AE26" s="678"/>
      <c r="AF26" s="678"/>
      <c r="AG26" s="678"/>
      <c r="AH26" s="678"/>
      <c r="AI26" s="678"/>
      <c r="AJ26" s="678"/>
      <c r="AK26" s="678"/>
      <c r="AL26" s="643">
        <v>99.7</v>
      </c>
      <c r="AM26" s="644"/>
      <c r="AN26" s="644"/>
      <c r="AO26" s="679"/>
      <c r="AP26" s="734" t="s">
        <v>293</v>
      </c>
      <c r="AQ26" s="735"/>
      <c r="AR26" s="735"/>
      <c r="AS26" s="735"/>
      <c r="AT26" s="735"/>
      <c r="AU26" s="735"/>
      <c r="AV26" s="735"/>
      <c r="AW26" s="735"/>
      <c r="AX26" s="735"/>
      <c r="AY26" s="735"/>
      <c r="AZ26" s="735"/>
      <c r="BA26" s="735"/>
      <c r="BB26" s="735"/>
      <c r="BC26" s="735"/>
      <c r="BD26" s="735"/>
      <c r="BE26" s="735"/>
      <c r="BF26" s="736"/>
      <c r="BG26" s="640" t="s">
        <v>239</v>
      </c>
      <c r="BH26" s="641"/>
      <c r="BI26" s="641"/>
      <c r="BJ26" s="641"/>
      <c r="BK26" s="641"/>
      <c r="BL26" s="641"/>
      <c r="BM26" s="641"/>
      <c r="BN26" s="642"/>
      <c r="BO26" s="677" t="s">
        <v>230</v>
      </c>
      <c r="BP26" s="677"/>
      <c r="BQ26" s="677"/>
      <c r="BR26" s="677"/>
      <c r="BS26" s="646" t="s">
        <v>239</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484177</v>
      </c>
      <c r="CS26" s="641"/>
      <c r="CT26" s="641"/>
      <c r="CU26" s="641"/>
      <c r="CV26" s="641"/>
      <c r="CW26" s="641"/>
      <c r="CX26" s="641"/>
      <c r="CY26" s="642"/>
      <c r="CZ26" s="643">
        <v>10</v>
      </c>
      <c r="DA26" s="661"/>
      <c r="DB26" s="661"/>
      <c r="DC26" s="662"/>
      <c r="DD26" s="646">
        <v>442569</v>
      </c>
      <c r="DE26" s="641"/>
      <c r="DF26" s="641"/>
      <c r="DG26" s="641"/>
      <c r="DH26" s="641"/>
      <c r="DI26" s="641"/>
      <c r="DJ26" s="641"/>
      <c r="DK26" s="642"/>
      <c r="DL26" s="646" t="s">
        <v>230</v>
      </c>
      <c r="DM26" s="641"/>
      <c r="DN26" s="641"/>
      <c r="DO26" s="641"/>
      <c r="DP26" s="641"/>
      <c r="DQ26" s="641"/>
      <c r="DR26" s="641"/>
      <c r="DS26" s="641"/>
      <c r="DT26" s="641"/>
      <c r="DU26" s="641"/>
      <c r="DV26" s="642"/>
      <c r="DW26" s="643" t="s">
        <v>239</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609</v>
      </c>
      <c r="S27" s="641"/>
      <c r="T27" s="641"/>
      <c r="U27" s="641"/>
      <c r="V27" s="641"/>
      <c r="W27" s="641"/>
      <c r="X27" s="641"/>
      <c r="Y27" s="642"/>
      <c r="Z27" s="677">
        <v>0</v>
      </c>
      <c r="AA27" s="677"/>
      <c r="AB27" s="677"/>
      <c r="AC27" s="677"/>
      <c r="AD27" s="678">
        <v>609</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1166268</v>
      </c>
      <c r="BH27" s="641"/>
      <c r="BI27" s="641"/>
      <c r="BJ27" s="641"/>
      <c r="BK27" s="641"/>
      <c r="BL27" s="641"/>
      <c r="BM27" s="641"/>
      <c r="BN27" s="642"/>
      <c r="BO27" s="677">
        <v>100</v>
      </c>
      <c r="BP27" s="677"/>
      <c r="BQ27" s="677"/>
      <c r="BR27" s="677"/>
      <c r="BS27" s="646">
        <v>27010</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610170</v>
      </c>
      <c r="CS27" s="659"/>
      <c r="CT27" s="659"/>
      <c r="CU27" s="659"/>
      <c r="CV27" s="659"/>
      <c r="CW27" s="659"/>
      <c r="CX27" s="659"/>
      <c r="CY27" s="660"/>
      <c r="CZ27" s="643">
        <v>12.6</v>
      </c>
      <c r="DA27" s="661"/>
      <c r="DB27" s="661"/>
      <c r="DC27" s="662"/>
      <c r="DD27" s="646">
        <v>178017</v>
      </c>
      <c r="DE27" s="659"/>
      <c r="DF27" s="659"/>
      <c r="DG27" s="659"/>
      <c r="DH27" s="659"/>
      <c r="DI27" s="659"/>
      <c r="DJ27" s="659"/>
      <c r="DK27" s="660"/>
      <c r="DL27" s="646">
        <v>176560</v>
      </c>
      <c r="DM27" s="659"/>
      <c r="DN27" s="659"/>
      <c r="DO27" s="659"/>
      <c r="DP27" s="659"/>
      <c r="DQ27" s="659"/>
      <c r="DR27" s="659"/>
      <c r="DS27" s="659"/>
      <c r="DT27" s="659"/>
      <c r="DU27" s="659"/>
      <c r="DV27" s="660"/>
      <c r="DW27" s="643">
        <v>6.7</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40395</v>
      </c>
      <c r="S28" s="641"/>
      <c r="T28" s="641"/>
      <c r="U28" s="641"/>
      <c r="V28" s="641"/>
      <c r="W28" s="641"/>
      <c r="X28" s="641"/>
      <c r="Y28" s="642"/>
      <c r="Z28" s="677">
        <v>0.8</v>
      </c>
      <c r="AA28" s="677"/>
      <c r="AB28" s="677"/>
      <c r="AC28" s="677"/>
      <c r="AD28" s="678">
        <v>310</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410026</v>
      </c>
      <c r="CS28" s="641"/>
      <c r="CT28" s="641"/>
      <c r="CU28" s="641"/>
      <c r="CV28" s="641"/>
      <c r="CW28" s="641"/>
      <c r="CX28" s="641"/>
      <c r="CY28" s="642"/>
      <c r="CZ28" s="643">
        <v>8.5</v>
      </c>
      <c r="DA28" s="661"/>
      <c r="DB28" s="661"/>
      <c r="DC28" s="662"/>
      <c r="DD28" s="646">
        <v>393483</v>
      </c>
      <c r="DE28" s="641"/>
      <c r="DF28" s="641"/>
      <c r="DG28" s="641"/>
      <c r="DH28" s="641"/>
      <c r="DI28" s="641"/>
      <c r="DJ28" s="641"/>
      <c r="DK28" s="642"/>
      <c r="DL28" s="646">
        <v>393483</v>
      </c>
      <c r="DM28" s="641"/>
      <c r="DN28" s="641"/>
      <c r="DO28" s="641"/>
      <c r="DP28" s="641"/>
      <c r="DQ28" s="641"/>
      <c r="DR28" s="641"/>
      <c r="DS28" s="641"/>
      <c r="DT28" s="641"/>
      <c r="DU28" s="641"/>
      <c r="DV28" s="642"/>
      <c r="DW28" s="643">
        <v>14.9</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41633</v>
      </c>
      <c r="S29" s="641"/>
      <c r="T29" s="641"/>
      <c r="U29" s="641"/>
      <c r="V29" s="641"/>
      <c r="W29" s="641"/>
      <c r="X29" s="641"/>
      <c r="Y29" s="642"/>
      <c r="Z29" s="677">
        <v>0.8</v>
      </c>
      <c r="AA29" s="677"/>
      <c r="AB29" s="677"/>
      <c r="AC29" s="677"/>
      <c r="AD29" s="678">
        <v>6056</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301</v>
      </c>
      <c r="CE29" s="729"/>
      <c r="CF29" s="673" t="s">
        <v>70</v>
      </c>
      <c r="CG29" s="674"/>
      <c r="CH29" s="674"/>
      <c r="CI29" s="674"/>
      <c r="CJ29" s="674"/>
      <c r="CK29" s="674"/>
      <c r="CL29" s="674"/>
      <c r="CM29" s="674"/>
      <c r="CN29" s="674"/>
      <c r="CO29" s="674"/>
      <c r="CP29" s="674"/>
      <c r="CQ29" s="675"/>
      <c r="CR29" s="640">
        <v>410026</v>
      </c>
      <c r="CS29" s="659"/>
      <c r="CT29" s="659"/>
      <c r="CU29" s="659"/>
      <c r="CV29" s="659"/>
      <c r="CW29" s="659"/>
      <c r="CX29" s="659"/>
      <c r="CY29" s="660"/>
      <c r="CZ29" s="643">
        <v>8.5</v>
      </c>
      <c r="DA29" s="661"/>
      <c r="DB29" s="661"/>
      <c r="DC29" s="662"/>
      <c r="DD29" s="646">
        <v>393483</v>
      </c>
      <c r="DE29" s="659"/>
      <c r="DF29" s="659"/>
      <c r="DG29" s="659"/>
      <c r="DH29" s="659"/>
      <c r="DI29" s="659"/>
      <c r="DJ29" s="659"/>
      <c r="DK29" s="660"/>
      <c r="DL29" s="646">
        <v>393483</v>
      </c>
      <c r="DM29" s="659"/>
      <c r="DN29" s="659"/>
      <c r="DO29" s="659"/>
      <c r="DP29" s="659"/>
      <c r="DQ29" s="659"/>
      <c r="DR29" s="659"/>
      <c r="DS29" s="659"/>
      <c r="DT29" s="659"/>
      <c r="DU29" s="659"/>
      <c r="DV29" s="660"/>
      <c r="DW29" s="643">
        <v>14.9</v>
      </c>
      <c r="DX29" s="661"/>
      <c r="DY29" s="661"/>
      <c r="DZ29" s="661"/>
      <c r="EA29" s="661"/>
      <c r="EB29" s="661"/>
      <c r="EC29" s="676"/>
    </row>
    <row r="30" spans="2:133" ht="11.25" customHeight="1" x14ac:dyDescent="0.15">
      <c r="B30" s="637" t="s">
        <v>302</v>
      </c>
      <c r="C30" s="638"/>
      <c r="D30" s="638"/>
      <c r="E30" s="638"/>
      <c r="F30" s="638"/>
      <c r="G30" s="638"/>
      <c r="H30" s="638"/>
      <c r="I30" s="638"/>
      <c r="J30" s="638"/>
      <c r="K30" s="638"/>
      <c r="L30" s="638"/>
      <c r="M30" s="638"/>
      <c r="N30" s="638"/>
      <c r="O30" s="638"/>
      <c r="P30" s="638"/>
      <c r="Q30" s="639"/>
      <c r="R30" s="640">
        <v>16641</v>
      </c>
      <c r="S30" s="641"/>
      <c r="T30" s="641"/>
      <c r="U30" s="641"/>
      <c r="V30" s="641"/>
      <c r="W30" s="641"/>
      <c r="X30" s="641"/>
      <c r="Y30" s="642"/>
      <c r="Z30" s="677">
        <v>0.3</v>
      </c>
      <c r="AA30" s="677"/>
      <c r="AB30" s="677"/>
      <c r="AC30" s="677"/>
      <c r="AD30" s="678" t="s">
        <v>230</v>
      </c>
      <c r="AE30" s="678"/>
      <c r="AF30" s="678"/>
      <c r="AG30" s="678"/>
      <c r="AH30" s="678"/>
      <c r="AI30" s="678"/>
      <c r="AJ30" s="678"/>
      <c r="AK30" s="678"/>
      <c r="AL30" s="643" t="s">
        <v>230</v>
      </c>
      <c r="AM30" s="644"/>
      <c r="AN30" s="644"/>
      <c r="AO30" s="679"/>
      <c r="AP30" s="701" t="s">
        <v>218</v>
      </c>
      <c r="AQ30" s="702"/>
      <c r="AR30" s="702"/>
      <c r="AS30" s="702"/>
      <c r="AT30" s="702"/>
      <c r="AU30" s="702"/>
      <c r="AV30" s="702"/>
      <c r="AW30" s="702"/>
      <c r="AX30" s="702"/>
      <c r="AY30" s="702"/>
      <c r="AZ30" s="702"/>
      <c r="BA30" s="702"/>
      <c r="BB30" s="702"/>
      <c r="BC30" s="702"/>
      <c r="BD30" s="702"/>
      <c r="BE30" s="702"/>
      <c r="BF30" s="703"/>
      <c r="BG30" s="701" t="s">
        <v>303</v>
      </c>
      <c r="BH30" s="726"/>
      <c r="BI30" s="726"/>
      <c r="BJ30" s="726"/>
      <c r="BK30" s="726"/>
      <c r="BL30" s="726"/>
      <c r="BM30" s="726"/>
      <c r="BN30" s="726"/>
      <c r="BO30" s="726"/>
      <c r="BP30" s="726"/>
      <c r="BQ30" s="727"/>
      <c r="BR30" s="701" t="s">
        <v>304</v>
      </c>
      <c r="BS30" s="726"/>
      <c r="BT30" s="726"/>
      <c r="BU30" s="726"/>
      <c r="BV30" s="726"/>
      <c r="BW30" s="726"/>
      <c r="BX30" s="726"/>
      <c r="BY30" s="726"/>
      <c r="BZ30" s="726"/>
      <c r="CA30" s="726"/>
      <c r="CB30" s="727"/>
      <c r="CD30" s="730"/>
      <c r="CE30" s="731"/>
      <c r="CF30" s="673" t="s">
        <v>305</v>
      </c>
      <c r="CG30" s="674"/>
      <c r="CH30" s="674"/>
      <c r="CI30" s="674"/>
      <c r="CJ30" s="674"/>
      <c r="CK30" s="674"/>
      <c r="CL30" s="674"/>
      <c r="CM30" s="674"/>
      <c r="CN30" s="674"/>
      <c r="CO30" s="674"/>
      <c r="CP30" s="674"/>
      <c r="CQ30" s="675"/>
      <c r="CR30" s="640">
        <v>375630</v>
      </c>
      <c r="CS30" s="641"/>
      <c r="CT30" s="641"/>
      <c r="CU30" s="641"/>
      <c r="CV30" s="641"/>
      <c r="CW30" s="641"/>
      <c r="CX30" s="641"/>
      <c r="CY30" s="642"/>
      <c r="CZ30" s="643">
        <v>7.8</v>
      </c>
      <c r="DA30" s="661"/>
      <c r="DB30" s="661"/>
      <c r="DC30" s="662"/>
      <c r="DD30" s="646">
        <v>360473</v>
      </c>
      <c r="DE30" s="641"/>
      <c r="DF30" s="641"/>
      <c r="DG30" s="641"/>
      <c r="DH30" s="641"/>
      <c r="DI30" s="641"/>
      <c r="DJ30" s="641"/>
      <c r="DK30" s="642"/>
      <c r="DL30" s="646">
        <v>360473</v>
      </c>
      <c r="DM30" s="641"/>
      <c r="DN30" s="641"/>
      <c r="DO30" s="641"/>
      <c r="DP30" s="641"/>
      <c r="DQ30" s="641"/>
      <c r="DR30" s="641"/>
      <c r="DS30" s="641"/>
      <c r="DT30" s="641"/>
      <c r="DU30" s="641"/>
      <c r="DV30" s="642"/>
      <c r="DW30" s="643">
        <v>13.6</v>
      </c>
      <c r="DX30" s="661"/>
      <c r="DY30" s="661"/>
      <c r="DZ30" s="661"/>
      <c r="EA30" s="661"/>
      <c r="EB30" s="661"/>
      <c r="EC30" s="676"/>
    </row>
    <row r="31" spans="2:133" ht="11.25" customHeight="1" x14ac:dyDescent="0.15">
      <c r="B31" s="637" t="s">
        <v>306</v>
      </c>
      <c r="C31" s="638"/>
      <c r="D31" s="638"/>
      <c r="E31" s="638"/>
      <c r="F31" s="638"/>
      <c r="G31" s="638"/>
      <c r="H31" s="638"/>
      <c r="I31" s="638"/>
      <c r="J31" s="638"/>
      <c r="K31" s="638"/>
      <c r="L31" s="638"/>
      <c r="M31" s="638"/>
      <c r="N31" s="638"/>
      <c r="O31" s="638"/>
      <c r="P31" s="638"/>
      <c r="Q31" s="639"/>
      <c r="R31" s="640">
        <v>592329</v>
      </c>
      <c r="S31" s="641"/>
      <c r="T31" s="641"/>
      <c r="U31" s="641"/>
      <c r="V31" s="641"/>
      <c r="W31" s="641"/>
      <c r="X31" s="641"/>
      <c r="Y31" s="642"/>
      <c r="Z31" s="677">
        <v>11.1</v>
      </c>
      <c r="AA31" s="677"/>
      <c r="AB31" s="677"/>
      <c r="AC31" s="677"/>
      <c r="AD31" s="678" t="s">
        <v>239</v>
      </c>
      <c r="AE31" s="678"/>
      <c r="AF31" s="678"/>
      <c r="AG31" s="678"/>
      <c r="AH31" s="678"/>
      <c r="AI31" s="678"/>
      <c r="AJ31" s="678"/>
      <c r="AK31" s="678"/>
      <c r="AL31" s="643" t="s">
        <v>239</v>
      </c>
      <c r="AM31" s="644"/>
      <c r="AN31" s="644"/>
      <c r="AO31" s="679"/>
      <c r="AP31" s="714" t="s">
        <v>307</v>
      </c>
      <c r="AQ31" s="715"/>
      <c r="AR31" s="715"/>
      <c r="AS31" s="715"/>
      <c r="AT31" s="720" t="s">
        <v>308</v>
      </c>
      <c r="AU31" s="231"/>
      <c r="AV31" s="231"/>
      <c r="AW31" s="231"/>
      <c r="AX31" s="706" t="s">
        <v>185</v>
      </c>
      <c r="AY31" s="707"/>
      <c r="AZ31" s="707"/>
      <c r="BA31" s="707"/>
      <c r="BB31" s="707"/>
      <c r="BC31" s="707"/>
      <c r="BD31" s="707"/>
      <c r="BE31" s="707"/>
      <c r="BF31" s="708"/>
      <c r="BG31" s="709">
        <v>99.9</v>
      </c>
      <c r="BH31" s="710"/>
      <c r="BI31" s="710"/>
      <c r="BJ31" s="710"/>
      <c r="BK31" s="710"/>
      <c r="BL31" s="710"/>
      <c r="BM31" s="711">
        <v>99.4</v>
      </c>
      <c r="BN31" s="710"/>
      <c r="BO31" s="710"/>
      <c r="BP31" s="710"/>
      <c r="BQ31" s="712"/>
      <c r="BR31" s="709">
        <v>99.6</v>
      </c>
      <c r="BS31" s="710"/>
      <c r="BT31" s="710"/>
      <c r="BU31" s="710"/>
      <c r="BV31" s="710"/>
      <c r="BW31" s="710"/>
      <c r="BX31" s="711">
        <v>98.7</v>
      </c>
      <c r="BY31" s="710"/>
      <c r="BZ31" s="710"/>
      <c r="CA31" s="710"/>
      <c r="CB31" s="712"/>
      <c r="CD31" s="730"/>
      <c r="CE31" s="731"/>
      <c r="CF31" s="673" t="s">
        <v>309</v>
      </c>
      <c r="CG31" s="674"/>
      <c r="CH31" s="674"/>
      <c r="CI31" s="674"/>
      <c r="CJ31" s="674"/>
      <c r="CK31" s="674"/>
      <c r="CL31" s="674"/>
      <c r="CM31" s="674"/>
      <c r="CN31" s="674"/>
      <c r="CO31" s="674"/>
      <c r="CP31" s="674"/>
      <c r="CQ31" s="675"/>
      <c r="CR31" s="640">
        <v>34396</v>
      </c>
      <c r="CS31" s="659"/>
      <c r="CT31" s="659"/>
      <c r="CU31" s="659"/>
      <c r="CV31" s="659"/>
      <c r="CW31" s="659"/>
      <c r="CX31" s="659"/>
      <c r="CY31" s="660"/>
      <c r="CZ31" s="643">
        <v>0.7</v>
      </c>
      <c r="DA31" s="661"/>
      <c r="DB31" s="661"/>
      <c r="DC31" s="662"/>
      <c r="DD31" s="646">
        <v>33010</v>
      </c>
      <c r="DE31" s="659"/>
      <c r="DF31" s="659"/>
      <c r="DG31" s="659"/>
      <c r="DH31" s="659"/>
      <c r="DI31" s="659"/>
      <c r="DJ31" s="659"/>
      <c r="DK31" s="660"/>
      <c r="DL31" s="646">
        <v>33010</v>
      </c>
      <c r="DM31" s="659"/>
      <c r="DN31" s="659"/>
      <c r="DO31" s="659"/>
      <c r="DP31" s="659"/>
      <c r="DQ31" s="659"/>
      <c r="DR31" s="659"/>
      <c r="DS31" s="659"/>
      <c r="DT31" s="659"/>
      <c r="DU31" s="659"/>
      <c r="DV31" s="660"/>
      <c r="DW31" s="643">
        <v>1.2</v>
      </c>
      <c r="DX31" s="661"/>
      <c r="DY31" s="661"/>
      <c r="DZ31" s="661"/>
      <c r="EA31" s="661"/>
      <c r="EB31" s="661"/>
      <c r="EC31" s="676"/>
    </row>
    <row r="32" spans="2:133" ht="11.25" customHeight="1" x14ac:dyDescent="0.15">
      <c r="B32" s="723" t="s">
        <v>310</v>
      </c>
      <c r="C32" s="724"/>
      <c r="D32" s="724"/>
      <c r="E32" s="724"/>
      <c r="F32" s="724"/>
      <c r="G32" s="724"/>
      <c r="H32" s="724"/>
      <c r="I32" s="724"/>
      <c r="J32" s="724"/>
      <c r="K32" s="724"/>
      <c r="L32" s="724"/>
      <c r="M32" s="724"/>
      <c r="N32" s="724"/>
      <c r="O32" s="724"/>
      <c r="P32" s="724"/>
      <c r="Q32" s="725"/>
      <c r="R32" s="640" t="s">
        <v>230</v>
      </c>
      <c r="S32" s="641"/>
      <c r="T32" s="641"/>
      <c r="U32" s="641"/>
      <c r="V32" s="641"/>
      <c r="W32" s="641"/>
      <c r="X32" s="641"/>
      <c r="Y32" s="642"/>
      <c r="Z32" s="677" t="s">
        <v>230</v>
      </c>
      <c r="AA32" s="677"/>
      <c r="AB32" s="677"/>
      <c r="AC32" s="677"/>
      <c r="AD32" s="678" t="s">
        <v>239</v>
      </c>
      <c r="AE32" s="678"/>
      <c r="AF32" s="678"/>
      <c r="AG32" s="678"/>
      <c r="AH32" s="678"/>
      <c r="AI32" s="678"/>
      <c r="AJ32" s="678"/>
      <c r="AK32" s="678"/>
      <c r="AL32" s="643" t="s">
        <v>230</v>
      </c>
      <c r="AM32" s="644"/>
      <c r="AN32" s="644"/>
      <c r="AO32" s="679"/>
      <c r="AP32" s="716"/>
      <c r="AQ32" s="717"/>
      <c r="AR32" s="717"/>
      <c r="AS32" s="717"/>
      <c r="AT32" s="721"/>
      <c r="AU32" s="230" t="s">
        <v>311</v>
      </c>
      <c r="AV32" s="230"/>
      <c r="AW32" s="230"/>
      <c r="AX32" s="637" t="s">
        <v>312</v>
      </c>
      <c r="AY32" s="638"/>
      <c r="AZ32" s="638"/>
      <c r="BA32" s="638"/>
      <c r="BB32" s="638"/>
      <c r="BC32" s="638"/>
      <c r="BD32" s="638"/>
      <c r="BE32" s="638"/>
      <c r="BF32" s="639"/>
      <c r="BG32" s="713">
        <v>99.9</v>
      </c>
      <c r="BH32" s="659"/>
      <c r="BI32" s="659"/>
      <c r="BJ32" s="659"/>
      <c r="BK32" s="659"/>
      <c r="BL32" s="659"/>
      <c r="BM32" s="644">
        <v>99.4</v>
      </c>
      <c r="BN32" s="705"/>
      <c r="BO32" s="705"/>
      <c r="BP32" s="705"/>
      <c r="BQ32" s="683"/>
      <c r="BR32" s="713">
        <v>99.5</v>
      </c>
      <c r="BS32" s="659"/>
      <c r="BT32" s="659"/>
      <c r="BU32" s="659"/>
      <c r="BV32" s="659"/>
      <c r="BW32" s="659"/>
      <c r="BX32" s="644">
        <v>98.8</v>
      </c>
      <c r="BY32" s="705"/>
      <c r="BZ32" s="705"/>
      <c r="CA32" s="705"/>
      <c r="CB32" s="683"/>
      <c r="CD32" s="732"/>
      <c r="CE32" s="733"/>
      <c r="CF32" s="673" t="s">
        <v>313</v>
      </c>
      <c r="CG32" s="674"/>
      <c r="CH32" s="674"/>
      <c r="CI32" s="674"/>
      <c r="CJ32" s="674"/>
      <c r="CK32" s="674"/>
      <c r="CL32" s="674"/>
      <c r="CM32" s="674"/>
      <c r="CN32" s="674"/>
      <c r="CO32" s="674"/>
      <c r="CP32" s="674"/>
      <c r="CQ32" s="675"/>
      <c r="CR32" s="640" t="s">
        <v>230</v>
      </c>
      <c r="CS32" s="641"/>
      <c r="CT32" s="641"/>
      <c r="CU32" s="641"/>
      <c r="CV32" s="641"/>
      <c r="CW32" s="641"/>
      <c r="CX32" s="641"/>
      <c r="CY32" s="642"/>
      <c r="CZ32" s="643" t="s">
        <v>230</v>
      </c>
      <c r="DA32" s="661"/>
      <c r="DB32" s="661"/>
      <c r="DC32" s="662"/>
      <c r="DD32" s="646" t="s">
        <v>239</v>
      </c>
      <c r="DE32" s="641"/>
      <c r="DF32" s="641"/>
      <c r="DG32" s="641"/>
      <c r="DH32" s="641"/>
      <c r="DI32" s="641"/>
      <c r="DJ32" s="641"/>
      <c r="DK32" s="642"/>
      <c r="DL32" s="646" t="s">
        <v>239</v>
      </c>
      <c r="DM32" s="641"/>
      <c r="DN32" s="641"/>
      <c r="DO32" s="641"/>
      <c r="DP32" s="641"/>
      <c r="DQ32" s="641"/>
      <c r="DR32" s="641"/>
      <c r="DS32" s="641"/>
      <c r="DT32" s="641"/>
      <c r="DU32" s="641"/>
      <c r="DV32" s="642"/>
      <c r="DW32" s="643" t="s">
        <v>230</v>
      </c>
      <c r="DX32" s="661"/>
      <c r="DY32" s="661"/>
      <c r="DZ32" s="661"/>
      <c r="EA32" s="661"/>
      <c r="EB32" s="661"/>
      <c r="EC32" s="676"/>
    </row>
    <row r="33" spans="2:133" ht="11.25" customHeight="1" x14ac:dyDescent="0.15">
      <c r="B33" s="637" t="s">
        <v>314</v>
      </c>
      <c r="C33" s="638"/>
      <c r="D33" s="638"/>
      <c r="E33" s="638"/>
      <c r="F33" s="638"/>
      <c r="G33" s="638"/>
      <c r="H33" s="638"/>
      <c r="I33" s="638"/>
      <c r="J33" s="638"/>
      <c r="K33" s="638"/>
      <c r="L33" s="638"/>
      <c r="M33" s="638"/>
      <c r="N33" s="638"/>
      <c r="O33" s="638"/>
      <c r="P33" s="638"/>
      <c r="Q33" s="639"/>
      <c r="R33" s="640">
        <v>275060</v>
      </c>
      <c r="S33" s="641"/>
      <c r="T33" s="641"/>
      <c r="U33" s="641"/>
      <c r="V33" s="641"/>
      <c r="W33" s="641"/>
      <c r="X33" s="641"/>
      <c r="Y33" s="642"/>
      <c r="Z33" s="677">
        <v>5.2</v>
      </c>
      <c r="AA33" s="677"/>
      <c r="AB33" s="677"/>
      <c r="AC33" s="677"/>
      <c r="AD33" s="678" t="s">
        <v>230</v>
      </c>
      <c r="AE33" s="678"/>
      <c r="AF33" s="678"/>
      <c r="AG33" s="678"/>
      <c r="AH33" s="678"/>
      <c r="AI33" s="678"/>
      <c r="AJ33" s="678"/>
      <c r="AK33" s="678"/>
      <c r="AL33" s="643" t="s">
        <v>239</v>
      </c>
      <c r="AM33" s="644"/>
      <c r="AN33" s="644"/>
      <c r="AO33" s="679"/>
      <c r="AP33" s="718"/>
      <c r="AQ33" s="719"/>
      <c r="AR33" s="719"/>
      <c r="AS33" s="719"/>
      <c r="AT33" s="722"/>
      <c r="AU33" s="232"/>
      <c r="AV33" s="232"/>
      <c r="AW33" s="232"/>
      <c r="AX33" s="621" t="s">
        <v>315</v>
      </c>
      <c r="AY33" s="622"/>
      <c r="AZ33" s="622"/>
      <c r="BA33" s="622"/>
      <c r="BB33" s="622"/>
      <c r="BC33" s="622"/>
      <c r="BD33" s="622"/>
      <c r="BE33" s="622"/>
      <c r="BF33" s="623"/>
      <c r="BG33" s="704">
        <v>99.9</v>
      </c>
      <c r="BH33" s="625"/>
      <c r="BI33" s="625"/>
      <c r="BJ33" s="625"/>
      <c r="BK33" s="625"/>
      <c r="BL33" s="625"/>
      <c r="BM33" s="668">
        <v>99.4</v>
      </c>
      <c r="BN33" s="625"/>
      <c r="BO33" s="625"/>
      <c r="BP33" s="625"/>
      <c r="BQ33" s="689"/>
      <c r="BR33" s="704">
        <v>99.7</v>
      </c>
      <c r="BS33" s="625"/>
      <c r="BT33" s="625"/>
      <c r="BU33" s="625"/>
      <c r="BV33" s="625"/>
      <c r="BW33" s="625"/>
      <c r="BX33" s="668">
        <v>98.6</v>
      </c>
      <c r="BY33" s="625"/>
      <c r="BZ33" s="625"/>
      <c r="CA33" s="625"/>
      <c r="CB33" s="689"/>
      <c r="CD33" s="673" t="s">
        <v>316</v>
      </c>
      <c r="CE33" s="674"/>
      <c r="CF33" s="674"/>
      <c r="CG33" s="674"/>
      <c r="CH33" s="674"/>
      <c r="CI33" s="674"/>
      <c r="CJ33" s="674"/>
      <c r="CK33" s="674"/>
      <c r="CL33" s="674"/>
      <c r="CM33" s="674"/>
      <c r="CN33" s="674"/>
      <c r="CO33" s="674"/>
      <c r="CP33" s="674"/>
      <c r="CQ33" s="675"/>
      <c r="CR33" s="640">
        <v>2166087</v>
      </c>
      <c r="CS33" s="659"/>
      <c r="CT33" s="659"/>
      <c r="CU33" s="659"/>
      <c r="CV33" s="659"/>
      <c r="CW33" s="659"/>
      <c r="CX33" s="659"/>
      <c r="CY33" s="660"/>
      <c r="CZ33" s="643">
        <v>44.7</v>
      </c>
      <c r="DA33" s="661"/>
      <c r="DB33" s="661"/>
      <c r="DC33" s="662"/>
      <c r="DD33" s="646">
        <v>1498859</v>
      </c>
      <c r="DE33" s="659"/>
      <c r="DF33" s="659"/>
      <c r="DG33" s="659"/>
      <c r="DH33" s="659"/>
      <c r="DI33" s="659"/>
      <c r="DJ33" s="659"/>
      <c r="DK33" s="660"/>
      <c r="DL33" s="646">
        <v>1035408</v>
      </c>
      <c r="DM33" s="659"/>
      <c r="DN33" s="659"/>
      <c r="DO33" s="659"/>
      <c r="DP33" s="659"/>
      <c r="DQ33" s="659"/>
      <c r="DR33" s="659"/>
      <c r="DS33" s="659"/>
      <c r="DT33" s="659"/>
      <c r="DU33" s="659"/>
      <c r="DV33" s="660"/>
      <c r="DW33" s="643">
        <v>39.1</v>
      </c>
      <c r="DX33" s="661"/>
      <c r="DY33" s="661"/>
      <c r="DZ33" s="661"/>
      <c r="EA33" s="661"/>
      <c r="EB33" s="661"/>
      <c r="EC33" s="676"/>
    </row>
    <row r="34" spans="2:133" ht="11.25" customHeight="1" x14ac:dyDescent="0.15">
      <c r="B34" s="637" t="s">
        <v>317</v>
      </c>
      <c r="C34" s="638"/>
      <c r="D34" s="638"/>
      <c r="E34" s="638"/>
      <c r="F34" s="638"/>
      <c r="G34" s="638"/>
      <c r="H34" s="638"/>
      <c r="I34" s="638"/>
      <c r="J34" s="638"/>
      <c r="K34" s="638"/>
      <c r="L34" s="638"/>
      <c r="M34" s="638"/>
      <c r="N34" s="638"/>
      <c r="O34" s="638"/>
      <c r="P34" s="638"/>
      <c r="Q34" s="639"/>
      <c r="R34" s="640">
        <v>5646</v>
      </c>
      <c r="S34" s="641"/>
      <c r="T34" s="641"/>
      <c r="U34" s="641"/>
      <c r="V34" s="641"/>
      <c r="W34" s="641"/>
      <c r="X34" s="641"/>
      <c r="Y34" s="642"/>
      <c r="Z34" s="677">
        <v>0.1</v>
      </c>
      <c r="AA34" s="677"/>
      <c r="AB34" s="677"/>
      <c r="AC34" s="677"/>
      <c r="AD34" s="678" t="s">
        <v>239</v>
      </c>
      <c r="AE34" s="678"/>
      <c r="AF34" s="678"/>
      <c r="AG34" s="678"/>
      <c r="AH34" s="678"/>
      <c r="AI34" s="678"/>
      <c r="AJ34" s="678"/>
      <c r="AK34" s="678"/>
      <c r="AL34" s="643" t="s">
        <v>239</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318</v>
      </c>
      <c r="CE34" s="674"/>
      <c r="CF34" s="674"/>
      <c r="CG34" s="674"/>
      <c r="CH34" s="674"/>
      <c r="CI34" s="674"/>
      <c r="CJ34" s="674"/>
      <c r="CK34" s="674"/>
      <c r="CL34" s="674"/>
      <c r="CM34" s="674"/>
      <c r="CN34" s="674"/>
      <c r="CO34" s="674"/>
      <c r="CP34" s="674"/>
      <c r="CQ34" s="675"/>
      <c r="CR34" s="640">
        <v>534296</v>
      </c>
      <c r="CS34" s="641"/>
      <c r="CT34" s="641"/>
      <c r="CU34" s="641"/>
      <c r="CV34" s="641"/>
      <c r="CW34" s="641"/>
      <c r="CX34" s="641"/>
      <c r="CY34" s="642"/>
      <c r="CZ34" s="643">
        <v>11</v>
      </c>
      <c r="DA34" s="661"/>
      <c r="DB34" s="661"/>
      <c r="DC34" s="662"/>
      <c r="DD34" s="646">
        <v>383647</v>
      </c>
      <c r="DE34" s="641"/>
      <c r="DF34" s="641"/>
      <c r="DG34" s="641"/>
      <c r="DH34" s="641"/>
      <c r="DI34" s="641"/>
      <c r="DJ34" s="641"/>
      <c r="DK34" s="642"/>
      <c r="DL34" s="646">
        <v>310216</v>
      </c>
      <c r="DM34" s="641"/>
      <c r="DN34" s="641"/>
      <c r="DO34" s="641"/>
      <c r="DP34" s="641"/>
      <c r="DQ34" s="641"/>
      <c r="DR34" s="641"/>
      <c r="DS34" s="641"/>
      <c r="DT34" s="641"/>
      <c r="DU34" s="641"/>
      <c r="DV34" s="642"/>
      <c r="DW34" s="643">
        <v>11.7</v>
      </c>
      <c r="DX34" s="661"/>
      <c r="DY34" s="661"/>
      <c r="DZ34" s="661"/>
      <c r="EA34" s="661"/>
      <c r="EB34" s="661"/>
      <c r="EC34" s="676"/>
    </row>
    <row r="35" spans="2:133" ht="11.25" customHeight="1" x14ac:dyDescent="0.15">
      <c r="B35" s="637" t="s">
        <v>319</v>
      </c>
      <c r="C35" s="638"/>
      <c r="D35" s="638"/>
      <c r="E35" s="638"/>
      <c r="F35" s="638"/>
      <c r="G35" s="638"/>
      <c r="H35" s="638"/>
      <c r="I35" s="638"/>
      <c r="J35" s="638"/>
      <c r="K35" s="638"/>
      <c r="L35" s="638"/>
      <c r="M35" s="638"/>
      <c r="N35" s="638"/>
      <c r="O35" s="638"/>
      <c r="P35" s="638"/>
      <c r="Q35" s="639"/>
      <c r="R35" s="640">
        <v>17745</v>
      </c>
      <c r="S35" s="641"/>
      <c r="T35" s="641"/>
      <c r="U35" s="641"/>
      <c r="V35" s="641"/>
      <c r="W35" s="641"/>
      <c r="X35" s="641"/>
      <c r="Y35" s="642"/>
      <c r="Z35" s="677">
        <v>0.3</v>
      </c>
      <c r="AA35" s="677"/>
      <c r="AB35" s="677"/>
      <c r="AC35" s="677"/>
      <c r="AD35" s="678" t="s">
        <v>230</v>
      </c>
      <c r="AE35" s="678"/>
      <c r="AF35" s="678"/>
      <c r="AG35" s="678"/>
      <c r="AH35" s="678"/>
      <c r="AI35" s="678"/>
      <c r="AJ35" s="678"/>
      <c r="AK35" s="678"/>
      <c r="AL35" s="643" t="s">
        <v>230</v>
      </c>
      <c r="AM35" s="644"/>
      <c r="AN35" s="644"/>
      <c r="AO35" s="679"/>
      <c r="AP35" s="235"/>
      <c r="AQ35" s="701" t="s">
        <v>320</v>
      </c>
      <c r="AR35" s="702"/>
      <c r="AS35" s="702"/>
      <c r="AT35" s="702"/>
      <c r="AU35" s="702"/>
      <c r="AV35" s="702"/>
      <c r="AW35" s="702"/>
      <c r="AX35" s="702"/>
      <c r="AY35" s="702"/>
      <c r="AZ35" s="702"/>
      <c r="BA35" s="702"/>
      <c r="BB35" s="702"/>
      <c r="BC35" s="702"/>
      <c r="BD35" s="702"/>
      <c r="BE35" s="702"/>
      <c r="BF35" s="703"/>
      <c r="BG35" s="701" t="s">
        <v>321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322</v>
      </c>
      <c r="CE35" s="674"/>
      <c r="CF35" s="674"/>
      <c r="CG35" s="674"/>
      <c r="CH35" s="674"/>
      <c r="CI35" s="674"/>
      <c r="CJ35" s="674"/>
      <c r="CK35" s="674"/>
      <c r="CL35" s="674"/>
      <c r="CM35" s="674"/>
      <c r="CN35" s="674"/>
      <c r="CO35" s="674"/>
      <c r="CP35" s="674"/>
      <c r="CQ35" s="675"/>
      <c r="CR35" s="640">
        <v>25649</v>
      </c>
      <c r="CS35" s="659"/>
      <c r="CT35" s="659"/>
      <c r="CU35" s="659"/>
      <c r="CV35" s="659"/>
      <c r="CW35" s="659"/>
      <c r="CX35" s="659"/>
      <c r="CY35" s="660"/>
      <c r="CZ35" s="643">
        <v>0.5</v>
      </c>
      <c r="DA35" s="661"/>
      <c r="DB35" s="661"/>
      <c r="DC35" s="662"/>
      <c r="DD35" s="646">
        <v>18427</v>
      </c>
      <c r="DE35" s="659"/>
      <c r="DF35" s="659"/>
      <c r="DG35" s="659"/>
      <c r="DH35" s="659"/>
      <c r="DI35" s="659"/>
      <c r="DJ35" s="659"/>
      <c r="DK35" s="660"/>
      <c r="DL35" s="646">
        <v>18313</v>
      </c>
      <c r="DM35" s="659"/>
      <c r="DN35" s="659"/>
      <c r="DO35" s="659"/>
      <c r="DP35" s="659"/>
      <c r="DQ35" s="659"/>
      <c r="DR35" s="659"/>
      <c r="DS35" s="659"/>
      <c r="DT35" s="659"/>
      <c r="DU35" s="659"/>
      <c r="DV35" s="660"/>
      <c r="DW35" s="643">
        <v>0.7</v>
      </c>
      <c r="DX35" s="661"/>
      <c r="DY35" s="661"/>
      <c r="DZ35" s="661"/>
      <c r="EA35" s="661"/>
      <c r="EB35" s="661"/>
      <c r="EC35" s="676"/>
    </row>
    <row r="36" spans="2:133" ht="11.25" customHeight="1" x14ac:dyDescent="0.15">
      <c r="B36" s="637" t="s">
        <v>323</v>
      </c>
      <c r="C36" s="638"/>
      <c r="D36" s="638"/>
      <c r="E36" s="638"/>
      <c r="F36" s="638"/>
      <c r="G36" s="638"/>
      <c r="H36" s="638"/>
      <c r="I36" s="638"/>
      <c r="J36" s="638"/>
      <c r="K36" s="638"/>
      <c r="L36" s="638"/>
      <c r="M36" s="638"/>
      <c r="N36" s="638"/>
      <c r="O36" s="638"/>
      <c r="P36" s="638"/>
      <c r="Q36" s="639"/>
      <c r="R36" s="640">
        <v>422835</v>
      </c>
      <c r="S36" s="641"/>
      <c r="T36" s="641"/>
      <c r="U36" s="641"/>
      <c r="V36" s="641"/>
      <c r="W36" s="641"/>
      <c r="X36" s="641"/>
      <c r="Y36" s="642"/>
      <c r="Z36" s="677">
        <v>7.9</v>
      </c>
      <c r="AA36" s="677"/>
      <c r="AB36" s="677"/>
      <c r="AC36" s="677"/>
      <c r="AD36" s="678" t="s">
        <v>230</v>
      </c>
      <c r="AE36" s="678"/>
      <c r="AF36" s="678"/>
      <c r="AG36" s="678"/>
      <c r="AH36" s="678"/>
      <c r="AI36" s="678"/>
      <c r="AJ36" s="678"/>
      <c r="AK36" s="678"/>
      <c r="AL36" s="643" t="s">
        <v>239</v>
      </c>
      <c r="AM36" s="644"/>
      <c r="AN36" s="644"/>
      <c r="AO36" s="679"/>
      <c r="AP36" s="235"/>
      <c r="AQ36" s="692" t="s">
        <v>324</v>
      </c>
      <c r="AR36" s="693"/>
      <c r="AS36" s="693"/>
      <c r="AT36" s="693"/>
      <c r="AU36" s="693"/>
      <c r="AV36" s="693"/>
      <c r="AW36" s="693"/>
      <c r="AX36" s="693"/>
      <c r="AY36" s="694"/>
      <c r="AZ36" s="695">
        <v>524375</v>
      </c>
      <c r="BA36" s="696"/>
      <c r="BB36" s="696"/>
      <c r="BC36" s="696"/>
      <c r="BD36" s="696"/>
      <c r="BE36" s="696"/>
      <c r="BF36" s="697"/>
      <c r="BG36" s="698" t="s">
        <v>325</v>
      </c>
      <c r="BH36" s="699"/>
      <c r="BI36" s="699"/>
      <c r="BJ36" s="699"/>
      <c r="BK36" s="699"/>
      <c r="BL36" s="699"/>
      <c r="BM36" s="699"/>
      <c r="BN36" s="699"/>
      <c r="BO36" s="699"/>
      <c r="BP36" s="699"/>
      <c r="BQ36" s="699"/>
      <c r="BR36" s="699"/>
      <c r="BS36" s="699"/>
      <c r="BT36" s="699"/>
      <c r="BU36" s="700"/>
      <c r="BV36" s="695">
        <v>21403</v>
      </c>
      <c r="BW36" s="696"/>
      <c r="BX36" s="696"/>
      <c r="BY36" s="696"/>
      <c r="BZ36" s="696"/>
      <c r="CA36" s="696"/>
      <c r="CB36" s="697"/>
      <c r="CD36" s="673" t="s">
        <v>326</v>
      </c>
      <c r="CE36" s="674"/>
      <c r="CF36" s="674"/>
      <c r="CG36" s="674"/>
      <c r="CH36" s="674"/>
      <c r="CI36" s="674"/>
      <c r="CJ36" s="674"/>
      <c r="CK36" s="674"/>
      <c r="CL36" s="674"/>
      <c r="CM36" s="674"/>
      <c r="CN36" s="674"/>
      <c r="CO36" s="674"/>
      <c r="CP36" s="674"/>
      <c r="CQ36" s="675"/>
      <c r="CR36" s="640">
        <v>573391</v>
      </c>
      <c r="CS36" s="641"/>
      <c r="CT36" s="641"/>
      <c r="CU36" s="641"/>
      <c r="CV36" s="641"/>
      <c r="CW36" s="641"/>
      <c r="CX36" s="641"/>
      <c r="CY36" s="642"/>
      <c r="CZ36" s="643">
        <v>11.8</v>
      </c>
      <c r="DA36" s="661"/>
      <c r="DB36" s="661"/>
      <c r="DC36" s="662"/>
      <c r="DD36" s="646">
        <v>546802</v>
      </c>
      <c r="DE36" s="641"/>
      <c r="DF36" s="641"/>
      <c r="DG36" s="641"/>
      <c r="DH36" s="641"/>
      <c r="DI36" s="641"/>
      <c r="DJ36" s="641"/>
      <c r="DK36" s="642"/>
      <c r="DL36" s="646">
        <v>398542</v>
      </c>
      <c r="DM36" s="641"/>
      <c r="DN36" s="641"/>
      <c r="DO36" s="641"/>
      <c r="DP36" s="641"/>
      <c r="DQ36" s="641"/>
      <c r="DR36" s="641"/>
      <c r="DS36" s="641"/>
      <c r="DT36" s="641"/>
      <c r="DU36" s="641"/>
      <c r="DV36" s="642"/>
      <c r="DW36" s="643">
        <v>15</v>
      </c>
      <c r="DX36" s="661"/>
      <c r="DY36" s="661"/>
      <c r="DZ36" s="661"/>
      <c r="EA36" s="661"/>
      <c r="EB36" s="661"/>
      <c r="EC36" s="676"/>
    </row>
    <row r="37" spans="2:133" ht="11.25" customHeight="1" x14ac:dyDescent="0.15">
      <c r="B37" s="637" t="s">
        <v>327</v>
      </c>
      <c r="C37" s="638"/>
      <c r="D37" s="638"/>
      <c r="E37" s="638"/>
      <c r="F37" s="638"/>
      <c r="G37" s="638"/>
      <c r="H37" s="638"/>
      <c r="I37" s="638"/>
      <c r="J37" s="638"/>
      <c r="K37" s="638"/>
      <c r="L37" s="638"/>
      <c r="M37" s="638"/>
      <c r="N37" s="638"/>
      <c r="O37" s="638"/>
      <c r="P37" s="638"/>
      <c r="Q37" s="639"/>
      <c r="R37" s="640">
        <v>430127</v>
      </c>
      <c r="S37" s="641"/>
      <c r="T37" s="641"/>
      <c r="U37" s="641"/>
      <c r="V37" s="641"/>
      <c r="W37" s="641"/>
      <c r="X37" s="641"/>
      <c r="Y37" s="642"/>
      <c r="Z37" s="677">
        <v>8.1</v>
      </c>
      <c r="AA37" s="677"/>
      <c r="AB37" s="677"/>
      <c r="AC37" s="677"/>
      <c r="AD37" s="678" t="s">
        <v>230</v>
      </c>
      <c r="AE37" s="678"/>
      <c r="AF37" s="678"/>
      <c r="AG37" s="678"/>
      <c r="AH37" s="678"/>
      <c r="AI37" s="678"/>
      <c r="AJ37" s="678"/>
      <c r="AK37" s="678"/>
      <c r="AL37" s="643" t="s">
        <v>239</v>
      </c>
      <c r="AM37" s="644"/>
      <c r="AN37" s="644"/>
      <c r="AO37" s="679"/>
      <c r="AQ37" s="680" t="s">
        <v>328</v>
      </c>
      <c r="AR37" s="681"/>
      <c r="AS37" s="681"/>
      <c r="AT37" s="681"/>
      <c r="AU37" s="681"/>
      <c r="AV37" s="681"/>
      <c r="AW37" s="681"/>
      <c r="AX37" s="681"/>
      <c r="AY37" s="682"/>
      <c r="AZ37" s="640">
        <v>96009</v>
      </c>
      <c r="BA37" s="641"/>
      <c r="BB37" s="641"/>
      <c r="BC37" s="641"/>
      <c r="BD37" s="659"/>
      <c r="BE37" s="659"/>
      <c r="BF37" s="683"/>
      <c r="BG37" s="673" t="s">
        <v>329</v>
      </c>
      <c r="BH37" s="674"/>
      <c r="BI37" s="674"/>
      <c r="BJ37" s="674"/>
      <c r="BK37" s="674"/>
      <c r="BL37" s="674"/>
      <c r="BM37" s="674"/>
      <c r="BN37" s="674"/>
      <c r="BO37" s="674"/>
      <c r="BP37" s="674"/>
      <c r="BQ37" s="674"/>
      <c r="BR37" s="674"/>
      <c r="BS37" s="674"/>
      <c r="BT37" s="674"/>
      <c r="BU37" s="675"/>
      <c r="BV37" s="640">
        <v>14332</v>
      </c>
      <c r="BW37" s="641"/>
      <c r="BX37" s="641"/>
      <c r="BY37" s="641"/>
      <c r="BZ37" s="641"/>
      <c r="CA37" s="641"/>
      <c r="CB37" s="684"/>
      <c r="CD37" s="673" t="s">
        <v>330</v>
      </c>
      <c r="CE37" s="674"/>
      <c r="CF37" s="674"/>
      <c r="CG37" s="674"/>
      <c r="CH37" s="674"/>
      <c r="CI37" s="674"/>
      <c r="CJ37" s="674"/>
      <c r="CK37" s="674"/>
      <c r="CL37" s="674"/>
      <c r="CM37" s="674"/>
      <c r="CN37" s="674"/>
      <c r="CO37" s="674"/>
      <c r="CP37" s="674"/>
      <c r="CQ37" s="675"/>
      <c r="CR37" s="640">
        <v>262229</v>
      </c>
      <c r="CS37" s="659"/>
      <c r="CT37" s="659"/>
      <c r="CU37" s="659"/>
      <c r="CV37" s="659"/>
      <c r="CW37" s="659"/>
      <c r="CX37" s="659"/>
      <c r="CY37" s="660"/>
      <c r="CZ37" s="643">
        <v>5.4</v>
      </c>
      <c r="DA37" s="661"/>
      <c r="DB37" s="661"/>
      <c r="DC37" s="662"/>
      <c r="DD37" s="646">
        <v>261738</v>
      </c>
      <c r="DE37" s="659"/>
      <c r="DF37" s="659"/>
      <c r="DG37" s="659"/>
      <c r="DH37" s="659"/>
      <c r="DI37" s="659"/>
      <c r="DJ37" s="659"/>
      <c r="DK37" s="660"/>
      <c r="DL37" s="646">
        <v>235710</v>
      </c>
      <c r="DM37" s="659"/>
      <c r="DN37" s="659"/>
      <c r="DO37" s="659"/>
      <c r="DP37" s="659"/>
      <c r="DQ37" s="659"/>
      <c r="DR37" s="659"/>
      <c r="DS37" s="659"/>
      <c r="DT37" s="659"/>
      <c r="DU37" s="659"/>
      <c r="DV37" s="660"/>
      <c r="DW37" s="643">
        <v>8.9</v>
      </c>
      <c r="DX37" s="661"/>
      <c r="DY37" s="661"/>
      <c r="DZ37" s="661"/>
      <c r="EA37" s="661"/>
      <c r="EB37" s="661"/>
      <c r="EC37" s="676"/>
    </row>
    <row r="38" spans="2:133" ht="11.25" customHeight="1" x14ac:dyDescent="0.15">
      <c r="B38" s="637" t="s">
        <v>331</v>
      </c>
      <c r="C38" s="638"/>
      <c r="D38" s="638"/>
      <c r="E38" s="638"/>
      <c r="F38" s="638"/>
      <c r="G38" s="638"/>
      <c r="H38" s="638"/>
      <c r="I38" s="638"/>
      <c r="J38" s="638"/>
      <c r="K38" s="638"/>
      <c r="L38" s="638"/>
      <c r="M38" s="638"/>
      <c r="N38" s="638"/>
      <c r="O38" s="638"/>
      <c r="P38" s="638"/>
      <c r="Q38" s="639"/>
      <c r="R38" s="640">
        <v>28905</v>
      </c>
      <c r="S38" s="641"/>
      <c r="T38" s="641"/>
      <c r="U38" s="641"/>
      <c r="V38" s="641"/>
      <c r="W38" s="641"/>
      <c r="X38" s="641"/>
      <c r="Y38" s="642"/>
      <c r="Z38" s="677">
        <v>0.5</v>
      </c>
      <c r="AA38" s="677"/>
      <c r="AB38" s="677"/>
      <c r="AC38" s="677"/>
      <c r="AD38" s="678">
        <v>1015</v>
      </c>
      <c r="AE38" s="678"/>
      <c r="AF38" s="678"/>
      <c r="AG38" s="678"/>
      <c r="AH38" s="678"/>
      <c r="AI38" s="678"/>
      <c r="AJ38" s="678"/>
      <c r="AK38" s="678"/>
      <c r="AL38" s="643">
        <v>0</v>
      </c>
      <c r="AM38" s="644"/>
      <c r="AN38" s="644"/>
      <c r="AO38" s="679"/>
      <c r="AQ38" s="680" t="s">
        <v>332</v>
      </c>
      <c r="AR38" s="681"/>
      <c r="AS38" s="681"/>
      <c r="AT38" s="681"/>
      <c r="AU38" s="681"/>
      <c r="AV38" s="681"/>
      <c r="AW38" s="681"/>
      <c r="AX38" s="681"/>
      <c r="AY38" s="682"/>
      <c r="AZ38" s="640">
        <v>50635</v>
      </c>
      <c r="BA38" s="641"/>
      <c r="BB38" s="641"/>
      <c r="BC38" s="641"/>
      <c r="BD38" s="659"/>
      <c r="BE38" s="659"/>
      <c r="BF38" s="683"/>
      <c r="BG38" s="673" t="s">
        <v>333</v>
      </c>
      <c r="BH38" s="674"/>
      <c r="BI38" s="674"/>
      <c r="BJ38" s="674"/>
      <c r="BK38" s="674"/>
      <c r="BL38" s="674"/>
      <c r="BM38" s="674"/>
      <c r="BN38" s="674"/>
      <c r="BO38" s="674"/>
      <c r="BP38" s="674"/>
      <c r="BQ38" s="674"/>
      <c r="BR38" s="674"/>
      <c r="BS38" s="674"/>
      <c r="BT38" s="674"/>
      <c r="BU38" s="675"/>
      <c r="BV38" s="640">
        <v>1244</v>
      </c>
      <c r="BW38" s="641"/>
      <c r="BX38" s="641"/>
      <c r="BY38" s="641"/>
      <c r="BZ38" s="641"/>
      <c r="CA38" s="641"/>
      <c r="CB38" s="684"/>
      <c r="CD38" s="673" t="s">
        <v>334</v>
      </c>
      <c r="CE38" s="674"/>
      <c r="CF38" s="674"/>
      <c r="CG38" s="674"/>
      <c r="CH38" s="674"/>
      <c r="CI38" s="674"/>
      <c r="CJ38" s="674"/>
      <c r="CK38" s="674"/>
      <c r="CL38" s="674"/>
      <c r="CM38" s="674"/>
      <c r="CN38" s="674"/>
      <c r="CO38" s="674"/>
      <c r="CP38" s="674"/>
      <c r="CQ38" s="675"/>
      <c r="CR38" s="640">
        <v>377731</v>
      </c>
      <c r="CS38" s="641"/>
      <c r="CT38" s="641"/>
      <c r="CU38" s="641"/>
      <c r="CV38" s="641"/>
      <c r="CW38" s="641"/>
      <c r="CX38" s="641"/>
      <c r="CY38" s="642"/>
      <c r="CZ38" s="643">
        <v>7.8</v>
      </c>
      <c r="DA38" s="661"/>
      <c r="DB38" s="661"/>
      <c r="DC38" s="662"/>
      <c r="DD38" s="646">
        <v>317604</v>
      </c>
      <c r="DE38" s="641"/>
      <c r="DF38" s="641"/>
      <c r="DG38" s="641"/>
      <c r="DH38" s="641"/>
      <c r="DI38" s="641"/>
      <c r="DJ38" s="641"/>
      <c r="DK38" s="642"/>
      <c r="DL38" s="646">
        <v>308293</v>
      </c>
      <c r="DM38" s="641"/>
      <c r="DN38" s="641"/>
      <c r="DO38" s="641"/>
      <c r="DP38" s="641"/>
      <c r="DQ38" s="641"/>
      <c r="DR38" s="641"/>
      <c r="DS38" s="641"/>
      <c r="DT38" s="641"/>
      <c r="DU38" s="641"/>
      <c r="DV38" s="642"/>
      <c r="DW38" s="643">
        <v>11.6</v>
      </c>
      <c r="DX38" s="661"/>
      <c r="DY38" s="661"/>
      <c r="DZ38" s="661"/>
      <c r="EA38" s="661"/>
      <c r="EB38" s="661"/>
      <c r="EC38" s="676"/>
    </row>
    <row r="39" spans="2:133" ht="11.25" customHeight="1" x14ac:dyDescent="0.15">
      <c r="B39" s="637" t="s">
        <v>335</v>
      </c>
      <c r="C39" s="638"/>
      <c r="D39" s="638"/>
      <c r="E39" s="638"/>
      <c r="F39" s="638"/>
      <c r="G39" s="638"/>
      <c r="H39" s="638"/>
      <c r="I39" s="638"/>
      <c r="J39" s="638"/>
      <c r="K39" s="638"/>
      <c r="L39" s="638"/>
      <c r="M39" s="638"/>
      <c r="N39" s="638"/>
      <c r="O39" s="638"/>
      <c r="P39" s="638"/>
      <c r="Q39" s="639"/>
      <c r="R39" s="640">
        <v>587255</v>
      </c>
      <c r="S39" s="641"/>
      <c r="T39" s="641"/>
      <c r="U39" s="641"/>
      <c r="V39" s="641"/>
      <c r="W39" s="641"/>
      <c r="X39" s="641"/>
      <c r="Y39" s="642"/>
      <c r="Z39" s="677">
        <v>11</v>
      </c>
      <c r="AA39" s="677"/>
      <c r="AB39" s="677"/>
      <c r="AC39" s="677"/>
      <c r="AD39" s="678" t="s">
        <v>230</v>
      </c>
      <c r="AE39" s="678"/>
      <c r="AF39" s="678"/>
      <c r="AG39" s="678"/>
      <c r="AH39" s="678"/>
      <c r="AI39" s="678"/>
      <c r="AJ39" s="678"/>
      <c r="AK39" s="678"/>
      <c r="AL39" s="643" t="s">
        <v>239</v>
      </c>
      <c r="AM39" s="644"/>
      <c r="AN39" s="644"/>
      <c r="AO39" s="679"/>
      <c r="AQ39" s="680" t="s">
        <v>336</v>
      </c>
      <c r="AR39" s="681"/>
      <c r="AS39" s="681"/>
      <c r="AT39" s="681"/>
      <c r="AU39" s="681"/>
      <c r="AV39" s="681"/>
      <c r="AW39" s="681"/>
      <c r="AX39" s="681"/>
      <c r="AY39" s="682"/>
      <c r="AZ39" s="640" t="s">
        <v>239</v>
      </c>
      <c r="BA39" s="641"/>
      <c r="BB39" s="641"/>
      <c r="BC39" s="641"/>
      <c r="BD39" s="659"/>
      <c r="BE39" s="659"/>
      <c r="BF39" s="683"/>
      <c r="BG39" s="673" t="s">
        <v>337</v>
      </c>
      <c r="BH39" s="674"/>
      <c r="BI39" s="674"/>
      <c r="BJ39" s="674"/>
      <c r="BK39" s="674"/>
      <c r="BL39" s="674"/>
      <c r="BM39" s="674"/>
      <c r="BN39" s="674"/>
      <c r="BO39" s="674"/>
      <c r="BP39" s="674"/>
      <c r="BQ39" s="674"/>
      <c r="BR39" s="674"/>
      <c r="BS39" s="674"/>
      <c r="BT39" s="674"/>
      <c r="BU39" s="675"/>
      <c r="BV39" s="640">
        <v>2092</v>
      </c>
      <c r="BW39" s="641"/>
      <c r="BX39" s="641"/>
      <c r="BY39" s="641"/>
      <c r="BZ39" s="641"/>
      <c r="CA39" s="641"/>
      <c r="CB39" s="684"/>
      <c r="CD39" s="673" t="s">
        <v>338</v>
      </c>
      <c r="CE39" s="674"/>
      <c r="CF39" s="674"/>
      <c r="CG39" s="674"/>
      <c r="CH39" s="674"/>
      <c r="CI39" s="674"/>
      <c r="CJ39" s="674"/>
      <c r="CK39" s="674"/>
      <c r="CL39" s="674"/>
      <c r="CM39" s="674"/>
      <c r="CN39" s="674"/>
      <c r="CO39" s="674"/>
      <c r="CP39" s="674"/>
      <c r="CQ39" s="675"/>
      <c r="CR39" s="640">
        <v>254976</v>
      </c>
      <c r="CS39" s="659"/>
      <c r="CT39" s="659"/>
      <c r="CU39" s="659"/>
      <c r="CV39" s="659"/>
      <c r="CW39" s="659"/>
      <c r="CX39" s="659"/>
      <c r="CY39" s="660"/>
      <c r="CZ39" s="643">
        <v>5.3</v>
      </c>
      <c r="DA39" s="661"/>
      <c r="DB39" s="661"/>
      <c r="DC39" s="662"/>
      <c r="DD39" s="646">
        <v>232335</v>
      </c>
      <c r="DE39" s="659"/>
      <c r="DF39" s="659"/>
      <c r="DG39" s="659"/>
      <c r="DH39" s="659"/>
      <c r="DI39" s="659"/>
      <c r="DJ39" s="659"/>
      <c r="DK39" s="660"/>
      <c r="DL39" s="646" t="s">
        <v>239</v>
      </c>
      <c r="DM39" s="659"/>
      <c r="DN39" s="659"/>
      <c r="DO39" s="659"/>
      <c r="DP39" s="659"/>
      <c r="DQ39" s="659"/>
      <c r="DR39" s="659"/>
      <c r="DS39" s="659"/>
      <c r="DT39" s="659"/>
      <c r="DU39" s="659"/>
      <c r="DV39" s="660"/>
      <c r="DW39" s="643" t="s">
        <v>230</v>
      </c>
      <c r="DX39" s="661"/>
      <c r="DY39" s="661"/>
      <c r="DZ39" s="661"/>
      <c r="EA39" s="661"/>
      <c r="EB39" s="661"/>
      <c r="EC39" s="676"/>
    </row>
    <row r="40" spans="2:133" ht="11.25" customHeight="1" x14ac:dyDescent="0.15">
      <c r="B40" s="637" t="s">
        <v>339</v>
      </c>
      <c r="C40" s="638"/>
      <c r="D40" s="638"/>
      <c r="E40" s="638"/>
      <c r="F40" s="638"/>
      <c r="G40" s="638"/>
      <c r="H40" s="638"/>
      <c r="I40" s="638"/>
      <c r="J40" s="638"/>
      <c r="K40" s="638"/>
      <c r="L40" s="638"/>
      <c r="M40" s="638"/>
      <c r="N40" s="638"/>
      <c r="O40" s="638"/>
      <c r="P40" s="638"/>
      <c r="Q40" s="639"/>
      <c r="R40" s="640" t="s">
        <v>230</v>
      </c>
      <c r="S40" s="641"/>
      <c r="T40" s="641"/>
      <c r="U40" s="641"/>
      <c r="V40" s="641"/>
      <c r="W40" s="641"/>
      <c r="X40" s="641"/>
      <c r="Y40" s="642"/>
      <c r="Z40" s="677" t="s">
        <v>230</v>
      </c>
      <c r="AA40" s="677"/>
      <c r="AB40" s="677"/>
      <c r="AC40" s="677"/>
      <c r="AD40" s="678" t="s">
        <v>239</v>
      </c>
      <c r="AE40" s="678"/>
      <c r="AF40" s="678"/>
      <c r="AG40" s="678"/>
      <c r="AH40" s="678"/>
      <c r="AI40" s="678"/>
      <c r="AJ40" s="678"/>
      <c r="AK40" s="678"/>
      <c r="AL40" s="643" t="s">
        <v>230</v>
      </c>
      <c r="AM40" s="644"/>
      <c r="AN40" s="644"/>
      <c r="AO40" s="679"/>
      <c r="AQ40" s="680" t="s">
        <v>340</v>
      </c>
      <c r="AR40" s="681"/>
      <c r="AS40" s="681"/>
      <c r="AT40" s="681"/>
      <c r="AU40" s="681"/>
      <c r="AV40" s="681"/>
      <c r="AW40" s="681"/>
      <c r="AX40" s="681"/>
      <c r="AY40" s="682"/>
      <c r="AZ40" s="640" t="s">
        <v>239</v>
      </c>
      <c r="BA40" s="641"/>
      <c r="BB40" s="641"/>
      <c r="BC40" s="641"/>
      <c r="BD40" s="659"/>
      <c r="BE40" s="659"/>
      <c r="BF40" s="683"/>
      <c r="BG40" s="685" t="s">
        <v>341</v>
      </c>
      <c r="BH40" s="686"/>
      <c r="BI40" s="686"/>
      <c r="BJ40" s="686"/>
      <c r="BK40" s="686"/>
      <c r="BL40" s="236"/>
      <c r="BM40" s="674" t="s">
        <v>342</v>
      </c>
      <c r="BN40" s="674"/>
      <c r="BO40" s="674"/>
      <c r="BP40" s="674"/>
      <c r="BQ40" s="674"/>
      <c r="BR40" s="674"/>
      <c r="BS40" s="674"/>
      <c r="BT40" s="674"/>
      <c r="BU40" s="675"/>
      <c r="BV40" s="640">
        <v>84</v>
      </c>
      <c r="BW40" s="641"/>
      <c r="BX40" s="641"/>
      <c r="BY40" s="641"/>
      <c r="BZ40" s="641"/>
      <c r="CA40" s="641"/>
      <c r="CB40" s="684"/>
      <c r="CD40" s="673" t="s">
        <v>343</v>
      </c>
      <c r="CE40" s="674"/>
      <c r="CF40" s="674"/>
      <c r="CG40" s="674"/>
      <c r="CH40" s="674"/>
      <c r="CI40" s="674"/>
      <c r="CJ40" s="674"/>
      <c r="CK40" s="674"/>
      <c r="CL40" s="674"/>
      <c r="CM40" s="674"/>
      <c r="CN40" s="674"/>
      <c r="CO40" s="674"/>
      <c r="CP40" s="674"/>
      <c r="CQ40" s="675"/>
      <c r="CR40" s="640">
        <v>400044</v>
      </c>
      <c r="CS40" s="641"/>
      <c r="CT40" s="641"/>
      <c r="CU40" s="641"/>
      <c r="CV40" s="641"/>
      <c r="CW40" s="641"/>
      <c r="CX40" s="641"/>
      <c r="CY40" s="642"/>
      <c r="CZ40" s="643">
        <v>8.3000000000000007</v>
      </c>
      <c r="DA40" s="661"/>
      <c r="DB40" s="661"/>
      <c r="DC40" s="662"/>
      <c r="DD40" s="646">
        <v>44</v>
      </c>
      <c r="DE40" s="641"/>
      <c r="DF40" s="641"/>
      <c r="DG40" s="641"/>
      <c r="DH40" s="641"/>
      <c r="DI40" s="641"/>
      <c r="DJ40" s="641"/>
      <c r="DK40" s="642"/>
      <c r="DL40" s="646">
        <v>44</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344</v>
      </c>
      <c r="C41" s="638"/>
      <c r="D41" s="638"/>
      <c r="E41" s="638"/>
      <c r="F41" s="638"/>
      <c r="G41" s="638"/>
      <c r="H41" s="638"/>
      <c r="I41" s="638"/>
      <c r="J41" s="638"/>
      <c r="K41" s="638"/>
      <c r="L41" s="638"/>
      <c r="M41" s="638"/>
      <c r="N41" s="638"/>
      <c r="O41" s="638"/>
      <c r="P41" s="638"/>
      <c r="Q41" s="639"/>
      <c r="R41" s="640">
        <v>112055</v>
      </c>
      <c r="S41" s="641"/>
      <c r="T41" s="641"/>
      <c r="U41" s="641"/>
      <c r="V41" s="641"/>
      <c r="W41" s="641"/>
      <c r="X41" s="641"/>
      <c r="Y41" s="642"/>
      <c r="Z41" s="677">
        <v>2.1</v>
      </c>
      <c r="AA41" s="677"/>
      <c r="AB41" s="677"/>
      <c r="AC41" s="677"/>
      <c r="AD41" s="678" t="s">
        <v>230</v>
      </c>
      <c r="AE41" s="678"/>
      <c r="AF41" s="678"/>
      <c r="AG41" s="678"/>
      <c r="AH41" s="678"/>
      <c r="AI41" s="678"/>
      <c r="AJ41" s="678"/>
      <c r="AK41" s="678"/>
      <c r="AL41" s="643" t="s">
        <v>239</v>
      </c>
      <c r="AM41" s="644"/>
      <c r="AN41" s="644"/>
      <c r="AO41" s="679"/>
      <c r="AQ41" s="680" t="s">
        <v>345</v>
      </c>
      <c r="AR41" s="681"/>
      <c r="AS41" s="681"/>
      <c r="AT41" s="681"/>
      <c r="AU41" s="681"/>
      <c r="AV41" s="681"/>
      <c r="AW41" s="681"/>
      <c r="AX41" s="681"/>
      <c r="AY41" s="682"/>
      <c r="AZ41" s="640">
        <v>85709</v>
      </c>
      <c r="BA41" s="641"/>
      <c r="BB41" s="641"/>
      <c r="BC41" s="641"/>
      <c r="BD41" s="659"/>
      <c r="BE41" s="659"/>
      <c r="BF41" s="683"/>
      <c r="BG41" s="685"/>
      <c r="BH41" s="686"/>
      <c r="BI41" s="686"/>
      <c r="BJ41" s="686"/>
      <c r="BK41" s="686"/>
      <c r="BL41" s="236"/>
      <c r="BM41" s="674" t="s">
        <v>346</v>
      </c>
      <c r="BN41" s="674"/>
      <c r="BO41" s="674"/>
      <c r="BP41" s="674"/>
      <c r="BQ41" s="674"/>
      <c r="BR41" s="674"/>
      <c r="BS41" s="674"/>
      <c r="BT41" s="674"/>
      <c r="BU41" s="675"/>
      <c r="BV41" s="640">
        <v>1</v>
      </c>
      <c r="BW41" s="641"/>
      <c r="BX41" s="641"/>
      <c r="BY41" s="641"/>
      <c r="BZ41" s="641"/>
      <c r="CA41" s="641"/>
      <c r="CB41" s="684"/>
      <c r="CD41" s="673" t="s">
        <v>347</v>
      </c>
      <c r="CE41" s="674"/>
      <c r="CF41" s="674"/>
      <c r="CG41" s="674"/>
      <c r="CH41" s="674"/>
      <c r="CI41" s="674"/>
      <c r="CJ41" s="674"/>
      <c r="CK41" s="674"/>
      <c r="CL41" s="674"/>
      <c r="CM41" s="674"/>
      <c r="CN41" s="674"/>
      <c r="CO41" s="674"/>
      <c r="CP41" s="674"/>
      <c r="CQ41" s="675"/>
      <c r="CR41" s="640" t="s">
        <v>239</v>
      </c>
      <c r="CS41" s="659"/>
      <c r="CT41" s="659"/>
      <c r="CU41" s="659"/>
      <c r="CV41" s="659"/>
      <c r="CW41" s="659"/>
      <c r="CX41" s="659"/>
      <c r="CY41" s="660"/>
      <c r="CZ41" s="643" t="s">
        <v>230</v>
      </c>
      <c r="DA41" s="661"/>
      <c r="DB41" s="661"/>
      <c r="DC41" s="662"/>
      <c r="DD41" s="646" t="s">
        <v>230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348</v>
      </c>
      <c r="C42" s="622"/>
      <c r="D42" s="622"/>
      <c r="E42" s="622"/>
      <c r="F42" s="622"/>
      <c r="G42" s="622"/>
      <c r="H42" s="622"/>
      <c r="I42" s="622"/>
      <c r="J42" s="622"/>
      <c r="K42" s="622"/>
      <c r="L42" s="622"/>
      <c r="M42" s="622"/>
      <c r="N42" s="622"/>
      <c r="O42" s="622"/>
      <c r="P42" s="622"/>
      <c r="Q42" s="623"/>
      <c r="R42" s="624">
        <v>5329302</v>
      </c>
      <c r="S42" s="663"/>
      <c r="T42" s="663"/>
      <c r="U42" s="663"/>
      <c r="V42" s="663"/>
      <c r="W42" s="663"/>
      <c r="X42" s="663"/>
      <c r="Y42" s="665"/>
      <c r="Z42" s="666">
        <v>100</v>
      </c>
      <c r="AA42" s="666"/>
      <c r="AB42" s="666"/>
      <c r="AC42" s="666"/>
      <c r="AD42" s="667">
        <v>2537624</v>
      </c>
      <c r="AE42" s="667"/>
      <c r="AF42" s="667"/>
      <c r="AG42" s="667"/>
      <c r="AH42" s="667"/>
      <c r="AI42" s="667"/>
      <c r="AJ42" s="667"/>
      <c r="AK42" s="667"/>
      <c r="AL42" s="627">
        <v>100</v>
      </c>
      <c r="AM42" s="668"/>
      <c r="AN42" s="668"/>
      <c r="AO42" s="669"/>
      <c r="AQ42" s="670" t="s">
        <v>349</v>
      </c>
      <c r="AR42" s="671"/>
      <c r="AS42" s="671"/>
      <c r="AT42" s="671"/>
      <c r="AU42" s="671"/>
      <c r="AV42" s="671"/>
      <c r="AW42" s="671"/>
      <c r="AX42" s="671"/>
      <c r="AY42" s="672"/>
      <c r="AZ42" s="624">
        <v>292022</v>
      </c>
      <c r="BA42" s="663"/>
      <c r="BB42" s="663"/>
      <c r="BC42" s="663"/>
      <c r="BD42" s="625"/>
      <c r="BE42" s="625"/>
      <c r="BF42" s="689"/>
      <c r="BG42" s="687"/>
      <c r="BH42" s="688"/>
      <c r="BI42" s="688"/>
      <c r="BJ42" s="688"/>
      <c r="BK42" s="688"/>
      <c r="BL42" s="237"/>
      <c r="BM42" s="690" t="s">
        <v>350</v>
      </c>
      <c r="BN42" s="690"/>
      <c r="BO42" s="690"/>
      <c r="BP42" s="690"/>
      <c r="BQ42" s="690"/>
      <c r="BR42" s="690"/>
      <c r="BS42" s="690"/>
      <c r="BT42" s="690"/>
      <c r="BU42" s="691"/>
      <c r="BV42" s="624">
        <v>343</v>
      </c>
      <c r="BW42" s="663"/>
      <c r="BX42" s="663"/>
      <c r="BY42" s="663"/>
      <c r="BZ42" s="663"/>
      <c r="CA42" s="663"/>
      <c r="CB42" s="664"/>
      <c r="CD42" s="637" t="s">
        <v>351</v>
      </c>
      <c r="CE42" s="638"/>
      <c r="CF42" s="638"/>
      <c r="CG42" s="638"/>
      <c r="CH42" s="638"/>
      <c r="CI42" s="638"/>
      <c r="CJ42" s="638"/>
      <c r="CK42" s="638"/>
      <c r="CL42" s="638"/>
      <c r="CM42" s="638"/>
      <c r="CN42" s="638"/>
      <c r="CO42" s="638"/>
      <c r="CP42" s="638"/>
      <c r="CQ42" s="639"/>
      <c r="CR42" s="640">
        <v>881747</v>
      </c>
      <c r="CS42" s="641"/>
      <c r="CT42" s="641"/>
      <c r="CU42" s="641"/>
      <c r="CV42" s="641"/>
      <c r="CW42" s="641"/>
      <c r="CX42" s="641"/>
      <c r="CY42" s="642"/>
      <c r="CZ42" s="643">
        <v>18.2</v>
      </c>
      <c r="DA42" s="644"/>
      <c r="DB42" s="644"/>
      <c r="DC42" s="645"/>
      <c r="DD42" s="646">
        <v>99332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352</v>
      </c>
      <c r="CE43" s="638"/>
      <c r="CF43" s="638"/>
      <c r="CG43" s="638"/>
      <c r="CH43" s="638"/>
      <c r="CI43" s="638"/>
      <c r="CJ43" s="638"/>
      <c r="CK43" s="638"/>
      <c r="CL43" s="638"/>
      <c r="CM43" s="638"/>
      <c r="CN43" s="638"/>
      <c r="CO43" s="638"/>
      <c r="CP43" s="638"/>
      <c r="CQ43" s="639"/>
      <c r="CR43" s="640">
        <v>32485</v>
      </c>
      <c r="CS43" s="659"/>
      <c r="CT43" s="659"/>
      <c r="CU43" s="659"/>
      <c r="CV43" s="659"/>
      <c r="CW43" s="659"/>
      <c r="CX43" s="659"/>
      <c r="CY43" s="660"/>
      <c r="CZ43" s="643">
        <v>0.7</v>
      </c>
      <c r="DA43" s="661"/>
      <c r="DB43" s="661"/>
      <c r="DC43" s="662"/>
      <c r="DD43" s="646">
        <v>32485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353</v>
      </c>
      <c r="CG44" s="638"/>
      <c r="CH44" s="638"/>
      <c r="CI44" s="638"/>
      <c r="CJ44" s="638"/>
      <c r="CK44" s="638"/>
      <c r="CL44" s="638"/>
      <c r="CM44" s="638"/>
      <c r="CN44" s="638"/>
      <c r="CO44" s="638"/>
      <c r="CP44" s="638"/>
      <c r="CQ44" s="639"/>
      <c r="CR44" s="640">
        <v>881747</v>
      </c>
      <c r="CS44" s="641"/>
      <c r="CT44" s="641"/>
      <c r="CU44" s="641"/>
      <c r="CV44" s="641"/>
      <c r="CW44" s="641"/>
      <c r="CX44" s="641"/>
      <c r="CY44" s="642"/>
      <c r="CZ44" s="643">
        <v>18.2</v>
      </c>
      <c r="DA44" s="644"/>
      <c r="DB44" s="644"/>
      <c r="DC44" s="645"/>
      <c r="DD44" s="646">
        <v>99332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354</v>
      </c>
      <c r="CG45" s="638"/>
      <c r="CH45" s="638"/>
      <c r="CI45" s="638"/>
      <c r="CJ45" s="638"/>
      <c r="CK45" s="638"/>
      <c r="CL45" s="638"/>
      <c r="CM45" s="638"/>
      <c r="CN45" s="638"/>
      <c r="CO45" s="638"/>
      <c r="CP45" s="638"/>
      <c r="CQ45" s="639"/>
      <c r="CR45" s="640">
        <v>474235</v>
      </c>
      <c r="CS45" s="659"/>
      <c r="CT45" s="659"/>
      <c r="CU45" s="659"/>
      <c r="CV45" s="659"/>
      <c r="CW45" s="659"/>
      <c r="CX45" s="659"/>
      <c r="CY45" s="660"/>
      <c r="CZ45" s="643">
        <v>9.8000000000000007</v>
      </c>
      <c r="DA45" s="661"/>
      <c r="DB45" s="661"/>
      <c r="DC45" s="662"/>
      <c r="DD45" s="646">
        <v>45490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356</v>
      </c>
      <c r="CG46" s="638"/>
      <c r="CH46" s="638"/>
      <c r="CI46" s="638"/>
      <c r="CJ46" s="638"/>
      <c r="CK46" s="638"/>
      <c r="CL46" s="638"/>
      <c r="CM46" s="638"/>
      <c r="CN46" s="638"/>
      <c r="CO46" s="638"/>
      <c r="CP46" s="638"/>
      <c r="CQ46" s="639"/>
      <c r="CR46" s="640">
        <v>407512</v>
      </c>
      <c r="CS46" s="641"/>
      <c r="CT46" s="641"/>
      <c r="CU46" s="641"/>
      <c r="CV46" s="641"/>
      <c r="CW46" s="641"/>
      <c r="CX46" s="641"/>
      <c r="CY46" s="642"/>
      <c r="CZ46" s="643">
        <v>8.4</v>
      </c>
      <c r="DA46" s="644"/>
      <c r="DB46" s="644"/>
      <c r="DC46" s="645"/>
      <c r="DD46" s="646">
        <v>53842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358</v>
      </c>
      <c r="CG47" s="638"/>
      <c r="CH47" s="638"/>
      <c r="CI47" s="638"/>
      <c r="CJ47" s="638"/>
      <c r="CK47" s="638"/>
      <c r="CL47" s="638"/>
      <c r="CM47" s="638"/>
      <c r="CN47" s="638"/>
      <c r="CO47" s="638"/>
      <c r="CP47" s="638"/>
      <c r="CQ47" s="639"/>
      <c r="CR47" s="640" t="s">
        <v>239</v>
      </c>
      <c r="CS47" s="659"/>
      <c r="CT47" s="659"/>
      <c r="CU47" s="659"/>
      <c r="CV47" s="659"/>
      <c r="CW47" s="659"/>
      <c r="CX47" s="659"/>
      <c r="CY47" s="660"/>
      <c r="CZ47" s="643" t="s">
        <v>230</v>
      </c>
      <c r="DA47" s="661"/>
      <c r="DB47" s="661"/>
      <c r="DC47" s="662"/>
      <c r="DD47" s="646" t="s">
        <v>239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359</v>
      </c>
      <c r="CD48" s="657"/>
      <c r="CE48" s="658"/>
      <c r="CF48" s="637" t="s">
        <v>360</v>
      </c>
      <c r="CG48" s="638"/>
      <c r="CH48" s="638"/>
      <c r="CI48" s="638"/>
      <c r="CJ48" s="638"/>
      <c r="CK48" s="638"/>
      <c r="CL48" s="638"/>
      <c r="CM48" s="638"/>
      <c r="CN48" s="638"/>
      <c r="CO48" s="638"/>
      <c r="CP48" s="638"/>
      <c r="CQ48" s="639"/>
      <c r="CR48" s="640" t="s">
        <v>239</v>
      </c>
      <c r="CS48" s="641"/>
      <c r="CT48" s="641"/>
      <c r="CU48" s="641"/>
      <c r="CV48" s="641"/>
      <c r="CW48" s="641"/>
      <c r="CX48" s="641"/>
      <c r="CY48" s="642"/>
      <c r="CZ48" s="643" t="s">
        <v>230</v>
      </c>
      <c r="DA48" s="644"/>
      <c r="DB48" s="644"/>
      <c r="DC48" s="645"/>
      <c r="DD48" s="646" t="s">
        <v>230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361</v>
      </c>
      <c r="CE49" s="622"/>
      <c r="CF49" s="622"/>
      <c r="CG49" s="622"/>
      <c r="CH49" s="622"/>
      <c r="CI49" s="622"/>
      <c r="CJ49" s="622"/>
      <c r="CK49" s="622"/>
      <c r="CL49" s="622"/>
      <c r="CM49" s="622"/>
      <c r="CN49" s="622"/>
      <c r="CO49" s="622"/>
      <c r="CP49" s="622"/>
      <c r="CQ49" s="623"/>
      <c r="CR49" s="624">
        <v>4844885</v>
      </c>
      <c r="CS49" s="625"/>
      <c r="CT49" s="625"/>
      <c r="CU49" s="625"/>
      <c r="CV49" s="625"/>
      <c r="CW49" s="625"/>
      <c r="CX49" s="625"/>
      <c r="CY49" s="626"/>
      <c r="CZ49" s="627">
        <v>100</v>
      </c>
      <c r="DA49" s="628"/>
      <c r="DB49" s="628"/>
      <c r="DC49" s="629"/>
      <c r="DD49" s="630">
        <v>2899587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lifcscTIR6znAExBxEfflEfbFqFGI1NFKoaq/oGOHREJwZsZJGWfzOeQRb6vegC4zRdSLkKOcF8g9Y18Pehefg==" saltValue="ayyVzjbD+9VRkGYfGcvQ5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363</v>
      </c>
      <c r="DK2" s="1166"/>
      <c r="DL2" s="1166"/>
      <c r="DM2" s="1166"/>
      <c r="DN2" s="1166"/>
      <c r="DO2" s="1167"/>
      <c r="DP2" s="250"/>
      <c r="DQ2" s="1165" t="s">
        <v>364</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365</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367</v>
      </c>
      <c r="B5" s="1051"/>
      <c r="C5" s="1051"/>
      <c r="D5" s="1051"/>
      <c r="E5" s="1051"/>
      <c r="F5" s="1051"/>
      <c r="G5" s="1051"/>
      <c r="H5" s="1051"/>
      <c r="I5" s="1051"/>
      <c r="J5" s="1051"/>
      <c r="K5" s="1051"/>
      <c r="L5" s="1051"/>
      <c r="M5" s="1051"/>
      <c r="N5" s="1051"/>
      <c r="O5" s="1051"/>
      <c r="P5" s="1052"/>
      <c r="Q5" s="1056" t="s">
        <v>368</v>
      </c>
      <c r="R5" s="1057"/>
      <c r="S5" s="1057"/>
      <c r="T5" s="1057"/>
      <c r="U5" s="1058"/>
      <c r="V5" s="1056" t="s">
        <v>369</v>
      </c>
      <c r="W5" s="1057"/>
      <c r="X5" s="1057"/>
      <c r="Y5" s="1057"/>
      <c r="Z5" s="1058"/>
      <c r="AA5" s="1056" t="s">
        <v>370</v>
      </c>
      <c r="AB5" s="1057"/>
      <c r="AC5" s="1057"/>
      <c r="AD5" s="1057"/>
      <c r="AE5" s="1057"/>
      <c r="AF5" s="1168" t="s">
        <v>371</v>
      </c>
      <c r="AG5" s="1057"/>
      <c r="AH5" s="1057"/>
      <c r="AI5" s="1057"/>
      <c r="AJ5" s="1072"/>
      <c r="AK5" s="1057" t="s">
        <v>372</v>
      </c>
      <c r="AL5" s="1057"/>
      <c r="AM5" s="1057"/>
      <c r="AN5" s="1057"/>
      <c r="AO5" s="1058"/>
      <c r="AP5" s="1056" t="s">
        <v>373</v>
      </c>
      <c r="AQ5" s="1057"/>
      <c r="AR5" s="1057"/>
      <c r="AS5" s="1057"/>
      <c r="AT5" s="1058"/>
      <c r="AU5" s="1056" t="s">
        <v>374</v>
      </c>
      <c r="AV5" s="1057"/>
      <c r="AW5" s="1057"/>
      <c r="AX5" s="1057"/>
      <c r="AY5" s="1072"/>
      <c r="AZ5" s="257"/>
      <c r="BA5" s="257"/>
      <c r="BB5" s="257"/>
      <c r="BC5" s="257"/>
      <c r="BD5" s="257"/>
      <c r="BE5" s="258"/>
      <c r="BF5" s="258"/>
      <c r="BG5" s="258"/>
      <c r="BH5" s="258"/>
      <c r="BI5" s="258"/>
      <c r="BJ5" s="258"/>
      <c r="BK5" s="258"/>
      <c r="BL5" s="258"/>
      <c r="BM5" s="258"/>
      <c r="BN5" s="258"/>
      <c r="BO5" s="258"/>
      <c r="BP5" s="258"/>
      <c r="BQ5" s="1050" t="s">
        <v>375</v>
      </c>
      <c r="BR5" s="1051"/>
      <c r="BS5" s="1051"/>
      <c r="BT5" s="1051"/>
      <c r="BU5" s="1051"/>
      <c r="BV5" s="1051"/>
      <c r="BW5" s="1051"/>
      <c r="BX5" s="1051"/>
      <c r="BY5" s="1051"/>
      <c r="BZ5" s="1051"/>
      <c r="CA5" s="1051"/>
      <c r="CB5" s="1051"/>
      <c r="CC5" s="1051"/>
      <c r="CD5" s="1051"/>
      <c r="CE5" s="1051"/>
      <c r="CF5" s="1051"/>
      <c r="CG5" s="1052"/>
      <c r="CH5" s="1056" t="s">
        <v>376</v>
      </c>
      <c r="CI5" s="1057"/>
      <c r="CJ5" s="1057"/>
      <c r="CK5" s="1057"/>
      <c r="CL5" s="1058"/>
      <c r="CM5" s="1056" t="s">
        <v>377</v>
      </c>
      <c r="CN5" s="1057"/>
      <c r="CO5" s="1057"/>
      <c r="CP5" s="1057"/>
      <c r="CQ5" s="1058"/>
      <c r="CR5" s="1056" t="s">
        <v>378</v>
      </c>
      <c r="CS5" s="1057"/>
      <c r="CT5" s="1057"/>
      <c r="CU5" s="1057"/>
      <c r="CV5" s="1058"/>
      <c r="CW5" s="1056" t="s">
        <v>379</v>
      </c>
      <c r="CX5" s="1057"/>
      <c r="CY5" s="1057"/>
      <c r="CZ5" s="1057"/>
      <c r="DA5" s="1058"/>
      <c r="DB5" s="1056" t="s">
        <v>380</v>
      </c>
      <c r="DC5" s="1057"/>
      <c r="DD5" s="1057"/>
      <c r="DE5" s="1057"/>
      <c r="DF5" s="1058"/>
      <c r="DG5" s="1153" t="s">
        <v>381</v>
      </c>
      <c r="DH5" s="1154"/>
      <c r="DI5" s="1154"/>
      <c r="DJ5" s="1154"/>
      <c r="DK5" s="1155"/>
      <c r="DL5" s="1153" t="s">
        <v>382</v>
      </c>
      <c r="DM5" s="1154"/>
      <c r="DN5" s="1154"/>
      <c r="DO5" s="1154"/>
      <c r="DP5" s="1155"/>
      <c r="DQ5" s="1056" t="s">
        <v>383</v>
      </c>
      <c r="DR5" s="1057"/>
      <c r="DS5" s="1057"/>
      <c r="DT5" s="1057"/>
      <c r="DU5" s="1058"/>
      <c r="DV5" s="1056" t="s">
        <v>374</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384</v>
      </c>
      <c r="C7" s="1106"/>
      <c r="D7" s="1106"/>
      <c r="E7" s="1106"/>
      <c r="F7" s="1106"/>
      <c r="G7" s="1106"/>
      <c r="H7" s="1106"/>
      <c r="I7" s="1106"/>
      <c r="J7" s="1106"/>
      <c r="K7" s="1106"/>
      <c r="L7" s="1106"/>
      <c r="M7" s="1106"/>
      <c r="N7" s="1106"/>
      <c r="O7" s="1106"/>
      <c r="P7" s="1107"/>
      <c r="Q7" s="1159">
        <v>5348</v>
      </c>
      <c r="R7" s="1160"/>
      <c r="S7" s="1160"/>
      <c r="T7" s="1160"/>
      <c r="U7" s="1160"/>
      <c r="V7" s="1160">
        <v>4856</v>
      </c>
      <c r="W7" s="1160"/>
      <c r="X7" s="1160"/>
      <c r="Y7" s="1160"/>
      <c r="Z7" s="1160"/>
      <c r="AA7" s="1160">
        <v>492</v>
      </c>
      <c r="AB7" s="1160"/>
      <c r="AC7" s="1160"/>
      <c r="AD7" s="1160"/>
      <c r="AE7" s="1161"/>
      <c r="AF7" s="1162">
        <v>450</v>
      </c>
      <c r="AG7" s="1163"/>
      <c r="AH7" s="1163"/>
      <c r="AI7" s="1163"/>
      <c r="AJ7" s="1164"/>
      <c r="AK7" s="1146">
        <v>423</v>
      </c>
      <c r="AL7" s="1147"/>
      <c r="AM7" s="1147"/>
      <c r="AN7" s="1147"/>
      <c r="AO7" s="1147"/>
      <c r="AP7" s="1147">
        <v>4898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581</v>
      </c>
      <c r="BT7" s="1151"/>
      <c r="BU7" s="1151"/>
      <c r="BV7" s="1151"/>
      <c r="BW7" s="1151"/>
      <c r="BX7" s="1151"/>
      <c r="BY7" s="1151"/>
      <c r="BZ7" s="1151"/>
      <c r="CA7" s="1151"/>
      <c r="CB7" s="1151"/>
      <c r="CC7" s="1151"/>
      <c r="CD7" s="1151"/>
      <c r="CE7" s="1151"/>
      <c r="CF7" s="1151"/>
      <c r="CG7" s="1152"/>
      <c r="CH7" s="1143">
        <v>-1</v>
      </c>
      <c r="CI7" s="1144"/>
      <c r="CJ7" s="1144"/>
      <c r="CK7" s="1144"/>
      <c r="CL7" s="1145"/>
      <c r="CM7" s="1143">
        <v>5</v>
      </c>
      <c r="CN7" s="1144"/>
      <c r="CO7" s="1144"/>
      <c r="CP7" s="1144"/>
      <c r="CQ7" s="1145"/>
      <c r="CR7" s="1143">
        <v>5</v>
      </c>
      <c r="CS7" s="1144"/>
      <c r="CT7" s="1144"/>
      <c r="CU7" s="1144"/>
      <c r="CV7" s="1145"/>
      <c r="CW7" s="1143" t="s">
        <v>582</v>
      </c>
      <c r="CX7" s="1144"/>
      <c r="CY7" s="1144"/>
      <c r="CZ7" s="1144"/>
      <c r="DA7" s="1145"/>
      <c r="DB7" s="1143">
        <v>416</v>
      </c>
      <c r="DC7" s="1144"/>
      <c r="DD7" s="1144"/>
      <c r="DE7" s="1144"/>
      <c r="DF7" s="1145"/>
      <c r="DG7" s="1143" t="s">
        <v>580</v>
      </c>
      <c r="DH7" s="1144"/>
      <c r="DI7" s="1144"/>
      <c r="DJ7" s="1144"/>
      <c r="DK7" s="1145"/>
      <c r="DL7" s="1143" t="s">
        <v>583</v>
      </c>
      <c r="DM7" s="1144"/>
      <c r="DN7" s="1144"/>
      <c r="DO7" s="1144"/>
      <c r="DP7" s="1145"/>
      <c r="DQ7" s="1143" t="s">
        <v>583</v>
      </c>
      <c r="DR7" s="1144"/>
      <c r="DS7" s="1144"/>
      <c r="DT7" s="1144"/>
      <c r="DU7" s="1145"/>
      <c r="DV7" s="1170"/>
      <c r="DW7" s="1171"/>
      <c r="DX7" s="1171"/>
      <c r="DY7" s="1171"/>
      <c r="DZ7" s="1172"/>
      <c r="EA7" s="255"/>
    </row>
    <row r="8" spans="1:131" s="256" customFormat="1" ht="26.25" customHeight="1" x14ac:dyDescent="0.15">
      <c r="A8" s="262">
        <v>2</v>
      </c>
      <c r="B8" s="1092" t="s">
        <v>385</v>
      </c>
      <c r="C8" s="1093"/>
      <c r="D8" s="1093"/>
      <c r="E8" s="1093"/>
      <c r="F8" s="1093"/>
      <c r="G8" s="1093"/>
      <c r="H8" s="1093"/>
      <c r="I8" s="1093"/>
      <c r="J8" s="1093"/>
      <c r="K8" s="1093"/>
      <c r="L8" s="1093"/>
      <c r="M8" s="1093"/>
      <c r="N8" s="1093"/>
      <c r="O8" s="1093"/>
      <c r="P8" s="1094"/>
      <c r="Q8" s="1098">
        <v>5</v>
      </c>
      <c r="R8" s="1099"/>
      <c r="S8" s="1099"/>
      <c r="T8" s="1099"/>
      <c r="U8" s="1099"/>
      <c r="V8" s="1099">
        <v>12</v>
      </c>
      <c r="W8" s="1099"/>
      <c r="X8" s="1099"/>
      <c r="Y8" s="1099"/>
      <c r="Z8" s="1099"/>
      <c r="AA8" s="1099">
        <v>-7</v>
      </c>
      <c r="AB8" s="1099"/>
      <c r="AC8" s="1099"/>
      <c r="AD8" s="1099"/>
      <c r="AE8" s="1100"/>
      <c r="AF8" s="1074">
        <v>-7</v>
      </c>
      <c r="AG8" s="1075"/>
      <c r="AH8" s="1075"/>
      <c r="AI8" s="1075"/>
      <c r="AJ8" s="1076"/>
      <c r="AK8" s="1141">
        <v>1</v>
      </c>
      <c r="AL8" s="1142"/>
      <c r="AM8" s="1142"/>
      <c r="AN8" s="1142"/>
      <c r="AO8" s="1142"/>
      <c r="AP8" s="1142" t="s">
        <v>580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386</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23">
        <v>5342</v>
      </c>
      <c r="R23" s="1124"/>
      <c r="S23" s="1124"/>
      <c r="T23" s="1124"/>
      <c r="U23" s="1124"/>
      <c r="V23" s="1124">
        <v>4857</v>
      </c>
      <c r="W23" s="1124"/>
      <c r="X23" s="1124"/>
      <c r="Y23" s="1124"/>
      <c r="Z23" s="1124"/>
      <c r="AA23" s="1124">
        <v>485</v>
      </c>
      <c r="AB23" s="1124"/>
      <c r="AC23" s="1124"/>
      <c r="AD23" s="1124"/>
      <c r="AE23" s="1125"/>
      <c r="AF23" s="1126">
        <v>443</v>
      </c>
      <c r="AG23" s="1124"/>
      <c r="AH23" s="1124"/>
      <c r="AI23" s="1124"/>
      <c r="AJ23" s="1127"/>
      <c r="AK23" s="1128"/>
      <c r="AL23" s="1129"/>
      <c r="AM23" s="1129"/>
      <c r="AN23" s="1129"/>
      <c r="AO23" s="1129"/>
      <c r="AP23" s="1124">
        <v>4898</v>
      </c>
      <c r="AQ23" s="1124"/>
      <c r="AR23" s="1124"/>
      <c r="AS23" s="1124"/>
      <c r="AT23" s="1124"/>
      <c r="AU23" s="1130"/>
      <c r="AV23" s="1130"/>
      <c r="AW23" s="1130"/>
      <c r="AX23" s="1130"/>
      <c r="AY23" s="1131"/>
      <c r="AZ23" s="1120" t="s">
        <v>389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390</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391</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367</v>
      </c>
      <c r="B26" s="1051"/>
      <c r="C26" s="1051"/>
      <c r="D26" s="1051"/>
      <c r="E26" s="1051"/>
      <c r="F26" s="1051"/>
      <c r="G26" s="1051"/>
      <c r="H26" s="1051"/>
      <c r="I26" s="1051"/>
      <c r="J26" s="1051"/>
      <c r="K26" s="1051"/>
      <c r="L26" s="1051"/>
      <c r="M26" s="1051"/>
      <c r="N26" s="1051"/>
      <c r="O26" s="1051"/>
      <c r="P26" s="1052"/>
      <c r="Q26" s="1056" t="s">
        <v>392</v>
      </c>
      <c r="R26" s="1057"/>
      <c r="S26" s="1057"/>
      <c r="T26" s="1057"/>
      <c r="U26" s="1058"/>
      <c r="V26" s="1056" t="s">
        <v>393</v>
      </c>
      <c r="W26" s="1057"/>
      <c r="X26" s="1057"/>
      <c r="Y26" s="1057"/>
      <c r="Z26" s="1058"/>
      <c r="AA26" s="1056" t="s">
        <v>394</v>
      </c>
      <c r="AB26" s="1057"/>
      <c r="AC26" s="1057"/>
      <c r="AD26" s="1057"/>
      <c r="AE26" s="1057"/>
      <c r="AF26" s="1114" t="s">
        <v>395</v>
      </c>
      <c r="AG26" s="1063"/>
      <c r="AH26" s="1063"/>
      <c r="AI26" s="1063"/>
      <c r="AJ26" s="1115"/>
      <c r="AK26" s="1057" t="s">
        <v>396</v>
      </c>
      <c r="AL26" s="1057"/>
      <c r="AM26" s="1057"/>
      <c r="AN26" s="1057"/>
      <c r="AO26" s="1058"/>
      <c r="AP26" s="1056" t="s">
        <v>397</v>
      </c>
      <c r="AQ26" s="1057"/>
      <c r="AR26" s="1057"/>
      <c r="AS26" s="1057"/>
      <c r="AT26" s="1058"/>
      <c r="AU26" s="1056" t="s">
        <v>398</v>
      </c>
      <c r="AV26" s="1057"/>
      <c r="AW26" s="1057"/>
      <c r="AX26" s="1057"/>
      <c r="AY26" s="1058"/>
      <c r="AZ26" s="1056" t="s">
        <v>399</v>
      </c>
      <c r="BA26" s="1057"/>
      <c r="BB26" s="1057"/>
      <c r="BC26" s="1057"/>
      <c r="BD26" s="1058"/>
      <c r="BE26" s="1056" t="s">
        <v>374</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400</v>
      </c>
      <c r="C28" s="1106"/>
      <c r="D28" s="1106"/>
      <c r="E28" s="1106"/>
      <c r="F28" s="1106"/>
      <c r="G28" s="1106"/>
      <c r="H28" s="1106"/>
      <c r="I28" s="1106"/>
      <c r="J28" s="1106"/>
      <c r="K28" s="1106"/>
      <c r="L28" s="1106"/>
      <c r="M28" s="1106"/>
      <c r="N28" s="1106"/>
      <c r="O28" s="1106"/>
      <c r="P28" s="1107"/>
      <c r="Q28" s="1108">
        <v>1015</v>
      </c>
      <c r="R28" s="1109"/>
      <c r="S28" s="1109"/>
      <c r="T28" s="1109"/>
      <c r="U28" s="1109"/>
      <c r="V28" s="1109">
        <v>994</v>
      </c>
      <c r="W28" s="1109"/>
      <c r="X28" s="1109"/>
      <c r="Y28" s="1109"/>
      <c r="Z28" s="1109"/>
      <c r="AA28" s="1109">
        <v>21</v>
      </c>
      <c r="AB28" s="1109"/>
      <c r="AC28" s="1109"/>
      <c r="AD28" s="1109"/>
      <c r="AE28" s="1110"/>
      <c r="AF28" s="1111">
        <v>21</v>
      </c>
      <c r="AG28" s="1109"/>
      <c r="AH28" s="1109"/>
      <c r="AI28" s="1109"/>
      <c r="AJ28" s="1112"/>
      <c r="AK28" s="1113">
        <v>86</v>
      </c>
      <c r="AL28" s="1101"/>
      <c r="AM28" s="1101"/>
      <c r="AN28" s="1101"/>
      <c r="AO28" s="1101"/>
      <c r="AP28" s="1101" t="s">
        <v>580</v>
      </c>
      <c r="AQ28" s="1101"/>
      <c r="AR28" s="1101"/>
      <c r="AS28" s="1101"/>
      <c r="AT28" s="1101"/>
      <c r="AU28" s="1101" t="s">
        <v>580</v>
      </c>
      <c r="AV28" s="1101"/>
      <c r="AW28" s="1101"/>
      <c r="AX28" s="1101"/>
      <c r="AY28" s="1101"/>
      <c r="AZ28" s="1102" t="s">
        <v>580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401</v>
      </c>
      <c r="C29" s="1093"/>
      <c r="D29" s="1093"/>
      <c r="E29" s="1093"/>
      <c r="F29" s="1093"/>
      <c r="G29" s="1093"/>
      <c r="H29" s="1093"/>
      <c r="I29" s="1093"/>
      <c r="J29" s="1093"/>
      <c r="K29" s="1093"/>
      <c r="L29" s="1093"/>
      <c r="M29" s="1093"/>
      <c r="N29" s="1093"/>
      <c r="O29" s="1093"/>
      <c r="P29" s="1094"/>
      <c r="Q29" s="1098">
        <v>876</v>
      </c>
      <c r="R29" s="1099"/>
      <c r="S29" s="1099"/>
      <c r="T29" s="1099"/>
      <c r="U29" s="1099"/>
      <c r="V29" s="1099">
        <v>865</v>
      </c>
      <c r="W29" s="1099"/>
      <c r="X29" s="1099"/>
      <c r="Y29" s="1099"/>
      <c r="Z29" s="1099"/>
      <c r="AA29" s="1099">
        <v>11</v>
      </c>
      <c r="AB29" s="1099"/>
      <c r="AC29" s="1099"/>
      <c r="AD29" s="1099"/>
      <c r="AE29" s="1100"/>
      <c r="AF29" s="1074">
        <v>11</v>
      </c>
      <c r="AG29" s="1075"/>
      <c r="AH29" s="1075"/>
      <c r="AI29" s="1075"/>
      <c r="AJ29" s="1076"/>
      <c r="AK29" s="1035">
        <v>154</v>
      </c>
      <c r="AL29" s="1026"/>
      <c r="AM29" s="1026"/>
      <c r="AN29" s="1026"/>
      <c r="AO29" s="1026"/>
      <c r="AP29" s="1026" t="s">
        <v>580</v>
      </c>
      <c r="AQ29" s="1026"/>
      <c r="AR29" s="1026"/>
      <c r="AS29" s="1026"/>
      <c r="AT29" s="1026"/>
      <c r="AU29" s="1026" t="s">
        <v>580</v>
      </c>
      <c r="AV29" s="1026"/>
      <c r="AW29" s="1026"/>
      <c r="AX29" s="1026"/>
      <c r="AY29" s="1026"/>
      <c r="AZ29" s="1097" t="s">
        <v>583</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402</v>
      </c>
      <c r="C30" s="1093"/>
      <c r="D30" s="1093"/>
      <c r="E30" s="1093"/>
      <c r="F30" s="1093"/>
      <c r="G30" s="1093"/>
      <c r="H30" s="1093"/>
      <c r="I30" s="1093"/>
      <c r="J30" s="1093"/>
      <c r="K30" s="1093"/>
      <c r="L30" s="1093"/>
      <c r="M30" s="1093"/>
      <c r="N30" s="1093"/>
      <c r="O30" s="1093"/>
      <c r="P30" s="1094"/>
      <c r="Q30" s="1098">
        <v>153</v>
      </c>
      <c r="R30" s="1099"/>
      <c r="S30" s="1099"/>
      <c r="T30" s="1099"/>
      <c r="U30" s="1099"/>
      <c r="V30" s="1099">
        <v>153</v>
      </c>
      <c r="W30" s="1099"/>
      <c r="X30" s="1099"/>
      <c r="Y30" s="1099"/>
      <c r="Z30" s="1099"/>
      <c r="AA30" s="1099">
        <v>0</v>
      </c>
      <c r="AB30" s="1099"/>
      <c r="AC30" s="1099"/>
      <c r="AD30" s="1099"/>
      <c r="AE30" s="1100"/>
      <c r="AF30" s="1074">
        <v>0</v>
      </c>
      <c r="AG30" s="1075"/>
      <c r="AH30" s="1075"/>
      <c r="AI30" s="1075"/>
      <c r="AJ30" s="1076"/>
      <c r="AK30" s="1035">
        <v>37</v>
      </c>
      <c r="AL30" s="1026"/>
      <c r="AM30" s="1026"/>
      <c r="AN30" s="1026"/>
      <c r="AO30" s="1026"/>
      <c r="AP30" s="1026" t="s">
        <v>580</v>
      </c>
      <c r="AQ30" s="1026"/>
      <c r="AR30" s="1026"/>
      <c r="AS30" s="1026"/>
      <c r="AT30" s="1026"/>
      <c r="AU30" s="1026" t="s">
        <v>580</v>
      </c>
      <c r="AV30" s="1026"/>
      <c r="AW30" s="1026"/>
      <c r="AX30" s="1026"/>
      <c r="AY30" s="1026"/>
      <c r="AZ30" s="1097" t="s">
        <v>584</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403</v>
      </c>
      <c r="C31" s="1093"/>
      <c r="D31" s="1093"/>
      <c r="E31" s="1093"/>
      <c r="F31" s="1093"/>
      <c r="G31" s="1093"/>
      <c r="H31" s="1093"/>
      <c r="I31" s="1093"/>
      <c r="J31" s="1093"/>
      <c r="K31" s="1093"/>
      <c r="L31" s="1093"/>
      <c r="M31" s="1093"/>
      <c r="N31" s="1093"/>
      <c r="O31" s="1093"/>
      <c r="P31" s="1094"/>
      <c r="Q31" s="1098">
        <v>260</v>
      </c>
      <c r="R31" s="1099"/>
      <c r="S31" s="1099"/>
      <c r="T31" s="1099"/>
      <c r="U31" s="1099"/>
      <c r="V31" s="1099">
        <v>536</v>
      </c>
      <c r="W31" s="1099"/>
      <c r="X31" s="1099"/>
      <c r="Y31" s="1099"/>
      <c r="Z31" s="1099"/>
      <c r="AA31" s="1099">
        <v>-276</v>
      </c>
      <c r="AB31" s="1099"/>
      <c r="AC31" s="1099"/>
      <c r="AD31" s="1099"/>
      <c r="AE31" s="1100"/>
      <c r="AF31" s="1074">
        <v>291</v>
      </c>
      <c r="AG31" s="1075"/>
      <c r="AH31" s="1075"/>
      <c r="AI31" s="1075"/>
      <c r="AJ31" s="1076"/>
      <c r="AK31" s="1035" t="s">
        <v>580</v>
      </c>
      <c r="AL31" s="1026"/>
      <c r="AM31" s="1026"/>
      <c r="AN31" s="1026"/>
      <c r="AO31" s="1026"/>
      <c r="AP31" s="1026">
        <v>275</v>
      </c>
      <c r="AQ31" s="1026"/>
      <c r="AR31" s="1026"/>
      <c r="AS31" s="1026"/>
      <c r="AT31" s="1026"/>
      <c r="AU31" s="1026" t="s">
        <v>585</v>
      </c>
      <c r="AV31" s="1026"/>
      <c r="AW31" s="1026"/>
      <c r="AX31" s="1026"/>
      <c r="AY31" s="1026"/>
      <c r="AZ31" s="1097" t="s">
        <v>586</v>
      </c>
      <c r="BA31" s="1097"/>
      <c r="BB31" s="1097"/>
      <c r="BC31" s="1097"/>
      <c r="BD31" s="1097"/>
      <c r="BE31" s="1087" t="s">
        <v>404</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405</v>
      </c>
      <c r="C32" s="1093"/>
      <c r="D32" s="1093"/>
      <c r="E32" s="1093"/>
      <c r="F32" s="1093"/>
      <c r="G32" s="1093"/>
      <c r="H32" s="1093"/>
      <c r="I32" s="1093"/>
      <c r="J32" s="1093"/>
      <c r="K32" s="1093"/>
      <c r="L32" s="1093"/>
      <c r="M32" s="1093"/>
      <c r="N32" s="1093"/>
      <c r="O32" s="1093"/>
      <c r="P32" s="1094"/>
      <c r="Q32" s="1098">
        <v>257</v>
      </c>
      <c r="R32" s="1099"/>
      <c r="S32" s="1099"/>
      <c r="T32" s="1099"/>
      <c r="U32" s="1099"/>
      <c r="V32" s="1099">
        <v>251</v>
      </c>
      <c r="W32" s="1099"/>
      <c r="X32" s="1099"/>
      <c r="Y32" s="1099"/>
      <c r="Z32" s="1099"/>
      <c r="AA32" s="1099">
        <v>6</v>
      </c>
      <c r="AB32" s="1099"/>
      <c r="AC32" s="1099"/>
      <c r="AD32" s="1099"/>
      <c r="AE32" s="1100"/>
      <c r="AF32" s="1074">
        <v>46</v>
      </c>
      <c r="AG32" s="1075"/>
      <c r="AH32" s="1075"/>
      <c r="AI32" s="1075"/>
      <c r="AJ32" s="1076"/>
      <c r="AK32" s="1035">
        <v>96</v>
      </c>
      <c r="AL32" s="1026"/>
      <c r="AM32" s="1026"/>
      <c r="AN32" s="1026"/>
      <c r="AO32" s="1026"/>
      <c r="AP32" s="1026">
        <v>689</v>
      </c>
      <c r="AQ32" s="1026"/>
      <c r="AR32" s="1026"/>
      <c r="AS32" s="1026"/>
      <c r="AT32" s="1026"/>
      <c r="AU32" s="1026" t="s">
        <v>580</v>
      </c>
      <c r="AV32" s="1026"/>
      <c r="AW32" s="1026"/>
      <c r="AX32" s="1026"/>
      <c r="AY32" s="1026"/>
      <c r="AZ32" s="1097" t="s">
        <v>580</v>
      </c>
      <c r="BA32" s="1097"/>
      <c r="BB32" s="1097"/>
      <c r="BC32" s="1097"/>
      <c r="BD32" s="1097"/>
      <c r="BE32" s="1087" t="s">
        <v>404</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406</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387</v>
      </c>
      <c r="B63" s="999" t="s">
        <v>407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370</v>
      </c>
      <c r="AG63" s="1014"/>
      <c r="AH63" s="1014"/>
      <c r="AI63" s="1014"/>
      <c r="AJ63" s="1085"/>
      <c r="AK63" s="1086"/>
      <c r="AL63" s="1018"/>
      <c r="AM63" s="1018"/>
      <c r="AN63" s="1018"/>
      <c r="AO63" s="1018"/>
      <c r="AP63" s="1014">
        <v>964</v>
      </c>
      <c r="AQ63" s="1014"/>
      <c r="AR63" s="1014"/>
      <c r="AS63" s="1014"/>
      <c r="AT63" s="1014"/>
      <c r="AU63" s="1014" t="s">
        <v>583</v>
      </c>
      <c r="AV63" s="1014"/>
      <c r="AW63" s="1014"/>
      <c r="AX63" s="1014"/>
      <c r="AY63" s="1014"/>
      <c r="AZ63" s="1080"/>
      <c r="BA63" s="1080"/>
      <c r="BB63" s="1080"/>
      <c r="BC63" s="1080"/>
      <c r="BD63" s="1080"/>
      <c r="BE63" s="1015"/>
      <c r="BF63" s="1015"/>
      <c r="BG63" s="1015"/>
      <c r="BH63" s="1015"/>
      <c r="BI63" s="1016"/>
      <c r="BJ63" s="1081" t="s">
        <v>408</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410</v>
      </c>
      <c r="B66" s="1051"/>
      <c r="C66" s="1051"/>
      <c r="D66" s="1051"/>
      <c r="E66" s="1051"/>
      <c r="F66" s="1051"/>
      <c r="G66" s="1051"/>
      <c r="H66" s="1051"/>
      <c r="I66" s="1051"/>
      <c r="J66" s="1051"/>
      <c r="K66" s="1051"/>
      <c r="L66" s="1051"/>
      <c r="M66" s="1051"/>
      <c r="N66" s="1051"/>
      <c r="O66" s="1051"/>
      <c r="P66" s="1052"/>
      <c r="Q66" s="1056" t="s">
        <v>392</v>
      </c>
      <c r="R66" s="1057"/>
      <c r="S66" s="1057"/>
      <c r="T66" s="1057"/>
      <c r="U66" s="1058"/>
      <c r="V66" s="1056" t="s">
        <v>411</v>
      </c>
      <c r="W66" s="1057"/>
      <c r="X66" s="1057"/>
      <c r="Y66" s="1057"/>
      <c r="Z66" s="1058"/>
      <c r="AA66" s="1056" t="s">
        <v>412</v>
      </c>
      <c r="AB66" s="1057"/>
      <c r="AC66" s="1057"/>
      <c r="AD66" s="1057"/>
      <c r="AE66" s="1058"/>
      <c r="AF66" s="1062" t="s">
        <v>413</v>
      </c>
      <c r="AG66" s="1063"/>
      <c r="AH66" s="1063"/>
      <c r="AI66" s="1063"/>
      <c r="AJ66" s="1064"/>
      <c r="AK66" s="1056" t="s">
        <v>414</v>
      </c>
      <c r="AL66" s="1051"/>
      <c r="AM66" s="1051"/>
      <c r="AN66" s="1051"/>
      <c r="AO66" s="1052"/>
      <c r="AP66" s="1056" t="s">
        <v>415</v>
      </c>
      <c r="AQ66" s="1057"/>
      <c r="AR66" s="1057"/>
      <c r="AS66" s="1057"/>
      <c r="AT66" s="1058"/>
      <c r="AU66" s="1056" t="s">
        <v>416</v>
      </c>
      <c r="AV66" s="1057"/>
      <c r="AW66" s="1057"/>
      <c r="AX66" s="1057"/>
      <c r="AY66" s="1058"/>
      <c r="AZ66" s="1056" t="s">
        <v>374</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587</v>
      </c>
      <c r="C68" s="1041"/>
      <c r="D68" s="1041"/>
      <c r="E68" s="1041"/>
      <c r="F68" s="1041"/>
      <c r="G68" s="1041"/>
      <c r="H68" s="1041"/>
      <c r="I68" s="1041"/>
      <c r="J68" s="1041"/>
      <c r="K68" s="1041"/>
      <c r="L68" s="1041"/>
      <c r="M68" s="1041"/>
      <c r="N68" s="1041"/>
      <c r="O68" s="1041"/>
      <c r="P68" s="1042"/>
      <c r="Q68" s="1043">
        <v>207</v>
      </c>
      <c r="R68" s="1037"/>
      <c r="S68" s="1037"/>
      <c r="T68" s="1037"/>
      <c r="U68" s="1037"/>
      <c r="V68" s="1037">
        <v>176</v>
      </c>
      <c r="W68" s="1037"/>
      <c r="X68" s="1037"/>
      <c r="Y68" s="1037"/>
      <c r="Z68" s="1037"/>
      <c r="AA68" s="1037">
        <v>31</v>
      </c>
      <c r="AB68" s="1037"/>
      <c r="AC68" s="1037"/>
      <c r="AD68" s="1037"/>
      <c r="AE68" s="1037"/>
      <c r="AF68" s="1037">
        <v>16</v>
      </c>
      <c r="AG68" s="1037"/>
      <c r="AH68" s="1037"/>
      <c r="AI68" s="1037"/>
      <c r="AJ68" s="1037"/>
      <c r="AK68" s="1037" t="s">
        <v>580</v>
      </c>
      <c r="AL68" s="1037"/>
      <c r="AM68" s="1037"/>
      <c r="AN68" s="1037"/>
      <c r="AO68" s="1037"/>
      <c r="AP68" s="1037">
        <v>261</v>
      </c>
      <c r="AQ68" s="1037"/>
      <c r="AR68" s="1037"/>
      <c r="AS68" s="1037"/>
      <c r="AT68" s="1037"/>
      <c r="AU68" s="1037">
        <v>156</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588</v>
      </c>
      <c r="C69" s="1030"/>
      <c r="D69" s="1030"/>
      <c r="E69" s="1030"/>
      <c r="F69" s="1030"/>
      <c r="G69" s="1030"/>
      <c r="H69" s="1030"/>
      <c r="I69" s="1030"/>
      <c r="J69" s="1030"/>
      <c r="K69" s="1030"/>
      <c r="L69" s="1030"/>
      <c r="M69" s="1030"/>
      <c r="N69" s="1030"/>
      <c r="O69" s="1030"/>
      <c r="P69" s="1031"/>
      <c r="Q69" s="1032">
        <v>4724</v>
      </c>
      <c r="R69" s="1026"/>
      <c r="S69" s="1026"/>
      <c r="T69" s="1026"/>
      <c r="U69" s="1026"/>
      <c r="V69" s="1026">
        <v>4670</v>
      </c>
      <c r="W69" s="1026"/>
      <c r="X69" s="1026"/>
      <c r="Y69" s="1026"/>
      <c r="Z69" s="1026"/>
      <c r="AA69" s="1026">
        <v>54</v>
      </c>
      <c r="AB69" s="1026"/>
      <c r="AC69" s="1026"/>
      <c r="AD69" s="1026"/>
      <c r="AE69" s="1026"/>
      <c r="AF69" s="1026">
        <v>16</v>
      </c>
      <c r="AG69" s="1026"/>
      <c r="AH69" s="1026"/>
      <c r="AI69" s="1026"/>
      <c r="AJ69" s="1026"/>
      <c r="AK69" s="1026">
        <v>38</v>
      </c>
      <c r="AL69" s="1026"/>
      <c r="AM69" s="1026"/>
      <c r="AN69" s="1026"/>
      <c r="AO69" s="1026"/>
      <c r="AP69" s="1026" t="s">
        <v>580</v>
      </c>
      <c r="AQ69" s="1026"/>
      <c r="AR69" s="1026"/>
      <c r="AS69" s="1026"/>
      <c r="AT69" s="1026"/>
      <c r="AU69" s="1026" t="s">
        <v>580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589</v>
      </c>
      <c r="C70" s="1030"/>
      <c r="D70" s="1030"/>
      <c r="E70" s="1030"/>
      <c r="F70" s="1030"/>
      <c r="G70" s="1030"/>
      <c r="H70" s="1030"/>
      <c r="I70" s="1030"/>
      <c r="J70" s="1030"/>
      <c r="K70" s="1030"/>
      <c r="L70" s="1030"/>
      <c r="M70" s="1030"/>
      <c r="N70" s="1030"/>
      <c r="O70" s="1030"/>
      <c r="P70" s="1031"/>
      <c r="Q70" s="1032">
        <v>117</v>
      </c>
      <c r="R70" s="1026"/>
      <c r="S70" s="1026"/>
      <c r="T70" s="1026"/>
      <c r="U70" s="1026"/>
      <c r="V70" s="1026">
        <v>116</v>
      </c>
      <c r="W70" s="1026"/>
      <c r="X70" s="1026"/>
      <c r="Y70" s="1026"/>
      <c r="Z70" s="1026"/>
      <c r="AA70" s="1026">
        <v>1</v>
      </c>
      <c r="AB70" s="1026"/>
      <c r="AC70" s="1026"/>
      <c r="AD70" s="1026"/>
      <c r="AE70" s="1026"/>
      <c r="AF70" s="1026">
        <v>1</v>
      </c>
      <c r="AG70" s="1026"/>
      <c r="AH70" s="1026"/>
      <c r="AI70" s="1026"/>
      <c r="AJ70" s="1026"/>
      <c r="AK70" s="1026">
        <v>17</v>
      </c>
      <c r="AL70" s="1026"/>
      <c r="AM70" s="1026"/>
      <c r="AN70" s="1026"/>
      <c r="AO70" s="1026"/>
      <c r="AP70" s="1026" t="s">
        <v>580</v>
      </c>
      <c r="AQ70" s="1026"/>
      <c r="AR70" s="1026"/>
      <c r="AS70" s="1026"/>
      <c r="AT70" s="1026"/>
      <c r="AU70" s="1026" t="s">
        <v>580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590</v>
      </c>
      <c r="C71" s="1030"/>
      <c r="D71" s="1030"/>
      <c r="E71" s="1030"/>
      <c r="F71" s="1030"/>
      <c r="G71" s="1030"/>
      <c r="H71" s="1030"/>
      <c r="I71" s="1030"/>
      <c r="J71" s="1030"/>
      <c r="K71" s="1030"/>
      <c r="L71" s="1030"/>
      <c r="M71" s="1030"/>
      <c r="N71" s="1030"/>
      <c r="O71" s="1030"/>
      <c r="P71" s="1031"/>
      <c r="Q71" s="1032">
        <v>167</v>
      </c>
      <c r="R71" s="1026"/>
      <c r="S71" s="1026"/>
      <c r="T71" s="1026"/>
      <c r="U71" s="1026"/>
      <c r="V71" s="1026">
        <v>167</v>
      </c>
      <c r="W71" s="1026"/>
      <c r="X71" s="1026"/>
      <c r="Y71" s="1026"/>
      <c r="Z71" s="1026"/>
      <c r="AA71" s="1026">
        <v>0</v>
      </c>
      <c r="AB71" s="1026"/>
      <c r="AC71" s="1026"/>
      <c r="AD71" s="1026"/>
      <c r="AE71" s="1026"/>
      <c r="AF71" s="1026">
        <v>0</v>
      </c>
      <c r="AG71" s="1026"/>
      <c r="AH71" s="1026"/>
      <c r="AI71" s="1026"/>
      <c r="AJ71" s="1026"/>
      <c r="AK71" s="1026">
        <v>2</v>
      </c>
      <c r="AL71" s="1026"/>
      <c r="AM71" s="1026"/>
      <c r="AN71" s="1026"/>
      <c r="AO71" s="1026"/>
      <c r="AP71" s="1026" t="s">
        <v>595</v>
      </c>
      <c r="AQ71" s="1026"/>
      <c r="AR71" s="1026"/>
      <c r="AS71" s="1026"/>
      <c r="AT71" s="1026"/>
      <c r="AU71" s="1026" t="s">
        <v>595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591</v>
      </c>
      <c r="C72" s="1030"/>
      <c r="D72" s="1030"/>
      <c r="E72" s="1030"/>
      <c r="F72" s="1030"/>
      <c r="G72" s="1030"/>
      <c r="H72" s="1030"/>
      <c r="I72" s="1030"/>
      <c r="J72" s="1030"/>
      <c r="K72" s="1030"/>
      <c r="L72" s="1030"/>
      <c r="M72" s="1030"/>
      <c r="N72" s="1030"/>
      <c r="O72" s="1030"/>
      <c r="P72" s="1031"/>
      <c r="Q72" s="1032">
        <v>131</v>
      </c>
      <c r="R72" s="1026"/>
      <c r="S72" s="1026"/>
      <c r="T72" s="1026"/>
      <c r="U72" s="1026"/>
      <c r="V72" s="1026">
        <v>95</v>
      </c>
      <c r="W72" s="1026"/>
      <c r="X72" s="1026"/>
      <c r="Y72" s="1026"/>
      <c r="Z72" s="1026"/>
      <c r="AA72" s="1026">
        <v>36</v>
      </c>
      <c r="AB72" s="1026"/>
      <c r="AC72" s="1026"/>
      <c r="AD72" s="1026"/>
      <c r="AE72" s="1026"/>
      <c r="AF72" s="1026">
        <v>36</v>
      </c>
      <c r="AG72" s="1026"/>
      <c r="AH72" s="1026"/>
      <c r="AI72" s="1026"/>
      <c r="AJ72" s="1026"/>
      <c r="AK72" s="1026" t="s">
        <v>595</v>
      </c>
      <c r="AL72" s="1026"/>
      <c r="AM72" s="1026"/>
      <c r="AN72" s="1026"/>
      <c r="AO72" s="1026"/>
      <c r="AP72" s="1026" t="s">
        <v>595</v>
      </c>
      <c r="AQ72" s="1026"/>
      <c r="AR72" s="1026"/>
      <c r="AS72" s="1026"/>
      <c r="AT72" s="1026"/>
      <c r="AU72" s="1026" t="s">
        <v>580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592</v>
      </c>
      <c r="C73" s="1030"/>
      <c r="D73" s="1030"/>
      <c r="E73" s="1030"/>
      <c r="F73" s="1030"/>
      <c r="G73" s="1030"/>
      <c r="H73" s="1030"/>
      <c r="I73" s="1030"/>
      <c r="J73" s="1030"/>
      <c r="K73" s="1030"/>
      <c r="L73" s="1030"/>
      <c r="M73" s="1030"/>
      <c r="N73" s="1030"/>
      <c r="O73" s="1030"/>
      <c r="P73" s="1031"/>
      <c r="Q73" s="1032">
        <v>13584</v>
      </c>
      <c r="R73" s="1026"/>
      <c r="S73" s="1026"/>
      <c r="T73" s="1026"/>
      <c r="U73" s="1026"/>
      <c r="V73" s="1026">
        <v>13134</v>
      </c>
      <c r="W73" s="1026"/>
      <c r="X73" s="1026"/>
      <c r="Y73" s="1026"/>
      <c r="Z73" s="1026"/>
      <c r="AA73" s="1026">
        <v>450</v>
      </c>
      <c r="AB73" s="1026"/>
      <c r="AC73" s="1026"/>
      <c r="AD73" s="1026"/>
      <c r="AE73" s="1026"/>
      <c r="AF73" s="1026">
        <v>447</v>
      </c>
      <c r="AG73" s="1026"/>
      <c r="AH73" s="1026"/>
      <c r="AI73" s="1026"/>
      <c r="AJ73" s="1026"/>
      <c r="AK73" s="1026">
        <v>156</v>
      </c>
      <c r="AL73" s="1026"/>
      <c r="AM73" s="1026"/>
      <c r="AN73" s="1026"/>
      <c r="AO73" s="1026"/>
      <c r="AP73" s="1026">
        <v>4249</v>
      </c>
      <c r="AQ73" s="1026"/>
      <c r="AR73" s="1026"/>
      <c r="AS73" s="1026"/>
      <c r="AT73" s="1026"/>
      <c r="AU73" s="1026">
        <v>185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593</v>
      </c>
      <c r="C74" s="1030"/>
      <c r="D74" s="1030"/>
      <c r="E74" s="1030"/>
      <c r="F74" s="1030"/>
      <c r="G74" s="1030"/>
      <c r="H74" s="1030"/>
      <c r="I74" s="1030"/>
      <c r="J74" s="1030"/>
      <c r="K74" s="1030"/>
      <c r="L74" s="1030"/>
      <c r="M74" s="1030"/>
      <c r="N74" s="1030"/>
      <c r="O74" s="1030"/>
      <c r="P74" s="1031"/>
      <c r="Q74" s="1032">
        <v>362</v>
      </c>
      <c r="R74" s="1026"/>
      <c r="S74" s="1026"/>
      <c r="T74" s="1026"/>
      <c r="U74" s="1026"/>
      <c r="V74" s="1026">
        <v>318</v>
      </c>
      <c r="W74" s="1026"/>
      <c r="X74" s="1026"/>
      <c r="Y74" s="1026"/>
      <c r="Z74" s="1026"/>
      <c r="AA74" s="1026">
        <v>44</v>
      </c>
      <c r="AB74" s="1026"/>
      <c r="AC74" s="1026"/>
      <c r="AD74" s="1026"/>
      <c r="AE74" s="1026"/>
      <c r="AF74" s="1026">
        <v>44</v>
      </c>
      <c r="AG74" s="1026"/>
      <c r="AH74" s="1026"/>
      <c r="AI74" s="1026"/>
      <c r="AJ74" s="1026"/>
      <c r="AK74" s="1026" t="s">
        <v>580</v>
      </c>
      <c r="AL74" s="1026"/>
      <c r="AM74" s="1026"/>
      <c r="AN74" s="1026"/>
      <c r="AO74" s="1026"/>
      <c r="AP74" s="1026" t="s">
        <v>580</v>
      </c>
      <c r="AQ74" s="1026"/>
      <c r="AR74" s="1026"/>
      <c r="AS74" s="1026"/>
      <c r="AT74" s="1026"/>
      <c r="AU74" s="1026" t="s">
        <v>580</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594</v>
      </c>
      <c r="C75" s="1030"/>
      <c r="D75" s="1030"/>
      <c r="E75" s="1030"/>
      <c r="F75" s="1030"/>
      <c r="G75" s="1030"/>
      <c r="H75" s="1030"/>
      <c r="I75" s="1030"/>
      <c r="J75" s="1030"/>
      <c r="K75" s="1030"/>
      <c r="L75" s="1030"/>
      <c r="M75" s="1030"/>
      <c r="N75" s="1030"/>
      <c r="O75" s="1030"/>
      <c r="P75" s="1031"/>
      <c r="Q75" s="1033">
        <v>3265</v>
      </c>
      <c r="R75" s="1034"/>
      <c r="S75" s="1034"/>
      <c r="T75" s="1034"/>
      <c r="U75" s="1035"/>
      <c r="V75" s="1036">
        <v>3173</v>
      </c>
      <c r="W75" s="1034"/>
      <c r="X75" s="1034"/>
      <c r="Y75" s="1034"/>
      <c r="Z75" s="1035"/>
      <c r="AA75" s="1036">
        <v>92</v>
      </c>
      <c r="AB75" s="1034"/>
      <c r="AC75" s="1034"/>
      <c r="AD75" s="1034"/>
      <c r="AE75" s="1035"/>
      <c r="AF75" s="1036">
        <v>2207</v>
      </c>
      <c r="AG75" s="1034"/>
      <c r="AH75" s="1034"/>
      <c r="AI75" s="1034"/>
      <c r="AJ75" s="1035"/>
      <c r="AK75" s="1036">
        <v>308</v>
      </c>
      <c r="AL75" s="1034"/>
      <c r="AM75" s="1034"/>
      <c r="AN75" s="1034"/>
      <c r="AO75" s="1035"/>
      <c r="AP75" s="1036">
        <v>1253</v>
      </c>
      <c r="AQ75" s="1034"/>
      <c r="AR75" s="1034"/>
      <c r="AS75" s="1034"/>
      <c r="AT75" s="1035"/>
      <c r="AU75" s="1036">
        <v>112</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417</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2767</v>
      </c>
      <c r="AG88" s="1014"/>
      <c r="AH88" s="1014"/>
      <c r="AI88" s="1014"/>
      <c r="AJ88" s="1014"/>
      <c r="AK88" s="1018"/>
      <c r="AL88" s="1018"/>
      <c r="AM88" s="1018"/>
      <c r="AN88" s="1018"/>
      <c r="AO88" s="1018"/>
      <c r="AP88" s="1014">
        <v>5763</v>
      </c>
      <c r="AQ88" s="1014"/>
      <c r="AR88" s="1014"/>
      <c r="AS88" s="1014"/>
      <c r="AT88" s="1014"/>
      <c r="AU88" s="1014">
        <v>453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418</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v>
      </c>
      <c r="CS102" s="1006"/>
      <c r="CT102" s="1006"/>
      <c r="CU102" s="1006"/>
      <c r="CV102" s="1007"/>
      <c r="CW102" s="1005" t="s">
        <v>513</v>
      </c>
      <c r="CX102" s="1006"/>
      <c r="CY102" s="1006"/>
      <c r="CZ102" s="1006"/>
      <c r="DA102" s="1007"/>
      <c r="DB102" s="1005">
        <v>416</v>
      </c>
      <c r="DC102" s="1006"/>
      <c r="DD102" s="1006"/>
      <c r="DE102" s="1006"/>
      <c r="DF102" s="1007"/>
      <c r="DG102" s="1005" t="s">
        <v>513</v>
      </c>
      <c r="DH102" s="1006"/>
      <c r="DI102" s="1006"/>
      <c r="DJ102" s="1006"/>
      <c r="DK102" s="1007"/>
      <c r="DL102" s="1005" t="s">
        <v>513</v>
      </c>
      <c r="DM102" s="1006"/>
      <c r="DN102" s="1006"/>
      <c r="DO102" s="1006"/>
      <c r="DP102" s="1007"/>
      <c r="DQ102" s="1005" t="s">
        <v>513</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426</v>
      </c>
      <c r="AB109" s="949"/>
      <c r="AC109" s="949"/>
      <c r="AD109" s="949"/>
      <c r="AE109" s="950"/>
      <c r="AF109" s="951" t="s">
        <v>304</v>
      </c>
      <c r="AG109" s="949"/>
      <c r="AH109" s="949"/>
      <c r="AI109" s="949"/>
      <c r="AJ109" s="950"/>
      <c r="AK109" s="951" t="s">
        <v>303</v>
      </c>
      <c r="AL109" s="949"/>
      <c r="AM109" s="949"/>
      <c r="AN109" s="949"/>
      <c r="AO109" s="950"/>
      <c r="AP109" s="951" t="s">
        <v>427</v>
      </c>
      <c r="AQ109" s="949"/>
      <c r="AR109" s="949"/>
      <c r="AS109" s="949"/>
      <c r="AT109" s="980"/>
      <c r="AU109" s="948" t="s">
        <v>425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426</v>
      </c>
      <c r="BR109" s="949"/>
      <c r="BS109" s="949"/>
      <c r="BT109" s="949"/>
      <c r="BU109" s="950"/>
      <c r="BV109" s="951" t="s">
        <v>304</v>
      </c>
      <c r="BW109" s="949"/>
      <c r="BX109" s="949"/>
      <c r="BY109" s="949"/>
      <c r="BZ109" s="950"/>
      <c r="CA109" s="951" t="s">
        <v>303</v>
      </c>
      <c r="CB109" s="949"/>
      <c r="CC109" s="949"/>
      <c r="CD109" s="949"/>
      <c r="CE109" s="950"/>
      <c r="CF109" s="987" t="s">
        <v>427</v>
      </c>
      <c r="CG109" s="987"/>
      <c r="CH109" s="987"/>
      <c r="CI109" s="987"/>
      <c r="CJ109" s="987"/>
      <c r="CK109" s="951" t="s">
        <v>428</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426</v>
      </c>
      <c r="DH109" s="949"/>
      <c r="DI109" s="949"/>
      <c r="DJ109" s="949"/>
      <c r="DK109" s="950"/>
      <c r="DL109" s="951" t="s">
        <v>304</v>
      </c>
      <c r="DM109" s="949"/>
      <c r="DN109" s="949"/>
      <c r="DO109" s="949"/>
      <c r="DP109" s="950"/>
      <c r="DQ109" s="951" t="s">
        <v>303</v>
      </c>
      <c r="DR109" s="949"/>
      <c r="DS109" s="949"/>
      <c r="DT109" s="949"/>
      <c r="DU109" s="950"/>
      <c r="DV109" s="951" t="s">
        <v>427</v>
      </c>
      <c r="DW109" s="949"/>
      <c r="DX109" s="949"/>
      <c r="DY109" s="949"/>
      <c r="DZ109" s="980"/>
    </row>
    <row r="110" spans="1:131" s="247" customFormat="1" ht="26.25" customHeight="1" x14ac:dyDescent="0.15">
      <c r="A110" s="851" t="s">
        <v>429</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446340</v>
      </c>
      <c r="AB110" s="942"/>
      <c r="AC110" s="942"/>
      <c r="AD110" s="942"/>
      <c r="AE110" s="943"/>
      <c r="AF110" s="944">
        <v>412867</v>
      </c>
      <c r="AG110" s="942"/>
      <c r="AH110" s="942"/>
      <c r="AI110" s="942"/>
      <c r="AJ110" s="943"/>
      <c r="AK110" s="944">
        <v>410026</v>
      </c>
      <c r="AL110" s="942"/>
      <c r="AM110" s="942"/>
      <c r="AN110" s="942"/>
      <c r="AO110" s="943"/>
      <c r="AP110" s="945">
        <v>18.399999999999999</v>
      </c>
      <c r="AQ110" s="946"/>
      <c r="AR110" s="946"/>
      <c r="AS110" s="946"/>
      <c r="AT110" s="947"/>
      <c r="AU110" s="981" t="s">
        <v>73</v>
      </c>
      <c r="AV110" s="982"/>
      <c r="AW110" s="982"/>
      <c r="AX110" s="982"/>
      <c r="AY110" s="982"/>
      <c r="AZ110" s="907" t="s">
        <v>430</v>
      </c>
      <c r="BA110" s="852"/>
      <c r="BB110" s="852"/>
      <c r="BC110" s="852"/>
      <c r="BD110" s="852"/>
      <c r="BE110" s="852"/>
      <c r="BF110" s="852"/>
      <c r="BG110" s="852"/>
      <c r="BH110" s="852"/>
      <c r="BI110" s="852"/>
      <c r="BJ110" s="852"/>
      <c r="BK110" s="852"/>
      <c r="BL110" s="852"/>
      <c r="BM110" s="852"/>
      <c r="BN110" s="852"/>
      <c r="BO110" s="852"/>
      <c r="BP110" s="853"/>
      <c r="BQ110" s="908">
        <v>4632375</v>
      </c>
      <c r="BR110" s="889"/>
      <c r="BS110" s="889"/>
      <c r="BT110" s="889"/>
      <c r="BU110" s="889"/>
      <c r="BV110" s="889">
        <v>4686223</v>
      </c>
      <c r="BW110" s="889"/>
      <c r="BX110" s="889"/>
      <c r="BY110" s="889"/>
      <c r="BZ110" s="889"/>
      <c r="CA110" s="889">
        <v>4897848</v>
      </c>
      <c r="CB110" s="889"/>
      <c r="CC110" s="889"/>
      <c r="CD110" s="889"/>
      <c r="CE110" s="889"/>
      <c r="CF110" s="913">
        <v>219.8</v>
      </c>
      <c r="CG110" s="914"/>
      <c r="CH110" s="914"/>
      <c r="CI110" s="914"/>
      <c r="CJ110" s="914"/>
      <c r="CK110" s="977" t="s">
        <v>431</v>
      </c>
      <c r="CL110" s="863"/>
      <c r="CM110" s="938" t="s">
        <v>432</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433</v>
      </c>
      <c r="DH110" s="889"/>
      <c r="DI110" s="889"/>
      <c r="DJ110" s="889"/>
      <c r="DK110" s="889"/>
      <c r="DL110" s="889" t="s">
        <v>434</v>
      </c>
      <c r="DM110" s="889"/>
      <c r="DN110" s="889"/>
      <c r="DO110" s="889"/>
      <c r="DP110" s="889"/>
      <c r="DQ110" s="889" t="s">
        <v>434</v>
      </c>
      <c r="DR110" s="889"/>
      <c r="DS110" s="889"/>
      <c r="DT110" s="889"/>
      <c r="DU110" s="889"/>
      <c r="DV110" s="890" t="s">
        <v>435</v>
      </c>
      <c r="DW110" s="890"/>
      <c r="DX110" s="890"/>
      <c r="DY110" s="890"/>
      <c r="DZ110" s="891"/>
    </row>
    <row r="111" spans="1:131" s="247" customFormat="1" ht="26.25" customHeight="1" x14ac:dyDescent="0.15">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437</v>
      </c>
      <c r="AB111" s="970"/>
      <c r="AC111" s="970"/>
      <c r="AD111" s="970"/>
      <c r="AE111" s="971"/>
      <c r="AF111" s="972" t="s">
        <v>433</v>
      </c>
      <c r="AG111" s="970"/>
      <c r="AH111" s="970"/>
      <c r="AI111" s="970"/>
      <c r="AJ111" s="971"/>
      <c r="AK111" s="972" t="s">
        <v>435</v>
      </c>
      <c r="AL111" s="970"/>
      <c r="AM111" s="970"/>
      <c r="AN111" s="970"/>
      <c r="AO111" s="971"/>
      <c r="AP111" s="973" t="s">
        <v>433</v>
      </c>
      <c r="AQ111" s="974"/>
      <c r="AR111" s="974"/>
      <c r="AS111" s="974"/>
      <c r="AT111" s="975"/>
      <c r="AU111" s="983"/>
      <c r="AV111" s="984"/>
      <c r="AW111" s="984"/>
      <c r="AX111" s="984"/>
      <c r="AY111" s="984"/>
      <c r="AZ111" s="859" t="s">
        <v>438</v>
      </c>
      <c r="BA111" s="794"/>
      <c r="BB111" s="794"/>
      <c r="BC111" s="794"/>
      <c r="BD111" s="794"/>
      <c r="BE111" s="794"/>
      <c r="BF111" s="794"/>
      <c r="BG111" s="794"/>
      <c r="BH111" s="794"/>
      <c r="BI111" s="794"/>
      <c r="BJ111" s="794"/>
      <c r="BK111" s="794"/>
      <c r="BL111" s="794"/>
      <c r="BM111" s="794"/>
      <c r="BN111" s="794"/>
      <c r="BO111" s="794"/>
      <c r="BP111" s="795"/>
      <c r="BQ111" s="860" t="s">
        <v>439</v>
      </c>
      <c r="BR111" s="861"/>
      <c r="BS111" s="861"/>
      <c r="BT111" s="861"/>
      <c r="BU111" s="861"/>
      <c r="BV111" s="861" t="s">
        <v>439</v>
      </c>
      <c r="BW111" s="861"/>
      <c r="BX111" s="861"/>
      <c r="BY111" s="861"/>
      <c r="BZ111" s="861"/>
      <c r="CA111" s="861" t="s">
        <v>435</v>
      </c>
      <c r="CB111" s="861"/>
      <c r="CC111" s="861"/>
      <c r="CD111" s="861"/>
      <c r="CE111" s="861"/>
      <c r="CF111" s="922" t="s">
        <v>437</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437</v>
      </c>
      <c r="DH111" s="861"/>
      <c r="DI111" s="861"/>
      <c r="DJ111" s="861"/>
      <c r="DK111" s="861"/>
      <c r="DL111" s="861" t="s">
        <v>437</v>
      </c>
      <c r="DM111" s="861"/>
      <c r="DN111" s="861"/>
      <c r="DO111" s="861"/>
      <c r="DP111" s="861"/>
      <c r="DQ111" s="861" t="s">
        <v>437</v>
      </c>
      <c r="DR111" s="861"/>
      <c r="DS111" s="861"/>
      <c r="DT111" s="861"/>
      <c r="DU111" s="861"/>
      <c r="DV111" s="838" t="s">
        <v>437</v>
      </c>
      <c r="DW111" s="838"/>
      <c r="DX111" s="838"/>
      <c r="DY111" s="838"/>
      <c r="DZ111" s="839"/>
    </row>
    <row r="112" spans="1:131" s="247" customFormat="1" ht="26.25" customHeight="1" x14ac:dyDescent="0.15">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439</v>
      </c>
      <c r="AB112" s="824"/>
      <c r="AC112" s="824"/>
      <c r="AD112" s="824"/>
      <c r="AE112" s="825"/>
      <c r="AF112" s="826" t="s">
        <v>435</v>
      </c>
      <c r="AG112" s="824"/>
      <c r="AH112" s="824"/>
      <c r="AI112" s="824"/>
      <c r="AJ112" s="825"/>
      <c r="AK112" s="826" t="s">
        <v>443</v>
      </c>
      <c r="AL112" s="824"/>
      <c r="AM112" s="824"/>
      <c r="AN112" s="824"/>
      <c r="AO112" s="825"/>
      <c r="AP112" s="871" t="s">
        <v>437</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655166</v>
      </c>
      <c r="BR112" s="861"/>
      <c r="BS112" s="861"/>
      <c r="BT112" s="861"/>
      <c r="BU112" s="861"/>
      <c r="BV112" s="861">
        <v>627627</v>
      </c>
      <c r="BW112" s="861"/>
      <c r="BX112" s="861"/>
      <c r="BY112" s="861"/>
      <c r="BZ112" s="861"/>
      <c r="CA112" s="861">
        <v>621425</v>
      </c>
      <c r="CB112" s="861"/>
      <c r="CC112" s="861"/>
      <c r="CD112" s="861"/>
      <c r="CE112" s="861"/>
      <c r="CF112" s="922">
        <v>27.9</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437</v>
      </c>
      <c r="DH112" s="861"/>
      <c r="DI112" s="861"/>
      <c r="DJ112" s="861"/>
      <c r="DK112" s="861"/>
      <c r="DL112" s="861" t="s">
        <v>389</v>
      </c>
      <c r="DM112" s="861"/>
      <c r="DN112" s="861"/>
      <c r="DO112" s="861"/>
      <c r="DP112" s="861"/>
      <c r="DQ112" s="861" t="s">
        <v>434</v>
      </c>
      <c r="DR112" s="861"/>
      <c r="DS112" s="861"/>
      <c r="DT112" s="861"/>
      <c r="DU112" s="861"/>
      <c r="DV112" s="838" t="s">
        <v>433</v>
      </c>
      <c r="DW112" s="838"/>
      <c r="DX112" s="838"/>
      <c r="DY112" s="838"/>
      <c r="DZ112" s="839"/>
    </row>
    <row r="113" spans="1:130" s="247" customFormat="1" ht="26.25" customHeight="1" x14ac:dyDescent="0.15">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129184</v>
      </c>
      <c r="AB113" s="970"/>
      <c r="AC113" s="970"/>
      <c r="AD113" s="970"/>
      <c r="AE113" s="971"/>
      <c r="AF113" s="972">
        <v>112736</v>
      </c>
      <c r="AG113" s="970"/>
      <c r="AH113" s="970"/>
      <c r="AI113" s="970"/>
      <c r="AJ113" s="971"/>
      <c r="AK113" s="972">
        <v>74281</v>
      </c>
      <c r="AL113" s="970"/>
      <c r="AM113" s="970"/>
      <c r="AN113" s="970"/>
      <c r="AO113" s="971"/>
      <c r="AP113" s="973">
        <v>3.3</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504346</v>
      </c>
      <c r="BR113" s="861"/>
      <c r="BS113" s="861"/>
      <c r="BT113" s="861"/>
      <c r="BU113" s="861"/>
      <c r="BV113" s="861">
        <v>462072</v>
      </c>
      <c r="BW113" s="861"/>
      <c r="BX113" s="861"/>
      <c r="BY113" s="861"/>
      <c r="BZ113" s="861"/>
      <c r="CA113" s="861">
        <v>453247</v>
      </c>
      <c r="CB113" s="861"/>
      <c r="CC113" s="861"/>
      <c r="CD113" s="861"/>
      <c r="CE113" s="861"/>
      <c r="CF113" s="922">
        <v>20.3</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439</v>
      </c>
      <c r="DH113" s="824"/>
      <c r="DI113" s="824"/>
      <c r="DJ113" s="824"/>
      <c r="DK113" s="825"/>
      <c r="DL113" s="826" t="s">
        <v>433</v>
      </c>
      <c r="DM113" s="824"/>
      <c r="DN113" s="824"/>
      <c r="DO113" s="824"/>
      <c r="DP113" s="825"/>
      <c r="DQ113" s="826" t="s">
        <v>439</v>
      </c>
      <c r="DR113" s="824"/>
      <c r="DS113" s="824"/>
      <c r="DT113" s="824"/>
      <c r="DU113" s="825"/>
      <c r="DV113" s="871" t="s">
        <v>439</v>
      </c>
      <c r="DW113" s="872"/>
      <c r="DX113" s="872"/>
      <c r="DY113" s="872"/>
      <c r="DZ113" s="873"/>
    </row>
    <row r="114" spans="1:130" s="247" customFormat="1" ht="26.25" customHeight="1" x14ac:dyDescent="0.15">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62033</v>
      </c>
      <c r="AB114" s="824"/>
      <c r="AC114" s="824"/>
      <c r="AD114" s="824"/>
      <c r="AE114" s="825"/>
      <c r="AF114" s="826">
        <v>60996</v>
      </c>
      <c r="AG114" s="824"/>
      <c r="AH114" s="824"/>
      <c r="AI114" s="824"/>
      <c r="AJ114" s="825"/>
      <c r="AK114" s="826">
        <v>60699</v>
      </c>
      <c r="AL114" s="824"/>
      <c r="AM114" s="824"/>
      <c r="AN114" s="824"/>
      <c r="AO114" s="825"/>
      <c r="AP114" s="871">
        <v>2.7</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573499</v>
      </c>
      <c r="BR114" s="861"/>
      <c r="BS114" s="861"/>
      <c r="BT114" s="861"/>
      <c r="BU114" s="861"/>
      <c r="BV114" s="861">
        <v>488296</v>
      </c>
      <c r="BW114" s="861"/>
      <c r="BX114" s="861"/>
      <c r="BY114" s="861"/>
      <c r="BZ114" s="861"/>
      <c r="CA114" s="861">
        <v>435527</v>
      </c>
      <c r="CB114" s="861"/>
      <c r="CC114" s="861"/>
      <c r="CD114" s="861"/>
      <c r="CE114" s="861"/>
      <c r="CF114" s="922">
        <v>19.5</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433</v>
      </c>
      <c r="DH114" s="824"/>
      <c r="DI114" s="824"/>
      <c r="DJ114" s="824"/>
      <c r="DK114" s="825"/>
      <c r="DL114" s="826" t="s">
        <v>443</v>
      </c>
      <c r="DM114" s="824"/>
      <c r="DN114" s="824"/>
      <c r="DO114" s="824"/>
      <c r="DP114" s="825"/>
      <c r="DQ114" s="826" t="s">
        <v>437</v>
      </c>
      <c r="DR114" s="824"/>
      <c r="DS114" s="824"/>
      <c r="DT114" s="824"/>
      <c r="DU114" s="825"/>
      <c r="DV114" s="871" t="s">
        <v>439</v>
      </c>
      <c r="DW114" s="872"/>
      <c r="DX114" s="872"/>
      <c r="DY114" s="872"/>
      <c r="DZ114" s="873"/>
    </row>
    <row r="115" spans="1:130" s="247" customFormat="1" ht="26.25" customHeight="1" x14ac:dyDescent="0.15">
      <c r="A115" s="965"/>
      <c r="B115" s="966"/>
      <c r="C115" s="794" t="s">
        <v>452</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14485</v>
      </c>
      <c r="AB115" s="970"/>
      <c r="AC115" s="970"/>
      <c r="AD115" s="970"/>
      <c r="AE115" s="971"/>
      <c r="AF115" s="972">
        <v>15470</v>
      </c>
      <c r="AG115" s="970"/>
      <c r="AH115" s="970"/>
      <c r="AI115" s="970"/>
      <c r="AJ115" s="971"/>
      <c r="AK115" s="972">
        <v>20941</v>
      </c>
      <c r="AL115" s="970"/>
      <c r="AM115" s="970"/>
      <c r="AN115" s="970"/>
      <c r="AO115" s="971"/>
      <c r="AP115" s="973">
        <v>0.9</v>
      </c>
      <c r="AQ115" s="974"/>
      <c r="AR115" s="974"/>
      <c r="AS115" s="974"/>
      <c r="AT115" s="975"/>
      <c r="AU115" s="983"/>
      <c r="AV115" s="984"/>
      <c r="AW115" s="984"/>
      <c r="AX115" s="984"/>
      <c r="AY115" s="984"/>
      <c r="AZ115" s="859" t="s">
        <v>453</v>
      </c>
      <c r="BA115" s="794"/>
      <c r="BB115" s="794"/>
      <c r="BC115" s="794"/>
      <c r="BD115" s="794"/>
      <c r="BE115" s="794"/>
      <c r="BF115" s="794"/>
      <c r="BG115" s="794"/>
      <c r="BH115" s="794"/>
      <c r="BI115" s="794"/>
      <c r="BJ115" s="794"/>
      <c r="BK115" s="794"/>
      <c r="BL115" s="794"/>
      <c r="BM115" s="794"/>
      <c r="BN115" s="794"/>
      <c r="BO115" s="794"/>
      <c r="BP115" s="795"/>
      <c r="BQ115" s="860">
        <v>37735</v>
      </c>
      <c r="BR115" s="861"/>
      <c r="BS115" s="861"/>
      <c r="BT115" s="861"/>
      <c r="BU115" s="861"/>
      <c r="BV115" s="861">
        <v>12764</v>
      </c>
      <c r="BW115" s="861"/>
      <c r="BX115" s="861"/>
      <c r="BY115" s="861"/>
      <c r="BZ115" s="861"/>
      <c r="CA115" s="861" t="s">
        <v>435</v>
      </c>
      <c r="CB115" s="861"/>
      <c r="CC115" s="861"/>
      <c r="CD115" s="861"/>
      <c r="CE115" s="861"/>
      <c r="CF115" s="922" t="s">
        <v>437</v>
      </c>
      <c r="CG115" s="923"/>
      <c r="CH115" s="923"/>
      <c r="CI115" s="923"/>
      <c r="CJ115" s="923"/>
      <c r="CK115" s="978"/>
      <c r="CL115" s="865"/>
      <c r="CM115" s="859" t="s">
        <v>454</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437</v>
      </c>
      <c r="DH115" s="824"/>
      <c r="DI115" s="824"/>
      <c r="DJ115" s="824"/>
      <c r="DK115" s="825"/>
      <c r="DL115" s="826" t="s">
        <v>433</v>
      </c>
      <c r="DM115" s="824"/>
      <c r="DN115" s="824"/>
      <c r="DO115" s="824"/>
      <c r="DP115" s="825"/>
      <c r="DQ115" s="826" t="s">
        <v>437</v>
      </c>
      <c r="DR115" s="824"/>
      <c r="DS115" s="824"/>
      <c r="DT115" s="824"/>
      <c r="DU115" s="825"/>
      <c r="DV115" s="871" t="s">
        <v>434</v>
      </c>
      <c r="DW115" s="872"/>
      <c r="DX115" s="872"/>
      <c r="DY115" s="872"/>
      <c r="DZ115" s="873"/>
    </row>
    <row r="116" spans="1:130" s="247" customFormat="1" ht="26.25" customHeight="1" x14ac:dyDescent="0.15">
      <c r="A116" s="967"/>
      <c r="B116" s="968"/>
      <c r="C116" s="927" t="s">
        <v>455</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437</v>
      </c>
      <c r="AB116" s="824"/>
      <c r="AC116" s="824"/>
      <c r="AD116" s="824"/>
      <c r="AE116" s="825"/>
      <c r="AF116" s="826" t="s">
        <v>443</v>
      </c>
      <c r="AG116" s="824"/>
      <c r="AH116" s="824"/>
      <c r="AI116" s="824"/>
      <c r="AJ116" s="825"/>
      <c r="AK116" s="826" t="s">
        <v>433</v>
      </c>
      <c r="AL116" s="824"/>
      <c r="AM116" s="824"/>
      <c r="AN116" s="824"/>
      <c r="AO116" s="825"/>
      <c r="AP116" s="871" t="s">
        <v>439</v>
      </c>
      <c r="AQ116" s="872"/>
      <c r="AR116" s="872"/>
      <c r="AS116" s="872"/>
      <c r="AT116" s="873"/>
      <c r="AU116" s="983"/>
      <c r="AV116" s="984"/>
      <c r="AW116" s="984"/>
      <c r="AX116" s="984"/>
      <c r="AY116" s="984"/>
      <c r="AZ116" s="910" t="s">
        <v>456</v>
      </c>
      <c r="BA116" s="911"/>
      <c r="BB116" s="911"/>
      <c r="BC116" s="911"/>
      <c r="BD116" s="911"/>
      <c r="BE116" s="911"/>
      <c r="BF116" s="911"/>
      <c r="BG116" s="911"/>
      <c r="BH116" s="911"/>
      <c r="BI116" s="911"/>
      <c r="BJ116" s="911"/>
      <c r="BK116" s="911"/>
      <c r="BL116" s="911"/>
      <c r="BM116" s="911"/>
      <c r="BN116" s="911"/>
      <c r="BO116" s="911"/>
      <c r="BP116" s="912"/>
      <c r="BQ116" s="860" t="s">
        <v>439</v>
      </c>
      <c r="BR116" s="861"/>
      <c r="BS116" s="861"/>
      <c r="BT116" s="861"/>
      <c r="BU116" s="861"/>
      <c r="BV116" s="861" t="s">
        <v>434</v>
      </c>
      <c r="BW116" s="861"/>
      <c r="BX116" s="861"/>
      <c r="BY116" s="861"/>
      <c r="BZ116" s="861"/>
      <c r="CA116" s="861" t="s">
        <v>437</v>
      </c>
      <c r="CB116" s="861"/>
      <c r="CC116" s="861"/>
      <c r="CD116" s="861"/>
      <c r="CE116" s="861"/>
      <c r="CF116" s="922" t="s">
        <v>434</v>
      </c>
      <c r="CG116" s="923"/>
      <c r="CH116" s="923"/>
      <c r="CI116" s="923"/>
      <c r="CJ116" s="923"/>
      <c r="CK116" s="978"/>
      <c r="CL116" s="865"/>
      <c r="CM116" s="868" t="s">
        <v>457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437</v>
      </c>
      <c r="DH116" s="824"/>
      <c r="DI116" s="824"/>
      <c r="DJ116" s="824"/>
      <c r="DK116" s="825"/>
      <c r="DL116" s="826" t="s">
        <v>433</v>
      </c>
      <c r="DM116" s="824"/>
      <c r="DN116" s="824"/>
      <c r="DO116" s="824"/>
      <c r="DP116" s="825"/>
      <c r="DQ116" s="826" t="s">
        <v>433</v>
      </c>
      <c r="DR116" s="824"/>
      <c r="DS116" s="824"/>
      <c r="DT116" s="824"/>
      <c r="DU116" s="825"/>
      <c r="DV116" s="871" t="s">
        <v>437</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458</v>
      </c>
      <c r="Z117" s="950"/>
      <c r="AA117" s="955">
        <v>652042</v>
      </c>
      <c r="AB117" s="956"/>
      <c r="AC117" s="956"/>
      <c r="AD117" s="956"/>
      <c r="AE117" s="957"/>
      <c r="AF117" s="958">
        <v>602069</v>
      </c>
      <c r="AG117" s="956"/>
      <c r="AH117" s="956"/>
      <c r="AI117" s="956"/>
      <c r="AJ117" s="957"/>
      <c r="AK117" s="958">
        <v>565947</v>
      </c>
      <c r="AL117" s="956"/>
      <c r="AM117" s="956"/>
      <c r="AN117" s="956"/>
      <c r="AO117" s="957"/>
      <c r="AP117" s="959"/>
      <c r="AQ117" s="960"/>
      <c r="AR117" s="960"/>
      <c r="AS117" s="960"/>
      <c r="AT117" s="961"/>
      <c r="AU117" s="983"/>
      <c r="AV117" s="984"/>
      <c r="AW117" s="984"/>
      <c r="AX117" s="984"/>
      <c r="AY117" s="984"/>
      <c r="AZ117" s="910" t="s">
        <v>459</v>
      </c>
      <c r="BA117" s="911"/>
      <c r="BB117" s="911"/>
      <c r="BC117" s="911"/>
      <c r="BD117" s="911"/>
      <c r="BE117" s="911"/>
      <c r="BF117" s="911"/>
      <c r="BG117" s="911"/>
      <c r="BH117" s="911"/>
      <c r="BI117" s="911"/>
      <c r="BJ117" s="911"/>
      <c r="BK117" s="911"/>
      <c r="BL117" s="911"/>
      <c r="BM117" s="911"/>
      <c r="BN117" s="911"/>
      <c r="BO117" s="911"/>
      <c r="BP117" s="912"/>
      <c r="BQ117" s="860" t="s">
        <v>433</v>
      </c>
      <c r="BR117" s="861"/>
      <c r="BS117" s="861"/>
      <c r="BT117" s="861"/>
      <c r="BU117" s="861"/>
      <c r="BV117" s="861" t="s">
        <v>389</v>
      </c>
      <c r="BW117" s="861"/>
      <c r="BX117" s="861"/>
      <c r="BY117" s="861"/>
      <c r="BZ117" s="861"/>
      <c r="CA117" s="861" t="s">
        <v>389</v>
      </c>
      <c r="CB117" s="861"/>
      <c r="CC117" s="861"/>
      <c r="CD117" s="861"/>
      <c r="CE117" s="861"/>
      <c r="CF117" s="922" t="s">
        <v>389</v>
      </c>
      <c r="CG117" s="923"/>
      <c r="CH117" s="923"/>
      <c r="CI117" s="923"/>
      <c r="CJ117" s="923"/>
      <c r="CK117" s="978"/>
      <c r="CL117" s="865"/>
      <c r="CM117" s="868" t="s">
        <v>460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435</v>
      </c>
      <c r="DH117" s="824"/>
      <c r="DI117" s="824"/>
      <c r="DJ117" s="824"/>
      <c r="DK117" s="825"/>
      <c r="DL117" s="826" t="s">
        <v>389</v>
      </c>
      <c r="DM117" s="824"/>
      <c r="DN117" s="824"/>
      <c r="DO117" s="824"/>
      <c r="DP117" s="825"/>
      <c r="DQ117" s="826" t="s">
        <v>433</v>
      </c>
      <c r="DR117" s="824"/>
      <c r="DS117" s="824"/>
      <c r="DT117" s="824"/>
      <c r="DU117" s="825"/>
      <c r="DV117" s="871" t="s">
        <v>389</v>
      </c>
      <c r="DW117" s="872"/>
      <c r="DX117" s="872"/>
      <c r="DY117" s="872"/>
      <c r="DZ117" s="873"/>
    </row>
    <row r="118" spans="1:130" s="247" customFormat="1" ht="26.25" customHeight="1" x14ac:dyDescent="0.15">
      <c r="A118" s="948" t="s">
        <v>428</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426</v>
      </c>
      <c r="AB118" s="949"/>
      <c r="AC118" s="949"/>
      <c r="AD118" s="949"/>
      <c r="AE118" s="950"/>
      <c r="AF118" s="951" t="s">
        <v>304</v>
      </c>
      <c r="AG118" s="949"/>
      <c r="AH118" s="949"/>
      <c r="AI118" s="949"/>
      <c r="AJ118" s="950"/>
      <c r="AK118" s="951" t="s">
        <v>303</v>
      </c>
      <c r="AL118" s="949"/>
      <c r="AM118" s="949"/>
      <c r="AN118" s="949"/>
      <c r="AO118" s="950"/>
      <c r="AP118" s="952" t="s">
        <v>427</v>
      </c>
      <c r="AQ118" s="953"/>
      <c r="AR118" s="953"/>
      <c r="AS118" s="953"/>
      <c r="AT118" s="954"/>
      <c r="AU118" s="983"/>
      <c r="AV118" s="984"/>
      <c r="AW118" s="984"/>
      <c r="AX118" s="984"/>
      <c r="AY118" s="984"/>
      <c r="AZ118" s="926" t="s">
        <v>461</v>
      </c>
      <c r="BA118" s="927"/>
      <c r="BB118" s="927"/>
      <c r="BC118" s="927"/>
      <c r="BD118" s="927"/>
      <c r="BE118" s="927"/>
      <c r="BF118" s="927"/>
      <c r="BG118" s="927"/>
      <c r="BH118" s="927"/>
      <c r="BI118" s="927"/>
      <c r="BJ118" s="927"/>
      <c r="BK118" s="927"/>
      <c r="BL118" s="927"/>
      <c r="BM118" s="927"/>
      <c r="BN118" s="927"/>
      <c r="BO118" s="927"/>
      <c r="BP118" s="928"/>
      <c r="BQ118" s="929" t="s">
        <v>433</v>
      </c>
      <c r="BR118" s="892"/>
      <c r="BS118" s="892"/>
      <c r="BT118" s="892"/>
      <c r="BU118" s="892"/>
      <c r="BV118" s="892" t="s">
        <v>433</v>
      </c>
      <c r="BW118" s="892"/>
      <c r="BX118" s="892"/>
      <c r="BY118" s="892"/>
      <c r="BZ118" s="892"/>
      <c r="CA118" s="892" t="s">
        <v>433</v>
      </c>
      <c r="CB118" s="892"/>
      <c r="CC118" s="892"/>
      <c r="CD118" s="892"/>
      <c r="CE118" s="892"/>
      <c r="CF118" s="922" t="s">
        <v>433</v>
      </c>
      <c r="CG118" s="923"/>
      <c r="CH118" s="923"/>
      <c r="CI118" s="923"/>
      <c r="CJ118" s="923"/>
      <c r="CK118" s="978"/>
      <c r="CL118" s="865"/>
      <c r="CM118" s="868" t="s">
        <v>462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433</v>
      </c>
      <c r="DH118" s="824"/>
      <c r="DI118" s="824"/>
      <c r="DJ118" s="824"/>
      <c r="DK118" s="825"/>
      <c r="DL118" s="826" t="s">
        <v>433</v>
      </c>
      <c r="DM118" s="824"/>
      <c r="DN118" s="824"/>
      <c r="DO118" s="824"/>
      <c r="DP118" s="825"/>
      <c r="DQ118" s="826" t="s">
        <v>433</v>
      </c>
      <c r="DR118" s="824"/>
      <c r="DS118" s="824"/>
      <c r="DT118" s="824"/>
      <c r="DU118" s="825"/>
      <c r="DV118" s="871" t="s">
        <v>389</v>
      </c>
      <c r="DW118" s="872"/>
      <c r="DX118" s="872"/>
      <c r="DY118" s="872"/>
      <c r="DZ118" s="873"/>
    </row>
    <row r="119" spans="1:130" s="247" customFormat="1" ht="26.25" customHeight="1" x14ac:dyDescent="0.15">
      <c r="A119" s="862" t="s">
        <v>431</v>
      </c>
      <c r="B119" s="863"/>
      <c r="C119" s="938" t="s">
        <v>432</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433</v>
      </c>
      <c r="AB119" s="942"/>
      <c r="AC119" s="942"/>
      <c r="AD119" s="942"/>
      <c r="AE119" s="943"/>
      <c r="AF119" s="944" t="s">
        <v>389</v>
      </c>
      <c r="AG119" s="942"/>
      <c r="AH119" s="942"/>
      <c r="AI119" s="942"/>
      <c r="AJ119" s="943"/>
      <c r="AK119" s="944" t="s">
        <v>433</v>
      </c>
      <c r="AL119" s="942"/>
      <c r="AM119" s="942"/>
      <c r="AN119" s="942"/>
      <c r="AO119" s="943"/>
      <c r="AP119" s="945" t="s">
        <v>389</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463</v>
      </c>
      <c r="BP119" s="925"/>
      <c r="BQ119" s="929">
        <v>6403121</v>
      </c>
      <c r="BR119" s="892"/>
      <c r="BS119" s="892"/>
      <c r="BT119" s="892"/>
      <c r="BU119" s="892"/>
      <c r="BV119" s="892">
        <v>6276982</v>
      </c>
      <c r="BW119" s="892"/>
      <c r="BX119" s="892"/>
      <c r="BY119" s="892"/>
      <c r="BZ119" s="892"/>
      <c r="CA119" s="892">
        <v>6408047</v>
      </c>
      <c r="CB119" s="892"/>
      <c r="CC119" s="892"/>
      <c r="CD119" s="892"/>
      <c r="CE119" s="892"/>
      <c r="CF119" s="790"/>
      <c r="CG119" s="791"/>
      <c r="CH119" s="791"/>
      <c r="CI119" s="791"/>
      <c r="CJ119" s="881"/>
      <c r="CK119" s="979"/>
      <c r="CL119" s="867"/>
      <c r="CM119" s="885" t="s">
        <v>464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433</v>
      </c>
      <c r="DH119" s="807"/>
      <c r="DI119" s="807"/>
      <c r="DJ119" s="807"/>
      <c r="DK119" s="808"/>
      <c r="DL119" s="809" t="s">
        <v>433</v>
      </c>
      <c r="DM119" s="807"/>
      <c r="DN119" s="807"/>
      <c r="DO119" s="807"/>
      <c r="DP119" s="808"/>
      <c r="DQ119" s="809" t="s">
        <v>433</v>
      </c>
      <c r="DR119" s="807"/>
      <c r="DS119" s="807"/>
      <c r="DT119" s="807"/>
      <c r="DU119" s="808"/>
      <c r="DV119" s="895" t="s">
        <v>433</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433</v>
      </c>
      <c r="AB120" s="824"/>
      <c r="AC120" s="824"/>
      <c r="AD120" s="824"/>
      <c r="AE120" s="825"/>
      <c r="AF120" s="826" t="s">
        <v>433</v>
      </c>
      <c r="AG120" s="824"/>
      <c r="AH120" s="824"/>
      <c r="AI120" s="824"/>
      <c r="AJ120" s="825"/>
      <c r="AK120" s="826" t="s">
        <v>433</v>
      </c>
      <c r="AL120" s="824"/>
      <c r="AM120" s="824"/>
      <c r="AN120" s="824"/>
      <c r="AO120" s="825"/>
      <c r="AP120" s="871" t="s">
        <v>433</v>
      </c>
      <c r="AQ120" s="872"/>
      <c r="AR120" s="872"/>
      <c r="AS120" s="872"/>
      <c r="AT120" s="873"/>
      <c r="AU120" s="930" t="s">
        <v>465</v>
      </c>
      <c r="AV120" s="931"/>
      <c r="AW120" s="931"/>
      <c r="AX120" s="931"/>
      <c r="AY120" s="932"/>
      <c r="AZ120" s="907" t="s">
        <v>466</v>
      </c>
      <c r="BA120" s="852"/>
      <c r="BB120" s="852"/>
      <c r="BC120" s="852"/>
      <c r="BD120" s="852"/>
      <c r="BE120" s="852"/>
      <c r="BF120" s="852"/>
      <c r="BG120" s="852"/>
      <c r="BH120" s="852"/>
      <c r="BI120" s="852"/>
      <c r="BJ120" s="852"/>
      <c r="BK120" s="852"/>
      <c r="BL120" s="852"/>
      <c r="BM120" s="852"/>
      <c r="BN120" s="852"/>
      <c r="BO120" s="852"/>
      <c r="BP120" s="853"/>
      <c r="BQ120" s="908">
        <v>3340634</v>
      </c>
      <c r="BR120" s="889"/>
      <c r="BS120" s="889"/>
      <c r="BT120" s="889"/>
      <c r="BU120" s="889"/>
      <c r="BV120" s="889">
        <v>3125628</v>
      </c>
      <c r="BW120" s="889"/>
      <c r="BX120" s="889"/>
      <c r="BY120" s="889"/>
      <c r="BZ120" s="889"/>
      <c r="CA120" s="889">
        <v>2873023</v>
      </c>
      <c r="CB120" s="889"/>
      <c r="CC120" s="889"/>
      <c r="CD120" s="889"/>
      <c r="CE120" s="889"/>
      <c r="CF120" s="913">
        <v>128.9</v>
      </c>
      <c r="CG120" s="914"/>
      <c r="CH120" s="914"/>
      <c r="CI120" s="914"/>
      <c r="CJ120" s="914"/>
      <c r="CK120" s="915" t="s">
        <v>467</v>
      </c>
      <c r="CL120" s="899"/>
      <c r="CM120" s="899"/>
      <c r="CN120" s="899"/>
      <c r="CO120" s="900"/>
      <c r="CP120" s="919" t="s">
        <v>468</v>
      </c>
      <c r="CQ120" s="920"/>
      <c r="CR120" s="920"/>
      <c r="CS120" s="920"/>
      <c r="CT120" s="920"/>
      <c r="CU120" s="920"/>
      <c r="CV120" s="920"/>
      <c r="CW120" s="920"/>
      <c r="CX120" s="920"/>
      <c r="CY120" s="920"/>
      <c r="CZ120" s="920"/>
      <c r="DA120" s="920"/>
      <c r="DB120" s="920"/>
      <c r="DC120" s="920"/>
      <c r="DD120" s="920"/>
      <c r="DE120" s="920"/>
      <c r="DF120" s="921"/>
      <c r="DG120" s="908">
        <v>655166</v>
      </c>
      <c r="DH120" s="889"/>
      <c r="DI120" s="889"/>
      <c r="DJ120" s="889"/>
      <c r="DK120" s="889"/>
      <c r="DL120" s="889">
        <v>627627</v>
      </c>
      <c r="DM120" s="889"/>
      <c r="DN120" s="889"/>
      <c r="DO120" s="889"/>
      <c r="DP120" s="889"/>
      <c r="DQ120" s="889">
        <v>621425</v>
      </c>
      <c r="DR120" s="889"/>
      <c r="DS120" s="889"/>
      <c r="DT120" s="889"/>
      <c r="DU120" s="889"/>
      <c r="DV120" s="890">
        <v>27.9</v>
      </c>
      <c r="DW120" s="890"/>
      <c r="DX120" s="890"/>
      <c r="DY120" s="890"/>
      <c r="DZ120" s="891"/>
    </row>
    <row r="121" spans="1:130" s="247" customFormat="1" ht="26.25" customHeight="1" x14ac:dyDescent="0.15">
      <c r="A121" s="864"/>
      <c r="B121" s="865"/>
      <c r="C121" s="910" t="s">
        <v>469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433</v>
      </c>
      <c r="AB121" s="824"/>
      <c r="AC121" s="824"/>
      <c r="AD121" s="824"/>
      <c r="AE121" s="825"/>
      <c r="AF121" s="826" t="s">
        <v>433</v>
      </c>
      <c r="AG121" s="824"/>
      <c r="AH121" s="824"/>
      <c r="AI121" s="824"/>
      <c r="AJ121" s="825"/>
      <c r="AK121" s="826" t="s">
        <v>433</v>
      </c>
      <c r="AL121" s="824"/>
      <c r="AM121" s="824"/>
      <c r="AN121" s="824"/>
      <c r="AO121" s="825"/>
      <c r="AP121" s="871" t="s">
        <v>433</v>
      </c>
      <c r="AQ121" s="872"/>
      <c r="AR121" s="872"/>
      <c r="AS121" s="872"/>
      <c r="AT121" s="873"/>
      <c r="AU121" s="933"/>
      <c r="AV121" s="934"/>
      <c r="AW121" s="934"/>
      <c r="AX121" s="934"/>
      <c r="AY121" s="935"/>
      <c r="AZ121" s="859" t="s">
        <v>470</v>
      </c>
      <c r="BA121" s="794"/>
      <c r="BB121" s="794"/>
      <c r="BC121" s="794"/>
      <c r="BD121" s="794"/>
      <c r="BE121" s="794"/>
      <c r="BF121" s="794"/>
      <c r="BG121" s="794"/>
      <c r="BH121" s="794"/>
      <c r="BI121" s="794"/>
      <c r="BJ121" s="794"/>
      <c r="BK121" s="794"/>
      <c r="BL121" s="794"/>
      <c r="BM121" s="794"/>
      <c r="BN121" s="794"/>
      <c r="BO121" s="794"/>
      <c r="BP121" s="795"/>
      <c r="BQ121" s="860">
        <v>136191</v>
      </c>
      <c r="BR121" s="861"/>
      <c r="BS121" s="861"/>
      <c r="BT121" s="861"/>
      <c r="BU121" s="861"/>
      <c r="BV121" s="861">
        <v>149851</v>
      </c>
      <c r="BW121" s="861"/>
      <c r="BX121" s="861"/>
      <c r="BY121" s="861"/>
      <c r="BZ121" s="861"/>
      <c r="CA121" s="861">
        <v>140050</v>
      </c>
      <c r="CB121" s="861"/>
      <c r="CC121" s="861"/>
      <c r="CD121" s="861"/>
      <c r="CE121" s="861"/>
      <c r="CF121" s="922">
        <v>6.3</v>
      </c>
      <c r="CG121" s="923"/>
      <c r="CH121" s="923"/>
      <c r="CI121" s="923"/>
      <c r="CJ121" s="923"/>
      <c r="CK121" s="916"/>
      <c r="CL121" s="902"/>
      <c r="CM121" s="902"/>
      <c r="CN121" s="902"/>
      <c r="CO121" s="903"/>
      <c r="CP121" s="882" t="s">
        <v>471</v>
      </c>
      <c r="CQ121" s="883"/>
      <c r="CR121" s="883"/>
      <c r="CS121" s="883"/>
      <c r="CT121" s="883"/>
      <c r="CU121" s="883"/>
      <c r="CV121" s="883"/>
      <c r="CW121" s="883"/>
      <c r="CX121" s="883"/>
      <c r="CY121" s="883"/>
      <c r="CZ121" s="883"/>
      <c r="DA121" s="883"/>
      <c r="DB121" s="883"/>
      <c r="DC121" s="883"/>
      <c r="DD121" s="883"/>
      <c r="DE121" s="883"/>
      <c r="DF121" s="884"/>
      <c r="DG121" s="860" t="s">
        <v>433</v>
      </c>
      <c r="DH121" s="861"/>
      <c r="DI121" s="861"/>
      <c r="DJ121" s="861"/>
      <c r="DK121" s="861"/>
      <c r="DL121" s="861" t="s">
        <v>433</v>
      </c>
      <c r="DM121" s="861"/>
      <c r="DN121" s="861"/>
      <c r="DO121" s="861"/>
      <c r="DP121" s="861"/>
      <c r="DQ121" s="861" t="s">
        <v>433</v>
      </c>
      <c r="DR121" s="861"/>
      <c r="DS121" s="861"/>
      <c r="DT121" s="861"/>
      <c r="DU121" s="861"/>
      <c r="DV121" s="838" t="s">
        <v>433</v>
      </c>
      <c r="DW121" s="838"/>
      <c r="DX121" s="838"/>
      <c r="DY121" s="838"/>
      <c r="DZ121" s="839"/>
    </row>
    <row r="122" spans="1:130" s="247" customFormat="1" ht="26.25" customHeight="1" x14ac:dyDescent="0.15">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433</v>
      </c>
      <c r="AB122" s="824"/>
      <c r="AC122" s="824"/>
      <c r="AD122" s="824"/>
      <c r="AE122" s="825"/>
      <c r="AF122" s="826" t="s">
        <v>433</v>
      </c>
      <c r="AG122" s="824"/>
      <c r="AH122" s="824"/>
      <c r="AI122" s="824"/>
      <c r="AJ122" s="825"/>
      <c r="AK122" s="826" t="s">
        <v>433</v>
      </c>
      <c r="AL122" s="824"/>
      <c r="AM122" s="824"/>
      <c r="AN122" s="824"/>
      <c r="AO122" s="825"/>
      <c r="AP122" s="871" t="s">
        <v>433</v>
      </c>
      <c r="AQ122" s="872"/>
      <c r="AR122" s="872"/>
      <c r="AS122" s="872"/>
      <c r="AT122" s="873"/>
      <c r="AU122" s="933"/>
      <c r="AV122" s="934"/>
      <c r="AW122" s="934"/>
      <c r="AX122" s="934"/>
      <c r="AY122" s="935"/>
      <c r="AZ122" s="926" t="s">
        <v>472</v>
      </c>
      <c r="BA122" s="927"/>
      <c r="BB122" s="927"/>
      <c r="BC122" s="927"/>
      <c r="BD122" s="927"/>
      <c r="BE122" s="927"/>
      <c r="BF122" s="927"/>
      <c r="BG122" s="927"/>
      <c r="BH122" s="927"/>
      <c r="BI122" s="927"/>
      <c r="BJ122" s="927"/>
      <c r="BK122" s="927"/>
      <c r="BL122" s="927"/>
      <c r="BM122" s="927"/>
      <c r="BN122" s="927"/>
      <c r="BO122" s="927"/>
      <c r="BP122" s="928"/>
      <c r="BQ122" s="929">
        <v>3988439</v>
      </c>
      <c r="BR122" s="892"/>
      <c r="BS122" s="892"/>
      <c r="BT122" s="892"/>
      <c r="BU122" s="892"/>
      <c r="BV122" s="892">
        <v>4008998</v>
      </c>
      <c r="BW122" s="892"/>
      <c r="BX122" s="892"/>
      <c r="BY122" s="892"/>
      <c r="BZ122" s="892"/>
      <c r="CA122" s="892">
        <v>4077415</v>
      </c>
      <c r="CB122" s="892"/>
      <c r="CC122" s="892"/>
      <c r="CD122" s="892"/>
      <c r="CE122" s="892"/>
      <c r="CF122" s="893">
        <v>183</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457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443</v>
      </c>
      <c r="AB123" s="824"/>
      <c r="AC123" s="824"/>
      <c r="AD123" s="824"/>
      <c r="AE123" s="825"/>
      <c r="AF123" s="826" t="s">
        <v>443</v>
      </c>
      <c r="AG123" s="824"/>
      <c r="AH123" s="824"/>
      <c r="AI123" s="824"/>
      <c r="AJ123" s="825"/>
      <c r="AK123" s="826" t="s">
        <v>443</v>
      </c>
      <c r="AL123" s="824"/>
      <c r="AM123" s="824"/>
      <c r="AN123" s="824"/>
      <c r="AO123" s="825"/>
      <c r="AP123" s="871" t="s">
        <v>443</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473</v>
      </c>
      <c r="BP123" s="925"/>
      <c r="BQ123" s="879">
        <v>7465264</v>
      </c>
      <c r="BR123" s="880"/>
      <c r="BS123" s="880"/>
      <c r="BT123" s="880"/>
      <c r="BU123" s="880"/>
      <c r="BV123" s="880">
        <v>7284477</v>
      </c>
      <c r="BW123" s="880"/>
      <c r="BX123" s="880"/>
      <c r="BY123" s="880"/>
      <c r="BZ123" s="880"/>
      <c r="CA123" s="880">
        <v>7090488</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434</v>
      </c>
      <c r="AB124" s="824"/>
      <c r="AC124" s="824"/>
      <c r="AD124" s="824"/>
      <c r="AE124" s="825"/>
      <c r="AF124" s="826" t="s">
        <v>434</v>
      </c>
      <c r="AG124" s="824"/>
      <c r="AH124" s="824"/>
      <c r="AI124" s="824"/>
      <c r="AJ124" s="825"/>
      <c r="AK124" s="826" t="s">
        <v>434</v>
      </c>
      <c r="AL124" s="824"/>
      <c r="AM124" s="824"/>
      <c r="AN124" s="824"/>
      <c r="AO124" s="825"/>
      <c r="AP124" s="871" t="s">
        <v>434</v>
      </c>
      <c r="AQ124" s="872"/>
      <c r="AR124" s="872"/>
      <c r="AS124" s="872"/>
      <c r="AT124" s="873"/>
      <c r="AU124" s="874" t="s">
        <v>474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434</v>
      </c>
      <c r="BR124" s="878"/>
      <c r="BS124" s="878"/>
      <c r="BT124" s="878"/>
      <c r="BU124" s="878"/>
      <c r="BV124" s="878" t="s">
        <v>434</v>
      </c>
      <c r="BW124" s="878"/>
      <c r="BX124" s="878"/>
      <c r="BY124" s="878"/>
      <c r="BZ124" s="878"/>
      <c r="CA124" s="878" t="s">
        <v>434</v>
      </c>
      <c r="CB124" s="878"/>
      <c r="CC124" s="878"/>
      <c r="CD124" s="878"/>
      <c r="CE124" s="878"/>
      <c r="CF124" s="768"/>
      <c r="CG124" s="769"/>
      <c r="CH124" s="769"/>
      <c r="CI124" s="769"/>
      <c r="CJ124" s="909"/>
      <c r="CK124" s="917"/>
      <c r="CL124" s="917"/>
      <c r="CM124" s="917"/>
      <c r="CN124" s="917"/>
      <c r="CO124" s="918"/>
      <c r="CP124" s="882" t="s">
        <v>475</v>
      </c>
      <c r="CQ124" s="883"/>
      <c r="CR124" s="883"/>
      <c r="CS124" s="883"/>
      <c r="CT124" s="883"/>
      <c r="CU124" s="883"/>
      <c r="CV124" s="883"/>
      <c r="CW124" s="883"/>
      <c r="CX124" s="883"/>
      <c r="CY124" s="883"/>
      <c r="CZ124" s="883"/>
      <c r="DA124" s="883"/>
      <c r="DB124" s="883"/>
      <c r="DC124" s="883"/>
      <c r="DD124" s="883"/>
      <c r="DE124" s="883"/>
      <c r="DF124" s="884"/>
      <c r="DG124" s="806" t="s">
        <v>434</v>
      </c>
      <c r="DH124" s="807"/>
      <c r="DI124" s="807"/>
      <c r="DJ124" s="807"/>
      <c r="DK124" s="808"/>
      <c r="DL124" s="809" t="s">
        <v>439</v>
      </c>
      <c r="DM124" s="807"/>
      <c r="DN124" s="807"/>
      <c r="DO124" s="807"/>
      <c r="DP124" s="808"/>
      <c r="DQ124" s="809" t="s">
        <v>433</v>
      </c>
      <c r="DR124" s="807"/>
      <c r="DS124" s="807"/>
      <c r="DT124" s="807"/>
      <c r="DU124" s="808"/>
      <c r="DV124" s="895" t="s">
        <v>434</v>
      </c>
      <c r="DW124" s="896"/>
      <c r="DX124" s="896"/>
      <c r="DY124" s="896"/>
      <c r="DZ124" s="897"/>
    </row>
    <row r="125" spans="1:130" s="247" customFormat="1" ht="26.25" customHeight="1" x14ac:dyDescent="0.15">
      <c r="A125" s="864"/>
      <c r="B125" s="865"/>
      <c r="C125" s="868" t="s">
        <v>462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439</v>
      </c>
      <c r="AB125" s="824"/>
      <c r="AC125" s="824"/>
      <c r="AD125" s="824"/>
      <c r="AE125" s="825"/>
      <c r="AF125" s="826" t="s">
        <v>433</v>
      </c>
      <c r="AG125" s="824"/>
      <c r="AH125" s="824"/>
      <c r="AI125" s="824"/>
      <c r="AJ125" s="825"/>
      <c r="AK125" s="826" t="s">
        <v>439</v>
      </c>
      <c r="AL125" s="824"/>
      <c r="AM125" s="824"/>
      <c r="AN125" s="824"/>
      <c r="AO125" s="825"/>
      <c r="AP125" s="871" t="s">
        <v>434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476</v>
      </c>
      <c r="CL125" s="899"/>
      <c r="CM125" s="899"/>
      <c r="CN125" s="899"/>
      <c r="CO125" s="900"/>
      <c r="CP125" s="907" t="s">
        <v>477</v>
      </c>
      <c r="CQ125" s="852"/>
      <c r="CR125" s="852"/>
      <c r="CS125" s="852"/>
      <c r="CT125" s="852"/>
      <c r="CU125" s="852"/>
      <c r="CV125" s="852"/>
      <c r="CW125" s="852"/>
      <c r="CX125" s="852"/>
      <c r="CY125" s="852"/>
      <c r="CZ125" s="852"/>
      <c r="DA125" s="852"/>
      <c r="DB125" s="852"/>
      <c r="DC125" s="852"/>
      <c r="DD125" s="852"/>
      <c r="DE125" s="852"/>
      <c r="DF125" s="853"/>
      <c r="DG125" s="908" t="s">
        <v>434</v>
      </c>
      <c r="DH125" s="889"/>
      <c r="DI125" s="889"/>
      <c r="DJ125" s="889"/>
      <c r="DK125" s="889"/>
      <c r="DL125" s="889" t="s">
        <v>434</v>
      </c>
      <c r="DM125" s="889"/>
      <c r="DN125" s="889"/>
      <c r="DO125" s="889"/>
      <c r="DP125" s="889"/>
      <c r="DQ125" s="889" t="s">
        <v>439</v>
      </c>
      <c r="DR125" s="889"/>
      <c r="DS125" s="889"/>
      <c r="DT125" s="889"/>
      <c r="DU125" s="889"/>
      <c r="DV125" s="890" t="s">
        <v>433</v>
      </c>
      <c r="DW125" s="890"/>
      <c r="DX125" s="890"/>
      <c r="DY125" s="890"/>
      <c r="DZ125" s="891"/>
    </row>
    <row r="126" spans="1:130" s="247" customFormat="1" ht="26.25" customHeight="1" thickBot="1" x14ac:dyDescent="0.2">
      <c r="A126" s="864"/>
      <c r="B126" s="865"/>
      <c r="C126" s="868" t="s">
        <v>464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439</v>
      </c>
      <c r="AB126" s="824"/>
      <c r="AC126" s="824"/>
      <c r="AD126" s="824"/>
      <c r="AE126" s="825"/>
      <c r="AF126" s="826" t="s">
        <v>433</v>
      </c>
      <c r="AG126" s="824"/>
      <c r="AH126" s="824"/>
      <c r="AI126" s="824"/>
      <c r="AJ126" s="825"/>
      <c r="AK126" s="826" t="s">
        <v>439</v>
      </c>
      <c r="AL126" s="824"/>
      <c r="AM126" s="824"/>
      <c r="AN126" s="824"/>
      <c r="AO126" s="825"/>
      <c r="AP126" s="871" t="s">
        <v>434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478</v>
      </c>
      <c r="CQ126" s="794"/>
      <c r="CR126" s="794"/>
      <c r="CS126" s="794"/>
      <c r="CT126" s="794"/>
      <c r="CU126" s="794"/>
      <c r="CV126" s="794"/>
      <c r="CW126" s="794"/>
      <c r="CX126" s="794"/>
      <c r="CY126" s="794"/>
      <c r="CZ126" s="794"/>
      <c r="DA126" s="794"/>
      <c r="DB126" s="794"/>
      <c r="DC126" s="794"/>
      <c r="DD126" s="794"/>
      <c r="DE126" s="794"/>
      <c r="DF126" s="795"/>
      <c r="DG126" s="860">
        <v>37735</v>
      </c>
      <c r="DH126" s="861"/>
      <c r="DI126" s="861"/>
      <c r="DJ126" s="861"/>
      <c r="DK126" s="861"/>
      <c r="DL126" s="861">
        <v>12764</v>
      </c>
      <c r="DM126" s="861"/>
      <c r="DN126" s="861"/>
      <c r="DO126" s="861"/>
      <c r="DP126" s="861"/>
      <c r="DQ126" s="861" t="s">
        <v>434</v>
      </c>
      <c r="DR126" s="861"/>
      <c r="DS126" s="861"/>
      <c r="DT126" s="861"/>
      <c r="DU126" s="861"/>
      <c r="DV126" s="838" t="s">
        <v>479</v>
      </c>
      <c r="DW126" s="838"/>
      <c r="DX126" s="838"/>
      <c r="DY126" s="838"/>
      <c r="DZ126" s="839"/>
    </row>
    <row r="127" spans="1:130" s="247" customFormat="1" ht="26.25" customHeight="1" x14ac:dyDescent="0.15">
      <c r="A127" s="866"/>
      <c r="B127" s="867"/>
      <c r="C127" s="885" t="s">
        <v>480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14485</v>
      </c>
      <c r="AB127" s="824"/>
      <c r="AC127" s="824"/>
      <c r="AD127" s="824"/>
      <c r="AE127" s="825"/>
      <c r="AF127" s="826">
        <v>15470</v>
      </c>
      <c r="AG127" s="824"/>
      <c r="AH127" s="824"/>
      <c r="AI127" s="824"/>
      <c r="AJ127" s="825"/>
      <c r="AK127" s="826">
        <v>20941</v>
      </c>
      <c r="AL127" s="824"/>
      <c r="AM127" s="824"/>
      <c r="AN127" s="824"/>
      <c r="AO127" s="825"/>
      <c r="AP127" s="871">
        <v>0.9</v>
      </c>
      <c r="AQ127" s="872"/>
      <c r="AR127" s="872"/>
      <c r="AS127" s="872"/>
      <c r="AT127" s="873"/>
      <c r="AU127" s="283"/>
      <c r="AV127" s="283"/>
      <c r="AW127" s="283"/>
      <c r="AX127" s="888" t="s">
        <v>481</v>
      </c>
      <c r="AY127" s="856"/>
      <c r="AZ127" s="856"/>
      <c r="BA127" s="856"/>
      <c r="BB127" s="856"/>
      <c r="BC127" s="856"/>
      <c r="BD127" s="856"/>
      <c r="BE127" s="857"/>
      <c r="BF127" s="855" t="s">
        <v>482</v>
      </c>
      <c r="BG127" s="856"/>
      <c r="BH127" s="856"/>
      <c r="BI127" s="856"/>
      <c r="BJ127" s="856"/>
      <c r="BK127" s="856"/>
      <c r="BL127" s="857"/>
      <c r="BM127" s="855" t="s">
        <v>483</v>
      </c>
      <c r="BN127" s="856"/>
      <c r="BO127" s="856"/>
      <c r="BP127" s="856"/>
      <c r="BQ127" s="856"/>
      <c r="BR127" s="856"/>
      <c r="BS127" s="857"/>
      <c r="BT127" s="855" t="s">
        <v>484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485</v>
      </c>
      <c r="CQ127" s="794"/>
      <c r="CR127" s="794"/>
      <c r="CS127" s="794"/>
      <c r="CT127" s="794"/>
      <c r="CU127" s="794"/>
      <c r="CV127" s="794"/>
      <c r="CW127" s="794"/>
      <c r="CX127" s="794"/>
      <c r="CY127" s="794"/>
      <c r="CZ127" s="794"/>
      <c r="DA127" s="794"/>
      <c r="DB127" s="794"/>
      <c r="DC127" s="794"/>
      <c r="DD127" s="794"/>
      <c r="DE127" s="794"/>
      <c r="DF127" s="795"/>
      <c r="DG127" s="860" t="s">
        <v>433</v>
      </c>
      <c r="DH127" s="861"/>
      <c r="DI127" s="861"/>
      <c r="DJ127" s="861"/>
      <c r="DK127" s="861"/>
      <c r="DL127" s="861" t="s">
        <v>434</v>
      </c>
      <c r="DM127" s="861"/>
      <c r="DN127" s="861"/>
      <c r="DO127" s="861"/>
      <c r="DP127" s="861"/>
      <c r="DQ127" s="861" t="s">
        <v>433</v>
      </c>
      <c r="DR127" s="861"/>
      <c r="DS127" s="861"/>
      <c r="DT127" s="861"/>
      <c r="DU127" s="861"/>
      <c r="DV127" s="838" t="s">
        <v>434</v>
      </c>
      <c r="DW127" s="838"/>
      <c r="DX127" s="838"/>
      <c r="DY127" s="838"/>
      <c r="DZ127" s="839"/>
    </row>
    <row r="128" spans="1:130" s="247" customFormat="1" ht="26.25" customHeight="1" thickBot="1" x14ac:dyDescent="0.2">
      <c r="A128" s="840" t="s">
        <v>486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487</v>
      </c>
      <c r="X128" s="842"/>
      <c r="Y128" s="842"/>
      <c r="Z128" s="843"/>
      <c r="AA128" s="844">
        <v>19833</v>
      </c>
      <c r="AB128" s="845"/>
      <c r="AC128" s="845"/>
      <c r="AD128" s="845"/>
      <c r="AE128" s="846"/>
      <c r="AF128" s="847">
        <v>21763</v>
      </c>
      <c r="AG128" s="845"/>
      <c r="AH128" s="845"/>
      <c r="AI128" s="845"/>
      <c r="AJ128" s="846"/>
      <c r="AK128" s="847">
        <v>16543</v>
      </c>
      <c r="AL128" s="845"/>
      <c r="AM128" s="845"/>
      <c r="AN128" s="845"/>
      <c r="AO128" s="846"/>
      <c r="AP128" s="848"/>
      <c r="AQ128" s="849"/>
      <c r="AR128" s="849"/>
      <c r="AS128" s="849"/>
      <c r="AT128" s="850"/>
      <c r="AU128" s="283"/>
      <c r="AV128" s="283"/>
      <c r="AW128" s="283"/>
      <c r="AX128" s="851" t="s">
        <v>488</v>
      </c>
      <c r="AY128" s="852"/>
      <c r="AZ128" s="852"/>
      <c r="BA128" s="852"/>
      <c r="BB128" s="852"/>
      <c r="BC128" s="852"/>
      <c r="BD128" s="852"/>
      <c r="BE128" s="853"/>
      <c r="BF128" s="830" t="s">
        <v>434</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489</v>
      </c>
      <c r="CQ128" s="772"/>
      <c r="CR128" s="772"/>
      <c r="CS128" s="772"/>
      <c r="CT128" s="772"/>
      <c r="CU128" s="772"/>
      <c r="CV128" s="772"/>
      <c r="CW128" s="772"/>
      <c r="CX128" s="772"/>
      <c r="CY128" s="772"/>
      <c r="CZ128" s="772"/>
      <c r="DA128" s="772"/>
      <c r="DB128" s="772"/>
      <c r="DC128" s="772"/>
      <c r="DD128" s="772"/>
      <c r="DE128" s="772"/>
      <c r="DF128" s="773"/>
      <c r="DG128" s="834" t="s">
        <v>434</v>
      </c>
      <c r="DH128" s="835"/>
      <c r="DI128" s="835"/>
      <c r="DJ128" s="835"/>
      <c r="DK128" s="835"/>
      <c r="DL128" s="835" t="s">
        <v>433</v>
      </c>
      <c r="DM128" s="835"/>
      <c r="DN128" s="835"/>
      <c r="DO128" s="835"/>
      <c r="DP128" s="835"/>
      <c r="DQ128" s="835" t="s">
        <v>439</v>
      </c>
      <c r="DR128" s="835"/>
      <c r="DS128" s="835"/>
      <c r="DT128" s="835"/>
      <c r="DU128" s="835"/>
      <c r="DV128" s="836" t="s">
        <v>433</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490</v>
      </c>
      <c r="X129" s="821"/>
      <c r="Y129" s="821"/>
      <c r="Z129" s="822"/>
      <c r="AA129" s="823">
        <v>2542705</v>
      </c>
      <c r="AB129" s="824"/>
      <c r="AC129" s="824"/>
      <c r="AD129" s="824"/>
      <c r="AE129" s="825"/>
      <c r="AF129" s="826">
        <v>2554005</v>
      </c>
      <c r="AG129" s="824"/>
      <c r="AH129" s="824"/>
      <c r="AI129" s="824"/>
      <c r="AJ129" s="825"/>
      <c r="AK129" s="826">
        <v>2601420</v>
      </c>
      <c r="AL129" s="824"/>
      <c r="AM129" s="824"/>
      <c r="AN129" s="824"/>
      <c r="AO129" s="825"/>
      <c r="AP129" s="827"/>
      <c r="AQ129" s="828"/>
      <c r="AR129" s="828"/>
      <c r="AS129" s="828"/>
      <c r="AT129" s="829"/>
      <c r="AU129" s="285"/>
      <c r="AV129" s="285"/>
      <c r="AW129" s="285"/>
      <c r="AX129" s="793" t="s">
        <v>491</v>
      </c>
      <c r="AY129" s="794"/>
      <c r="AZ129" s="794"/>
      <c r="BA129" s="794"/>
      <c r="BB129" s="794"/>
      <c r="BC129" s="794"/>
      <c r="BD129" s="794"/>
      <c r="BE129" s="795"/>
      <c r="BF129" s="813" t="s">
        <v>433</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493</v>
      </c>
      <c r="X130" s="821"/>
      <c r="Y130" s="821"/>
      <c r="Z130" s="822"/>
      <c r="AA130" s="823">
        <v>414700</v>
      </c>
      <c r="AB130" s="824"/>
      <c r="AC130" s="824"/>
      <c r="AD130" s="824"/>
      <c r="AE130" s="825"/>
      <c r="AF130" s="826">
        <v>393054</v>
      </c>
      <c r="AG130" s="824"/>
      <c r="AH130" s="824"/>
      <c r="AI130" s="824"/>
      <c r="AJ130" s="825"/>
      <c r="AK130" s="826">
        <v>373216</v>
      </c>
      <c r="AL130" s="824"/>
      <c r="AM130" s="824"/>
      <c r="AN130" s="824"/>
      <c r="AO130" s="825"/>
      <c r="AP130" s="827"/>
      <c r="AQ130" s="828"/>
      <c r="AR130" s="828"/>
      <c r="AS130" s="828"/>
      <c r="AT130" s="829"/>
      <c r="AU130" s="285"/>
      <c r="AV130" s="285"/>
      <c r="AW130" s="285"/>
      <c r="AX130" s="793" t="s">
        <v>494</v>
      </c>
      <c r="AY130" s="794"/>
      <c r="AZ130" s="794"/>
      <c r="BA130" s="794"/>
      <c r="BB130" s="794"/>
      <c r="BC130" s="794"/>
      <c r="BD130" s="794"/>
      <c r="BE130" s="795"/>
      <c r="BF130" s="796">
        <v>8.9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495</v>
      </c>
      <c r="X131" s="804"/>
      <c r="Y131" s="804"/>
      <c r="Z131" s="805"/>
      <c r="AA131" s="806">
        <v>2128005</v>
      </c>
      <c r="AB131" s="807"/>
      <c r="AC131" s="807"/>
      <c r="AD131" s="807"/>
      <c r="AE131" s="808"/>
      <c r="AF131" s="809">
        <v>2160951</v>
      </c>
      <c r="AG131" s="807"/>
      <c r="AH131" s="807"/>
      <c r="AI131" s="807"/>
      <c r="AJ131" s="808"/>
      <c r="AK131" s="809">
        <v>2228204</v>
      </c>
      <c r="AL131" s="807"/>
      <c r="AM131" s="807"/>
      <c r="AN131" s="807"/>
      <c r="AO131" s="808"/>
      <c r="AP131" s="810"/>
      <c r="AQ131" s="811"/>
      <c r="AR131" s="811"/>
      <c r="AS131" s="811"/>
      <c r="AT131" s="812"/>
      <c r="AU131" s="285"/>
      <c r="AV131" s="285"/>
      <c r="AW131" s="285"/>
      <c r="AX131" s="771" t="s">
        <v>496</v>
      </c>
      <c r="AY131" s="772"/>
      <c r="AZ131" s="772"/>
      <c r="BA131" s="772"/>
      <c r="BB131" s="772"/>
      <c r="BC131" s="772"/>
      <c r="BD131" s="772"/>
      <c r="BE131" s="773"/>
      <c r="BF131" s="774" t="s">
        <v>434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498</v>
      </c>
      <c r="W132" s="784"/>
      <c r="X132" s="784"/>
      <c r="Y132" s="784"/>
      <c r="Z132" s="785"/>
      <c r="AA132" s="786">
        <v>10.22126358</v>
      </c>
      <c r="AB132" s="787"/>
      <c r="AC132" s="787"/>
      <c r="AD132" s="787"/>
      <c r="AE132" s="788"/>
      <c r="AF132" s="789">
        <v>8.6652589530000004</v>
      </c>
      <c r="AG132" s="787"/>
      <c r="AH132" s="787"/>
      <c r="AI132" s="787"/>
      <c r="AJ132" s="788"/>
      <c r="AK132" s="789">
        <v>7.9071754649999999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499</v>
      </c>
      <c r="W133" s="763"/>
      <c r="X133" s="763"/>
      <c r="Y133" s="763"/>
      <c r="Z133" s="764"/>
      <c r="AA133" s="765">
        <v>7</v>
      </c>
      <c r="AB133" s="766"/>
      <c r="AC133" s="766"/>
      <c r="AD133" s="766"/>
      <c r="AE133" s="767"/>
      <c r="AF133" s="765">
        <v>8.6</v>
      </c>
      <c r="AG133" s="766"/>
      <c r="AH133" s="766"/>
      <c r="AI133" s="766"/>
      <c r="AJ133" s="767"/>
      <c r="AK133" s="765">
        <v>8.9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aX8ZrCWnd/4M1qNrwleaxnbn+x+JbSmJZ6aUesM+FIE2ejStJHDjktlYLqBbOrKgEF1Xy4cudgkJpMsthr8p5g==" saltValue="9FWWoqAiv1FEIBp45X0x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4MO86PNxCgkZeCo4Eq9vU1UI2+1zmfbaS9+D4AC94XEubeQhlLv0+QmoOYL0qYE2kXxlUU/Bp2/SOYzBPksKA==" saltValue="AGS48B4/sMuZpUNViFZL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PUrtqnRrbL2QNGkngNUTu+3oKeWF8YPkfP1d6DsJZOvXxa9xh9u5DjkNvPHzdOF6foZQCR/LaZ/+p5roAMuIw==" saltValue="ug+7iTlum8mIoEKdcBLX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508</v>
      </c>
      <c r="AL9" s="1193"/>
      <c r="AM9" s="1193"/>
      <c r="AN9" s="1194"/>
      <c r="AO9" s="313">
        <v>776855</v>
      </c>
      <c r="AP9" s="313">
        <v>90701</v>
      </c>
      <c r="AQ9" s="314">
        <v>120360</v>
      </c>
      <c r="AR9" s="315">
        <v>-24.6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509</v>
      </c>
      <c r="AL10" s="1193"/>
      <c r="AM10" s="1193"/>
      <c r="AN10" s="1194"/>
      <c r="AO10" s="316">
        <v>41245</v>
      </c>
      <c r="AP10" s="316">
        <v>4816</v>
      </c>
      <c r="AQ10" s="317">
        <v>12817</v>
      </c>
      <c r="AR10" s="318">
        <v>-62.4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510</v>
      </c>
      <c r="AL11" s="1193"/>
      <c r="AM11" s="1193"/>
      <c r="AN11" s="1194"/>
      <c r="AO11" s="316">
        <v>150670</v>
      </c>
      <c r="AP11" s="316">
        <v>17591</v>
      </c>
      <c r="AQ11" s="317">
        <v>19677</v>
      </c>
      <c r="AR11" s="318">
        <v>-10.6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511</v>
      </c>
      <c r="AL12" s="1193"/>
      <c r="AM12" s="1193"/>
      <c r="AN12" s="1194"/>
      <c r="AO12" s="316">
        <v>26684</v>
      </c>
      <c r="AP12" s="316">
        <v>3115</v>
      </c>
      <c r="AQ12" s="317">
        <v>1195</v>
      </c>
      <c r="AR12" s="318">
        <v>160.69999999999999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512</v>
      </c>
      <c r="AL13" s="1193"/>
      <c r="AM13" s="1193"/>
      <c r="AN13" s="1194"/>
      <c r="AO13" s="316" t="s">
        <v>513</v>
      </c>
      <c r="AP13" s="316" t="s">
        <v>513</v>
      </c>
      <c r="AQ13" s="317" t="s">
        <v>513</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514</v>
      </c>
      <c r="AL14" s="1193"/>
      <c r="AM14" s="1193"/>
      <c r="AN14" s="1194"/>
      <c r="AO14" s="316">
        <v>57623</v>
      </c>
      <c r="AP14" s="316">
        <v>6728</v>
      </c>
      <c r="AQ14" s="317">
        <v>5328</v>
      </c>
      <c r="AR14" s="318">
        <v>26.3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515</v>
      </c>
      <c r="AL15" s="1193"/>
      <c r="AM15" s="1193"/>
      <c r="AN15" s="1194"/>
      <c r="AO15" s="316">
        <v>32485</v>
      </c>
      <c r="AP15" s="316">
        <v>3793</v>
      </c>
      <c r="AQ15" s="317">
        <v>3216</v>
      </c>
      <c r="AR15" s="318">
        <v>17.899999999999999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516</v>
      </c>
      <c r="AL16" s="1196"/>
      <c r="AM16" s="1196"/>
      <c r="AN16" s="1197"/>
      <c r="AO16" s="316">
        <v>-68899</v>
      </c>
      <c r="AP16" s="316">
        <v>-8044</v>
      </c>
      <c r="AQ16" s="317">
        <v>-12293</v>
      </c>
      <c r="AR16" s="318">
        <v>-34.6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1016663</v>
      </c>
      <c r="AP17" s="316">
        <v>118700</v>
      </c>
      <c r="AQ17" s="317">
        <v>150300</v>
      </c>
      <c r="AR17" s="318">
        <v>-21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521</v>
      </c>
      <c r="AL21" s="1190"/>
      <c r="AM21" s="1190"/>
      <c r="AN21" s="1191"/>
      <c r="AO21" s="328">
        <v>9.69</v>
      </c>
      <c r="AP21" s="329">
        <v>13.79</v>
      </c>
      <c r="AQ21" s="330">
        <v>-4.0999999999999996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522</v>
      </c>
      <c r="AL22" s="1190"/>
      <c r="AM22" s="1190"/>
      <c r="AN22" s="1191"/>
      <c r="AO22" s="333">
        <v>92.9</v>
      </c>
      <c r="AP22" s="334">
        <v>95.2</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526</v>
      </c>
      <c r="AL32" s="1181"/>
      <c r="AM32" s="1181"/>
      <c r="AN32" s="1182"/>
      <c r="AO32" s="343">
        <v>410026</v>
      </c>
      <c r="AP32" s="343">
        <v>47872</v>
      </c>
      <c r="AQ32" s="344">
        <v>71832</v>
      </c>
      <c r="AR32" s="345">
        <v>-33.4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527</v>
      </c>
      <c r="AL33" s="1181"/>
      <c r="AM33" s="1181"/>
      <c r="AN33" s="1182"/>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528</v>
      </c>
      <c r="AL34" s="1181"/>
      <c r="AM34" s="1181"/>
      <c r="AN34" s="1182"/>
      <c r="AO34" s="343" t="s">
        <v>513</v>
      </c>
      <c r="AP34" s="343" t="s">
        <v>513</v>
      </c>
      <c r="AQ34" s="344">
        <v>1</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529</v>
      </c>
      <c r="AL35" s="1181"/>
      <c r="AM35" s="1181"/>
      <c r="AN35" s="1182"/>
      <c r="AO35" s="343">
        <v>74281</v>
      </c>
      <c r="AP35" s="343">
        <v>8673</v>
      </c>
      <c r="AQ35" s="344">
        <v>20841</v>
      </c>
      <c r="AR35" s="345">
        <v>-58.4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530</v>
      </c>
      <c r="AL36" s="1181"/>
      <c r="AM36" s="1181"/>
      <c r="AN36" s="1182"/>
      <c r="AO36" s="343">
        <v>60699</v>
      </c>
      <c r="AP36" s="343">
        <v>7087</v>
      </c>
      <c r="AQ36" s="344">
        <v>5244</v>
      </c>
      <c r="AR36" s="345">
        <v>35.1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531</v>
      </c>
      <c r="AL37" s="1181"/>
      <c r="AM37" s="1181"/>
      <c r="AN37" s="1182"/>
      <c r="AO37" s="343">
        <v>20941</v>
      </c>
      <c r="AP37" s="343">
        <v>2445</v>
      </c>
      <c r="AQ37" s="344">
        <v>943</v>
      </c>
      <c r="AR37" s="345">
        <v>159.30000000000001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532</v>
      </c>
      <c r="AL38" s="1184"/>
      <c r="AM38" s="1184"/>
      <c r="AN38" s="1185"/>
      <c r="AO38" s="346" t="s">
        <v>513</v>
      </c>
      <c r="AP38" s="346" t="s">
        <v>513</v>
      </c>
      <c r="AQ38" s="347">
        <v>9</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533</v>
      </c>
      <c r="AL39" s="1184"/>
      <c r="AM39" s="1184"/>
      <c r="AN39" s="1185"/>
      <c r="AO39" s="343">
        <v>-16543</v>
      </c>
      <c r="AP39" s="343">
        <v>-1931</v>
      </c>
      <c r="AQ39" s="344">
        <v>-2885</v>
      </c>
      <c r="AR39" s="345">
        <v>-33.1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534</v>
      </c>
      <c r="AL40" s="1181"/>
      <c r="AM40" s="1181"/>
      <c r="AN40" s="1182"/>
      <c r="AO40" s="343">
        <v>-373216</v>
      </c>
      <c r="AP40" s="343">
        <v>-43575</v>
      </c>
      <c r="AQ40" s="344">
        <v>-64554</v>
      </c>
      <c r="AR40" s="345">
        <v>-32.5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176188</v>
      </c>
      <c r="AP41" s="343">
        <v>20571</v>
      </c>
      <c r="AQ41" s="344">
        <v>31431</v>
      </c>
      <c r="AR41" s="345">
        <v>-34.6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503</v>
      </c>
      <c r="AN49" s="1175" t="s">
        <v>538</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177415</v>
      </c>
      <c r="AN51" s="365">
        <v>20308</v>
      </c>
      <c r="AO51" s="366">
        <v>-79.3</v>
      </c>
      <c r="AP51" s="367">
        <v>109920</v>
      </c>
      <c r="AQ51" s="368">
        <v>-8.1999999999999993</v>
      </c>
      <c r="AR51" s="369">
        <v>-71.099999999999994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139263</v>
      </c>
      <c r="AN52" s="373">
        <v>15941</v>
      </c>
      <c r="AO52" s="374">
        <v>-9.6</v>
      </c>
      <c r="AP52" s="375">
        <v>62739</v>
      </c>
      <c r="AQ52" s="376">
        <v>-8.4</v>
      </c>
      <c r="AR52" s="377">
        <v>-1.2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530826</v>
      </c>
      <c r="AN53" s="365">
        <v>61099</v>
      </c>
      <c r="AO53" s="366">
        <v>200.9</v>
      </c>
      <c r="AP53" s="367">
        <v>119882</v>
      </c>
      <c r="AQ53" s="368">
        <v>9.1</v>
      </c>
      <c r="AR53" s="369">
        <v>191.8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224190</v>
      </c>
      <c r="AN54" s="373">
        <v>25805</v>
      </c>
      <c r="AO54" s="374">
        <v>61.9</v>
      </c>
      <c r="AP54" s="375">
        <v>66481</v>
      </c>
      <c r="AQ54" s="376">
        <v>6</v>
      </c>
      <c r="AR54" s="377">
        <v>55.9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575432</v>
      </c>
      <c r="AN55" s="365">
        <v>66447</v>
      </c>
      <c r="AO55" s="366">
        <v>8.8000000000000007</v>
      </c>
      <c r="AP55" s="367">
        <v>116162</v>
      </c>
      <c r="AQ55" s="368">
        <v>-3.1</v>
      </c>
      <c r="AR55" s="369">
        <v>11.9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415923</v>
      </c>
      <c r="AN56" s="373">
        <v>48028</v>
      </c>
      <c r="AO56" s="374">
        <v>86.1</v>
      </c>
      <c r="AP56" s="375">
        <v>61562</v>
      </c>
      <c r="AQ56" s="376">
        <v>-7.4</v>
      </c>
      <c r="AR56" s="377">
        <v>93.5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890716</v>
      </c>
      <c r="AN57" s="365">
        <v>103283</v>
      </c>
      <c r="AO57" s="366">
        <v>55.4</v>
      </c>
      <c r="AP57" s="367">
        <v>121449</v>
      </c>
      <c r="AQ57" s="368">
        <v>4.5999999999999996</v>
      </c>
      <c r="AR57" s="369">
        <v>50.8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534919</v>
      </c>
      <c r="AN58" s="373">
        <v>62027</v>
      </c>
      <c r="AO58" s="374">
        <v>29.1</v>
      </c>
      <c r="AP58" s="375">
        <v>62922</v>
      </c>
      <c r="AQ58" s="376">
        <v>2.2000000000000002</v>
      </c>
      <c r="AR58" s="377">
        <v>26.9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881747</v>
      </c>
      <c r="AN59" s="365">
        <v>102948</v>
      </c>
      <c r="AO59" s="366">
        <v>-0.3</v>
      </c>
      <c r="AP59" s="367">
        <v>145139</v>
      </c>
      <c r="AQ59" s="368">
        <v>19.5</v>
      </c>
      <c r="AR59" s="369">
        <v>-19.8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407512</v>
      </c>
      <c r="AN60" s="373">
        <v>47579</v>
      </c>
      <c r="AO60" s="374">
        <v>-23.3</v>
      </c>
      <c r="AP60" s="375">
        <v>83762</v>
      </c>
      <c r="AQ60" s="376">
        <v>33.1</v>
      </c>
      <c r="AR60" s="377">
        <v>-56.4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611227</v>
      </c>
      <c r="AN61" s="380">
        <v>70817</v>
      </c>
      <c r="AO61" s="381">
        <v>37.1</v>
      </c>
      <c r="AP61" s="382">
        <v>122510</v>
      </c>
      <c r="AQ61" s="383">
        <v>4.4000000000000004</v>
      </c>
      <c r="AR61" s="369">
        <v>32.700000000000003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344361</v>
      </c>
      <c r="AN62" s="373">
        <v>39876</v>
      </c>
      <c r="AO62" s="374">
        <v>28.8</v>
      </c>
      <c r="AP62" s="375">
        <v>67493</v>
      </c>
      <c r="AQ62" s="376">
        <v>5.0999999999999996</v>
      </c>
      <c r="AR62" s="377">
        <v>23.7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MdXuvTKu9pJA3AoubZWMAiF9ZYirBukxZ3JLxVH8dww4hFxeYu8f3PzRRKwCrRVavMpTIQDO0I+TPSX+Tn8XQ==" saltValue="Y3s6KdU8g0v3/f+fc5ebQ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I3S0QJqIFzkSqmVuL30dJyH89/S1i98NkhTbsphY9wGV2tXZy0kDYpdeHRPMSh5w6abHRFtfBN1vJ6EaL2tzpg==" saltValue="SmJ9dGTSc+0Yh49XJ+FR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CTabcoeNJGbXW92Zk69kwwh1T3NfpG/kFv+4V6jSQM6BR84AuDm8XEPlwAl2kEqRpfJP8UeSP6JSjrnxNL4UOQ==" saltValue="sjdn9mX0z1xW7w+ZXTwk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8" t="s">
        <v>3</v>
      </c>
      <c r="D47" s="1198"/>
      <c r="E47" s="1199"/>
      <c r="F47" s="11">
        <v>29.32</v>
      </c>
      <c r="G47" s="12">
        <v>30.43</v>
      </c>
      <c r="H47" s="12">
        <v>30.22</v>
      </c>
      <c r="I47" s="12">
        <v>30.13</v>
      </c>
      <c r="J47" s="13">
        <v>29.62</v>
      </c>
    </row>
    <row r="48" spans="2:10" ht="57.75" customHeight="1" x14ac:dyDescent="0.15">
      <c r="B48" s="14"/>
      <c r="C48" s="1200" t="s">
        <v>4</v>
      </c>
      <c r="D48" s="1200"/>
      <c r="E48" s="1201"/>
      <c r="F48" s="15">
        <v>6.88</v>
      </c>
      <c r="G48" s="16">
        <v>7.63</v>
      </c>
      <c r="H48" s="16">
        <v>11.22</v>
      </c>
      <c r="I48" s="16">
        <v>13.96</v>
      </c>
      <c r="J48" s="17">
        <v>16.989999999999998</v>
      </c>
    </row>
    <row r="49" spans="2:10" ht="57.75" customHeight="1" thickBot="1" x14ac:dyDescent="0.2">
      <c r="B49" s="18"/>
      <c r="C49" s="1202" t="s">
        <v>5</v>
      </c>
      <c r="D49" s="1202"/>
      <c r="E49" s="1203"/>
      <c r="F49" s="19">
        <v>2.2799999999999998</v>
      </c>
      <c r="G49" s="20">
        <v>0.6</v>
      </c>
      <c r="H49" s="20">
        <v>3.72</v>
      </c>
      <c r="I49" s="20">
        <v>2.84</v>
      </c>
      <c r="J49" s="21">
        <v>3.33</v>
      </c>
    </row>
    <row r="50" spans="2:10" ht="13.5" customHeight="1" x14ac:dyDescent="0.15"/>
  </sheetData>
  <sheetProtection algorithmName="SHA-512" hashValue="mAqVWCCzYI91URgS6uzquWxA4TysUvveOjPpGUiwf+Xr2h+VVwSTB0sMFp5EbHvn4eM64wAqPInSdS3joHZRNA==" saltValue="PlCBh5DeGtpeX8H+vLi2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2021-03-08T05:25:57Z</cp:lastPrinted>
  <dcterms:created xsi:type="dcterms:W3CDTF">2021-02-05T03:36:20Z</dcterms:created>
  <dcterms:modified xsi:type="dcterms:W3CDTF">2021-03-08T05:26:06Z</dcterms:modified>
  <cp:category/>
</cp:coreProperties>
</file>