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A2FE6970-67C1-425B-9A65-A07E3C949CAD}" xr6:coauthVersionLast="47" xr6:coauthVersionMax="47" xr10:uidLastSave="{00000000-0000-0000-0000-000000000000}"/>
  <bookViews>
    <workbookView xWindow="5520" yWindow="126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CO34" i="10" l="1"/>
</calcChain>
</file>

<file path=xl/sharedStrings.xml><?xml version="1.0" encoding="utf-8"?>
<sst xmlns="http://schemas.openxmlformats.org/spreadsheetml/2006/main" count="1065" uniqueCount="603">
  <si>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</si>
  <si>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</si>
  <si>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</si>
  <si>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</si>
  <si>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</si>
  <si>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</si>
  <si>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</si>
  <si>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</si>
  <si>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</si>
  <si>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</si>
  <si>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</si>
  <si>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</si>
  <si>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</si>
  <si>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</si>
  <si>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</si>
  <si>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</si>
  <si>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</si>
  <si>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</si>
  <si>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</si>
  <si>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</si>
  <si>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</si>
  <si>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</si>
  <si>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</si>
  <si>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</si>
  <si>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</si>
  <si>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</si>
  <si>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</si>
  <si>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</si>
  <si>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</si>
  <si>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</si>
  <si>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</si>
  <si>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</si>
  <si>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</si>
  <si>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</si>
  <si>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</si>
  <si>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</si>
  <si>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</si>
  <si>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</si>
  <si>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</si>
  <si>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</si>
  <si>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</si>
  <si>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</si>
  <si>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</si>
  <si>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</si>
  <si>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</si>
  <si>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</si>
  <si>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</si>
  <si>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</si>
  <si>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</si>
  <si>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</si>
  <si>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</si>
  <si>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</si>
  <si>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</si>
  <si>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</si>
  <si>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</si>
  <si>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</si>
  <si>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</si>
  <si>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</si>
  <si>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</si>
  <si>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</si>
  <si>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</si>
  <si>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</si>
  <si>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</si>
  <si>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</si>
  <si>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</si>
  <si>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</si>
  <si>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</si>
  <si>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</si>
  <si>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</si>
  <si>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</si>
  <si>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</si>
  <si>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</si>
  <si>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</si>
  <si>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</si>
  <si>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</si>
  <si>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</si>
  <si>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</si>
  <si>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</si>
  <si>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</si>
  <si>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</si>
  <si>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</si>
  <si>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</si>
  <si>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</si>
  <si>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</si>
  <si>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</si>
  <si>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</si>
  <si>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</si>
  <si>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</si>
  <si>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</si>
  <si>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</si>
  <si>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</si>
  <si>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</si>
  <si>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</si>
  <si>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</si>
  <si>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</si>
  <si>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</si>
  <si>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</si>
  <si>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</si>
  <si>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</si>
  <si>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</si>
  <si>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</si>
  <si>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</si>
  <si>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</si>
  <si>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</si>
  <si>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</si>
  <si>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</si>
  <si>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</si>
  <si>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</si>
  <si>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</si>
  <si>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</si>
  <si>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</si>
  <si>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</si>
  <si>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</si>
  <si>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</si>
  <si>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</si>
  <si>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</si>
  <si>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</si>
  <si>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</si>
  <si>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</si>
  <si>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</si>
  <si>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</si>
  <si>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</si>
  <si>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</si>
  <si>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</si>
  <si>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</si>
  <si>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</si>
  <si>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</si>
  <si>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</si>
  <si>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</si>
  <si>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</si>
  <si>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</si>
  <si>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</si>
  <si>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</si>
  <si>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</si>
  <si>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</si>
  <si>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</si>
  <si>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</si>
  <si>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</si>
  <si>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</si>
  <si>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</si>
  <si>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</si>
  <si>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</si>
  <si>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</si>
  <si>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</si>
  <si>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</si>
  <si>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</si>
  <si>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</si>
  <si>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</si>
  <si>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</si>
  <si>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</si>
  <si>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</si>
  <si>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</si>
  <si>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</si>
  <si>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</si>
  <si>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</si>
  <si>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</si>
  <si>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</si>
  <si>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</si>
  <si>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</si>
  <si>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</si>
  <si>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</si>
  <si>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</si>
  <si>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</si>
  <si>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</si>
  <si>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</si>
  <si>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</si>
  <si>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</si>
  <si>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</si>
  <si>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</si>
  <si>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</si>
  <si>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</si>
  <si>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</si>
  <si>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</si>
  <si>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</si>
  <si>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</si>
  <si>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</si>
  <si>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</si>
  <si>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</si>
  <si>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</si>
  <si>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</si>
  <si>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</si>
  <si>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</si>
  <si>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</si>
  <si>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</si>
  <si>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</si>
  <si>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</si>
  <si>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</si>
  <si>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</si>
  <si>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</si>
  <si>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</si>
  <si>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</si>
  <si>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</si>
  <si>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</si>
  <si>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</si>
  <si>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</si>
  <si>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</si>
  <si>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</si>
  <si>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</si>
  <si>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</si>
  <si>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</si>
  <si>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</si>
  <si>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</si>
  <si>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</si>
  <si>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</si>
  <si>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</si>
  <si>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</si>
  <si>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</si>
  <si>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</si>
  <si>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</si>
  <si>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</si>
  <si>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</si>
  <si>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</si>
  <si>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</si>
  <si>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</si>
  <si>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</si>
  <si>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</si>
  <si>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</si>
  <si>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</si>
  <si>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</si>
  <si>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</si>
  <si>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</si>
  <si>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</si>
  <si>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</si>
  <si>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</si>
  <si>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</si>
  <si>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</si>
  <si>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</si>
  <si>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</si>
  <si>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</si>
  <si>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</si>
  <si>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</si>
  <si>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</si>
  <si>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</si>
  <si>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</si>
  <si>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</si>
  <si>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</si>
  <si>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</si>
  <si>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</si>
  <si>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</si>
  <si>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</si>
  <si>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</si>
  <si>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</si>
  <si>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</si>
  <si>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</si>
  <si>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</si>
  <si>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</si>
  <si>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</si>
  <si>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</si>
  <si>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</si>
  <si>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</si>
  <si>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</si>
  <si>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</si>
  <si>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</si>
  <si>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</si>
  <si>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</si>
  <si>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</si>
  <si>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</si>
  <si>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</si>
  <si>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</si>
  <si>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</si>
  <si>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</si>
  <si>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</si>
  <si>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</si>
  <si>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</si>
  <si>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</si>
  <si>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</si>
  <si>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</si>
  <si>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</si>
  <si>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</si>
  <si>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</si>
  <si>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</si>
  <si>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</si>
  <si>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</si>
  <si>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</si>
  <si>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</si>
  <si>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</si>
  <si>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</si>
  <si>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</si>
  <si>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</si>
  <si>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</si>
  <si>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</si>
  <si>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</si>
  <si>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</si>
  <si>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</si>
  <si>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</si>
  <si>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</si>
  <si>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</si>
  <si>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</si>
  <si>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</si>
  <si>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</si>
  <si>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</si>
  <si>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</si>
  <si>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</si>
  <si>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</si>
  <si>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</si>
  <si>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</si>
  <si>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</si>
  <si>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</si>
  <si>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</si>
  <si>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</si>
  <si>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</si>
  <si>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</si>
  <si>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</si>
  <si>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</si>
  <si>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</si>
  <si>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</si>
  <si>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</si>
  <si>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</si>
  <si>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</si>
  <si>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</si>
  <si>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</si>
  <si>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</si>
  <si>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</si>
  <si>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</si>
  <si>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</si>
  <si>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</si>
  <si>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</si>
  <si>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</si>
  <si>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</si>
  <si>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</si>
  <si>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</si>
  <si>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</si>
  <si>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</si>
  <si>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</si>
  <si>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</si>
  <si>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</si>
  <si>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</si>
  <si>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</si>
  <si>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</si>
  <si>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</si>
  <si>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</si>
  <si>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</si>
  <si>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</si>
  <si>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</si>
  <si>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</si>
  <si>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</si>
  <si>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</si>
  <si>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</si>
  <si>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</si>
  <si>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</si>
  <si>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</si>
  <si>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</si>
  <si>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</si>
  <si>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</si>
  <si>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</si>
  <si>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</si>
  <si>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</si>
  <si>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</si>
  <si>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</si>
  <si>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</si>
  <si>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</si>
  <si>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</si>
  <si>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</si>
  <si>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</si>
  <si>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</si>
  <si>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</si>
  <si>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</si>
  <si>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</si>
  <si>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</si>
  <si>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</si>
  <si>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</si>
  <si>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</si>
  <si>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</si>
  <si>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</si>
  <si>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</si>
  <si>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</si>
  <si>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</si>
  <si>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</si>
  <si>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</si>
  <si>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</si>
  <si>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</si>
  <si>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</si>
  <si>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</si>
  <si>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</si>
  <si>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</si>
  <si>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</si>
  <si>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</si>
  <si>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</si>
  <si>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</si>
  <si>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</si>
  <si>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</si>
  <si>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</si>
  <si>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</si>
  <si>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</si>
  <si>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</si>
  <si>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</si>
  <si>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</si>
  <si>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</si>
  <si>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</si>
  <si>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</si>
  <si>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</si>
  <si>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</si>
  <si>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</si>
  <si>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</si>
  <si>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</si>
  <si>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</si>
  <si>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</si>
  <si>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</si>
  <si>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</si>
  <si>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</si>
  <si>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</si>
  <si>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</si>
  <si>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</si>
  <si>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</si>
  <si>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</si>
  <si>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</si>
  <si>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</si>
  <si>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</si>
  <si>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</si>
  <si>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</si>
  <si>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</si>
  <si>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</si>
  <si>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</si>
  <si>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</si>
  <si>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</si>
  <si>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</si>
  <si>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</si>
  <si>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</si>
  <si>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</si>
  <si>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</si>
  <si>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</si>
  <si>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</si>
  <si>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</si>
  <si>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</si>
  <si>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</si>
  <si>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</si>
  <si>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</si>
  <si>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</si>
  <si>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</si>
  <si>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</si>
  <si>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</si>
  <si>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</si>
  <si>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</si>
  <si>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</si>
  <si>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</si>
  <si>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</si>
  <si>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</si>
  <si>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</si>
  <si>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</si>
  <si>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</si>
  <si>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</si>
  <si>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</si>
  <si>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</si>
  <si>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</si>
  <si>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</si>
  <si>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</si>
  <si>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</si>
  <si>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</si>
  <si>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</si>
  <si>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</si>
  <si>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</si>
  <si>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</si>
  <si>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</si>
  <si>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</si>
  <si>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</si>
  <si>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</si>
  <si>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</si>
  <si>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</si>
  <si>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</si>
  <si>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</si>
  <si>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</si>
  <si>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</si>
  <si>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</si>
  <si>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</si>
  <si>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</si>
  <si>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</si>
  <si>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</si>
  <si>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</si>
  <si>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</si>
  <si>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</si>
  <si>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</si>
  <si>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</si>
  <si>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</si>
  <si>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</si>
  <si>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</si>
  <si>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</si>
  <si>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</si>
  <si>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</si>
  <si>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</si>
  <si>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</si>
  <si>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</si>
  <si>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</si>
  <si>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</si>
  <si>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</si>
  <si>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</si>
  <si>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</si>
  <si>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</si>
  <si>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</si>
  <si>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</si>
  <si>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</si>
  <si>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</si>
  <si>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</si>
  <si>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</si>
  <si>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</si>
  <si>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</si>
  <si>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</si>
  <si>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</si>
  <si>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</si>
  <si>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</si>
  <si>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</si>
  <si>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</si>
  <si>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</si>
  <si>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</si>
  <si>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</si>
  <si>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</si>
  <si>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</si>
  <si>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</si>
  <si>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</si>
  <si>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</si>
  <si>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</si>
  <si>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</si>
  <si>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</si>
  <si>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</si>
  <si>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</si>
  <si>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</si>
  <si>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</si>
  <si>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</si>
  <si>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</si>
  <si>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</si>
  <si>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</si>
  <si>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</si>
  <si>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</si>
  <si>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</si>
  <si>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</si>
  <si>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</si>
  <si>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</si>
  <si>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</si>
  <si>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</si>
  <si>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</si>
  <si>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</si>
  <si>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</si>
  <si>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</si>
  <si>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</si>
  <si>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</si>
  <si>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</si>
  <si>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</si>
  <si>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</si>
  <si>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</si>
  <si>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</si>
  <si>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</si>
  <si>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</si>
  <si>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</si>
  <si>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</si>
  <si>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</si>
  <si>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</si>
  <si>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</si>
  <si>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</si>
  <si>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</si>
  <si>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</si>
  <si>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</si>
  <si>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</si>
  <si>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</si>
  <si>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</si>
  <si>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</si>
  <si>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</si>
  <si>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</si>
  <si>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</si>
  <si>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</si>
  <si>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</si>
  <si>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</si>
  <si>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</si>
  <si>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</si>
  <si>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</si>
  <si>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</si>
  <si>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</si>
  <si>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</si>
  <si>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</si>
  <si>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</si>
  <si>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</si>
  <si>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2.15</t>
  </si>
  <si>
    <t>▲ 1.60</t>
  </si>
  <si>
    <t>▲ 3.26</t>
  </si>
  <si>
    <t>▲ 1.48</t>
  </si>
  <si>
    <t>水道事業会計</t>
  </si>
  <si>
    <t>国民健康保険特別会計</t>
  </si>
  <si>
    <t>一般会計</t>
  </si>
  <si>
    <t>下水道事業特別会計</t>
  </si>
  <si>
    <t>介護保険特別会計</t>
  </si>
  <si>
    <t>後期高齢者医療特別会計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</si>
  <si>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</si>
  <si>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</si>
  <si>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</si>
  <si>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</si>
  <si>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</si>
  <si>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</si>
  <si>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</si>
  <si>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</si>
  <si>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</si>
  <si>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12"/>
  </si>
  <si>
    <t>ふるさと応援基金</t>
    <rPh sb="4" eb="6">
      <t>オウエン</t>
    </rPh>
    <rPh sb="6" eb="8">
      <t>キキン</t>
    </rPh>
    <phoneticPr fontId="12"/>
  </si>
  <si>
    <t>森林環境譲与税基金</t>
    <rPh sb="0" eb="2">
      <t>シンリン</t>
    </rPh>
    <rPh sb="2" eb="4">
      <t>カンキョウ</t>
    </rPh>
    <rPh sb="4" eb="6">
      <t>ジョウヨ</t>
    </rPh>
    <rPh sb="6" eb="7">
      <t>ゼイ</t>
    </rPh>
    <rPh sb="7" eb="9">
      <t>キキン</t>
    </rPh>
    <phoneticPr fontId="12"/>
  </si>
  <si>
    <t>善意基金</t>
    <rPh sb="0" eb="2">
      <t>ゼンイ</t>
    </rPh>
    <rPh sb="2" eb="4">
      <t>キキン</t>
    </rPh>
    <phoneticPr fontId="2"/>
  </si>
  <si>
    <t>高齢者福祉基金</t>
    <phoneticPr fontId="2"/>
  </si>
  <si>
    <t>高取町土地開発公社</t>
    <rPh sb="0" eb="3">
      <t>タ</t>
    </rPh>
    <rPh sb="3" eb="5">
      <t>トチ</t>
    </rPh>
    <rPh sb="5" eb="7">
      <t>カイハツ</t>
    </rPh>
    <rPh sb="7" eb="9">
      <t>コウシャ</t>
    </rPh>
    <phoneticPr fontId="2"/>
  </si>
  <si>
    <t>奈良県市町村総合事務組合</t>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</si>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</sst>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7362-47BC-92B4-9732696831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47539</c:v>
                </c:pt>
                <c:pt idx="1">
                  <c:v>64314</c:v>
                </c:pt>
                <c:pt idx="2">
                  <c:v>44924</c:v>
                </c:pt>
                <c:pt idx="3">
                  <c:v>48853</c:v>
                </c:pt>
                <c:pt idx="4">
                  <c:v>43432</c:v>
                </c:pt>
              </c:numCache>
            </c:numRef>
          </c:val>
          <c:smooth val="0"/>
          <c:extLst>
            <c:ext xmlns:c16="http://schemas.microsoft.com/office/drawing/2014/chart" uri="{C3380CC4-5D6E-409C-BE32-E72D297353CC}">
              <c16:uniqueId val="{00000001-7362-47BC-92B4-973269683141}"/>
            </c:ext>
          </c:extLst>
        </c:ser>
        <c:dLbls>
          <c:showLegendKey val="0"/>
          <c:showVal val="0"/>
          <c:showCatName val="0"/>
          <c:showSerName val="0"/>
          <c:showPercent val="0"/>
          <c:showBubbleSize val="0"/>
        </c:dLbls>
        <c:marker val="1"/>
        <c:smooth val="0"/>
        <c:axId val="226424792"/>
        <c:axId val="226425176"/>
      </c:lineChart>
      <c:catAx>
        <c:axId val="226424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425176"/>
        <c:crosses val="autoZero"/>
        <c:auto val="1"/>
        <c:lblAlgn val="ctr"/>
        <c:lblOffset val="100"/>
        <c:tickLblSkip val="1"/>
        <c:tickMarkSkip val="1"/>
        <c:noMultiLvlLbl val="0"/>
      </c:catAx>
      <c:valAx>
        <c:axId val="2264251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424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12.72</c:v>
                </c:pt>
                <c:pt idx="1">
                  <c:v>11.17</c:v>
                </c:pt>
                <c:pt idx="2">
                  <c:v>7.56</c:v>
                </c:pt>
                <c:pt idx="3">
                  <c:v>1.7</c:v>
                </c:pt>
                <c:pt idx="4">
                  <c:v>1.36</c:v>
                </c:pt>
              </c:numCache>
            </c:numRef>
          </c:val>
          <c:extLst>
            <c:ext xmlns:c16="http://schemas.microsoft.com/office/drawing/2014/chart" uri="{C3380CC4-5D6E-409C-BE32-E72D297353CC}">
              <c16:uniqueId val="{00000000-9E8D-488E-BC5C-42E00F4150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17.34</c:v>
                </c:pt>
                <c:pt idx="1">
                  <c:v>17.5</c:v>
                </c:pt>
                <c:pt idx="2">
                  <c:v>17.89</c:v>
                </c:pt>
                <c:pt idx="3">
                  <c:v>21.64</c:v>
                </c:pt>
                <c:pt idx="4">
                  <c:v>21.55</c:v>
                </c:pt>
              </c:numCache>
            </c:numRef>
          </c:val>
          <c:extLst>
            <c:ext xmlns:c16="http://schemas.microsoft.com/office/drawing/2014/chart" uri="{C3380CC4-5D6E-409C-BE32-E72D297353CC}">
              <c16:uniqueId val="{00000001-9E8D-488E-BC5C-42E00F41504F}"/>
            </c:ext>
          </c:extLst>
        </c:ser>
        <c:dLbls>
          <c:showLegendKey val="0"/>
          <c:showVal val="0"/>
          <c:showCatName val="0"/>
          <c:showSerName val="0"/>
          <c:showPercent val="0"/>
          <c:showBubbleSize val="0"/>
        </c:dLbls>
        <c:gapWidth val="250"/>
        <c:overlap val="100"/>
        <c:axId val="271935744"/>
        <c:axId val="271936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-2.15</c:v>
                </c:pt>
                <c:pt idx="1">
                  <c:v>-1.6</c:v>
                </c:pt>
                <c:pt idx="2">
                  <c:v>-3.26</c:v>
                </c:pt>
                <c:pt idx="3">
                  <c:v>-1.48</c:v>
                </c:pt>
                <c:pt idx="4">
                  <c:v>0.6</c:v>
                </c:pt>
              </c:numCache>
            </c:numRef>
          </c:val>
          <c:smooth val="0"/>
          <c:extLst>
            <c:ext xmlns:c16="http://schemas.microsoft.com/office/drawing/2014/chart" uri="{C3380CC4-5D6E-409C-BE32-E72D297353CC}">
              <c16:uniqueId val="{00000002-9E8D-488E-BC5C-42E00F41504F}"/>
            </c:ext>
          </c:extLst>
        </c:ser>
        <c:dLbls>
          <c:showLegendKey val="0"/>
          <c:showVal val="0"/>
          <c:showCatName val="0"/>
          <c:showSerName val="0"/>
          <c:showPercent val="0"/>
          <c:showBubbleSize val="0"/>
        </c:dLbls>
        <c:marker val="1"/>
        <c:smooth val="0"/>
        <c:axId val="271935744"/>
        <c:axId val="271936136"/>
      </c:lineChart>
      <c:catAx>
        <c:axId val="2719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1936136"/>
        <c:crosses val="autoZero"/>
        <c:auto val="1"/>
        <c:lblAlgn val="ctr"/>
        <c:lblOffset val="100"/>
        <c:tickLblSkip val="1"/>
        <c:tickMarkSkip val="1"/>
        <c:noMultiLvlLbl val="0"/>
      </c:catAx>
      <c:valAx>
        <c:axId val="27193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9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C3-4E5D-9BE8-7D5B3E3A65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C3-4E5D-9BE8-7D5B3E3A65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C3-4E5D-9BE8-7D5B3E3A6575}"/>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C3-4E5D-9BE8-7D5B3E3A65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0.04</c:v>
                </c:pt>
                <c:pt idx="4">
                  <c:v>#N/A</c:v>
                </c:pt>
                <c:pt idx="5">
                  <c:v>0.03</c:v>
                </c:pt>
                <c:pt idx="6">
                  <c:v>#N/A</c:v>
                </c:pt>
                <c:pt idx="7">
                  <c:v>0.03</c:v>
                </c:pt>
                <c:pt idx="8">
                  <c:v>#N/A</c:v>
                </c:pt>
                <c:pt idx="9">
                  <c:v>0.01</c:v>
                </c:pt>
              </c:numCache>
            </c:numRef>
          </c:val>
          <c:extLst>
            <c:ext xmlns:c16="http://schemas.microsoft.com/office/drawing/2014/chart" uri="{C3380CC4-5D6E-409C-BE32-E72D297353CC}">
              <c16:uniqueId val="{00000004-6EC3-4E5D-9BE8-7D5B3E3A657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0.68</c:v>
                </c:pt>
                <c:pt idx="4">
                  <c:v>#N/A</c:v>
                </c:pt>
                <c:pt idx="5">
                  <c:v>0.7</c:v>
                </c:pt>
                <c:pt idx="6">
                  <c:v>#N/A</c:v>
                </c:pt>
                <c:pt idx="7">
                  <c:v>7.0000000000000007E-2</c:v>
                </c:pt>
                <c:pt idx="8">
                  <c:v>#N/A</c:v>
                </c:pt>
                <c:pt idx="9">
                  <c:v>0.55000000000000004</c:v>
                </c:pt>
              </c:numCache>
            </c:numRef>
          </c:val>
          <c:extLst>
            <c:ext xmlns:c16="http://schemas.microsoft.com/office/drawing/2014/chart" uri="{C3380CC4-5D6E-409C-BE32-E72D297353CC}">
              <c16:uniqueId val="{00000005-6EC3-4E5D-9BE8-7D5B3E3A657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0.23</c:v>
                </c:pt>
                <c:pt idx="8">
                  <c:v>#N/A</c:v>
                </c:pt>
                <c:pt idx="9">
                  <c:v>0.55000000000000004</c:v>
                </c:pt>
              </c:numCache>
            </c:numRef>
          </c:val>
          <c:extLst>
            <c:ext xmlns:c16="http://schemas.microsoft.com/office/drawing/2014/chart" uri="{C3380CC4-5D6E-409C-BE32-E72D297353CC}">
              <c16:uniqueId val="{00000006-6EC3-4E5D-9BE8-7D5B3E3A657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12.7</c:v>
                </c:pt>
                <c:pt idx="2">
                  <c:v>#N/A</c:v>
                </c:pt>
                <c:pt idx="3">
                  <c:v>11.17</c:v>
                </c:pt>
                <c:pt idx="4">
                  <c:v>#N/A</c:v>
                </c:pt>
                <c:pt idx="5">
                  <c:v>7.55</c:v>
                </c:pt>
                <c:pt idx="6">
                  <c:v>#N/A</c:v>
                </c:pt>
                <c:pt idx="7">
                  <c:v>1.69</c:v>
                </c:pt>
                <c:pt idx="8">
                  <c:v>#N/A</c:v>
                </c:pt>
                <c:pt idx="9">
                  <c:v>1.36</c:v>
                </c:pt>
              </c:numCache>
            </c:numRef>
          </c:val>
          <c:extLst>
            <c:ext xmlns:c16="http://schemas.microsoft.com/office/drawing/2014/chart" uri="{C3380CC4-5D6E-409C-BE32-E72D297353CC}">
              <c16:uniqueId val="{00000007-6EC3-4E5D-9BE8-7D5B3E3A657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2.15</c:v>
                </c:pt>
                <c:pt idx="2">
                  <c:v>#N/A</c:v>
                </c:pt>
                <c:pt idx="3">
                  <c:v>1.2</c:v>
                </c:pt>
                <c:pt idx="4">
                  <c:v>#N/A</c:v>
                </c:pt>
                <c:pt idx="5">
                  <c:v>2.71</c:v>
                </c:pt>
                <c:pt idx="6">
                  <c:v>#N/A</c:v>
                </c:pt>
                <c:pt idx="7">
                  <c:v>2.77</c:v>
                </c:pt>
                <c:pt idx="8">
                  <c:v>#N/A</c:v>
                </c:pt>
                <c:pt idx="9">
                  <c:v>2.65</c:v>
                </c:pt>
              </c:numCache>
            </c:numRef>
          </c:val>
          <c:extLst>
            <c:ext xmlns:c16="http://schemas.microsoft.com/office/drawing/2014/chart" uri="{C3380CC4-5D6E-409C-BE32-E72D297353CC}">
              <c16:uniqueId val="{00000008-6EC3-4E5D-9BE8-7D5B3E3A65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13.22</c:v>
                </c:pt>
                <c:pt idx="2">
                  <c:v>#N/A</c:v>
                </c:pt>
                <c:pt idx="3">
                  <c:v>13.44</c:v>
                </c:pt>
                <c:pt idx="4">
                  <c:v>#N/A</c:v>
                </c:pt>
                <c:pt idx="5">
                  <c:v>14.45</c:v>
                </c:pt>
                <c:pt idx="6">
                  <c:v>#N/A</c:v>
                </c:pt>
                <c:pt idx="7">
                  <c:v>14.11</c:v>
                </c:pt>
                <c:pt idx="8">
                  <c:v>#N/A</c:v>
                </c:pt>
                <c:pt idx="9">
                  <c:v>12.39</c:v>
                </c:pt>
              </c:numCache>
            </c:numRef>
          </c:val>
          <c:extLst>
            <c:ext xmlns:c16="http://schemas.microsoft.com/office/drawing/2014/chart" uri="{C3380CC4-5D6E-409C-BE32-E72D297353CC}">
              <c16:uniqueId val="{00000009-6EC3-4E5D-9BE8-7D5B3E3A6575}"/>
            </c:ext>
          </c:extLst>
        </c:ser>
        <c:dLbls>
          <c:showLegendKey val="0"/>
          <c:showVal val="0"/>
          <c:showCatName val="0"/>
          <c:showSerName val="0"/>
          <c:showPercent val="0"/>
          <c:showBubbleSize val="0"/>
        </c:dLbls>
        <c:gapWidth val="150"/>
        <c:overlap val="100"/>
        <c:axId val="271936920"/>
        <c:axId val="271937312"/>
      </c:barChart>
      <c:catAx>
        <c:axId val="27193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1937312"/>
        <c:crosses val="autoZero"/>
        <c:auto val="1"/>
        <c:lblAlgn val="ctr"/>
        <c:lblOffset val="100"/>
        <c:tickLblSkip val="1"/>
        <c:tickMarkSkip val="1"/>
        <c:noMultiLvlLbl val="0"/>
      </c:catAx>
      <c:valAx>
        <c:axId val="27193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936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340</c:v>
                </c:pt>
                <c:pt idx="5">
                  <c:v>346</c:v>
                </c:pt>
                <c:pt idx="8">
                  <c:v>331</c:v>
                </c:pt>
                <c:pt idx="11">
                  <c:v>317</c:v>
                </c:pt>
                <c:pt idx="14">
                  <c:v>313</c:v>
                </c:pt>
              </c:numCache>
            </c:numRef>
          </c:val>
          <c:extLst>
            <c:ext xmlns:c16="http://schemas.microsoft.com/office/drawing/2014/chart" uri="{C3380CC4-5D6E-409C-BE32-E72D297353CC}">
              <c16:uniqueId val="{00000000-2724-4179-BFA4-FE20B138BD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24-4179-BFA4-FE20B138BD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12</c:v>
                </c:pt>
                <c:pt idx="6">
                  <c:v>11</c:v>
                </c:pt>
                <c:pt idx="9">
                  <c:v>3</c:v>
                </c:pt>
                <c:pt idx="12">
                  <c:v>5</c:v>
                </c:pt>
              </c:numCache>
            </c:numRef>
          </c:val>
          <c:extLst>
            <c:ext xmlns:c16="http://schemas.microsoft.com/office/drawing/2014/chart" uri="{C3380CC4-5D6E-409C-BE32-E72D297353CC}">
              <c16:uniqueId val="{00000002-2724-4179-BFA4-FE20B138BD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31</c:v>
                </c:pt>
                <c:pt idx="6">
                  <c:v>31</c:v>
                </c:pt>
                <c:pt idx="9">
                  <c:v>13</c:v>
                </c:pt>
                <c:pt idx="12">
                  <c:v>14</c:v>
                </c:pt>
              </c:numCache>
            </c:numRef>
          </c:val>
          <c:extLst>
            <c:ext xmlns:c16="http://schemas.microsoft.com/office/drawing/2014/chart" uri="{C3380CC4-5D6E-409C-BE32-E72D297353CC}">
              <c16:uniqueId val="{00000003-2724-4179-BFA4-FE20B138BD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c:v>
                </c:pt>
                <c:pt idx="3">
                  <c:v>73</c:v>
                </c:pt>
                <c:pt idx="6">
                  <c:v>80</c:v>
                </c:pt>
                <c:pt idx="9">
                  <c:v>73</c:v>
                </c:pt>
                <c:pt idx="12">
                  <c:v>86</c:v>
                </c:pt>
              </c:numCache>
            </c:numRef>
          </c:val>
          <c:extLst>
            <c:ext xmlns:c16="http://schemas.microsoft.com/office/drawing/2014/chart" uri="{C3380CC4-5D6E-409C-BE32-E72D297353CC}">
              <c16:uniqueId val="{00000004-2724-4179-BFA4-FE20B138BD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4-4179-BFA4-FE20B138BD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24-4179-BFA4-FE20B138BD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425</c:v>
                </c:pt>
                <c:pt idx="3">
                  <c:v>401</c:v>
                </c:pt>
                <c:pt idx="6">
                  <c:v>402</c:v>
                </c:pt>
                <c:pt idx="9">
                  <c:v>413</c:v>
                </c:pt>
                <c:pt idx="12">
                  <c:v>369</c:v>
                </c:pt>
              </c:numCache>
            </c:numRef>
          </c:val>
          <c:extLst>
            <c:ext xmlns:c16="http://schemas.microsoft.com/office/drawing/2014/chart" uri="{C3380CC4-5D6E-409C-BE32-E72D297353CC}">
              <c16:uniqueId val="{00000007-2724-4179-BFA4-FE20B138BD83}"/>
            </c:ext>
          </c:extLst>
        </c:ser>
        <c:dLbls>
          <c:showLegendKey val="0"/>
          <c:showVal val="0"/>
          <c:showCatName val="0"/>
          <c:showSerName val="0"/>
          <c:showPercent val="0"/>
          <c:showBubbleSize val="0"/>
        </c:dLbls>
        <c:gapWidth val="100"/>
        <c:overlap val="100"/>
        <c:axId val="279916544"/>
        <c:axId val="279916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188</c:v>
                </c:pt>
                <c:pt idx="2">
                  <c:v>#N/A</c:v>
                </c:pt>
                <c:pt idx="3">
                  <c:v>#N/A</c:v>
                </c:pt>
                <c:pt idx="4">
                  <c:v>171</c:v>
                </c:pt>
                <c:pt idx="5">
                  <c:v>#N/A</c:v>
                </c:pt>
                <c:pt idx="6">
                  <c:v>#N/A</c:v>
                </c:pt>
                <c:pt idx="7">
                  <c:v>193</c:v>
                </c:pt>
                <c:pt idx="8">
                  <c:v>#N/A</c:v>
                </c:pt>
                <c:pt idx="9">
                  <c:v>#N/A</c:v>
                </c:pt>
                <c:pt idx="10">
                  <c:v>185</c:v>
                </c:pt>
                <c:pt idx="11">
                  <c:v>#N/A</c:v>
                </c:pt>
                <c:pt idx="12">
                  <c:v>#N/A</c:v>
                </c:pt>
                <c:pt idx="13">
                  <c:v>161</c:v>
                </c:pt>
                <c:pt idx="14">
                  <c:v>#N/A</c:v>
                </c:pt>
              </c:numCache>
            </c:numRef>
          </c:val>
          <c:smooth val="0"/>
          <c:extLst>
            <c:ext xmlns:c16="http://schemas.microsoft.com/office/drawing/2014/chart" uri="{C3380CC4-5D6E-409C-BE32-E72D297353CC}">
              <c16:uniqueId val="{00000008-2724-4179-BFA4-FE20B138BD83}"/>
            </c:ext>
          </c:extLst>
        </c:ser>
        <c:dLbls>
          <c:showLegendKey val="0"/>
          <c:showVal val="0"/>
          <c:showCatName val="0"/>
          <c:showSerName val="0"/>
          <c:showPercent val="0"/>
          <c:showBubbleSize val="0"/>
        </c:dLbls>
        <c:marker val="1"/>
        <c:smooth val="0"/>
        <c:axId val="279916544"/>
        <c:axId val="279916936"/>
      </c:lineChart>
      <c:catAx>
        <c:axId val="27991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9916936"/>
        <c:crosses val="autoZero"/>
        <c:auto val="1"/>
        <c:lblAlgn val="ctr"/>
        <c:lblOffset val="100"/>
        <c:tickLblSkip val="1"/>
        <c:tickMarkSkip val="1"/>
        <c:noMultiLvlLbl val="0"/>
      </c:catAx>
      <c:valAx>
        <c:axId val="279916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91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3305</c:v>
                </c:pt>
                <c:pt idx="5">
                  <c:v>3191</c:v>
                </c:pt>
                <c:pt idx="8">
                  <c:v>3064</c:v>
                </c:pt>
                <c:pt idx="11">
                  <c:v>2935</c:v>
                </c:pt>
                <c:pt idx="14">
                  <c:v>2951</c:v>
                </c:pt>
              </c:numCache>
            </c:numRef>
          </c:val>
          <c:extLst>
            <c:ext xmlns:c16="http://schemas.microsoft.com/office/drawing/2014/chart" uri="{C3380CC4-5D6E-409C-BE32-E72D297353CC}">
              <c16:uniqueId val="{00000000-08A6-409D-8F32-8DD7F02B72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c:v>
                </c:pt>
                <c:pt idx="5">
                  <c:v>21</c:v>
                </c:pt>
                <c:pt idx="8">
                  <c:v>11</c:v>
                </c:pt>
                <c:pt idx="11">
                  <c:v>38</c:v>
                </c:pt>
                <c:pt idx="14">
                  <c:v>65</c:v>
                </c:pt>
              </c:numCache>
            </c:numRef>
          </c:val>
          <c:extLst>
            <c:ext xmlns:c16="http://schemas.microsoft.com/office/drawing/2014/chart" uri="{C3380CC4-5D6E-409C-BE32-E72D297353CC}">
              <c16:uniqueId val="{00000001-08A6-409D-8F32-8DD7F02B72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643</c:v>
                </c:pt>
                <c:pt idx="5">
                  <c:v>744</c:v>
                </c:pt>
                <c:pt idx="8">
                  <c:v>773</c:v>
                </c:pt>
                <c:pt idx="11">
                  <c:v>812</c:v>
                </c:pt>
                <c:pt idx="14">
                  <c:v>1078</c:v>
                </c:pt>
              </c:numCache>
            </c:numRef>
          </c:val>
          <c:extLst>
            <c:ext xmlns:c16="http://schemas.microsoft.com/office/drawing/2014/chart" uri="{C3380CC4-5D6E-409C-BE32-E72D297353CC}">
              <c16:uniqueId val="{00000002-08A6-409D-8F32-8DD7F02B72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A6-409D-8F32-8DD7F02B72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A6-409D-8F32-8DD7F02B72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369</c:v>
                </c:pt>
                <c:pt idx="3">
                  <c:v>334</c:v>
                </c:pt>
                <c:pt idx="6">
                  <c:v>291</c:v>
                </c:pt>
                <c:pt idx="9">
                  <c:v>268</c:v>
                </c:pt>
                <c:pt idx="12">
                  <c:v>225</c:v>
                </c:pt>
              </c:numCache>
            </c:numRef>
          </c:val>
          <c:extLst>
            <c:ext xmlns:c16="http://schemas.microsoft.com/office/drawing/2014/chart" uri="{C3380CC4-5D6E-409C-BE32-E72D297353CC}">
              <c16:uniqueId val="{00000005-08A6-409D-8F32-8DD7F02B72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793</c:v>
                </c:pt>
                <c:pt idx="3">
                  <c:v>821</c:v>
                </c:pt>
                <c:pt idx="6">
                  <c:v>832</c:v>
                </c:pt>
                <c:pt idx="9">
                  <c:v>824</c:v>
                </c:pt>
                <c:pt idx="12">
                  <c:v>789</c:v>
                </c:pt>
              </c:numCache>
            </c:numRef>
          </c:val>
          <c:extLst>
            <c:ext xmlns:c16="http://schemas.microsoft.com/office/drawing/2014/chart" uri="{C3380CC4-5D6E-409C-BE32-E72D297353CC}">
              <c16:uniqueId val="{00000006-08A6-409D-8F32-8DD7F02B72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c:v>
                </c:pt>
                <c:pt idx="3">
                  <c:v>80</c:v>
                </c:pt>
                <c:pt idx="6">
                  <c:v>54</c:v>
                </c:pt>
                <c:pt idx="9">
                  <c:v>45</c:v>
                </c:pt>
                <c:pt idx="12">
                  <c:v>44</c:v>
                </c:pt>
              </c:numCache>
            </c:numRef>
          </c:val>
          <c:extLst>
            <c:ext xmlns:c16="http://schemas.microsoft.com/office/drawing/2014/chart" uri="{C3380CC4-5D6E-409C-BE32-E72D297353CC}">
              <c16:uniqueId val="{00000007-08A6-409D-8F32-8DD7F02B72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852</c:v>
                </c:pt>
                <c:pt idx="3">
                  <c:v>1092</c:v>
                </c:pt>
                <c:pt idx="6">
                  <c:v>1139</c:v>
                </c:pt>
                <c:pt idx="9">
                  <c:v>1127</c:v>
                </c:pt>
                <c:pt idx="12">
                  <c:v>1099</c:v>
                </c:pt>
              </c:numCache>
            </c:numRef>
          </c:val>
          <c:extLst>
            <c:ext xmlns:c16="http://schemas.microsoft.com/office/drawing/2014/chart" uri="{C3380CC4-5D6E-409C-BE32-E72D297353CC}">
              <c16:uniqueId val="{00000008-08A6-409D-8F32-8DD7F02B72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55</c:v>
                </c:pt>
                <c:pt idx="3">
                  <c:v>40</c:v>
                </c:pt>
                <c:pt idx="6">
                  <c:v>30</c:v>
                </c:pt>
                <c:pt idx="9">
                  <c:v>20</c:v>
                </c:pt>
                <c:pt idx="12">
                  <c:v>10</c:v>
                </c:pt>
              </c:numCache>
            </c:numRef>
          </c:val>
          <c:extLst>
            <c:ext xmlns:c16="http://schemas.microsoft.com/office/drawing/2014/chart" uri="{C3380CC4-5D6E-409C-BE32-E72D297353CC}">
              <c16:uniqueId val="{00000009-08A6-409D-8F32-8DD7F02B72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3999</c:v>
                </c:pt>
                <c:pt idx="3">
                  <c:v>3931</c:v>
                </c:pt>
                <c:pt idx="6">
                  <c:v>3821</c:v>
                </c:pt>
                <c:pt idx="9">
                  <c:v>3648</c:v>
                </c:pt>
                <c:pt idx="12">
                  <c:v>3525</c:v>
                </c:pt>
              </c:numCache>
            </c:numRef>
          </c:val>
          <c:extLst>
            <c:ext xmlns:c16="http://schemas.microsoft.com/office/drawing/2014/chart" uri="{C3380CC4-5D6E-409C-BE32-E72D297353CC}">
              <c16:uniqueId val="{0000000A-08A6-409D-8F32-8DD7F02B7232}"/>
            </c:ext>
          </c:extLst>
        </c:ser>
        <c:dLbls>
          <c:showLegendKey val="0"/>
          <c:showVal val="0"/>
          <c:showCatName val="0"/>
          <c:showSerName val="0"/>
          <c:showPercent val="0"/>
          <c:showBubbleSize val="0"/>
        </c:dLbls>
        <c:gapWidth val="100"/>
        <c:overlap val="100"/>
        <c:axId val="279917720"/>
        <c:axId val="279918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2214</c:v>
                </c:pt>
                <c:pt idx="2">
                  <c:v>#N/A</c:v>
                </c:pt>
                <c:pt idx="3">
                  <c:v>#N/A</c:v>
                </c:pt>
                <c:pt idx="4">
                  <c:v>2342</c:v>
                </c:pt>
                <c:pt idx="5">
                  <c:v>#N/A</c:v>
                </c:pt>
                <c:pt idx="6">
                  <c:v>#N/A</c:v>
                </c:pt>
                <c:pt idx="7">
                  <c:v>2317</c:v>
                </c:pt>
                <c:pt idx="8">
                  <c:v>#N/A</c:v>
                </c:pt>
                <c:pt idx="9">
                  <c:v>#N/A</c:v>
                </c:pt>
                <c:pt idx="10">
                  <c:v>2147</c:v>
                </c:pt>
                <c:pt idx="11">
                  <c:v>#N/A</c:v>
                </c:pt>
                <c:pt idx="12">
                  <c:v>#N/A</c:v>
                </c:pt>
                <c:pt idx="13">
                  <c:v>1598</c:v>
                </c:pt>
                <c:pt idx="14">
                  <c:v>#N/A</c:v>
                </c:pt>
              </c:numCache>
            </c:numRef>
          </c:val>
          <c:smooth val="0"/>
          <c:extLst>
            <c:ext xmlns:c16="http://schemas.microsoft.com/office/drawing/2014/chart" uri="{C3380CC4-5D6E-409C-BE32-E72D297353CC}">
              <c16:uniqueId val="{0000000B-08A6-409D-8F32-8DD7F02B7232}"/>
            </c:ext>
          </c:extLst>
        </c:ser>
        <c:dLbls>
          <c:showLegendKey val="0"/>
          <c:showVal val="0"/>
          <c:showCatName val="0"/>
          <c:showSerName val="0"/>
          <c:showPercent val="0"/>
          <c:showBubbleSize val="0"/>
        </c:dLbls>
        <c:marker val="1"/>
        <c:smooth val="0"/>
        <c:axId val="279917720"/>
        <c:axId val="279918112"/>
      </c:lineChart>
      <c:catAx>
        <c:axId val="27991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9918112"/>
        <c:crosses val="autoZero"/>
        <c:auto val="1"/>
        <c:lblAlgn val="ctr"/>
        <c:lblOffset val="100"/>
        <c:tickLblSkip val="1"/>
        <c:tickMarkSkip val="1"/>
        <c:noMultiLvlLbl val="0"/>
      </c:catAx>
      <c:valAx>
        <c:axId val="27991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91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c:v>
                </c:pt>
                <c:pt idx="1">
                  <c:v>485</c:v>
                </c:pt>
                <c:pt idx="2">
                  <c:v>505</c:v>
                </c:pt>
              </c:numCache>
            </c:numRef>
          </c:val>
          <c:extLst>
            <c:ext xmlns:c16="http://schemas.microsoft.com/office/drawing/2014/chart" uri="{C3380CC4-5D6E-409C-BE32-E72D297353CC}">
              <c16:uniqueId val="{00000000-FF03-4437-AE50-F411A8E5F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c:v>
                </c:pt>
                <c:pt idx="1">
                  <c:v>10</c:v>
                </c:pt>
                <c:pt idx="2">
                  <c:v>52</c:v>
                </c:pt>
              </c:numCache>
            </c:numRef>
          </c:val>
          <c:extLst>
            <c:ext xmlns:c16="http://schemas.microsoft.com/office/drawing/2014/chart" uri="{C3380CC4-5D6E-409C-BE32-E72D297353CC}">
              <c16:uniqueId val="{00000001-FF03-4437-AE50-F411A8E5F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c:v>
                </c:pt>
                <c:pt idx="1">
                  <c:v>105</c:v>
                </c:pt>
                <c:pt idx="2">
                  <c:v>179</c:v>
                </c:pt>
              </c:numCache>
            </c:numRef>
          </c:val>
          <c:extLst>
            <c:ext xmlns:c16="http://schemas.microsoft.com/office/drawing/2014/chart" uri="{C3380CC4-5D6E-409C-BE32-E72D297353CC}">
              <c16:uniqueId val="{00000002-FF03-4437-AE50-F411A8E5F8CC}"/>
            </c:ext>
          </c:extLst>
        </c:ser>
        <c:dLbls>
          <c:showLegendKey val="0"/>
          <c:showVal val="0"/>
          <c:showCatName val="0"/>
          <c:showSerName val="0"/>
          <c:showPercent val="0"/>
          <c:showBubbleSize val="0"/>
        </c:dLbls>
        <c:gapWidth val="120"/>
        <c:overlap val="100"/>
        <c:axId val="279919288"/>
        <c:axId val="279919680"/>
      </c:barChart>
      <c:catAx>
        <c:axId val="27991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9919680"/>
        <c:crosses val="autoZero"/>
        <c:auto val="1"/>
        <c:lblAlgn val="ctr"/>
        <c:lblOffset val="100"/>
        <c:tickLblSkip val="1"/>
        <c:tickMarkSkip val="1"/>
        <c:noMultiLvlLbl val="0"/>
      </c:catAx>
      <c:valAx>
        <c:axId val="279919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9919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元利償還金等に含まれる債務負担行為に基づく支出額において、土地開発公社における債務負担が大きく占めている。</a:t>
          </a:r>
        </a:p>
        <a:p>
          <a:r>
            <a:rPr kumimoji="1" lang="ja-JP" altLang="en-US" sz="1400">
              <a:latin typeface="ＭＳ ゴシック" pitchFamily="49" charset="-128"/>
              <a:ea typeface="ＭＳ ゴシック" pitchFamily="49" charset="-128"/>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将来負担額は年々減少傾向である。将来負担額に含まれる一般会計等に係る地方債の現在高が、新規事業の抑制に伴う新発債の減少や借換債の発行に伴い減少している事が大きく占める。</a:t>
          </a:r>
        </a:p>
        <a:p>
          <a:r>
            <a:rPr kumimoji="1" lang="ja-JP" altLang="en-US" sz="1400">
              <a:latin typeface="ＭＳ ゴシック" pitchFamily="49" charset="-128"/>
              <a:ea typeface="ＭＳ ゴシック" pitchFamily="49" charset="-128"/>
            </a:rPr>
            <a:t>　しかし、過去に行なった過剰な大規模事業の既発債の償還が徐々に終了しているものの、未だ地方債の残高は高い状況である。</a:t>
          </a:r>
        </a:p>
        <a:p>
          <a:r>
            <a:rPr kumimoji="1" lang="ja-JP" altLang="en-US" sz="14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400">
              <a:latin typeface="ＭＳ ゴシック" pitchFamily="49" charset="-128"/>
              <a:ea typeface="ＭＳ ゴシック" pitchFamily="49" charset="-128"/>
            </a:rPr>
            <a:t>　また、充当可能財源等を増加させるため、減債基金への基金積立等に努める。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令和２年度末の基金残高は普通会計で約７３６百万円となっており、前年度から約１３６百万円の増加となっている。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令和２年度は財政調整基金、減債基金への積立て、ふるさと応援寄附金を原資とするふるさと応援基金や公共施設整備基金への積立て、高齢者福祉基金への積立てを行なった。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高齢者福祉基金：高取町における高齢者保健福祉の充実・強化を図り、もって活力ある豊かな長寿社会の形成に寄与するため。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森林環境譲与税基金：森林整備及びその促進を目的とした間伐、木材利用の促進や普及啓発並びに人材育成、担い手の確保に要する経費の財源に充てるため。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高齢者福祉基金：今後の高齢者保健福祉の充実・強化のため積立を行なった。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森林環境譲与税基金：森林環境譲与税を原資として積立を行なった。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高齢者福祉基金：高取町高齢者福祉基金条例に基づき積立、運用、取崩を行なっていく。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森林環境譲与税基金：高取町森林環境譲与税基金条例に基づき積立、運用、取崩を行なっていく。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善意基金：高取町善意基金条例に基づき積立、運用、取崩を行なっていく。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令和２年度末の基金残高は、約５０５百万円となっており、町税、譲与税、交付金など収入増により前年度から約２０百万円の積立を行なった。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令和２年度末の基金残高は、約５２百万円となっており、町税、譲与税、交付金など収入増により前年度から約４２百万円の積立を行なった。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類似団体に比べて面積が小さいため固定資産税収入額が低く、また、法人等も少ないために法人住民税収入も低いという、税収基盤の弱さがある。</a:t>
          </a:r>
        </a:p>
        <a:p>
          <a:r>
            <a:rPr kumimoji="1" lang="ja-JP" altLang="en-US" sz="1300">
              <a:latin typeface="ＭＳ Ｐゴシック" panose="020B0600070205080204" pitchFamily="50" charset="-128"/>
              <a:ea typeface="ＭＳ Ｐゴシック" panose="020B0600070205080204" pitchFamily="50" charset="-128"/>
            </a:rPr>
            <a:t>　また、個人住民税に関しても、人口減少と共に年々減少している。</a:t>
          </a:r>
        </a:p>
        <a:p>
          <a:r>
            <a:rPr kumimoji="1" lang="ja-JP" altLang="en-US" sz="1300">
              <a:latin typeface="ＭＳ Ｐゴシック" panose="020B0600070205080204" pitchFamily="50" charset="-128"/>
              <a:ea typeface="ＭＳ Ｐゴシック" panose="020B0600070205080204" pitchFamily="50" charset="-128"/>
            </a:rPr>
            <a:t>　このような状況により類似団体と比べて財政力指数が低い数値となっている。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今後継続的な企業誘致等を積極的に行い税収基盤の確保に努めたい。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過去に一時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％を超えた経常収支比率は、人件費削減など行財政改革への取組みを通じ経常的経費の削減に努めたことにより改善はされたが、平成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年度からの給与復元と高取町定員適正化計画に基づく新規職員採用による職員数の増などで経常収支比率が上昇した。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年度は経常的収入の増により大幅に数値を改善し、類似団体平均値に肉薄した。</a:t>
          </a:r>
        </a:p>
        <a:p>
          <a:r>
            <a:rPr kumimoji="1" lang="ja-JP" altLang="en-US" sz="1300">
              <a:latin typeface="ＭＳ Ｐゴシック" panose="020B0600070205080204" pitchFamily="50" charset="-128"/>
              <a:ea typeface="ＭＳ Ｐゴシック" panose="020B0600070205080204" pitchFamily="50" charset="-128"/>
            </a:rPr>
            <a:t>　今後、公共施設等の老朽化に伴う維持補修経費の増加が見込まれるため、事業の優先度を厳しく点検し、経常的経費の削減を目指す。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363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1003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65</xdr:row>
      <xdr:rowOff>147828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100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714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より低い数値となっているのは、し尿処理費やし尿運搬費などの削減に努めていたためである。しかし、常備消防を一部事務組合で行なっていることから、一部事務組合での人件費・物件費等に充てる負担金等を合計した場合、人口１人当たりの金額は大幅に増加することになる。</a:t>
          </a:r>
        </a:p>
        <a:p>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140176</xdr:rowOff>
    </xdr:from>
    <xdr:to>
      <xdr:col>23</xdr:col>
      <xdr:colOff>133350</xdr:colOff>
      <xdr:row>81</xdr:row>
      <xdr:rowOff>25048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56176"/>
          <a:ext cx="838200" cy="5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95258</xdr:rowOff>
    </xdr:from>
    <xdr:to>
      <xdr:col>19</xdr:col>
      <xdr:colOff>133350</xdr:colOff>
      <xdr:row>80</xdr:row>
      <xdr:rowOff>140176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11258"/>
          <a:ext cx="889000" cy="4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80732</xdr:rowOff>
    </xdr:from>
    <xdr:to>
      <xdr:col>15</xdr:col>
      <xdr:colOff>82550</xdr:colOff>
      <xdr:row>80</xdr:row>
      <xdr:rowOff>95258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96732"/>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64044</xdr:rowOff>
    </xdr:from>
    <xdr:to>
      <xdr:col>11</xdr:col>
      <xdr:colOff>31750</xdr:colOff>
      <xdr:row>80</xdr:row>
      <xdr:rowOff>80732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80044"/>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145698</xdr:rowOff>
    </xdr:from>
    <xdr:to>
      <xdr:col>23</xdr:col>
      <xdr:colOff>184150</xdr:colOff>
      <xdr:row>81</xdr:row>
      <xdr:rowOff>75848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162225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0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89376</xdr:rowOff>
    </xdr:from>
    <xdr:to>
      <xdr:col>19</xdr:col>
      <xdr:colOff>184150</xdr:colOff>
      <xdr:row>81</xdr:row>
      <xdr:rowOff>19526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29703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7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44458</xdr:rowOff>
    </xdr:from>
    <xdr:to>
      <xdr:col>15</xdr:col>
      <xdr:colOff>133350</xdr:colOff>
      <xdr:row>80</xdr:row>
      <xdr:rowOff>146058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156235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2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29932</xdr:rowOff>
    </xdr:from>
    <xdr:to>
      <xdr:col>11</xdr:col>
      <xdr:colOff>82550</xdr:colOff>
      <xdr:row>80</xdr:row>
      <xdr:rowOff>131532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4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141709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13244</xdr:rowOff>
    </xdr:from>
    <xdr:to>
      <xdr:col>7</xdr:col>
      <xdr:colOff>31750</xdr:colOff>
      <xdr:row>80</xdr:row>
      <xdr:rowOff>114844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125021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9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令和２年度、類似団体に比べ１．４ポイントの開きがあるが、ラスパイレス指数については、類似団体とほぼ同水準で推移している。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今後も、地域の民間企業の平均給与の状況や、各種手当の総点検を行なうなど、より一層の給与の適正化に努める。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132291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5488"/>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121709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055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111654</xdr:rowOff>
    </xdr:from>
    <xdr:to>
      <xdr:col>72</xdr:col>
      <xdr:colOff>203200</xdr:colOff>
      <xdr:row>86</xdr:row>
      <xdr:rowOff>121709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63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31221</xdr:rowOff>
    </xdr:from>
    <xdr:to>
      <xdr:col>68</xdr:col>
      <xdr:colOff>152400</xdr:colOff>
      <xdr:row>86</xdr:row>
      <xdr:rowOff>111654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7592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60854</xdr:rowOff>
    </xdr:from>
    <xdr:to>
      <xdr:col>68</xdr:col>
      <xdr:colOff>203200</xdr:colOff>
      <xdr:row>86</xdr:row>
      <xdr:rowOff>162454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147231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151871</xdr:rowOff>
    </xdr:from>
    <xdr:to>
      <xdr:col>64</xdr:col>
      <xdr:colOff>152400</xdr:colOff>
      <xdr:row>86</xdr:row>
      <xdr:rowOff>82021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66798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1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過去からの新規採用抑制により類似団体平均より低い数値となっている。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職員補充は必要最低限に抑制するとともに、様々な行政サービスの提供体制を工夫し、最適な組織規模で効率的な行政運営を行なうことができるよう定員適正化計画に基づき、定員管理を行っていく。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95504</xdr:rowOff>
    </xdr:from>
    <xdr:to>
      <xdr:col>81</xdr:col>
      <xdr:colOff>44450</xdr:colOff>
      <xdr:row>59</xdr:row>
      <xdr:rowOff>148590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1105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95504</xdr:rowOff>
    </xdr:from>
    <xdr:to>
      <xdr:col>77</xdr:col>
      <xdr:colOff>44450</xdr:colOff>
      <xdr:row>59</xdr:row>
      <xdr:rowOff>126391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11054"/>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126391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96576"/>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24079</xdr:rowOff>
    </xdr:from>
    <xdr:to>
      <xdr:col>68</xdr:col>
      <xdr:colOff>152400</xdr:colOff>
      <xdr:row>59</xdr:row>
      <xdr:rowOff>81026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39629"/>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44704</xdr:rowOff>
    </xdr:from>
    <xdr:to>
      <xdr:col>77</xdr:col>
      <xdr:colOff>95250</xdr:colOff>
      <xdr:row>59</xdr:row>
      <xdr:rowOff>146304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156481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75591</xdr:rowOff>
    </xdr:from>
    <xdr:to>
      <xdr:col>73</xdr:col>
      <xdr:colOff>44450</xdr:colOff>
      <xdr:row>60</xdr:row>
      <xdr:rowOff>5741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144729</xdr:rowOff>
    </xdr:from>
    <xdr:to>
      <xdr:col>64</xdr:col>
      <xdr:colOff>152400</xdr:colOff>
      <xdr:row>59</xdr:row>
      <xdr:rowOff>74879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85056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5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実質公債費比率については、類似団体平均と同程度の数値まで改善された。これは、過去に行った普通建設事業費に係る起債の償還終了や、赤字財政以降の新規事業を抑制してきたためである。</a:t>
          </a:r>
        </a:p>
        <a:p>
          <a:r>
            <a:rPr kumimoji="1" lang="ja-JP" altLang="en-US" sz="1300">
              <a:latin typeface="ＭＳ Ｐゴシック" panose="020B0600070205080204" pitchFamily="50" charset="-128"/>
              <a:ea typeface="ＭＳ Ｐゴシック" panose="020B0600070205080204" pitchFamily="50" charset="-128"/>
            </a:rPr>
            <a:t>　しかし、統合幼稚園建設事業に係る起債の償還等が今後控えているため、引き続き新規事業の実施等について総点検を行い、財政の健全化を図る。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102870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147337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類似団体に比べて将来負担比率が高い数値となっているのは、土地開発公社にかかる債務保証が大きな負担となっているからである。</a:t>
          </a:r>
        </a:p>
        <a:p>
          <a:r>
            <a:rPr kumimoji="1" lang="ja-JP" altLang="en-US" sz="1300">
              <a:latin typeface="ＭＳ Ｐゴシック" panose="020B0600070205080204" pitchFamily="50" charset="-128"/>
              <a:ea typeface="ＭＳ Ｐゴシック" panose="020B0600070205080204" pitchFamily="50" charset="-128"/>
            </a:rPr>
            <a:t>　また、類似団体に比べ、充当可能基金が少ないことも要因である。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今後も後世への負担を少しでも軽減するため、新規事業の実施等について総点検を図り、充当可能基金の積立を着実に行い、財政の健全化を図る。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123371</xdr:rowOff>
    </xdr:from>
    <xdr:to>
      <xdr:col>81</xdr:col>
      <xdr:colOff>44450</xdr:colOff>
      <xdr:row>20</xdr:row>
      <xdr:rowOff>158508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09471"/>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158508</xdr:rowOff>
    </xdr:from>
    <xdr:to>
      <xdr:col>77</xdr:col>
      <xdr:colOff>44450</xdr:colOff>
      <xdr:row>21</xdr:row>
      <xdr:rowOff>97367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87508"/>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97367</xdr:rowOff>
    </xdr:from>
    <xdr:to>
      <xdr:col>72</xdr:col>
      <xdr:colOff>203200</xdr:colOff>
      <xdr:row>21</xdr:row>
      <xdr:rowOff>103112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9781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11188</xdr:rowOff>
    </xdr:from>
    <xdr:to>
      <xdr:col>68</xdr:col>
      <xdr:colOff>152400</xdr:colOff>
      <xdr:row>21</xdr:row>
      <xdr:rowOff>103112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6116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72571</xdr:rowOff>
    </xdr:from>
    <xdr:to>
      <xdr:col>81</xdr:col>
      <xdr:colOff>95250</xdr:colOff>
      <xdr:row>19</xdr:row>
      <xdr:rowOff>2722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58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44648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107708</xdr:rowOff>
    </xdr:from>
    <xdr:to>
      <xdr:col>77</xdr:col>
      <xdr:colOff>95250</xdr:colOff>
      <xdr:row>21</xdr:row>
      <xdr:rowOff>37858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22635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2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46567</xdr:rowOff>
    </xdr:from>
    <xdr:to>
      <xdr:col>73</xdr:col>
      <xdr:colOff>44450</xdr:colOff>
      <xdr:row>21</xdr:row>
      <xdr:rowOff>148167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132944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52312</xdr:rowOff>
    </xdr:from>
    <xdr:to>
      <xdr:col>68</xdr:col>
      <xdr:colOff>203200</xdr:colOff>
      <xdr:row>21</xdr:row>
      <xdr:rowOff>153912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138689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3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131838</xdr:rowOff>
    </xdr:from>
    <xdr:to>
      <xdr:col>64</xdr:col>
      <xdr:colOff>152400</xdr:colOff>
      <xdr:row>21</xdr:row>
      <xdr:rowOff>61988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46765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4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経常収支比率における人件費の割合について類似団体とほぼ同水準で推移しているが、令和２年度は２．３ポイント高くなっている。これはごみ収集業務を直営で行っていることなどが要因である。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　今後も同水準を維持するため、定員適正化計画に基づき定員管理に努め、人件費の抑制に努める。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122101</xdr:rowOff>
    </xdr:from>
    <xdr:to>
      <xdr:col>19</xdr:col>
      <xdr:colOff>187325</xdr:colOff>
      <xdr:row>38</xdr:row>
      <xdr:rowOff>35560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657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109039</xdr:rowOff>
    </xdr:from>
    <xdr:to>
      <xdr:col>15</xdr:col>
      <xdr:colOff>98425</xdr:colOff>
      <xdr:row>37</xdr:row>
      <xdr:rowOff>122101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5268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109039</xdr:rowOff>
    </xdr:from>
    <xdr:to>
      <xdr:col>11</xdr:col>
      <xdr:colOff>9525</xdr:colOff>
      <xdr:row>37</xdr:row>
      <xdr:rowOff>154758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26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71301</xdr:rowOff>
    </xdr:from>
    <xdr:to>
      <xdr:col>15</xdr:col>
      <xdr:colOff>149225</xdr:colOff>
      <xdr:row>38</xdr:row>
      <xdr:rowOff>1451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157678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103958</xdr:rowOff>
    </xdr:from>
    <xdr:to>
      <xdr:col>6</xdr:col>
      <xdr:colOff>171450</xdr:colOff>
      <xdr:row>38</xdr:row>
      <xdr:rowOff>34108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18886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２年度は３．１ポイントの差がある。これは、令和元年度途中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156718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576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156718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707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124714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707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124714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21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105918</xdr:rowOff>
    </xdr:from>
    <xdr:to>
      <xdr:col>78</xdr:col>
      <xdr:colOff>120650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20845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0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２年度は１．７ポイント減少したが、近年扶助費は増加傾向にある。資格審査等の適正化や各種手当へ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41275</xdr:rowOff>
    </xdr:from>
    <xdr:to>
      <xdr:col>24</xdr:col>
      <xdr:colOff>25400</xdr:colOff>
      <xdr:row>57</xdr:row>
      <xdr:rowOff>112713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2475"/>
          <a:ext cx="838200" cy="2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112713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820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82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141288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61913</xdr:rowOff>
    </xdr:from>
    <xdr:to>
      <xdr:col>20</xdr:col>
      <xdr:colOff>38100</xdr:colOff>
      <xdr:row>57</xdr:row>
      <xdr:rowOff>163513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148290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90488</xdr:rowOff>
    </xdr:from>
    <xdr:to>
      <xdr:col>11</xdr:col>
      <xdr:colOff>60325</xdr:colOff>
      <xdr:row>57</xdr:row>
      <xdr:rowOff>20638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33338</xdr:rowOff>
    </xdr:from>
    <xdr:to>
      <xdr:col>6</xdr:col>
      <xdr:colOff>171450</xdr:colOff>
      <xdr:row>56</xdr:row>
      <xdr:rowOff>134938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119715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については令和２年度は類似団体に比べ３．６ポイント高くなっている。これは、介護保険特別会計や後期高齢者医療事業特別会計への繰出金は増加による。今後も増加の傾向にあるため、給付の適正化など繰出金の抑制を図る。</a:t>
          </a:r>
        </a:p>
        <a:p>
          <a:r>
            <a:rPr kumimoji="1" lang="ja-JP" altLang="en-US" sz="1300">
              <a:latin typeface="ＭＳ Ｐゴシック" panose="020B0600070205080204" pitchFamily="50" charset="-128"/>
              <a:ea typeface="ＭＳ Ｐゴシック" panose="020B0600070205080204" pitchFamily="50" charset="-128"/>
            </a:rPr>
            <a:t>　また維持補修費の増も要因である。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66040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58</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05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に比べ適正数値となっている。これは赤字財政に伴い補助金を全面カットしたことによる。しかしながらここ数年で増加傾向にあり、補助金等の必要性を精査の上、適正化を図る。</a:t>
          </a:r>
        </a:p>
        <a:p>
          <a:r>
            <a:rPr kumimoji="1" lang="ja-JP" altLang="en-US" sz="1300">
              <a:latin typeface="ＭＳ Ｐゴシック" panose="020B0600070205080204" pitchFamily="50" charset="-128"/>
              <a:ea typeface="ＭＳ Ｐゴシック" panose="020B0600070205080204" pitchFamily="50" charset="-128"/>
            </a:rPr>
            <a:t>　また、令和２年度途中にごみ処理業務を行っていた一部事務組合を脱退し、ごみ処理関係支出が補助費から物件費に移ったためである。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7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112793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行なった大規模事業の既発債の償還が徐々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733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72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16511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公債費以外の個々の比率については類似団体とほぼ同水準で推移しているが、令和２年度は前年度に引続き「その他」の項目で高い数値となったため全体的にも高い数値となっている。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類似団体内順位は３７位／６８団体と中位に位置しているが、年々人口が減少し、歳入も減少してるため、今後も行財政改革の取組を通じて個々の経常的経費について抑制に努める。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696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001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500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315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148589</xdr:rowOff>
    </xdr:from>
    <xdr:to>
      <xdr:col>69</xdr:col>
      <xdr:colOff>142875</xdr:colOff>
      <xdr:row>79</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134376</xdr:rowOff>
    </xdr:from>
    <xdr:to>
      <xdr:col>29</xdr:col>
      <xdr:colOff>127000</xdr:colOff>
      <xdr:row>16</xdr:row>
      <xdr:rowOff>165755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5201"/>
          <a:ext cx="647700" cy="31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165755</xdr:rowOff>
    </xdr:from>
    <xdr:to>
      <xdr:col>26</xdr:col>
      <xdr:colOff>50800</xdr:colOff>
      <xdr:row>17</xdr:row>
      <xdr:rowOff>2832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6580"/>
          <a:ext cx="698500" cy="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2832</xdr:rowOff>
    </xdr:from>
    <xdr:to>
      <xdr:col>22</xdr:col>
      <xdr:colOff>114300</xdr:colOff>
      <xdr:row>17</xdr:row>
      <xdr:rowOff>15695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5107"/>
          <a:ext cx="698500" cy="1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15695</xdr:rowOff>
    </xdr:from>
    <xdr:to>
      <xdr:col>18</xdr:col>
      <xdr:colOff>177800</xdr:colOff>
      <xdr:row>17</xdr:row>
      <xdr:rowOff>39309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7970"/>
          <a:ext cx="698500" cy="23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83576</xdr:rowOff>
    </xdr:from>
    <xdr:to>
      <xdr:col>29</xdr:col>
      <xdr:colOff>177800</xdr:colOff>
      <xdr:row>17</xdr:row>
      <xdr:rowOff>13726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55653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114955</xdr:rowOff>
    </xdr:from>
    <xdr:to>
      <xdr:col>26</xdr:col>
      <xdr:colOff>101600</xdr:colOff>
      <xdr:row>17</xdr:row>
      <xdr:rowOff>45105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2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123482</xdr:rowOff>
    </xdr:from>
    <xdr:to>
      <xdr:col>22</xdr:col>
      <xdr:colOff>165100</xdr:colOff>
      <xdr:row>17</xdr:row>
      <xdr:rowOff>53632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38409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136345</xdr:rowOff>
    </xdr:from>
    <xdr:to>
      <xdr:col>19</xdr:col>
      <xdr:colOff>38100</xdr:colOff>
      <xdr:row>17</xdr:row>
      <xdr:rowOff>66495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159959</xdr:rowOff>
    </xdr:from>
    <xdr:to>
      <xdr:col>15</xdr:col>
      <xdr:colOff>101600</xdr:colOff>
      <xdr:row>17</xdr:row>
      <xdr:rowOff>90109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36654</xdr:rowOff>
    </xdr:from>
    <xdr:to>
      <xdr:col>29</xdr:col>
      <xdr:colOff>127000</xdr:colOff>
      <xdr:row>37</xdr:row>
      <xdr:rowOff>83779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61354"/>
          <a:ext cx="647700" cy="4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20603</xdr:rowOff>
    </xdr:from>
    <xdr:to>
      <xdr:col>26</xdr:col>
      <xdr:colOff>50800</xdr:colOff>
      <xdr:row>37</xdr:row>
      <xdr:rowOff>36654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45303"/>
          <a:ext cx="698500" cy="16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20603</xdr:rowOff>
    </xdr:from>
    <xdr:to>
      <xdr:col>22</xdr:col>
      <xdr:colOff>114300</xdr:colOff>
      <xdr:row>37</xdr:row>
      <xdr:rowOff>82488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45303"/>
          <a:ext cx="698500" cy="6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49096</xdr:rowOff>
    </xdr:from>
    <xdr:to>
      <xdr:col>18</xdr:col>
      <xdr:colOff>177800</xdr:colOff>
      <xdr:row>37</xdr:row>
      <xdr:rowOff>82488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73796"/>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32979</xdr:rowOff>
    </xdr:from>
    <xdr:to>
      <xdr:col>29</xdr:col>
      <xdr:colOff>177800</xdr:colOff>
      <xdr:row>37</xdr:row>
      <xdr:rowOff>134579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5056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2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157304</xdr:rowOff>
    </xdr:from>
    <xdr:to>
      <xdr:col>26</xdr:col>
      <xdr:colOff>101600</xdr:colOff>
      <xdr:row>37</xdr:row>
      <xdr:rowOff>87454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1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72231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141253</xdr:rowOff>
    </xdr:from>
    <xdr:to>
      <xdr:col>22</xdr:col>
      <xdr:colOff>165100</xdr:colOff>
      <xdr:row>37</xdr:row>
      <xdr:rowOff>71403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9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56180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31688</xdr:rowOff>
    </xdr:from>
    <xdr:to>
      <xdr:col>19</xdr:col>
      <xdr:colOff>38100</xdr:colOff>
      <xdr:row>37</xdr:row>
      <xdr:rowOff>133288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118065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169746</xdr:rowOff>
    </xdr:from>
    <xdr:to>
      <xdr:col>15</xdr:col>
      <xdr:colOff>101600</xdr:colOff>
      <xdr:row>37</xdr:row>
      <xdr:rowOff>99896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84673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11935</xdr:rowOff>
    </xdr:from>
    <xdr:to>
      <xdr:col>24</xdr:col>
      <xdr:colOff>63500</xdr:colOff>
      <xdr:row>36</xdr:row>
      <xdr:rowOff>136698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4135"/>
          <a:ext cx="838200" cy="1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136698</xdr:rowOff>
    </xdr:from>
    <xdr:to>
      <xdr:col>19</xdr:col>
      <xdr:colOff>177800</xdr:colOff>
      <xdr:row>36</xdr:row>
      <xdr:rowOff>169837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8898"/>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159184</xdr:rowOff>
    </xdr:from>
    <xdr:to>
      <xdr:col>15</xdr:col>
      <xdr:colOff>50800</xdr:colOff>
      <xdr:row>36</xdr:row>
      <xdr:rowOff>169837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1384"/>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159184</xdr:rowOff>
    </xdr:from>
    <xdr:to>
      <xdr:col>10</xdr:col>
      <xdr:colOff>114300</xdr:colOff>
      <xdr:row>36</xdr:row>
      <xdr:rowOff>161516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138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132585</xdr:rowOff>
    </xdr:from>
    <xdr:to>
      <xdr:col>24</xdr:col>
      <xdr:colOff>114300</xdr:colOff>
      <xdr:row>36</xdr:row>
      <xdr:rowOff>62735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85898</xdr:rowOff>
    </xdr:from>
    <xdr:to>
      <xdr:col>20</xdr:col>
      <xdr:colOff>38100</xdr:colOff>
      <xdr:row>37</xdr:row>
      <xdr:rowOff>16048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7175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119037</xdr:rowOff>
    </xdr:from>
    <xdr:to>
      <xdr:col>15</xdr:col>
      <xdr:colOff>101600</xdr:colOff>
      <xdr:row>37</xdr:row>
      <xdr:rowOff>49187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40314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108384</xdr:rowOff>
    </xdr:from>
    <xdr:to>
      <xdr:col>10</xdr:col>
      <xdr:colOff>165100</xdr:colOff>
      <xdr:row>37</xdr:row>
      <xdr:rowOff>38534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29661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110716</xdr:rowOff>
    </xdr:from>
    <xdr:to>
      <xdr:col>6</xdr:col>
      <xdr:colOff>38100</xdr:colOff>
      <xdr:row>37</xdr:row>
      <xdr:rowOff>40866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31993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119985</xdr:rowOff>
    </xdr:from>
    <xdr:to>
      <xdr:col>24</xdr:col>
      <xdr:colOff>63500</xdr:colOff>
      <xdr:row>57</xdr:row>
      <xdr:rowOff>148965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2635"/>
          <a:ext cx="838200" cy="2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148965</xdr:rowOff>
    </xdr:from>
    <xdr:to>
      <xdr:col>19</xdr:col>
      <xdr:colOff>177800</xdr:colOff>
      <xdr:row>58</xdr:row>
      <xdr:rowOff>18748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1615"/>
          <a:ext cx="889000" cy="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18748</xdr:rowOff>
    </xdr:from>
    <xdr:to>
      <xdr:col>15</xdr:col>
      <xdr:colOff>50800</xdr:colOff>
      <xdr:row>58</xdr:row>
      <xdr:rowOff>54632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2848"/>
          <a:ext cx="889000" cy="3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54632</xdr:rowOff>
    </xdr:from>
    <xdr:to>
      <xdr:col>10</xdr:col>
      <xdr:colOff>114300</xdr:colOff>
      <xdr:row>58</xdr:row>
      <xdr:rowOff>61185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873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69185</xdr:rowOff>
    </xdr:from>
    <xdr:to>
      <xdr:col>24</xdr:col>
      <xdr:colOff>114300</xdr:colOff>
      <xdr:row>57</xdr:row>
      <xdr:rowOff>170785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47612</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98165</xdr:rowOff>
    </xdr:from>
    <xdr:to>
      <xdr:col>20</xdr:col>
      <xdr:colOff>38100</xdr:colOff>
      <xdr:row>58</xdr:row>
      <xdr:rowOff>28315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19442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139398</xdr:rowOff>
    </xdr:from>
    <xdr:to>
      <xdr:col>15</xdr:col>
      <xdr:colOff>101600</xdr:colOff>
      <xdr:row>58</xdr:row>
      <xdr:rowOff>69548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3832</xdr:rowOff>
    </xdr:from>
    <xdr:to>
      <xdr:col>10</xdr:col>
      <xdr:colOff>165100</xdr:colOff>
      <xdr:row>58</xdr:row>
      <xdr:rowOff>105432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96559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10385</xdr:rowOff>
    </xdr:from>
    <xdr:to>
      <xdr:col>6</xdr:col>
      <xdr:colOff>38100</xdr:colOff>
      <xdr:row>58</xdr:row>
      <xdr:rowOff>111985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103112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38430</xdr:rowOff>
    </xdr:from>
    <xdr:to>
      <xdr:col>24</xdr:col>
      <xdr:colOff>63500</xdr:colOff>
      <xdr:row>78</xdr:row>
      <xdr:rowOff>47048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11530"/>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38430</xdr:rowOff>
    </xdr:from>
    <xdr:to>
      <xdr:col>19</xdr:col>
      <xdr:colOff>177800</xdr:colOff>
      <xdr:row>78</xdr:row>
      <xdr:rowOff>72492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153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129893</xdr:rowOff>
    </xdr:from>
    <xdr:to>
      <xdr:col>15</xdr:col>
      <xdr:colOff>50800</xdr:colOff>
      <xdr:row>78</xdr:row>
      <xdr:rowOff>72492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31543"/>
          <a:ext cx="889000" cy="1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129893</xdr:rowOff>
    </xdr:from>
    <xdr:to>
      <xdr:col>10</xdr:col>
      <xdr:colOff>114300</xdr:colOff>
      <xdr:row>78</xdr:row>
      <xdr:rowOff>25149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31543"/>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167698</xdr:rowOff>
    </xdr:from>
    <xdr:to>
      <xdr:col>24</xdr:col>
      <xdr:colOff>114300</xdr:colOff>
      <xdr:row>78</xdr:row>
      <xdr:rowOff>97848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159080</xdr:rowOff>
    </xdr:from>
    <xdr:to>
      <xdr:col>20</xdr:col>
      <xdr:colOff>38100</xdr:colOff>
      <xdr:row>78</xdr:row>
      <xdr:rowOff>89230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80357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21692</xdr:rowOff>
    </xdr:from>
    <xdr:to>
      <xdr:col>15</xdr:col>
      <xdr:colOff>101600</xdr:colOff>
      <xdr:row>78</xdr:row>
      <xdr:rowOff>123292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79093</xdr:rowOff>
    </xdr:from>
    <xdr:to>
      <xdr:col>10</xdr:col>
      <xdr:colOff>165100</xdr:colOff>
      <xdr:row>78</xdr:row>
      <xdr:rowOff>9243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145799</xdr:rowOff>
    </xdr:from>
    <xdr:to>
      <xdr:col>6</xdr:col>
      <xdr:colOff>38100</xdr:colOff>
      <xdr:row>78</xdr:row>
      <xdr:rowOff>75949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48921</xdr:rowOff>
    </xdr:from>
    <xdr:to>
      <xdr:col>24</xdr:col>
      <xdr:colOff>63500</xdr:colOff>
      <xdr:row>96</xdr:row>
      <xdr:rowOff>125298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8121"/>
          <a:ext cx="838200" cy="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125298</xdr:rowOff>
    </xdr:from>
    <xdr:to>
      <xdr:col>19</xdr:col>
      <xdr:colOff>177800</xdr:colOff>
      <xdr:row>96</xdr:row>
      <xdr:rowOff>147180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84498"/>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147180</xdr:rowOff>
    </xdr:from>
    <xdr:to>
      <xdr:col>15</xdr:col>
      <xdr:colOff>50800</xdr:colOff>
      <xdr:row>96</xdr:row>
      <xdr:rowOff>162027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0638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135013</xdr:rowOff>
    </xdr:from>
    <xdr:to>
      <xdr:col>10</xdr:col>
      <xdr:colOff>114300</xdr:colOff>
      <xdr:row>96</xdr:row>
      <xdr:rowOff>162027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94213"/>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169571</xdr:rowOff>
    </xdr:from>
    <xdr:to>
      <xdr:col>24</xdr:col>
      <xdr:colOff>114300</xdr:colOff>
      <xdr:row>96</xdr:row>
      <xdr:rowOff>99721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147998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74498</xdr:rowOff>
    </xdr:from>
    <xdr:to>
      <xdr:col>20</xdr:col>
      <xdr:colOff>38100</xdr:colOff>
      <xdr:row>97</xdr:row>
      <xdr:rowOff>4648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167225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96380</xdr:rowOff>
    </xdr:from>
    <xdr:to>
      <xdr:col>15</xdr:col>
      <xdr:colOff>101600</xdr:colOff>
      <xdr:row>97</xdr:row>
      <xdr:rowOff>26530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17657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111227</xdr:rowOff>
    </xdr:from>
    <xdr:to>
      <xdr:col>10</xdr:col>
      <xdr:colOff>165100</xdr:colOff>
      <xdr:row>97</xdr:row>
      <xdr:rowOff>41377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84213</xdr:rowOff>
    </xdr:from>
    <xdr:to>
      <xdr:col>6</xdr:col>
      <xdr:colOff>38100</xdr:colOff>
      <xdr:row>97</xdr:row>
      <xdr:rowOff>14363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113552</xdr:rowOff>
    </xdr:from>
    <xdr:to>
      <xdr:col>55</xdr:col>
      <xdr:colOff>0</xdr:colOff>
      <xdr:row>38</xdr:row>
      <xdr:rowOff>49369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4302"/>
          <a:ext cx="838200" cy="4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140992</xdr:rowOff>
    </xdr:from>
    <xdr:to>
      <xdr:col>50</xdr:col>
      <xdr:colOff>114300</xdr:colOff>
      <xdr:row>38</xdr:row>
      <xdr:rowOff>49369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4642"/>
          <a:ext cx="889000" cy="7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140992</xdr:rowOff>
    </xdr:from>
    <xdr:to>
      <xdr:col>45</xdr:col>
      <xdr:colOff>177800</xdr:colOff>
      <xdr:row>37</xdr:row>
      <xdr:rowOff>171140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642"/>
          <a:ext cx="889000" cy="3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161436</xdr:rowOff>
    </xdr:from>
    <xdr:to>
      <xdr:col>41</xdr:col>
      <xdr:colOff>50800</xdr:colOff>
      <xdr:row>37</xdr:row>
      <xdr:rowOff>171140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5086"/>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62752</xdr:rowOff>
    </xdr:from>
    <xdr:to>
      <xdr:col>55</xdr:col>
      <xdr:colOff>50800</xdr:colOff>
      <xdr:row>35</xdr:row>
      <xdr:rowOff>164352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149129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170019</xdr:rowOff>
    </xdr:from>
    <xdr:to>
      <xdr:col>50</xdr:col>
      <xdr:colOff>165100</xdr:colOff>
      <xdr:row>38</xdr:row>
      <xdr:rowOff>100169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91296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90192</xdr:rowOff>
    </xdr:from>
    <xdr:to>
      <xdr:col>46</xdr:col>
      <xdr:colOff>38100</xdr:colOff>
      <xdr:row>38</xdr:row>
      <xdr:rowOff>20341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8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11468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120340</xdr:rowOff>
    </xdr:from>
    <xdr:to>
      <xdr:col>41</xdr:col>
      <xdr:colOff>101600</xdr:colOff>
      <xdr:row>38</xdr:row>
      <xdr:rowOff>50490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41617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110636</xdr:rowOff>
    </xdr:from>
    <xdr:to>
      <xdr:col>36</xdr:col>
      <xdr:colOff>165100</xdr:colOff>
      <xdr:row>38</xdr:row>
      <xdr:rowOff>40786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31913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19109</xdr:rowOff>
    </xdr:from>
    <xdr:to>
      <xdr:col>55</xdr:col>
      <xdr:colOff>0</xdr:colOff>
      <xdr:row>59</xdr:row>
      <xdr:rowOff>27960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3465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19109</xdr:rowOff>
    </xdr:from>
    <xdr:to>
      <xdr:col>50</xdr:col>
      <xdr:colOff>114300</xdr:colOff>
      <xdr:row>59</xdr:row>
      <xdr:rowOff>25524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134659"/>
          <a:ext cx="8890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165313</xdr:rowOff>
    </xdr:from>
    <xdr:to>
      <xdr:col>45</xdr:col>
      <xdr:colOff>177800</xdr:colOff>
      <xdr:row>59</xdr:row>
      <xdr:rowOff>25524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109413"/>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165313</xdr:rowOff>
    </xdr:from>
    <xdr:to>
      <xdr:col>41</xdr:col>
      <xdr:colOff>50800</xdr:colOff>
      <xdr:row>59</xdr:row>
      <xdr:rowOff>21255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09413"/>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148610</xdr:rowOff>
    </xdr:from>
    <xdr:to>
      <xdr:col>55</xdr:col>
      <xdr:colOff>50800</xdr:colOff>
      <xdr:row>59</xdr:row>
      <xdr:rowOff>78760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63537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139759</xdr:rowOff>
    </xdr:from>
    <xdr:to>
      <xdr:col>50</xdr:col>
      <xdr:colOff>165100</xdr:colOff>
      <xdr:row>59</xdr:row>
      <xdr:rowOff>69909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61036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146174</xdr:rowOff>
    </xdr:from>
    <xdr:to>
      <xdr:col>46</xdr:col>
      <xdr:colOff>38100</xdr:colOff>
      <xdr:row>59</xdr:row>
      <xdr:rowOff>76324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67451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114513</xdr:rowOff>
    </xdr:from>
    <xdr:to>
      <xdr:col>41</xdr:col>
      <xdr:colOff>101600</xdr:colOff>
      <xdr:row>59</xdr:row>
      <xdr:rowOff>44663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35790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141905</xdr:rowOff>
    </xdr:from>
    <xdr:to>
      <xdr:col>36</xdr:col>
      <xdr:colOff>165100</xdr:colOff>
      <xdr:row>59</xdr:row>
      <xdr:rowOff>72055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63182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36432</xdr:rowOff>
    </xdr:from>
    <xdr:to>
      <xdr:col>55</xdr:col>
      <xdr:colOff>0</xdr:colOff>
      <xdr:row>79</xdr:row>
      <xdr:rowOff>38925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80982"/>
          <a:ext cx="8382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38925</xdr:rowOff>
    </xdr:from>
    <xdr:to>
      <xdr:col>50</xdr:col>
      <xdr:colOff>114300</xdr:colOff>
      <xdr:row>79</xdr:row>
      <xdr:rowOff>67546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83475"/>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17845</xdr:rowOff>
    </xdr:from>
    <xdr:to>
      <xdr:col>45</xdr:col>
      <xdr:colOff>177800</xdr:colOff>
      <xdr:row>79</xdr:row>
      <xdr:rowOff>67546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62395"/>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17845</xdr:rowOff>
    </xdr:from>
    <xdr:to>
      <xdr:col>41</xdr:col>
      <xdr:colOff>50800</xdr:colOff>
      <xdr:row>79</xdr:row>
      <xdr:rowOff>42339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62395"/>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157082</xdr:rowOff>
    </xdr:from>
    <xdr:to>
      <xdr:col>55</xdr:col>
      <xdr:colOff>50800</xdr:colOff>
      <xdr:row>79</xdr:row>
      <xdr:rowOff>87232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159575</xdr:rowOff>
    </xdr:from>
    <xdr:to>
      <xdr:col>50</xdr:col>
      <xdr:colOff>165100</xdr:colOff>
      <xdr:row>79</xdr:row>
      <xdr:rowOff>89725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80852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16746</xdr:rowOff>
    </xdr:from>
    <xdr:to>
      <xdr:col>46</xdr:col>
      <xdr:colOff>38100</xdr:colOff>
      <xdr:row>79</xdr:row>
      <xdr:rowOff>118346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109473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138495</xdr:rowOff>
    </xdr:from>
    <xdr:to>
      <xdr:col>41</xdr:col>
      <xdr:colOff>101600</xdr:colOff>
      <xdr:row>79</xdr:row>
      <xdr:rowOff>68645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85172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2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162989</xdr:rowOff>
    </xdr:from>
    <xdr:to>
      <xdr:col>36</xdr:col>
      <xdr:colOff>165100</xdr:colOff>
      <xdr:row>79</xdr:row>
      <xdr:rowOff>93139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84266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2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150444</xdr:rowOff>
    </xdr:from>
    <xdr:to>
      <xdr:col>55</xdr:col>
      <xdr:colOff>0</xdr:colOff>
      <xdr:row>98</xdr:row>
      <xdr:rowOff>8260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81094"/>
          <a:ext cx="838200" cy="2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67982</xdr:rowOff>
    </xdr:from>
    <xdr:to>
      <xdr:col>50</xdr:col>
      <xdr:colOff>114300</xdr:colOff>
      <xdr:row>97</xdr:row>
      <xdr:rowOff>150444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98632"/>
          <a:ext cx="889000" cy="8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67982</xdr:rowOff>
    </xdr:from>
    <xdr:to>
      <xdr:col>45</xdr:col>
      <xdr:colOff>177800</xdr:colOff>
      <xdr:row>97</xdr:row>
      <xdr:rowOff>121400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98632"/>
          <a:ext cx="889000" cy="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121400</xdr:rowOff>
    </xdr:from>
    <xdr:to>
      <xdr:col>41</xdr:col>
      <xdr:colOff>50800</xdr:colOff>
      <xdr:row>97</xdr:row>
      <xdr:rowOff>126006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52050"/>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128910</xdr:rowOff>
    </xdr:from>
    <xdr:to>
      <xdr:col>55</xdr:col>
      <xdr:colOff>50800</xdr:colOff>
      <xdr:row>98</xdr:row>
      <xdr:rowOff>59060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43837</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99644</xdr:rowOff>
    </xdr:from>
    <xdr:to>
      <xdr:col>50</xdr:col>
      <xdr:colOff>165100</xdr:colOff>
      <xdr:row>98</xdr:row>
      <xdr:rowOff>29794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20921</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8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17182</xdr:rowOff>
    </xdr:from>
    <xdr:to>
      <xdr:col>46</xdr:col>
      <xdr:colOff>38100</xdr:colOff>
      <xdr:row>97</xdr:row>
      <xdr:rowOff>118782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109909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70600</xdr:rowOff>
    </xdr:from>
    <xdr:to>
      <xdr:col>41</xdr:col>
      <xdr:colOff>101600</xdr:colOff>
      <xdr:row>98</xdr:row>
      <xdr:rowOff>750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163327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75206</xdr:rowOff>
    </xdr:from>
    <xdr:to>
      <xdr:col>36</xdr:col>
      <xdr:colOff>165100</xdr:colOff>
      <xdr:row>98</xdr:row>
      <xdr:rowOff>5356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167933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162675</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06325"/>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161760</xdr:rowOff>
    </xdr:from>
    <xdr:to>
      <xdr:col>76</xdr:col>
      <xdr:colOff>114300</xdr:colOff>
      <xdr:row>37</xdr:row>
      <xdr:rowOff>162675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54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161760</xdr:rowOff>
    </xdr:from>
    <xdr:to>
      <xdr:col>71</xdr:col>
      <xdr:colOff>177800</xdr:colOff>
      <xdr:row>38</xdr:row>
      <xdr:rowOff>22165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05410"/>
          <a:ext cx="8890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111874</xdr:rowOff>
    </xdr:from>
    <xdr:to>
      <xdr:col>76</xdr:col>
      <xdr:colOff>165100</xdr:colOff>
      <xdr:row>38</xdr:row>
      <xdr:rowOff>42024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33152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110960</xdr:rowOff>
    </xdr:from>
    <xdr:to>
      <xdr:col>72</xdr:col>
      <xdr:colOff>38100</xdr:colOff>
      <xdr:row>38</xdr:row>
      <xdr:rowOff>41110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32237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142815</xdr:rowOff>
    </xdr:from>
    <xdr:to>
      <xdr:col>67</xdr:col>
      <xdr:colOff>101600</xdr:colOff>
      <xdr:row>38</xdr:row>
      <xdr:rowOff>72965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64092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21089</xdr:rowOff>
    </xdr:from>
    <xdr:to>
      <xdr:col>85</xdr:col>
      <xdr:colOff>127000</xdr:colOff>
      <xdr:row>77</xdr:row>
      <xdr:rowOff>54894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22739"/>
          <a:ext cx="8382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21089</xdr:rowOff>
    </xdr:from>
    <xdr:to>
      <xdr:col>81</xdr:col>
      <xdr:colOff>50800</xdr:colOff>
      <xdr:row>77</xdr:row>
      <xdr:rowOff>29634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22739"/>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29634</xdr:rowOff>
    </xdr:from>
    <xdr:to>
      <xdr:col>76</xdr:col>
      <xdr:colOff>114300</xdr:colOff>
      <xdr:row>77</xdr:row>
      <xdr:rowOff>35092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31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25611</xdr:rowOff>
    </xdr:from>
    <xdr:to>
      <xdr:col>71</xdr:col>
      <xdr:colOff>177800</xdr:colOff>
      <xdr:row>77</xdr:row>
      <xdr:rowOff>35092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27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4094</xdr:rowOff>
    </xdr:from>
    <xdr:to>
      <xdr:col>85</xdr:col>
      <xdr:colOff>177800</xdr:colOff>
      <xdr:row>77</xdr:row>
      <xdr:rowOff>105694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153971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141739</xdr:rowOff>
    </xdr:from>
    <xdr:to>
      <xdr:col>81</xdr:col>
      <xdr:colOff>101600</xdr:colOff>
      <xdr:row>77</xdr:row>
      <xdr:rowOff>71889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63016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150284</xdr:rowOff>
    </xdr:from>
    <xdr:to>
      <xdr:col>76</xdr:col>
      <xdr:colOff>165100</xdr:colOff>
      <xdr:row>77</xdr:row>
      <xdr:rowOff>80434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71561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155742</xdr:rowOff>
    </xdr:from>
    <xdr:to>
      <xdr:col>72</xdr:col>
      <xdr:colOff>38100</xdr:colOff>
      <xdr:row>77</xdr:row>
      <xdr:rowOff>85892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77019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146261</xdr:rowOff>
    </xdr:from>
    <xdr:to>
      <xdr:col>67</xdr:col>
      <xdr:colOff>101600</xdr:colOff>
      <xdr:row>77</xdr:row>
      <xdr:rowOff>76411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67538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24205</xdr:rowOff>
    </xdr:from>
    <xdr:to>
      <xdr:col>85</xdr:col>
      <xdr:colOff>127000</xdr:colOff>
      <xdr:row>99</xdr:row>
      <xdr:rowOff>41633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7755"/>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41633</xdr:rowOff>
    </xdr:from>
    <xdr:to>
      <xdr:col>81</xdr:col>
      <xdr:colOff>50800</xdr:colOff>
      <xdr:row>99</xdr:row>
      <xdr:rowOff>80443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15183"/>
          <a:ext cx="889000" cy="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80443</xdr:rowOff>
    </xdr:from>
    <xdr:to>
      <xdr:col>76</xdr:col>
      <xdr:colOff>114300</xdr:colOff>
      <xdr:row>99</xdr:row>
      <xdr:rowOff>95256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53993"/>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95155</xdr:rowOff>
    </xdr:from>
    <xdr:to>
      <xdr:col>71</xdr:col>
      <xdr:colOff>177800</xdr:colOff>
      <xdr:row>99</xdr:row>
      <xdr:rowOff>95256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68705"/>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144855</xdr:rowOff>
    </xdr:from>
    <xdr:to>
      <xdr:col>85</xdr:col>
      <xdr:colOff>177800</xdr:colOff>
      <xdr:row>99</xdr:row>
      <xdr:rowOff>75005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59782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6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162283</xdr:rowOff>
    </xdr:from>
    <xdr:to>
      <xdr:col>81</xdr:col>
      <xdr:colOff>101600</xdr:colOff>
      <xdr:row>99</xdr:row>
      <xdr:rowOff>92433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83560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29643</xdr:rowOff>
    </xdr:from>
    <xdr:to>
      <xdr:col>76</xdr:col>
      <xdr:colOff>165100</xdr:colOff>
      <xdr:row>99</xdr:row>
      <xdr:rowOff>131243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122370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44456</xdr:rowOff>
    </xdr:from>
    <xdr:to>
      <xdr:col>72</xdr:col>
      <xdr:colOff>38100</xdr:colOff>
      <xdr:row>99</xdr:row>
      <xdr:rowOff>146056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137183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44355</xdr:rowOff>
    </xdr:from>
    <xdr:to>
      <xdr:col>67</xdr:col>
      <xdr:colOff>101600</xdr:colOff>
      <xdr:row>99</xdr:row>
      <xdr:rowOff>145955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137082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70206</xdr:rowOff>
    </xdr:from>
    <xdr:to>
      <xdr:col>116</xdr:col>
      <xdr:colOff>63500</xdr:colOff>
      <xdr:row>38</xdr:row>
      <xdr:rowOff>71668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5306"/>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71668</xdr:rowOff>
    </xdr:from>
    <xdr:to>
      <xdr:col>111</xdr:col>
      <xdr:colOff>177800</xdr:colOff>
      <xdr:row>38</xdr:row>
      <xdr:rowOff>72446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86768"/>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72446</xdr:rowOff>
    </xdr:from>
    <xdr:to>
      <xdr:col>107</xdr:col>
      <xdr:colOff>50800</xdr:colOff>
      <xdr:row>38</xdr:row>
      <xdr:rowOff>73497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8754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73497</xdr:rowOff>
    </xdr:from>
    <xdr:to>
      <xdr:col>102</xdr:col>
      <xdr:colOff>114300</xdr:colOff>
      <xdr:row>38</xdr:row>
      <xdr:rowOff>74457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88597"/>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19406</xdr:rowOff>
    </xdr:from>
    <xdr:to>
      <xdr:col>116</xdr:col>
      <xdr:colOff>114300</xdr:colOff>
      <xdr:row>38</xdr:row>
      <xdr:rowOff>121006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8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20868</xdr:rowOff>
    </xdr:from>
    <xdr:to>
      <xdr:col>112</xdr:col>
      <xdr:colOff>38100</xdr:colOff>
      <xdr:row>38</xdr:row>
      <xdr:rowOff>122468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138995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21646</xdr:rowOff>
    </xdr:from>
    <xdr:to>
      <xdr:col>107</xdr:col>
      <xdr:colOff>101600</xdr:colOff>
      <xdr:row>38</xdr:row>
      <xdr:rowOff>123246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114373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2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22697</xdr:rowOff>
    </xdr:from>
    <xdr:to>
      <xdr:col>102</xdr:col>
      <xdr:colOff>165100</xdr:colOff>
      <xdr:row>38</xdr:row>
      <xdr:rowOff>124297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115424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23657</xdr:rowOff>
    </xdr:from>
    <xdr:to>
      <xdr:col>98</xdr:col>
      <xdr:colOff>38100</xdr:colOff>
      <xdr:row>38</xdr:row>
      <xdr:rowOff>125257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141784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38926</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44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38926</xdr:rowOff>
    </xdr:from>
    <xdr:to>
      <xdr:col>102</xdr:col>
      <xdr:colOff>114300</xdr:colOff>
      <xdr:row>59</xdr:row>
      <xdr:rowOff>39021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447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159576</xdr:rowOff>
    </xdr:from>
    <xdr:to>
      <xdr:col>102</xdr:col>
      <xdr:colOff>165100</xdr:colOff>
      <xdr:row>59</xdr:row>
      <xdr:rowOff>89726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159671</xdr:rowOff>
    </xdr:from>
    <xdr:to>
      <xdr:col>98</xdr:col>
      <xdr:colOff>38100</xdr:colOff>
      <xdr:row>59</xdr:row>
      <xdr:rowOff>89821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80948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6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3601</xdr:rowOff>
    </xdr:from>
    <xdr:to>
      <xdr:col>116</xdr:col>
      <xdr:colOff>63500</xdr:colOff>
      <xdr:row>76</xdr:row>
      <xdr:rowOff>148486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33801"/>
          <a:ext cx="838200" cy="14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144599</xdr:rowOff>
    </xdr:from>
    <xdr:to>
      <xdr:col>111</xdr:col>
      <xdr:colOff>177800</xdr:colOff>
      <xdr:row>76</xdr:row>
      <xdr:rowOff>148486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7479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144599</xdr:rowOff>
    </xdr:from>
    <xdr:to>
      <xdr:col>107</xdr:col>
      <xdr:colOff>50800</xdr:colOff>
      <xdr:row>77</xdr:row>
      <xdr:rowOff>36111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74799"/>
          <a:ext cx="889000" cy="6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36111</xdr:rowOff>
    </xdr:from>
    <xdr:to>
      <xdr:col>102</xdr:col>
      <xdr:colOff>114300</xdr:colOff>
      <xdr:row>77</xdr:row>
      <xdr:rowOff>143309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37761"/>
          <a:ext cx="889000" cy="10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124251</xdr:rowOff>
    </xdr:from>
    <xdr:to>
      <xdr:col>116</xdr:col>
      <xdr:colOff>114300</xdr:colOff>
      <xdr:row>76</xdr:row>
      <xdr:rowOff>54401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147128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97686</xdr:rowOff>
    </xdr:from>
    <xdr:to>
      <xdr:col>112</xdr:col>
      <xdr:colOff>38100</xdr:colOff>
      <xdr:row>77</xdr:row>
      <xdr:rowOff>27836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18963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93799</xdr:rowOff>
    </xdr:from>
    <xdr:to>
      <xdr:col>107</xdr:col>
      <xdr:colOff>101600</xdr:colOff>
      <xdr:row>77</xdr:row>
      <xdr:rowOff>23949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156761</xdr:rowOff>
    </xdr:from>
    <xdr:to>
      <xdr:col>102</xdr:col>
      <xdr:colOff>165100</xdr:colOff>
      <xdr:row>77</xdr:row>
      <xdr:rowOff>86911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78038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92509</xdr:rowOff>
    </xdr:from>
    <xdr:to>
      <xdr:col>98</xdr:col>
      <xdr:colOff>38100</xdr:colOff>
      <xdr:row>78</xdr:row>
      <xdr:rowOff>22659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13786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8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の住民一人当たりのコストについては、多くの費目で類似団体より小さい。これは歳出総額が類似団体に比べ小さいことによる。そのような中、公債費については類似団体平均値に近い数値を推移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また、繰出金が類似団体より数値が大きくなったのは、赤字財政時に特別会計から借入を行っていたものを令和２年度に繰上げて返還するために繰出したためである。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均より低い数値な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170752</xdr:rowOff>
    </xdr:from>
    <xdr:to>
      <xdr:col>24</xdr:col>
      <xdr:colOff>63500</xdr:colOff>
      <xdr:row>36</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1502"/>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170752</xdr:rowOff>
    </xdr:from>
    <xdr:to>
      <xdr:col>19</xdr:col>
      <xdr:colOff>177800</xdr:colOff>
      <xdr:row>36</xdr:row>
      <xdr:rowOff>6922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5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6922</xdr:rowOff>
    </xdr:from>
    <xdr:to>
      <xdr:col>15</xdr:col>
      <xdr:colOff>50800</xdr:colOff>
      <xdr:row>37</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9122"/>
          <a:ext cx="889000" cy="16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123127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3904"/>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141097</xdr:rowOff>
    </xdr:from>
    <xdr:to>
      <xdr:col>24</xdr:col>
      <xdr:colOff>114300</xdr:colOff>
      <xdr:row>36</xdr:row>
      <xdr:rowOff>71247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119952</xdr:rowOff>
    </xdr:from>
    <xdr:to>
      <xdr:col>20</xdr:col>
      <xdr:colOff>38100</xdr:colOff>
      <xdr:row>36</xdr:row>
      <xdr:rowOff>50102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41229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127572</xdr:rowOff>
    </xdr:from>
    <xdr:to>
      <xdr:col>15</xdr:col>
      <xdr:colOff>101600</xdr:colOff>
      <xdr:row>36</xdr:row>
      <xdr:rowOff>57722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48849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120904</xdr:rowOff>
    </xdr:from>
    <xdr:to>
      <xdr:col>10</xdr:col>
      <xdr:colOff>165100</xdr:colOff>
      <xdr:row>37</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72327</xdr:rowOff>
    </xdr:from>
    <xdr:to>
      <xdr:col>6</xdr:col>
      <xdr:colOff>38100</xdr:colOff>
      <xdr:row>38</xdr:row>
      <xdr:rowOff>2477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165054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86655</xdr:rowOff>
    </xdr:from>
    <xdr:to>
      <xdr:col>24</xdr:col>
      <xdr:colOff>63500</xdr:colOff>
      <xdr:row>58</xdr:row>
      <xdr:rowOff>91444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9305"/>
          <a:ext cx="838200" cy="17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91444</xdr:rowOff>
    </xdr:from>
    <xdr:to>
      <xdr:col>19</xdr:col>
      <xdr:colOff>177800</xdr:colOff>
      <xdr:row>58</xdr:row>
      <xdr:rowOff>119724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5544"/>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119724</xdr:rowOff>
    </xdr:from>
    <xdr:to>
      <xdr:col>15</xdr:col>
      <xdr:colOff>50800</xdr:colOff>
      <xdr:row>58</xdr:row>
      <xdr:rowOff>120627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3824"/>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120627</xdr:rowOff>
    </xdr:from>
    <xdr:to>
      <xdr:col>10</xdr:col>
      <xdr:colOff>114300</xdr:colOff>
      <xdr:row>58</xdr:row>
      <xdr:rowOff>123615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4727"/>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35855</xdr:rowOff>
    </xdr:from>
    <xdr:to>
      <xdr:col>24</xdr:col>
      <xdr:colOff>114300</xdr:colOff>
      <xdr:row>57</xdr:row>
      <xdr:rowOff>137455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14282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40644</xdr:rowOff>
    </xdr:from>
    <xdr:to>
      <xdr:col>20</xdr:col>
      <xdr:colOff>38100</xdr:colOff>
      <xdr:row>58</xdr:row>
      <xdr:rowOff>142244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68924</xdr:rowOff>
    </xdr:from>
    <xdr:to>
      <xdr:col>15</xdr:col>
      <xdr:colOff>101600</xdr:colOff>
      <xdr:row>58</xdr:row>
      <xdr:rowOff>170524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69827</xdr:rowOff>
    </xdr:from>
    <xdr:to>
      <xdr:col>10</xdr:col>
      <xdr:colOff>165100</xdr:colOff>
      <xdr:row>58</xdr:row>
      <xdr:rowOff>171427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162554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72815</xdr:rowOff>
    </xdr:from>
    <xdr:to>
      <xdr:col>6</xdr:col>
      <xdr:colOff>38100</xdr:colOff>
      <xdr:row>59</xdr:row>
      <xdr:rowOff>2965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165542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128620</xdr:rowOff>
    </xdr:from>
    <xdr:to>
      <xdr:col>24</xdr:col>
      <xdr:colOff>63500</xdr:colOff>
      <xdr:row>77</xdr:row>
      <xdr:rowOff>131660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8820"/>
          <a:ext cx="838200" cy="17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131660</xdr:rowOff>
    </xdr:from>
    <xdr:to>
      <xdr:col>19</xdr:col>
      <xdr:colOff>177800</xdr:colOff>
      <xdr:row>77</xdr:row>
      <xdr:rowOff>168983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3310"/>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168983</xdr:rowOff>
    </xdr:from>
    <xdr:to>
      <xdr:col>15</xdr:col>
      <xdr:colOff>50800</xdr:colOff>
      <xdr:row>78</xdr:row>
      <xdr:rowOff>8545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0633"/>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6228</xdr:rowOff>
    </xdr:from>
    <xdr:to>
      <xdr:col>10</xdr:col>
      <xdr:colOff>114300</xdr:colOff>
      <xdr:row>78</xdr:row>
      <xdr:rowOff>8545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79328"/>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77820</xdr:rowOff>
    </xdr:from>
    <xdr:to>
      <xdr:col>24</xdr:col>
      <xdr:colOff>114300</xdr:colOff>
      <xdr:row>77</xdr:row>
      <xdr:rowOff>7970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56247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80860</xdr:rowOff>
    </xdr:from>
    <xdr:to>
      <xdr:col>20</xdr:col>
      <xdr:colOff>38100</xdr:colOff>
      <xdr:row>78</xdr:row>
      <xdr:rowOff>11010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118183</xdr:rowOff>
    </xdr:from>
    <xdr:to>
      <xdr:col>15</xdr:col>
      <xdr:colOff>101600</xdr:colOff>
      <xdr:row>78</xdr:row>
      <xdr:rowOff>48333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129195</xdr:rowOff>
    </xdr:from>
    <xdr:to>
      <xdr:col>10</xdr:col>
      <xdr:colOff>165100</xdr:colOff>
      <xdr:row>78</xdr:row>
      <xdr:rowOff>59345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50472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126878</xdr:rowOff>
    </xdr:from>
    <xdr:to>
      <xdr:col>6</xdr:col>
      <xdr:colOff>38100</xdr:colOff>
      <xdr:row>78</xdr:row>
      <xdr:rowOff>57028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48155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126064</xdr:rowOff>
    </xdr:from>
    <xdr:to>
      <xdr:col>24</xdr:col>
      <xdr:colOff>63500</xdr:colOff>
      <xdr:row>98</xdr:row>
      <xdr:rowOff>137438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8164"/>
          <a:ext cx="8382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133755</xdr:rowOff>
    </xdr:from>
    <xdr:to>
      <xdr:col>19</xdr:col>
      <xdr:colOff>177800</xdr:colOff>
      <xdr:row>98</xdr:row>
      <xdr:rowOff>137438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5855"/>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133755</xdr:rowOff>
    </xdr:from>
    <xdr:to>
      <xdr:col>15</xdr:col>
      <xdr:colOff>50800</xdr:colOff>
      <xdr:row>98</xdr:row>
      <xdr:rowOff>134638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35855"/>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133570</xdr:rowOff>
    </xdr:from>
    <xdr:to>
      <xdr:col>10</xdr:col>
      <xdr:colOff>114300</xdr:colOff>
      <xdr:row>98</xdr:row>
      <xdr:rowOff>134638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35670"/>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75264</xdr:rowOff>
    </xdr:from>
    <xdr:to>
      <xdr:col>24</xdr:col>
      <xdr:colOff>114300</xdr:colOff>
      <xdr:row>99</xdr:row>
      <xdr:rowOff>5414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86638</xdr:rowOff>
    </xdr:from>
    <xdr:to>
      <xdr:col>20</xdr:col>
      <xdr:colOff>38100</xdr:colOff>
      <xdr:row>99</xdr:row>
      <xdr:rowOff>16788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82955</xdr:rowOff>
    </xdr:from>
    <xdr:to>
      <xdr:col>15</xdr:col>
      <xdr:colOff>101600</xdr:colOff>
      <xdr:row>99</xdr:row>
      <xdr:rowOff>13105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83838</xdr:rowOff>
    </xdr:from>
    <xdr:to>
      <xdr:col>10</xdr:col>
      <xdr:colOff>165100</xdr:colOff>
      <xdr:row>99</xdr:row>
      <xdr:rowOff>13988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82770</xdr:rowOff>
    </xdr:from>
    <xdr:to>
      <xdr:col>6</xdr:col>
      <xdr:colOff>38100</xdr:colOff>
      <xdr:row>99</xdr:row>
      <xdr:rowOff>12920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85842</xdr:rowOff>
    </xdr:from>
    <xdr:to>
      <xdr:col>55</xdr:col>
      <xdr:colOff>0</xdr:colOff>
      <xdr:row>58</xdr:row>
      <xdr:rowOff>119995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29942"/>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50447</xdr:rowOff>
    </xdr:from>
    <xdr:to>
      <xdr:col>50</xdr:col>
      <xdr:colOff>114300</xdr:colOff>
      <xdr:row>58</xdr:row>
      <xdr:rowOff>119995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94547"/>
          <a:ext cx="889000" cy="6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50447</xdr:rowOff>
    </xdr:from>
    <xdr:to>
      <xdr:col>45</xdr:col>
      <xdr:colOff>177800</xdr:colOff>
      <xdr:row>58</xdr:row>
      <xdr:rowOff>126723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94547"/>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126723</xdr:rowOff>
    </xdr:from>
    <xdr:to>
      <xdr:col>41</xdr:col>
      <xdr:colOff>50800</xdr:colOff>
      <xdr:row>58</xdr:row>
      <xdr:rowOff>133657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082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35042</xdr:rowOff>
    </xdr:from>
    <xdr:to>
      <xdr:col>55</xdr:col>
      <xdr:colOff>50800</xdr:colOff>
      <xdr:row>58</xdr:row>
      <xdr:rowOff>136642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121419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69195</xdr:rowOff>
    </xdr:from>
    <xdr:to>
      <xdr:col>50</xdr:col>
      <xdr:colOff>165100</xdr:colOff>
      <xdr:row>58</xdr:row>
      <xdr:rowOff>170795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161922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171097</xdr:rowOff>
    </xdr:from>
    <xdr:to>
      <xdr:col>46</xdr:col>
      <xdr:colOff>38100</xdr:colOff>
      <xdr:row>58</xdr:row>
      <xdr:rowOff>101247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92374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75923</xdr:rowOff>
    </xdr:from>
    <xdr:to>
      <xdr:col>41</xdr:col>
      <xdr:colOff>101600</xdr:colOff>
      <xdr:row>59</xdr:row>
      <xdr:rowOff>6073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168650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82857</xdr:rowOff>
    </xdr:from>
    <xdr:to>
      <xdr:col>36</xdr:col>
      <xdr:colOff>165100</xdr:colOff>
      <xdr:row>59</xdr:row>
      <xdr:rowOff>13007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91067</xdr:rowOff>
    </xdr:from>
    <xdr:to>
      <xdr:col>55</xdr:col>
      <xdr:colOff>0</xdr:colOff>
      <xdr:row>78</xdr:row>
      <xdr:rowOff>119255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4167"/>
          <a:ext cx="838200" cy="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119255</xdr:rowOff>
    </xdr:from>
    <xdr:to>
      <xdr:col>50</xdr:col>
      <xdr:colOff>114300</xdr:colOff>
      <xdr:row>78</xdr:row>
      <xdr:rowOff>131333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92355"/>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131333</xdr:rowOff>
    </xdr:from>
    <xdr:to>
      <xdr:col>45</xdr:col>
      <xdr:colOff>177800</xdr:colOff>
      <xdr:row>78</xdr:row>
      <xdr:rowOff>132161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04433"/>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131758</xdr:rowOff>
    </xdr:from>
    <xdr:to>
      <xdr:col>41</xdr:col>
      <xdr:colOff>50800</xdr:colOff>
      <xdr:row>78</xdr:row>
      <xdr:rowOff>132161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0485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40267</xdr:rowOff>
    </xdr:from>
    <xdr:to>
      <xdr:col>55</xdr:col>
      <xdr:colOff>50800</xdr:colOff>
      <xdr:row>78</xdr:row>
      <xdr:rowOff>141867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126644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68455</xdr:rowOff>
    </xdr:from>
    <xdr:to>
      <xdr:col>50</xdr:col>
      <xdr:colOff>165100</xdr:colOff>
      <xdr:row>78</xdr:row>
      <xdr:rowOff>170055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161182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80533</xdr:rowOff>
    </xdr:from>
    <xdr:to>
      <xdr:col>46</xdr:col>
      <xdr:colOff>38100</xdr:colOff>
      <xdr:row>79</xdr:row>
      <xdr:rowOff>10683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81361</xdr:rowOff>
    </xdr:from>
    <xdr:to>
      <xdr:col>41</xdr:col>
      <xdr:colOff>101600</xdr:colOff>
      <xdr:row>79</xdr:row>
      <xdr:rowOff>11511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2638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4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80958</xdr:rowOff>
    </xdr:from>
    <xdr:to>
      <xdr:col>36</xdr:col>
      <xdr:colOff>165100</xdr:colOff>
      <xdr:row>79</xdr:row>
      <xdr:rowOff>11108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2235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4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130569</xdr:rowOff>
    </xdr:from>
    <xdr:to>
      <xdr:col>55</xdr:col>
      <xdr:colOff>0</xdr:colOff>
      <xdr:row>97</xdr:row>
      <xdr:rowOff>153005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61219"/>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105057</xdr:rowOff>
    </xdr:from>
    <xdr:to>
      <xdr:col>50</xdr:col>
      <xdr:colOff>114300</xdr:colOff>
      <xdr:row>97</xdr:row>
      <xdr:rowOff>130569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35707"/>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105057</xdr:rowOff>
    </xdr:from>
    <xdr:to>
      <xdr:col>45</xdr:col>
      <xdr:colOff>177800</xdr:colOff>
      <xdr:row>98</xdr:row>
      <xdr:rowOff>38757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35707"/>
          <a:ext cx="889000" cy="1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38757</xdr:rowOff>
    </xdr:from>
    <xdr:to>
      <xdr:col>41</xdr:col>
      <xdr:colOff>50800</xdr:colOff>
      <xdr:row>98</xdr:row>
      <xdr:rowOff>42949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0857"/>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102205</xdr:rowOff>
    </xdr:from>
    <xdr:to>
      <xdr:col>55</xdr:col>
      <xdr:colOff>50800</xdr:colOff>
      <xdr:row>98</xdr:row>
      <xdr:rowOff>32355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79769</xdr:rowOff>
    </xdr:from>
    <xdr:to>
      <xdr:col>50</xdr:col>
      <xdr:colOff>165100</xdr:colOff>
      <xdr:row>98</xdr:row>
      <xdr:rowOff>9919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0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54257</xdr:rowOff>
    </xdr:from>
    <xdr:to>
      <xdr:col>46</xdr:col>
      <xdr:colOff>38100</xdr:colOff>
      <xdr:row>97</xdr:row>
      <xdr:rowOff>155857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159407</xdr:rowOff>
    </xdr:from>
    <xdr:to>
      <xdr:col>41</xdr:col>
      <xdr:colOff>101600</xdr:colOff>
      <xdr:row>98</xdr:row>
      <xdr:rowOff>89557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80684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163599</xdr:rowOff>
    </xdr:from>
    <xdr:to>
      <xdr:col>36</xdr:col>
      <xdr:colOff>165100</xdr:colOff>
      <xdr:row>98</xdr:row>
      <xdr:rowOff>93749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84876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15589</xdr:rowOff>
    </xdr:from>
    <xdr:to>
      <xdr:col>85</xdr:col>
      <xdr:colOff>127000</xdr:colOff>
      <xdr:row>39</xdr:row>
      <xdr:rowOff>3454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30689"/>
          <a:ext cx="838200" cy="1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3454</xdr:rowOff>
    </xdr:from>
    <xdr:to>
      <xdr:col>81</xdr:col>
      <xdr:colOff>50800</xdr:colOff>
      <xdr:row>39</xdr:row>
      <xdr:rowOff>4540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9000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4540</xdr:rowOff>
    </xdr:from>
    <xdr:to>
      <xdr:col>76</xdr:col>
      <xdr:colOff>114300</xdr:colOff>
      <xdr:row>39</xdr:row>
      <xdr:rowOff>35116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91090"/>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21685</xdr:rowOff>
    </xdr:from>
    <xdr:to>
      <xdr:col>71</xdr:col>
      <xdr:colOff>177800</xdr:colOff>
      <xdr:row>39</xdr:row>
      <xdr:rowOff>35116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708235"/>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136239</xdr:rowOff>
    </xdr:from>
    <xdr:to>
      <xdr:col>85</xdr:col>
      <xdr:colOff>177800</xdr:colOff>
      <xdr:row>38</xdr:row>
      <xdr:rowOff>66390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79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114666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124104</xdr:rowOff>
    </xdr:from>
    <xdr:to>
      <xdr:col>81</xdr:col>
      <xdr:colOff>101600</xdr:colOff>
      <xdr:row>39</xdr:row>
      <xdr:rowOff>54254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45381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7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125190</xdr:rowOff>
    </xdr:from>
    <xdr:to>
      <xdr:col>76</xdr:col>
      <xdr:colOff>165100</xdr:colOff>
      <xdr:row>39</xdr:row>
      <xdr:rowOff>55340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46467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155766</xdr:rowOff>
    </xdr:from>
    <xdr:to>
      <xdr:col>72</xdr:col>
      <xdr:colOff>38100</xdr:colOff>
      <xdr:row>39</xdr:row>
      <xdr:rowOff>85916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77043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142335</xdr:rowOff>
    </xdr:from>
    <xdr:to>
      <xdr:col>67</xdr:col>
      <xdr:colOff>101600</xdr:colOff>
      <xdr:row>39</xdr:row>
      <xdr:rowOff>72485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63612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7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166387</xdr:rowOff>
    </xdr:from>
    <xdr:to>
      <xdr:col>85</xdr:col>
      <xdr:colOff>127000</xdr:colOff>
      <xdr:row>57</xdr:row>
      <xdr:rowOff>20499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67587"/>
          <a:ext cx="8382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20499</xdr:rowOff>
    </xdr:from>
    <xdr:to>
      <xdr:col>81</xdr:col>
      <xdr:colOff>50800</xdr:colOff>
      <xdr:row>57</xdr:row>
      <xdr:rowOff>42628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314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82386</xdr:rowOff>
    </xdr:from>
    <xdr:to>
      <xdr:col>76</xdr:col>
      <xdr:colOff>114300</xdr:colOff>
      <xdr:row>57</xdr:row>
      <xdr:rowOff>42628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83586"/>
          <a:ext cx="889000" cy="1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82386</xdr:rowOff>
    </xdr:from>
    <xdr:to>
      <xdr:col>71</xdr:col>
      <xdr:colOff>177800</xdr:colOff>
      <xdr:row>57</xdr:row>
      <xdr:rowOff>9334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83586"/>
          <a:ext cx="889000" cy="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115587</xdr:rowOff>
    </xdr:from>
    <xdr:to>
      <xdr:col>85</xdr:col>
      <xdr:colOff>177800</xdr:colOff>
      <xdr:row>57</xdr:row>
      <xdr:rowOff>45737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94014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141149</xdr:rowOff>
    </xdr:from>
    <xdr:to>
      <xdr:col>81</xdr:col>
      <xdr:colOff>101600</xdr:colOff>
      <xdr:row>57</xdr:row>
      <xdr:rowOff>71299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62426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163278</xdr:rowOff>
    </xdr:from>
    <xdr:to>
      <xdr:col>76</xdr:col>
      <xdr:colOff>165100</xdr:colOff>
      <xdr:row>57</xdr:row>
      <xdr:rowOff>93428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84555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31586</xdr:rowOff>
    </xdr:from>
    <xdr:to>
      <xdr:col>72</xdr:col>
      <xdr:colOff>38100</xdr:colOff>
      <xdr:row>56</xdr:row>
      <xdr:rowOff>133186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149713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129984</xdr:rowOff>
    </xdr:from>
    <xdr:to>
      <xdr:col>67</xdr:col>
      <xdr:colOff>101600</xdr:colOff>
      <xdr:row>57</xdr:row>
      <xdr:rowOff>60134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51261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162674</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64324"/>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161761</xdr:rowOff>
    </xdr:from>
    <xdr:to>
      <xdr:col>76</xdr:col>
      <xdr:colOff>114300</xdr:colOff>
      <xdr:row>77</xdr:row>
      <xdr:rowOff>162674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6341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161761</xdr:rowOff>
    </xdr:from>
    <xdr:to>
      <xdr:col>71</xdr:col>
      <xdr:colOff>177800</xdr:colOff>
      <xdr:row>78</xdr:row>
      <xdr:rowOff>22165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63411"/>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111874</xdr:rowOff>
    </xdr:from>
    <xdr:to>
      <xdr:col>76</xdr:col>
      <xdr:colOff>165100</xdr:colOff>
      <xdr:row>78</xdr:row>
      <xdr:rowOff>42024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33151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0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110961</xdr:rowOff>
    </xdr:from>
    <xdr:to>
      <xdr:col>72</xdr:col>
      <xdr:colOff>38100</xdr:colOff>
      <xdr:row>78</xdr:row>
      <xdr:rowOff>41111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32238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0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142815</xdr:rowOff>
    </xdr:from>
    <xdr:to>
      <xdr:col>67</xdr:col>
      <xdr:colOff>101600</xdr:colOff>
      <xdr:row>78</xdr:row>
      <xdr:rowOff>72965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64092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43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21089</xdr:rowOff>
    </xdr:from>
    <xdr:to>
      <xdr:col>85</xdr:col>
      <xdr:colOff>127000</xdr:colOff>
      <xdr:row>97</xdr:row>
      <xdr:rowOff>54894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51739"/>
          <a:ext cx="8382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21089</xdr:rowOff>
    </xdr:from>
    <xdr:to>
      <xdr:col>81</xdr:col>
      <xdr:colOff>50800</xdr:colOff>
      <xdr:row>97</xdr:row>
      <xdr:rowOff>29634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51739"/>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29634</xdr:rowOff>
    </xdr:from>
    <xdr:to>
      <xdr:col>76</xdr:col>
      <xdr:colOff>114300</xdr:colOff>
      <xdr:row>97</xdr:row>
      <xdr:rowOff>35092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60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25611</xdr:rowOff>
    </xdr:from>
    <xdr:to>
      <xdr:col>71</xdr:col>
      <xdr:colOff>177800</xdr:colOff>
      <xdr:row>97</xdr:row>
      <xdr:rowOff>35092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56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4094</xdr:rowOff>
    </xdr:from>
    <xdr:to>
      <xdr:col>85</xdr:col>
      <xdr:colOff>177800</xdr:colOff>
      <xdr:row>97</xdr:row>
      <xdr:rowOff>105694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153971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141739</xdr:rowOff>
    </xdr:from>
    <xdr:to>
      <xdr:col>81</xdr:col>
      <xdr:colOff>101600</xdr:colOff>
      <xdr:row>97</xdr:row>
      <xdr:rowOff>71889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63016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150284</xdr:rowOff>
    </xdr:from>
    <xdr:to>
      <xdr:col>76</xdr:col>
      <xdr:colOff>165100</xdr:colOff>
      <xdr:row>97</xdr:row>
      <xdr:rowOff>80434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71561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155742</xdr:rowOff>
    </xdr:from>
    <xdr:to>
      <xdr:col>72</xdr:col>
      <xdr:colOff>38100</xdr:colOff>
      <xdr:row>97</xdr:row>
      <xdr:rowOff>85892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146261</xdr:rowOff>
    </xdr:from>
    <xdr:to>
      <xdr:col>67</xdr:col>
      <xdr:colOff>101600</xdr:colOff>
      <xdr:row>97</xdr:row>
      <xdr:rowOff>76411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67538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については、全ての費目で類似団体より小さい。これは歳出総額が類似団体に比べ小さいことによる。そのような中、公債費については類似団体平均値に近い数値を推移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p>
        <a:p>
          <a:r>
            <a:rPr kumimoji="1" lang="ja-JP" altLang="en-US" sz="1300">
              <a:latin typeface="ＭＳ Ｐゴシック" panose="020B0600070205080204" pitchFamily="50" charset="-128"/>
              <a:ea typeface="ＭＳ Ｐゴシック" panose="020B0600070205080204" pitchFamily="50" charset="-128"/>
            </a:rPr>
            <a:t>　また、平均より低い数値なっているが民生費は扶助費の増加と共に増加傾向にある。資格審査等の適正化や各種手当への見直しを進めていくことで、財政を圧迫する上昇傾向に歯止めをかけるよう努める。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５年ぶりに実質単年度収支が黒字となった。また、近年は実質収支額は黒字で推移している。今後は新規事業を精査抑制しながら、さらに財政調整基金や減債基金に積立を実施し、適正な財政運営を行えるよう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当町では、特別会計及び公営企業会計は円滑な運営とその経理の適正を図るため繰出金を拠出しているため、黒字を計上している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4410221</v>
      </c>
      <c r="BO4" s="395"/>
      <c r="BP4" s="395"/>
      <c r="BQ4" s="395"/>
      <c r="BR4" s="395"/>
      <c r="BS4" s="395"/>
      <c r="BT4" s="395"/>
      <c r="BU4" s="396"/>
      <c r="BV4" s="394">
        <v>3465140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1.4</v>
      </c>
      <c r="CU4" s="401"/>
      <c r="CV4" s="401"/>
      <c r="CW4" s="401"/>
      <c r="CX4" s="401"/>
      <c r="CY4" s="401"/>
      <c r="CZ4" s="401"/>
      <c r="DA4" s="402"/>
      <c r="DB4" s="400">
        <v>1.7</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4327471</v>
      </c>
      <c r="BO5" s="432"/>
      <c r="BP5" s="432"/>
      <c r="BQ5" s="432"/>
      <c r="BR5" s="432"/>
      <c r="BS5" s="432"/>
      <c r="BT5" s="432"/>
      <c r="BU5" s="433"/>
      <c r="BV5" s="431">
        <v>3408756</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90</v>
      </c>
      <c r="CU5" s="429"/>
      <c r="CV5" s="429"/>
      <c r="CW5" s="429"/>
      <c r="CX5" s="429"/>
      <c r="CY5" s="429"/>
      <c r="CZ5" s="429"/>
      <c r="DA5" s="430"/>
      <c r="DB5" s="428">
        <v>96</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82750</v>
      </c>
      <c r="BO6" s="432"/>
      <c r="BP6" s="432"/>
      <c r="BQ6" s="432"/>
      <c r="BR6" s="432"/>
      <c r="BS6" s="432"/>
      <c r="BT6" s="432"/>
      <c r="BU6" s="433"/>
      <c r="BV6" s="431">
        <v>56384</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93.1</v>
      </c>
      <c r="CU6" s="469"/>
      <c r="CV6" s="469"/>
      <c r="CW6" s="469"/>
      <c r="CX6" s="469"/>
      <c r="CY6" s="469"/>
      <c r="CZ6" s="469"/>
      <c r="DA6" s="470"/>
      <c r="DB6" s="468">
        <v>99.5</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50784</v>
      </c>
      <c r="BO7" s="432"/>
      <c r="BP7" s="432"/>
      <c r="BQ7" s="432"/>
      <c r="BR7" s="432"/>
      <c r="BS7" s="432"/>
      <c r="BT7" s="432"/>
      <c r="BU7" s="433"/>
      <c r="BV7" s="431">
        <v>18373</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2341841</v>
      </c>
      <c r="CU7" s="432"/>
      <c r="CV7" s="432"/>
      <c r="CW7" s="432"/>
      <c r="CX7" s="432"/>
      <c r="CY7" s="432"/>
      <c r="CZ7" s="432"/>
      <c r="DA7" s="433"/>
      <c r="DB7" s="431">
        <v>2239719</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31966</v>
      </c>
      <c r="BO8" s="432"/>
      <c r="BP8" s="432"/>
      <c r="BQ8" s="432"/>
      <c r="BR8" s="432"/>
      <c r="BS8" s="432"/>
      <c r="BT8" s="432"/>
      <c r="BU8" s="433"/>
      <c r="BV8" s="431">
        <v>38011</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0.33</v>
      </c>
      <c r="CU8" s="472"/>
      <c r="CV8" s="472"/>
      <c r="CW8" s="472"/>
      <c r="CX8" s="472"/>
      <c r="CY8" s="472"/>
      <c r="CZ8" s="472"/>
      <c r="DA8" s="473"/>
      <c r="DB8" s="471">
        <v>0.33</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6729</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-6045</v>
      </c>
      <c r="BO9" s="432"/>
      <c r="BP9" s="432"/>
      <c r="BQ9" s="432"/>
      <c r="BR9" s="432"/>
      <c r="BS9" s="432"/>
      <c r="BT9" s="432"/>
      <c r="BU9" s="433"/>
      <c r="BV9" s="431">
        <v>-130980</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12.4</v>
      </c>
      <c r="CU9" s="429"/>
      <c r="CV9" s="429"/>
      <c r="CW9" s="429"/>
      <c r="CX9" s="429"/>
      <c r="CY9" s="429"/>
      <c r="CZ9" s="429"/>
      <c r="DA9" s="430"/>
      <c r="DB9" s="428">
        <v>15.4</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7195</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20019</v>
      </c>
      <c r="BO10" s="432"/>
      <c r="BP10" s="432"/>
      <c r="BQ10" s="432"/>
      <c r="BR10" s="432"/>
      <c r="BS10" s="432"/>
      <c r="BT10" s="432"/>
      <c r="BU10" s="433"/>
      <c r="BV10" s="431">
        <v>84536</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105</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13203</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6581</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94</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140</v>
      </c>
      <c r="N13" s="523"/>
      <c r="O13" s="523"/>
      <c r="P13" s="523"/>
      <c r="Q13" s="524"/>
      <c r="R13" s="515">
        <v>6572</v>
      </c>
      <c r="S13" s="516"/>
      <c r="T13" s="516"/>
      <c r="U13" s="516"/>
      <c r="V13" s="517"/>
      <c r="W13" s="447" t="s">
        <v>141</v>
      </c>
      <c r="X13" s="448"/>
      <c r="Y13" s="448"/>
      <c r="Z13" s="448"/>
      <c r="AA13" s="448"/>
      <c r="AB13" s="438"/>
      <c r="AC13" s="482">
        <v>120</v>
      </c>
      <c r="AD13" s="483"/>
      <c r="AE13" s="483"/>
      <c r="AF13" s="483"/>
      <c r="AG13" s="525"/>
      <c r="AH13" s="482">
        <v>116</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13974</v>
      </c>
      <c r="BO13" s="432"/>
      <c r="BP13" s="432"/>
      <c r="BQ13" s="432"/>
      <c r="BR13" s="432"/>
      <c r="BS13" s="432"/>
      <c r="BT13" s="432"/>
      <c r="BU13" s="433"/>
      <c r="BV13" s="431">
        <v>-33241</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9.1</v>
      </c>
      <c r="CU13" s="429"/>
      <c r="CV13" s="429"/>
      <c r="CW13" s="429"/>
      <c r="CX13" s="429"/>
      <c r="CY13" s="429"/>
      <c r="CZ13" s="429"/>
      <c r="DA13" s="430"/>
      <c r="DB13" s="428">
        <v>9.4</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146</v>
      </c>
      <c r="M14" s="513"/>
      <c r="N14" s="513"/>
      <c r="O14" s="513"/>
      <c r="P14" s="513"/>
      <c r="Q14" s="514"/>
      <c r="R14" s="515">
        <v>6722</v>
      </c>
      <c r="S14" s="516"/>
      <c r="T14" s="516"/>
      <c r="U14" s="516"/>
      <c r="V14" s="517"/>
      <c r="W14" s="421"/>
      <c r="X14" s="422"/>
      <c r="Y14" s="422"/>
      <c r="Z14" s="422"/>
      <c r="AA14" s="422"/>
      <c r="AB14" s="411"/>
      <c r="AC14" s="518">
        <v>4.3</v>
      </c>
      <c r="AD14" s="519"/>
      <c r="AE14" s="519"/>
      <c r="AF14" s="519"/>
      <c r="AG14" s="520"/>
      <c r="AH14" s="518">
        <v>3.9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v>78</v>
      </c>
      <c r="CU14" s="530"/>
      <c r="CV14" s="530"/>
      <c r="CW14" s="530"/>
      <c r="CX14" s="530"/>
      <c r="CY14" s="530"/>
      <c r="CZ14" s="530"/>
      <c r="DA14" s="531"/>
      <c r="DB14" s="529">
        <v>110.9</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148</v>
      </c>
      <c r="N15" s="523"/>
      <c r="O15" s="523"/>
      <c r="P15" s="523"/>
      <c r="Q15" s="524"/>
      <c r="R15" s="515">
        <v>6710</v>
      </c>
      <c r="S15" s="516"/>
      <c r="T15" s="516"/>
      <c r="U15" s="516"/>
      <c r="V15" s="517"/>
      <c r="W15" s="447" t="s">
        <v>149</v>
      </c>
      <c r="X15" s="448"/>
      <c r="Y15" s="448"/>
      <c r="Z15" s="448"/>
      <c r="AA15" s="448"/>
      <c r="AB15" s="438"/>
      <c r="AC15" s="482">
        <v>741</v>
      </c>
      <c r="AD15" s="483"/>
      <c r="AE15" s="483"/>
      <c r="AF15" s="483"/>
      <c r="AG15" s="525"/>
      <c r="AH15" s="482">
        <v>806</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672994</v>
      </c>
      <c r="BO15" s="395"/>
      <c r="BP15" s="395"/>
      <c r="BQ15" s="395"/>
      <c r="BR15" s="395"/>
      <c r="BS15" s="395"/>
      <c r="BT15" s="395"/>
      <c r="BU15" s="396"/>
      <c r="BV15" s="394">
        <v>656895</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26.3</v>
      </c>
      <c r="AD16" s="519"/>
      <c r="AE16" s="519"/>
      <c r="AF16" s="519"/>
      <c r="AG16" s="520"/>
      <c r="AH16" s="518">
        <v>27.2</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2094180</v>
      </c>
      <c r="BO16" s="432"/>
      <c r="BP16" s="432"/>
      <c r="BQ16" s="432"/>
      <c r="BR16" s="432"/>
      <c r="BS16" s="432"/>
      <c r="BT16" s="432"/>
      <c r="BU16" s="433"/>
      <c r="BV16" s="431">
        <v>1986822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1954</v>
      </c>
      <c r="AD17" s="483"/>
      <c r="AE17" s="483"/>
      <c r="AF17" s="483"/>
      <c r="AG17" s="525"/>
      <c r="AH17" s="482">
        <v>2036</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843242</v>
      </c>
      <c r="BO17" s="432"/>
      <c r="BP17" s="432"/>
      <c r="BQ17" s="432"/>
      <c r="BR17" s="432"/>
      <c r="BS17" s="432"/>
      <c r="BT17" s="432"/>
      <c r="BU17" s="433"/>
      <c r="BV17" s="431">
        <v>832891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159</v>
      </c>
      <c r="C18" s="474"/>
      <c r="D18" s="474"/>
      <c r="E18" s="546"/>
      <c r="F18" s="546"/>
      <c r="G18" s="546"/>
      <c r="H18" s="546"/>
      <c r="I18" s="546"/>
      <c r="J18" s="546"/>
      <c r="K18" s="546"/>
      <c r="L18" s="547">
        <v>25.79</v>
      </c>
      <c r="M18" s="547"/>
      <c r="N18" s="547"/>
      <c r="O18" s="547"/>
      <c r="P18" s="547"/>
      <c r="Q18" s="547"/>
      <c r="R18" s="548"/>
      <c r="S18" s="548"/>
      <c r="T18" s="548"/>
      <c r="U18" s="548"/>
      <c r="V18" s="549"/>
      <c r="W18" s="449"/>
      <c r="X18" s="450"/>
      <c r="Y18" s="450"/>
      <c r="Z18" s="450"/>
      <c r="AA18" s="450"/>
      <c r="AB18" s="441"/>
      <c r="AC18" s="550">
        <v>69.400000000000006</v>
      </c>
      <c r="AD18" s="551"/>
      <c r="AE18" s="551"/>
      <c r="AF18" s="551"/>
      <c r="AG18" s="552"/>
      <c r="AH18" s="550">
        <v>68.8</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2135198</v>
      </c>
      <c r="BO18" s="432"/>
      <c r="BP18" s="432"/>
      <c r="BQ18" s="432"/>
      <c r="BR18" s="432"/>
      <c r="BS18" s="432"/>
      <c r="BT18" s="432"/>
      <c r="BU18" s="433"/>
      <c r="BV18" s="431">
        <v>2171548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161</v>
      </c>
      <c r="C19" s="474"/>
      <c r="D19" s="474"/>
      <c r="E19" s="546"/>
      <c r="F19" s="546"/>
      <c r="G19" s="546"/>
      <c r="H19" s="546"/>
      <c r="I19" s="546"/>
      <c r="J19" s="546"/>
      <c r="K19" s="546"/>
      <c r="L19" s="554">
        <v>261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2812966</v>
      </c>
      <c r="BO19" s="432"/>
      <c r="BP19" s="432"/>
      <c r="BQ19" s="432"/>
      <c r="BR19" s="432"/>
      <c r="BS19" s="432"/>
      <c r="BT19" s="432"/>
      <c r="BU19" s="433"/>
      <c r="BV19" s="431">
        <v>2683713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163</v>
      </c>
      <c r="C20" s="474"/>
      <c r="D20" s="474"/>
      <c r="E20" s="546"/>
      <c r="F20" s="546"/>
      <c r="G20" s="546"/>
      <c r="H20" s="546"/>
      <c r="I20" s="546"/>
      <c r="J20" s="546"/>
      <c r="K20" s="546"/>
      <c r="L20" s="554">
        <v>2320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3525060</v>
      </c>
      <c r="BO23" s="432"/>
      <c r="BP23" s="432"/>
      <c r="BQ23" s="432"/>
      <c r="BR23" s="432"/>
      <c r="BS23" s="432"/>
      <c r="BT23" s="432"/>
      <c r="BU23" s="433"/>
      <c r="BV23" s="431">
        <v>3648066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172</v>
      </c>
      <c r="F24" s="461"/>
      <c r="G24" s="461"/>
      <c r="H24" s="461"/>
      <c r="I24" s="461"/>
      <c r="J24" s="461"/>
      <c r="K24" s="462"/>
      <c r="L24" s="482">
        <v>1</v>
      </c>
      <c r="M24" s="483"/>
      <c r="N24" s="483"/>
      <c r="O24" s="483"/>
      <c r="P24" s="525"/>
      <c r="Q24" s="482">
        <v>7600</v>
      </c>
      <c r="R24" s="483"/>
      <c r="S24" s="483"/>
      <c r="T24" s="483"/>
      <c r="U24" s="483"/>
      <c r="V24" s="525"/>
      <c r="W24" s="584"/>
      <c r="X24" s="572"/>
      <c r="Y24" s="573"/>
      <c r="Z24" s="481" t="s">
        <v>173</v>
      </c>
      <c r="AA24" s="461"/>
      <c r="AB24" s="461"/>
      <c r="AC24" s="461"/>
      <c r="AD24" s="461"/>
      <c r="AE24" s="461"/>
      <c r="AF24" s="461"/>
      <c r="AG24" s="462"/>
      <c r="AH24" s="482">
        <v>73</v>
      </c>
      <c r="AI24" s="483"/>
      <c r="AJ24" s="483"/>
      <c r="AK24" s="483"/>
      <c r="AL24" s="525"/>
      <c r="AM24" s="482">
        <v>228563</v>
      </c>
      <c r="AN24" s="483"/>
      <c r="AO24" s="483"/>
      <c r="AP24" s="483"/>
      <c r="AQ24" s="483"/>
      <c r="AR24" s="525"/>
      <c r="AS24" s="482">
        <v>3131</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2907813</v>
      </c>
      <c r="BO24" s="432"/>
      <c r="BP24" s="432"/>
      <c r="BQ24" s="432"/>
      <c r="BR24" s="432"/>
      <c r="BS24" s="432"/>
      <c r="BT24" s="432"/>
      <c r="BU24" s="433"/>
      <c r="BV24" s="431">
        <v>2998899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175</v>
      </c>
      <c r="F25" s="461"/>
      <c r="G25" s="461"/>
      <c r="H25" s="461"/>
      <c r="I25" s="461"/>
      <c r="J25" s="461"/>
      <c r="K25" s="462"/>
      <c r="L25" s="482">
        <v>1</v>
      </c>
      <c r="M25" s="483"/>
      <c r="N25" s="483"/>
      <c r="O25" s="483"/>
      <c r="P25" s="525"/>
      <c r="Q25" s="482">
        <v>6460</v>
      </c>
      <c r="R25" s="483"/>
      <c r="S25" s="483"/>
      <c r="T25" s="483"/>
      <c r="U25" s="483"/>
      <c r="V25" s="525"/>
      <c r="W25" s="584"/>
      <c r="X25" s="572"/>
      <c r="Y25" s="573"/>
      <c r="Z25" s="481" t="s">
        <v>176</v>
      </c>
      <c r="AA25" s="461"/>
      <c r="AB25" s="461"/>
      <c r="AC25" s="461"/>
      <c r="AD25" s="461"/>
      <c r="AE25" s="461"/>
      <c r="AF25" s="461"/>
      <c r="AG25" s="462"/>
      <c r="AH25" s="482" t="s">
        <v>139</v>
      </c>
      <c r="AI25" s="483"/>
      <c r="AJ25" s="483"/>
      <c r="AK25" s="483"/>
      <c r="AL25" s="525"/>
      <c r="AM25" s="482" t="s">
        <v>177</v>
      </c>
      <c r="AN25" s="483"/>
      <c r="AO25" s="483"/>
      <c r="AP25" s="483"/>
      <c r="AQ25" s="483"/>
      <c r="AR25" s="525"/>
      <c r="AS25" s="482" t="s">
        <v>139</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10000</v>
      </c>
      <c r="BO25" s="395"/>
      <c r="BP25" s="395"/>
      <c r="BQ25" s="395"/>
      <c r="BR25" s="395"/>
      <c r="BS25" s="395"/>
      <c r="BT25" s="395"/>
      <c r="BU25" s="396"/>
      <c r="BV25" s="394">
        <v>20000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179</v>
      </c>
      <c r="F26" s="461"/>
      <c r="G26" s="461"/>
      <c r="H26" s="461"/>
      <c r="I26" s="461"/>
      <c r="J26" s="461"/>
      <c r="K26" s="462"/>
      <c r="L26" s="482">
        <v>1</v>
      </c>
      <c r="M26" s="483"/>
      <c r="N26" s="483"/>
      <c r="O26" s="483"/>
      <c r="P26" s="525"/>
      <c r="Q26" s="482">
        <v>5795</v>
      </c>
      <c r="R26" s="483"/>
      <c r="S26" s="483"/>
      <c r="T26" s="483"/>
      <c r="U26" s="483"/>
      <c r="V26" s="525"/>
      <c r="W26" s="584"/>
      <c r="X26" s="572"/>
      <c r="Y26" s="573"/>
      <c r="Z26" s="481" t="s">
        <v>180</v>
      </c>
      <c r="AA26" s="594"/>
      <c r="AB26" s="594"/>
      <c r="AC26" s="594"/>
      <c r="AD26" s="594"/>
      <c r="AE26" s="594"/>
      <c r="AF26" s="594"/>
      <c r="AG26" s="595"/>
      <c r="AH26" s="482">
        <v>7</v>
      </c>
      <c r="AI26" s="483"/>
      <c r="AJ26" s="483"/>
      <c r="AK26" s="483"/>
      <c r="AL26" s="525"/>
      <c r="AM26" s="482">
        <v>21826</v>
      </c>
      <c r="AN26" s="483"/>
      <c r="AO26" s="483"/>
      <c r="AP26" s="483"/>
      <c r="AQ26" s="483"/>
      <c r="AR26" s="525"/>
      <c r="AS26" s="482">
        <v>3118</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182</v>
      </c>
      <c r="F27" s="461"/>
      <c r="G27" s="461"/>
      <c r="H27" s="461"/>
      <c r="I27" s="461"/>
      <c r="J27" s="461"/>
      <c r="K27" s="462"/>
      <c r="L27" s="482">
        <v>1</v>
      </c>
      <c r="M27" s="483"/>
      <c r="N27" s="483"/>
      <c r="O27" s="483"/>
      <c r="P27" s="525"/>
      <c r="Q27" s="482">
        <v>3300</v>
      </c>
      <c r="R27" s="483"/>
      <c r="S27" s="483"/>
      <c r="T27" s="483"/>
      <c r="U27" s="483"/>
      <c r="V27" s="525"/>
      <c r="W27" s="584"/>
      <c r="X27" s="572"/>
      <c r="Y27" s="573"/>
      <c r="Z27" s="481" t="s">
        <v>183</v>
      </c>
      <c r="AA27" s="461"/>
      <c r="AB27" s="461"/>
      <c r="AC27" s="461"/>
      <c r="AD27" s="461"/>
      <c r="AE27" s="461"/>
      <c r="AF27" s="461"/>
      <c r="AG27" s="462"/>
      <c r="AH27" s="482">
        <v>6</v>
      </c>
      <c r="AI27" s="483"/>
      <c r="AJ27" s="483"/>
      <c r="AK27" s="483"/>
      <c r="AL27" s="525"/>
      <c r="AM27" s="482">
        <v>23358</v>
      </c>
      <c r="AN27" s="483"/>
      <c r="AO27" s="483"/>
      <c r="AP27" s="483"/>
      <c r="AQ27" s="483"/>
      <c r="AR27" s="525"/>
      <c r="AS27" s="482">
        <v>3893</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80440</v>
      </c>
      <c r="BO27" s="608"/>
      <c r="BP27" s="608"/>
      <c r="BQ27" s="608"/>
      <c r="BR27" s="608"/>
      <c r="BS27" s="608"/>
      <c r="BT27" s="608"/>
      <c r="BU27" s="609"/>
      <c r="BV27" s="607">
        <v>82514</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185</v>
      </c>
      <c r="F28" s="461"/>
      <c r="G28" s="461"/>
      <c r="H28" s="461"/>
      <c r="I28" s="461"/>
      <c r="J28" s="461"/>
      <c r="K28" s="462"/>
      <c r="L28" s="482">
        <v>1</v>
      </c>
      <c r="M28" s="483"/>
      <c r="N28" s="483"/>
      <c r="O28" s="483"/>
      <c r="P28" s="525"/>
      <c r="Q28" s="482">
        <v>2800</v>
      </c>
      <c r="R28" s="483"/>
      <c r="S28" s="483"/>
      <c r="T28" s="483"/>
      <c r="U28" s="483"/>
      <c r="V28" s="525"/>
      <c r="W28" s="584"/>
      <c r="X28" s="572"/>
      <c r="Y28" s="573"/>
      <c r="Z28" s="481" t="s">
        <v>186</v>
      </c>
      <c r="AA28" s="461"/>
      <c r="AB28" s="461"/>
      <c r="AC28" s="461"/>
      <c r="AD28" s="461"/>
      <c r="AE28" s="461"/>
      <c r="AF28" s="461"/>
      <c r="AG28" s="462"/>
      <c r="AH28" s="482" t="s">
        <v>187</v>
      </c>
      <c r="AI28" s="483"/>
      <c r="AJ28" s="483"/>
      <c r="AK28" s="483"/>
      <c r="AL28" s="525"/>
      <c r="AM28" s="482" t="s">
        <v>138</v>
      </c>
      <c r="AN28" s="483"/>
      <c r="AO28" s="483"/>
      <c r="AP28" s="483"/>
      <c r="AQ28" s="483"/>
      <c r="AR28" s="525"/>
      <c r="AS28" s="482" t="s">
        <v>139</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504613</v>
      </c>
      <c r="BO28" s="395"/>
      <c r="BP28" s="395"/>
      <c r="BQ28" s="395"/>
      <c r="BR28" s="395"/>
      <c r="BS28" s="395"/>
      <c r="BT28" s="395"/>
      <c r="BU28" s="396"/>
      <c r="BV28" s="394">
        <v>484594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189</v>
      </c>
      <c r="F29" s="461"/>
      <c r="G29" s="461"/>
      <c r="H29" s="461"/>
      <c r="I29" s="461"/>
      <c r="J29" s="461"/>
      <c r="K29" s="462"/>
      <c r="L29" s="482">
        <v>6</v>
      </c>
      <c r="M29" s="483"/>
      <c r="N29" s="483"/>
      <c r="O29" s="483"/>
      <c r="P29" s="525"/>
      <c r="Q29" s="482">
        <v>2550</v>
      </c>
      <c r="R29" s="483"/>
      <c r="S29" s="483"/>
      <c r="T29" s="483"/>
      <c r="U29" s="483"/>
      <c r="V29" s="525"/>
      <c r="W29" s="585"/>
      <c r="X29" s="586"/>
      <c r="Y29" s="587"/>
      <c r="Z29" s="481" t="s">
        <v>190</v>
      </c>
      <c r="AA29" s="461"/>
      <c r="AB29" s="461"/>
      <c r="AC29" s="461"/>
      <c r="AD29" s="461"/>
      <c r="AE29" s="461"/>
      <c r="AF29" s="461"/>
      <c r="AG29" s="462"/>
      <c r="AH29" s="482">
        <v>79</v>
      </c>
      <c r="AI29" s="483"/>
      <c r="AJ29" s="483"/>
      <c r="AK29" s="483"/>
      <c r="AL29" s="525"/>
      <c r="AM29" s="482">
        <v>251921</v>
      </c>
      <c r="AN29" s="483"/>
      <c r="AO29" s="483"/>
      <c r="AP29" s="483"/>
      <c r="AQ29" s="483"/>
      <c r="AR29" s="525"/>
      <c r="AS29" s="482">
        <v>3189</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51994</v>
      </c>
      <c r="BO29" s="432"/>
      <c r="BP29" s="432"/>
      <c r="BQ29" s="432"/>
      <c r="BR29" s="432"/>
      <c r="BS29" s="432"/>
      <c r="BT29" s="432"/>
      <c r="BU29" s="433"/>
      <c r="BV29" s="431">
        <v>10204</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96.9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179202</v>
      </c>
      <c r="BO30" s="608"/>
      <c r="BP30" s="608"/>
      <c r="BQ30" s="608"/>
      <c r="BR30" s="608"/>
      <c r="BS30" s="608"/>
      <c r="BT30" s="608"/>
      <c r="BU30" s="609"/>
      <c r="BV30" s="607">
        <v>104710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199</v>
      </c>
      <c r="D33" s="455"/>
      <c r="E33" s="420" t="s">
        <v>200</v>
      </c>
      <c r="F33" s="420"/>
      <c r="G33" s="420"/>
      <c r="H33" s="420"/>
      <c r="I33" s="420"/>
      <c r="J33" s="420"/>
      <c r="K33" s="420"/>
      <c r="L33" s="420"/>
      <c r="M33" s="420"/>
      <c r="N33" s="420"/>
      <c r="O33" s="420"/>
      <c r="P33" s="420"/>
      <c r="Q33" s="420"/>
      <c r="R33" s="420"/>
      <c r="S33" s="420"/>
      <c r="T33" s="216"/>
      <c r="U33" s="455" t="s">
        <v>201</v>
      </c>
      <c r="V33" s="455"/>
      <c r="W33" s="420" t="s">
        <v>200</v>
      </c>
      <c r="X33" s="420"/>
      <c r="Y33" s="420"/>
      <c r="Z33" s="420"/>
      <c r="AA33" s="420"/>
      <c r="AB33" s="420"/>
      <c r="AC33" s="420"/>
      <c r="AD33" s="420"/>
      <c r="AE33" s="420"/>
      <c r="AF33" s="420"/>
      <c r="AG33" s="420"/>
      <c r="AH33" s="420"/>
      <c r="AI33" s="420"/>
      <c r="AJ33" s="420"/>
      <c r="AK33" s="420"/>
      <c r="AL33" s="216"/>
      <c r="AM33" s="455" t="s">
        <v>199</v>
      </c>
      <c r="AN33" s="455"/>
      <c r="AO33" s="420" t="s">
        <v>200</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205</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高取町土地開発公社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学校給食特別会計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奈良県広域水質検査センター組合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飛鳥広域行政事務組合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奈良県住宅新築資金等貸付金回収管理組合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奈良県後期高齢者医療広域連合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奈良県広域消防組合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XTNi/AwJxvfUKPjHPUjE9g06N7cUOYuPAtZ8oEkyqv5NnI5Anu+hQgH+d7fMM1gV6bWQ1jiKaf43UtSbSLf55A==" saltValue="faImJSlu07vlOF9zz5Ty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12" t="s">
        <v>573</v>
      </c>
      <c r="D34" s="1212"/>
      <c r="E34" s="1213"/>
      <c r="F34" s="32">
        <v>13.22</v>
      </c>
      <c r="G34" s="33">
        <v>13.44</v>
      </c>
      <c r="H34" s="33">
        <v>14.45</v>
      </c>
      <c r="I34" s="33">
        <v>14.11</v>
      </c>
      <c r="J34" s="34">
        <v>12.39</v>
      </c>
      <c r="K34" s="22"/>
      <c r="L34" s="22"/>
      <c r="M34" s="22"/>
      <c r="N34" s="22"/>
      <c r="O34" s="22"/>
      <c r="P34" s="22"/>
    </row>
    <row r="35" spans="1:16" ht="39" customHeight="1">
      <c r="A35" s="22"/>
      <c r="B35" s="35"/>
      <c r="C35" s="1206" t="s">
        <v>574</v>
      </c>
      <c r="D35" s="1207"/>
      <c r="E35" s="1208"/>
      <c r="F35" s="36">
        <v>2.15</v>
      </c>
      <c r="G35" s="37">
        <v>1.2</v>
      </c>
      <c r="H35" s="37">
        <v>2.71</v>
      </c>
      <c r="I35" s="37">
        <v>2.77</v>
      </c>
      <c r="J35" s="38">
        <v>2.65</v>
      </c>
      <c r="K35" s="22"/>
      <c r="L35" s="22"/>
      <c r="M35" s="22"/>
      <c r="N35" s="22"/>
      <c r="O35" s="22"/>
      <c r="P35" s="22"/>
    </row>
    <row r="36" spans="1:16" ht="39" customHeight="1">
      <c r="A36" s="22"/>
      <c r="B36" s="35"/>
      <c r="C36" s="1206" t="s">
        <v>575</v>
      </c>
      <c r="D36" s="1207"/>
      <c r="E36" s="1208"/>
      <c r="F36" s="36">
        <v>12.7</v>
      </c>
      <c r="G36" s="37">
        <v>11.17</v>
      </c>
      <c r="H36" s="37">
        <v>7.55</v>
      </c>
      <c r="I36" s="37">
        <v>1.69</v>
      </c>
      <c r="J36" s="38">
        <v>1.36</v>
      </c>
      <c r="K36" s="22"/>
      <c r="L36" s="22"/>
      <c r="M36" s="22"/>
      <c r="N36" s="22"/>
      <c r="O36" s="22"/>
      <c r="P36" s="22"/>
    </row>
    <row r="37" spans="1:16" ht="39" customHeight="1">
      <c r="A37" s="22"/>
      <c r="B37" s="35"/>
      <c r="C37" s="1206" t="s">
        <v>576</v>
      </c>
      <c r="D37" s="1207"/>
      <c r="E37" s="1208"/>
      <c r="F37" s="36">
        <v>0</v>
      </c>
      <c r="G37" s="37">
        <v>0</v>
      </c>
      <c r="H37" s="37">
        <v>0</v>
      </c>
      <c r="I37" s="37">
        <v>0.23</v>
      </c>
      <c r="J37" s="38">
        <v>0.55000000000000004</v>
      </c>
      <c r="K37" s="22"/>
      <c r="L37" s="22"/>
      <c r="M37" s="22"/>
      <c r="N37" s="22"/>
      <c r="O37" s="22"/>
      <c r="P37" s="22"/>
    </row>
    <row r="38" spans="1:16" ht="39" customHeight="1">
      <c r="A38" s="22"/>
      <c r="B38" s="35"/>
      <c r="C38" s="1206" t="s">
        <v>577</v>
      </c>
      <c r="D38" s="1207"/>
      <c r="E38" s="1208"/>
      <c r="F38" s="36">
        <v>0.14000000000000001</v>
      </c>
      <c r="G38" s="37">
        <v>0.68</v>
      </c>
      <c r="H38" s="37">
        <v>0.7</v>
      </c>
      <c r="I38" s="37">
        <v>7.0000000000000007E-2</v>
      </c>
      <c r="J38" s="38">
        <v>0.55000000000000004</v>
      </c>
      <c r="K38" s="22"/>
      <c r="L38" s="22"/>
      <c r="M38" s="22"/>
      <c r="N38" s="22"/>
      <c r="O38" s="22"/>
      <c r="P38" s="22"/>
    </row>
    <row r="39" spans="1:16" ht="39" customHeight="1">
      <c r="A39" s="22"/>
      <c r="B39" s="35"/>
      <c r="C39" s="1206" t="s">
        <v>578</v>
      </c>
      <c r="D39" s="1207"/>
      <c r="E39" s="1208"/>
      <c r="F39" s="36">
        <v>0.01</v>
      </c>
      <c r="G39" s="37">
        <v>0.04</v>
      </c>
      <c r="H39" s="37">
        <v>0.03</v>
      </c>
      <c r="I39" s="37">
        <v>0.03</v>
      </c>
      <c r="J39" s="38">
        <v>0.01</v>
      </c>
      <c r="K39" s="22"/>
      <c r="L39" s="22"/>
      <c r="M39" s="22"/>
      <c r="N39" s="22"/>
      <c r="O39" s="22"/>
      <c r="P39" s="22"/>
    </row>
    <row r="40" spans="1:16" ht="39" customHeight="1">
      <c r="A40" s="22"/>
      <c r="B40" s="35"/>
      <c r="C40" s="1206" t="s">
        <v>579</v>
      </c>
      <c r="D40" s="1207"/>
      <c r="E40" s="1208"/>
      <c r="F40" s="36">
        <v>0</v>
      </c>
      <c r="G40" s="37">
        <v>0</v>
      </c>
      <c r="H40" s="37">
        <v>0</v>
      </c>
      <c r="I40" s="37">
        <v>0</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580</v>
      </c>
      <c r="D42" s="1207"/>
      <c r="E42" s="1208"/>
      <c r="F42" s="36" t="s">
        <v>522</v>
      </c>
      <c r="G42" s="37" t="s">
        <v>522</v>
      </c>
      <c r="H42" s="37" t="s">
        <v>522</v>
      </c>
      <c r="I42" s="37" t="s">
        <v>522</v>
      </c>
      <c r="J42" s="38" t="s">
        <v>522</v>
      </c>
      <c r="K42" s="22"/>
      <c r="L42" s="22"/>
      <c r="M42" s="22"/>
      <c r="N42" s="22"/>
      <c r="O42" s="22"/>
      <c r="P42" s="22"/>
    </row>
    <row r="43" spans="1:16" ht="39" customHeight="1" thickBot="1">
      <c r="A43" s="22"/>
      <c r="B43" s="40"/>
      <c r="C43" s="1209" t="s">
        <v>581</v>
      </c>
      <c r="D43" s="1210"/>
      <c r="E43" s="1211"/>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J2fJoE69CxtJK+YVu3tdeBu2E961/0cz6lj/bAOCwA3Ks7PlQ4OFRl6rm5GNR01uqVynfWlo3Fm+IsdOdBigw==" saltValue="9VNRsisvf04fkXX+/0o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14" t="s">
        <v>11</v>
      </c>
      <c r="C45" s="1215"/>
      <c r="D45" s="58"/>
      <c r="E45" s="1220" t="s">
        <v>12</v>
      </c>
      <c r="F45" s="1220"/>
      <c r="G45" s="1220"/>
      <c r="H45" s="1220"/>
      <c r="I45" s="1220"/>
      <c r="J45" s="1221"/>
      <c r="K45" s="59">
        <v>425</v>
      </c>
      <c r="L45" s="60">
        <v>401</v>
      </c>
      <c r="M45" s="60">
        <v>402</v>
      </c>
      <c r="N45" s="60">
        <v>413</v>
      </c>
      <c r="O45" s="61">
        <v>369</v>
      </c>
      <c r="P45" s="48"/>
      <c r="Q45" s="48"/>
      <c r="R45" s="48"/>
      <c r="S45" s="48"/>
      <c r="T45" s="48"/>
      <c r="U45" s="48"/>
    </row>
    <row r="46" spans="1:21" ht="30.75" customHeight="1">
      <c r="A46" s="48"/>
      <c r="B46" s="1216"/>
      <c r="C46" s="1217"/>
      <c r="D46" s="62"/>
      <c r="E46" s="1222" t="s">
        <v>13</v>
      </c>
      <c r="F46" s="1222"/>
      <c r="G46" s="1222"/>
      <c r="H46" s="1222"/>
      <c r="I46" s="1222"/>
      <c r="J46" s="1223"/>
      <c r="K46" s="63" t="s">
        <v>522</v>
      </c>
      <c r="L46" s="64" t="s">
        <v>522</v>
      </c>
      <c r="M46" s="64" t="s">
        <v>522</v>
      </c>
      <c r="N46" s="64" t="s">
        <v>522</v>
      </c>
      <c r="O46" s="65" t="s">
        <v>522</v>
      </c>
      <c r="P46" s="48"/>
      <c r="Q46" s="48"/>
      <c r="R46" s="48"/>
      <c r="S46" s="48"/>
      <c r="T46" s="48"/>
      <c r="U46" s="48"/>
    </row>
    <row r="47" spans="1:21" ht="30.75" customHeight="1">
      <c r="A47" s="48"/>
      <c r="B47" s="1216"/>
      <c r="C47" s="1217"/>
      <c r="D47" s="62"/>
      <c r="E47" s="1222" t="s">
        <v>14</v>
      </c>
      <c r="F47" s="1222"/>
      <c r="G47" s="1222"/>
      <c r="H47" s="1222"/>
      <c r="I47" s="1222"/>
      <c r="J47" s="1223"/>
      <c r="K47" s="63" t="s">
        <v>522</v>
      </c>
      <c r="L47" s="64" t="s">
        <v>522</v>
      </c>
      <c r="M47" s="64" t="s">
        <v>522</v>
      </c>
      <c r="N47" s="64" t="s">
        <v>522</v>
      </c>
      <c r="O47" s="65" t="s">
        <v>522</v>
      </c>
      <c r="P47" s="48"/>
      <c r="Q47" s="48"/>
      <c r="R47" s="48"/>
      <c r="S47" s="48"/>
      <c r="T47" s="48"/>
      <c r="U47" s="48"/>
    </row>
    <row r="48" spans="1:21" ht="30.75" customHeight="1">
      <c r="A48" s="48"/>
      <c r="B48" s="1216"/>
      <c r="C48" s="1217"/>
      <c r="D48" s="62"/>
      <c r="E48" s="1222" t="s">
        <v>15</v>
      </c>
      <c r="F48" s="1222"/>
      <c r="G48" s="1222"/>
      <c r="H48" s="1222"/>
      <c r="I48" s="1222"/>
      <c r="J48" s="1223"/>
      <c r="K48" s="63">
        <v>61</v>
      </c>
      <c r="L48" s="64">
        <v>73</v>
      </c>
      <c r="M48" s="64">
        <v>80</v>
      </c>
      <c r="N48" s="64">
        <v>73</v>
      </c>
      <c r="O48" s="65">
        <v>86</v>
      </c>
      <c r="P48" s="48"/>
      <c r="Q48" s="48"/>
      <c r="R48" s="48"/>
      <c r="S48" s="48"/>
      <c r="T48" s="48"/>
      <c r="U48" s="48"/>
    </row>
    <row r="49" spans="1:21" ht="30.75" customHeight="1">
      <c r="A49" s="48"/>
      <c r="B49" s="1216"/>
      <c r="C49" s="1217"/>
      <c r="D49" s="62"/>
      <c r="E49" s="1222" t="s">
        <v>16</v>
      </c>
      <c r="F49" s="1222"/>
      <c r="G49" s="1222"/>
      <c r="H49" s="1222"/>
      <c r="I49" s="1222"/>
      <c r="J49" s="1223"/>
      <c r="K49" s="63">
        <v>29</v>
      </c>
      <c r="L49" s="64">
        <v>31</v>
      </c>
      <c r="M49" s="64">
        <v>31</v>
      </c>
      <c r="N49" s="64">
        <v>13</v>
      </c>
      <c r="O49" s="65">
        <v>14</v>
      </c>
      <c r="P49" s="48"/>
      <c r="Q49" s="48"/>
      <c r="R49" s="48"/>
      <c r="S49" s="48"/>
      <c r="T49" s="48"/>
      <c r="U49" s="48"/>
    </row>
    <row r="50" spans="1:21" ht="30.75" customHeight="1">
      <c r="A50" s="48"/>
      <c r="B50" s="1216"/>
      <c r="C50" s="1217"/>
      <c r="D50" s="62"/>
      <c r="E50" s="1222" t="s">
        <v>17</v>
      </c>
      <c r="F50" s="1222"/>
      <c r="G50" s="1222"/>
      <c r="H50" s="1222"/>
      <c r="I50" s="1222"/>
      <c r="J50" s="1223"/>
      <c r="K50" s="63">
        <v>13</v>
      </c>
      <c r="L50" s="64">
        <v>12</v>
      </c>
      <c r="M50" s="64">
        <v>11</v>
      </c>
      <c r="N50" s="64">
        <v>3</v>
      </c>
      <c r="O50" s="65">
        <v>5</v>
      </c>
      <c r="P50" s="48"/>
      <c r="Q50" s="48"/>
      <c r="R50" s="48"/>
      <c r="S50" s="48"/>
      <c r="T50" s="48"/>
      <c r="U50" s="48"/>
    </row>
    <row r="51" spans="1:21" ht="30.75" customHeight="1">
      <c r="A51" s="48"/>
      <c r="B51" s="1218"/>
      <c r="C51" s="1219"/>
      <c r="D51" s="66"/>
      <c r="E51" s="1222" t="s">
        <v>18</v>
      </c>
      <c r="F51" s="1222"/>
      <c r="G51" s="1222"/>
      <c r="H51" s="1222"/>
      <c r="I51" s="1222"/>
      <c r="J51" s="1223"/>
      <c r="K51" s="63" t="s">
        <v>522</v>
      </c>
      <c r="L51" s="64">
        <v>0</v>
      </c>
      <c r="M51" s="64" t="s">
        <v>522</v>
      </c>
      <c r="N51" s="64" t="s">
        <v>522</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340</v>
      </c>
      <c r="L52" s="64">
        <v>346</v>
      </c>
      <c r="M52" s="64">
        <v>331</v>
      </c>
      <c r="N52" s="64">
        <v>317</v>
      </c>
      <c r="O52" s="65">
        <v>313</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188</v>
      </c>
      <c r="L53" s="69">
        <v>171</v>
      </c>
      <c r="M53" s="69">
        <v>193</v>
      </c>
      <c r="N53" s="69">
        <v>185</v>
      </c>
      <c r="O53" s="70">
        <v>161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kGM/Gh05D/2TOxUPLsD99kmNeFFxxPbf3IPN5Y//R2RFU+nv+a+mlVQGLsN8mW5cyiMbL1HP2EXhYY1BSdFUg==" saltValue="bidM3zyj6ekRMDPcv8a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40" t="s">
        <v>30</v>
      </c>
      <c r="C41" s="1241"/>
      <c r="D41" s="102"/>
      <c r="E41" s="1246" t="s">
        <v>31</v>
      </c>
      <c r="F41" s="1246"/>
      <c r="G41" s="1246"/>
      <c r="H41" s="1247"/>
      <c r="I41" s="103">
        <v>3999</v>
      </c>
      <c r="J41" s="104">
        <v>3931</v>
      </c>
      <c r="K41" s="104">
        <v>3821</v>
      </c>
      <c r="L41" s="104">
        <v>3648</v>
      </c>
      <c r="M41" s="105">
        <v>3525</v>
      </c>
    </row>
    <row r="42" spans="2:13" ht="27.75" customHeight="1">
      <c r="B42" s="1242"/>
      <c r="C42" s="1243"/>
      <c r="D42" s="106"/>
      <c r="E42" s="1248" t="s">
        <v>32</v>
      </c>
      <c r="F42" s="1248"/>
      <c r="G42" s="1248"/>
      <c r="H42" s="1249"/>
      <c r="I42" s="107">
        <v>55</v>
      </c>
      <c r="J42" s="108">
        <v>40</v>
      </c>
      <c r="K42" s="108">
        <v>30</v>
      </c>
      <c r="L42" s="108">
        <v>20</v>
      </c>
      <c r="M42" s="109">
        <v>10</v>
      </c>
    </row>
    <row r="43" spans="2:13" ht="27.75" customHeight="1">
      <c r="B43" s="1242"/>
      <c r="C43" s="1243"/>
      <c r="D43" s="106"/>
      <c r="E43" s="1248" t="s">
        <v>33</v>
      </c>
      <c r="F43" s="1248"/>
      <c r="G43" s="1248"/>
      <c r="H43" s="1249"/>
      <c r="I43" s="107">
        <v>852</v>
      </c>
      <c r="J43" s="108">
        <v>1092</v>
      </c>
      <c r="K43" s="108">
        <v>1139</v>
      </c>
      <c r="L43" s="108">
        <v>1127</v>
      </c>
      <c r="M43" s="109">
        <v>1099</v>
      </c>
    </row>
    <row r="44" spans="2:13" ht="27.75" customHeight="1">
      <c r="B44" s="1242"/>
      <c r="C44" s="1243"/>
      <c r="D44" s="106"/>
      <c r="E44" s="1248" t="s">
        <v>34</v>
      </c>
      <c r="F44" s="1248"/>
      <c r="G44" s="1248"/>
      <c r="H44" s="1249"/>
      <c r="I44" s="107">
        <v>110</v>
      </c>
      <c r="J44" s="108">
        <v>80</v>
      </c>
      <c r="K44" s="108">
        <v>54</v>
      </c>
      <c r="L44" s="108">
        <v>45</v>
      </c>
      <c r="M44" s="109">
        <v>44</v>
      </c>
    </row>
    <row r="45" spans="2:13" ht="27.75" customHeight="1">
      <c r="B45" s="1242"/>
      <c r="C45" s="1243"/>
      <c r="D45" s="106"/>
      <c r="E45" s="1248" t="s">
        <v>35</v>
      </c>
      <c r="F45" s="1248"/>
      <c r="G45" s="1248"/>
      <c r="H45" s="1249"/>
      <c r="I45" s="107">
        <v>793</v>
      </c>
      <c r="J45" s="108">
        <v>821</v>
      </c>
      <c r="K45" s="108">
        <v>832</v>
      </c>
      <c r="L45" s="108">
        <v>824</v>
      </c>
      <c r="M45" s="109">
        <v>789</v>
      </c>
    </row>
    <row r="46" spans="2:13" ht="27.75" customHeight="1">
      <c r="B46" s="1242"/>
      <c r="C46" s="1243"/>
      <c r="D46" s="110"/>
      <c r="E46" s="1248" t="s">
        <v>36</v>
      </c>
      <c r="F46" s="1248"/>
      <c r="G46" s="1248"/>
      <c r="H46" s="1249"/>
      <c r="I46" s="107">
        <v>369</v>
      </c>
      <c r="J46" s="108">
        <v>334</v>
      </c>
      <c r="K46" s="108">
        <v>291</v>
      </c>
      <c r="L46" s="108">
        <v>268</v>
      </c>
      <c r="M46" s="109">
        <v>225</v>
      </c>
    </row>
    <row r="47" spans="2:13" ht="27.75" customHeight="1">
      <c r="B47" s="1242"/>
      <c r="C47" s="1243"/>
      <c r="D47" s="111"/>
      <c r="E47" s="1250" t="s">
        <v>37</v>
      </c>
      <c r="F47" s="1251"/>
      <c r="G47" s="1251"/>
      <c r="H47" s="1252"/>
      <c r="I47" s="107" t="s">
        <v>522</v>
      </c>
      <c r="J47" s="108" t="s">
        <v>522</v>
      </c>
      <c r="K47" s="108" t="s">
        <v>522</v>
      </c>
      <c r="L47" s="108" t="s">
        <v>522</v>
      </c>
      <c r="M47" s="109" t="s">
        <v>522</v>
      </c>
    </row>
    <row r="48" spans="2:13" ht="27.75" customHeight="1">
      <c r="B48" s="1242"/>
      <c r="C48" s="1243"/>
      <c r="D48" s="106"/>
      <c r="E48" s="1248" t="s">
        <v>38</v>
      </c>
      <c r="F48" s="1248"/>
      <c r="G48" s="1248"/>
      <c r="H48" s="1249"/>
      <c r="I48" s="107" t="s">
        <v>522</v>
      </c>
      <c r="J48" s="108" t="s">
        <v>522</v>
      </c>
      <c r="K48" s="108" t="s">
        <v>522</v>
      </c>
      <c r="L48" s="108" t="s">
        <v>522</v>
      </c>
      <c r="M48" s="109" t="s">
        <v>522</v>
      </c>
    </row>
    <row r="49" spans="2:13" ht="27.75" customHeight="1">
      <c r="B49" s="1244"/>
      <c r="C49" s="1245"/>
      <c r="D49" s="106"/>
      <c r="E49" s="1248" t="s">
        <v>39</v>
      </c>
      <c r="F49" s="1248"/>
      <c r="G49" s="1248"/>
      <c r="H49" s="1249"/>
      <c r="I49" s="107" t="s">
        <v>522</v>
      </c>
      <c r="J49" s="108" t="s">
        <v>522</v>
      </c>
      <c r="K49" s="108" t="s">
        <v>522</v>
      </c>
      <c r="L49" s="108" t="s">
        <v>522</v>
      </c>
      <c r="M49" s="109" t="s">
        <v>522</v>
      </c>
    </row>
    <row r="50" spans="2:13" ht="27.75" customHeight="1">
      <c r="B50" s="1253" t="s">
        <v>40</v>
      </c>
      <c r="C50" s="1254"/>
      <c r="D50" s="112"/>
      <c r="E50" s="1248" t="s">
        <v>41</v>
      </c>
      <c r="F50" s="1248"/>
      <c r="G50" s="1248"/>
      <c r="H50" s="1249"/>
      <c r="I50" s="107">
        <v>643</v>
      </c>
      <c r="J50" s="108">
        <v>744</v>
      </c>
      <c r="K50" s="108">
        <v>773</v>
      </c>
      <c r="L50" s="108">
        <v>812</v>
      </c>
      <c r="M50" s="109">
        <v>1078</v>
      </c>
    </row>
    <row r="51" spans="2:13" ht="27.75" customHeight="1">
      <c r="B51" s="1242"/>
      <c r="C51" s="1243"/>
      <c r="D51" s="106"/>
      <c r="E51" s="1248" t="s">
        <v>42</v>
      </c>
      <c r="F51" s="1248"/>
      <c r="G51" s="1248"/>
      <c r="H51" s="1249"/>
      <c r="I51" s="107">
        <v>15</v>
      </c>
      <c r="J51" s="108">
        <v>21</v>
      </c>
      <c r="K51" s="108">
        <v>11</v>
      </c>
      <c r="L51" s="108">
        <v>38</v>
      </c>
      <c r="M51" s="109">
        <v>65</v>
      </c>
    </row>
    <row r="52" spans="2:13" ht="27.75" customHeight="1">
      <c r="B52" s="1244"/>
      <c r="C52" s="1245"/>
      <c r="D52" s="106"/>
      <c r="E52" s="1248" t="s">
        <v>43</v>
      </c>
      <c r="F52" s="1248"/>
      <c r="G52" s="1248"/>
      <c r="H52" s="1249"/>
      <c r="I52" s="107">
        <v>3305</v>
      </c>
      <c r="J52" s="108">
        <v>3191</v>
      </c>
      <c r="K52" s="108">
        <v>3064</v>
      </c>
      <c r="L52" s="108">
        <v>2935</v>
      </c>
      <c r="M52" s="109">
        <v>2951</v>
      </c>
    </row>
    <row r="53" spans="2:13" ht="27.75" customHeight="1" thickBot="1">
      <c r="B53" s="1255" t="s">
        <v>44</v>
      </c>
      <c r="C53" s="1256"/>
      <c r="D53" s="113"/>
      <c r="E53" s="1257" t="s">
        <v>45</v>
      </c>
      <c r="F53" s="1257"/>
      <c r="G53" s="1257"/>
      <c r="H53" s="1258"/>
      <c r="I53" s="114">
        <v>2214</v>
      </c>
      <c r="J53" s="115">
        <v>2342</v>
      </c>
      <c r="K53" s="115">
        <v>2317</v>
      </c>
      <c r="L53" s="115">
        <v>2147</v>
      </c>
      <c r="M53" s="116">
        <v>1598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YDU5TfjPrzjZXnQsAGAjsYvg9ozhgAh56LsC9F37KGX/J3j8gehXBzVoL66JR/BCKN1e4/RDWbfaDqTE5y5t8g==" saltValue="vnLVy3VgUvU/n5ufscOG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267" t="s">
        <v>48</v>
      </c>
      <c r="D55" s="1267"/>
      <c r="E55" s="1268"/>
      <c r="F55" s="128">
        <v>400</v>
      </c>
      <c r="G55" s="128">
        <v>485</v>
      </c>
      <c r="H55" s="129">
        <v>505</v>
      </c>
    </row>
    <row r="56" spans="2:8" ht="52.5" customHeight="1">
      <c r="B56" s="130"/>
      <c r="C56" s="1269" t="s">
        <v>49</v>
      </c>
      <c r="D56" s="1269"/>
      <c r="E56" s="1270"/>
      <c r="F56" s="131">
        <v>24</v>
      </c>
      <c r="G56" s="131">
        <v>10</v>
      </c>
      <c r="H56" s="132">
        <v>52</v>
      </c>
    </row>
    <row r="57" spans="2:8" ht="53.25" customHeight="1">
      <c r="B57" s="130"/>
      <c r="C57" s="1271" t="s">
        <v>50</v>
      </c>
      <c r="D57" s="1271"/>
      <c r="E57" s="1272"/>
      <c r="F57" s="133">
        <v>77</v>
      </c>
      <c r="G57" s="133">
        <v>105</v>
      </c>
      <c r="H57" s="134">
        <v>179</v>
      </c>
    </row>
    <row r="58" spans="2:8" ht="45.75" customHeight="1">
      <c r="B58" s="135"/>
      <c r="C58" s="1259" t="s">
        <v>588</v>
      </c>
      <c r="D58" s="1260"/>
      <c r="E58" s="1261"/>
      <c r="F58" s="136">
        <v>67</v>
      </c>
      <c r="G58" s="136">
        <v>82</v>
      </c>
      <c r="H58" s="137">
        <v>98</v>
      </c>
    </row>
    <row r="59" spans="2:8" ht="45.75" customHeight="1">
      <c r="B59" s="135"/>
      <c r="C59" s="1259" t="s">
        <v>589</v>
      </c>
      <c r="D59" s="1260"/>
      <c r="E59" s="1261"/>
      <c r="F59" s="136">
        <v>7</v>
      </c>
      <c r="G59" s="136">
        <v>18</v>
      </c>
      <c r="H59" s="137">
        <v>39</v>
      </c>
    </row>
    <row r="60" spans="2:8" ht="45.75" customHeight="1">
      <c r="B60" s="135"/>
      <c r="C60" s="1259" t="s">
        <v>592</v>
      </c>
      <c r="D60" s="1260"/>
      <c r="E60" s="1261"/>
      <c r="F60" s="136">
        <v>0</v>
      </c>
      <c r="G60" s="136">
        <v>0</v>
      </c>
      <c r="H60" s="137">
        <v>35</v>
      </c>
    </row>
    <row r="61" spans="2:8" ht="45.75" customHeight="1">
      <c r="B61" s="135"/>
      <c r="C61" s="1259" t="s">
        <v>590</v>
      </c>
      <c r="D61" s="1260"/>
      <c r="E61" s="1261"/>
      <c r="F61" s="136" t="s">
        <v>522</v>
      </c>
      <c r="G61" s="136">
        <v>1</v>
      </c>
      <c r="H61" s="137">
        <v>4</v>
      </c>
    </row>
    <row r="62" spans="2:8" ht="45.75" customHeight="1" thickBot="1">
      <c r="B62" s="138"/>
      <c r="C62" s="1262" t="s">
        <v>591</v>
      </c>
      <c r="D62" s="1263"/>
      <c r="E62" s="1264"/>
      <c r="F62" s="139">
        <v>2</v>
      </c>
      <c r="G62" s="139">
        <v>2</v>
      </c>
      <c r="H62" s="140">
        <v>2</v>
      </c>
    </row>
    <row r="63" spans="2:8" ht="52.5" customHeight="1" thickBot="1">
      <c r="B63" s="141"/>
      <c r="C63" s="1265" t="s">
        <v>51</v>
      </c>
      <c r="D63" s="1265"/>
      <c r="E63" s="1266"/>
      <c r="F63" s="142">
        <v>501</v>
      </c>
      <c r="G63" s="142">
        <v>600</v>
      </c>
      <c r="H63" s="143">
        <v>736</v>
      </c>
    </row>
    <row r="64" spans="2:8" ht="15" customHeight="1"/>
  </sheetData>
  <sheetProtection algorithmName="SHA-512" hashValue="mEsOZhqVkZeRbT9sDawxHD2qeY9kmAPQHnnlFjms9Q4ESIKASsifWt7JdxN3TiZ+SP1uSNuh5noThDGfb37n3w==" saltValue="lS/MG6wpuK+PwtHzApu2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47539</v>
      </c>
      <c r="E3" s="162"/>
      <c r="F3" s="163">
        <v>119882</v>
      </c>
      <c r="G3" s="164"/>
      <c r="H3" s="165"/>
    </row>
    <row r="4" spans="1:8">
      <c r="A4" s="166"/>
      <c r="B4" s="167"/>
      <c r="C4" s="168"/>
      <c r="D4" s="169">
        <v>16104</v>
      </c>
      <c r="E4" s="170"/>
      <c r="F4" s="171">
        <v>66481</v>
      </c>
      <c r="G4" s="172"/>
      <c r="H4" s="173"/>
    </row>
    <row r="5" spans="1:8">
      <c r="A5" s="154" t="s">
        <v>556</v>
      </c>
      <c r="B5" s="159"/>
      <c r="C5" s="160"/>
      <c r="D5" s="161">
        <v>64314</v>
      </c>
      <c r="E5" s="162"/>
      <c r="F5" s="163">
        <v>116162</v>
      </c>
      <c r="G5" s="164"/>
      <c r="H5" s="165"/>
    </row>
    <row r="6" spans="1:8">
      <c r="A6" s="166"/>
      <c r="B6" s="167"/>
      <c r="C6" s="168"/>
      <c r="D6" s="169">
        <v>42571</v>
      </c>
      <c r="E6" s="170"/>
      <c r="F6" s="171">
        <v>61562</v>
      </c>
      <c r="G6" s="172"/>
      <c r="H6" s="173"/>
    </row>
    <row r="7" spans="1:8">
      <c r="A7" s="154" t="s">
        <v>557</v>
      </c>
      <c r="B7" s="159"/>
      <c r="C7" s="160"/>
      <c r="D7" s="161">
        <v>44924</v>
      </c>
      <c r="E7" s="162"/>
      <c r="F7" s="163">
        <v>121449</v>
      </c>
      <c r="G7" s="164"/>
      <c r="H7" s="165"/>
    </row>
    <row r="8" spans="1:8">
      <c r="A8" s="166"/>
      <c r="B8" s="167"/>
      <c r="C8" s="168"/>
      <c r="D8" s="169">
        <v>27234</v>
      </c>
      <c r="E8" s="170"/>
      <c r="F8" s="171">
        <v>62922</v>
      </c>
      <c r="G8" s="172"/>
      <c r="H8" s="173"/>
    </row>
    <row r="9" spans="1:8">
      <c r="A9" s="154" t="s">
        <v>558</v>
      </c>
      <c r="B9" s="159"/>
      <c r="C9" s="160"/>
      <c r="D9" s="161">
        <v>48853</v>
      </c>
      <c r="E9" s="162"/>
      <c r="F9" s="163">
        <v>145139</v>
      </c>
      <c r="G9" s="164"/>
      <c r="H9" s="165"/>
    </row>
    <row r="10" spans="1:8">
      <c r="A10" s="166"/>
      <c r="B10" s="167"/>
      <c r="C10" s="168"/>
      <c r="D10" s="169">
        <v>17321</v>
      </c>
      <c r="E10" s="170"/>
      <c r="F10" s="171">
        <v>83762</v>
      </c>
      <c r="G10" s="172"/>
      <c r="H10" s="173"/>
    </row>
    <row r="11" spans="1:8">
      <c r="A11" s="154" t="s">
        <v>559</v>
      </c>
      <c r="B11" s="159"/>
      <c r="C11" s="160"/>
      <c r="D11" s="161">
        <v>43432</v>
      </c>
      <c r="E11" s="162"/>
      <c r="F11" s="163">
        <v>125391</v>
      </c>
      <c r="G11" s="164"/>
      <c r="H11" s="165"/>
    </row>
    <row r="12" spans="1:8">
      <c r="A12" s="166"/>
      <c r="B12" s="167"/>
      <c r="C12" s="174"/>
      <c r="D12" s="169">
        <v>28105</v>
      </c>
      <c r="E12" s="170"/>
      <c r="F12" s="171">
        <v>68516</v>
      </c>
      <c r="G12" s="172"/>
      <c r="H12" s="173"/>
    </row>
    <row r="13" spans="1:8">
      <c r="A13" s="154"/>
      <c r="B13" s="159"/>
      <c r="C13" s="175"/>
      <c r="D13" s="176">
        <v>49812</v>
      </c>
      <c r="E13" s="177"/>
      <c r="F13" s="178">
        <v>125605</v>
      </c>
      <c r="G13" s="179"/>
      <c r="H13" s="165"/>
    </row>
    <row r="14" spans="1:8">
      <c r="A14" s="166"/>
      <c r="B14" s="167"/>
      <c r="C14" s="168"/>
      <c r="D14" s="169">
        <v>26267</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12.72</v>
      </c>
      <c r="C19" s="180">
        <f>ROUND(VALUE(SUBSTITUTE(実質収支比率等に係る経年分析!G$48,"▲","-")),2)</f>
        <v>11.17</v>
      </c>
      <c r="D19" s="180">
        <f>ROUND(VALUE(SUBSTITUTE(実質収支比率等に係る経年分析!H$48,"▲","-")),2)</f>
        <v>7.56</v>
      </c>
      <c r="E19" s="180">
        <f>ROUND(VALUE(SUBSTITUTE(実質収支比率等に係る経年分析!I$48,"▲","-")),2)</f>
        <v>1.7</v>
      </c>
      <c r="F19" s="180">
        <f>ROUND(VALUE(SUBSTITUTE(実質収支比率等に係る経年分析!J$48,"▲","-")),2)</f>
        <v>1.36</v>
      </c>
    </row>
    <row r="20" spans="1:11">
      <c r="A20" s="180" t="s">
        <v>55</v>
      </c>
      <c r="B20" s="180">
        <f>ROUND(VALUE(SUBSTITUTE(実質収支比率等に係る経年分析!F$47,"▲","-")),2)</f>
        <v>17.34</v>
      </c>
      <c r="C20" s="180">
        <f>ROUND(VALUE(SUBSTITUTE(実質収支比率等に係る経年分析!G$47,"▲","-")),2)</f>
        <v>17.5</v>
      </c>
      <c r="D20" s="180">
        <f>ROUND(VALUE(SUBSTITUTE(実質収支比率等に係る経年分析!H$47,"▲","-")),2)</f>
        <v>17.89</v>
      </c>
      <c r="E20" s="180">
        <f>ROUND(VALUE(SUBSTITUTE(実質収支比率等に係る経年分析!I$47,"▲","-")),2)</f>
        <v>21.64</v>
      </c>
      <c r="F20" s="180">
        <f>ROUND(VALUE(SUBSTITUTE(実質収支比率等に係る経年分析!J$47,"▲","-")),2)</f>
        <v>21.55</v>
      </c>
    </row>
    <row r="21" spans="1:11">
      <c r="A21" s="180" t="s">
        <v>56</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-1.6</v>
      </c>
      <c r="D21" s="180">
        <f>IF(ISNUMBER(VALUE(SUBSTITUTE(実質収支比率等に係る経年分析!H$49,"▲","-"))),ROUND(VALUE(SUBSTITUTE(実質収支比率等に係る経年分析!H$49,"▲","-")),2),NA())</f>
        <v>-3.26</v>
      </c>
      <c r="E21" s="180">
        <f>IF(ISNUMBER(VALUE(SUBSTITUTE(実質収支比率等に係る経年分析!I$49,"▲","-"))),ROUND(VALUE(SUBSTITUTE(実質収支比率等に係る経年分析!I$49,"▲","-")),2),NA())</f>
        <v>-1.48</v>
      </c>
      <c r="F21" s="180">
        <f>IF(ISNUMBER(VALUE(SUBSTITUTE(実質収支比率等に係る経年分析!J$49,"▲","-"))),ROUND(VALUE(SUBSTITUTE(実質収支比率等に係る経年分析!J$49,"▲","-")),2),NA())</f>
        <v>0.6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学校給食特別会計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1.36</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340</v>
      </c>
      <c r="E42" s="182"/>
      <c r="F42" s="182"/>
      <c r="G42" s="182">
        <f>'実質公債費比率（分子）の構造'!L$52</f>
        <v>346</v>
      </c>
      <c r="H42" s="182"/>
      <c r="I42" s="182"/>
      <c r="J42" s="182">
        <f>'実質公債費比率（分子）の構造'!M$52</f>
        <v>331</v>
      </c>
      <c r="K42" s="182"/>
      <c r="L42" s="182"/>
      <c r="M42" s="182">
        <f>'実質公債費比率（分子）の構造'!N$52</f>
        <v>317</v>
      </c>
      <c r="N42" s="182"/>
      <c r="O42" s="182"/>
      <c r="P42" s="182">
        <f>'実質公債費比率（分子）の構造'!O$52</f>
        <v>313</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13</v>
      </c>
      <c r="C44" s="182"/>
      <c r="D44" s="182"/>
      <c r="E44" s="182">
        <f>'実質公債費比率（分子）の構造'!L$50</f>
        <v>12</v>
      </c>
      <c r="F44" s="182"/>
      <c r="G44" s="182"/>
      <c r="H44" s="182">
        <f>'実質公債費比率（分子）の構造'!M$50</f>
        <v>11</v>
      </c>
      <c r="I44" s="182"/>
      <c r="J44" s="182"/>
      <c r="K44" s="182">
        <f>'実質公債費比率（分子）の構造'!N$50</f>
        <v>3</v>
      </c>
      <c r="L44" s="182"/>
      <c r="M44" s="182"/>
      <c r="N44" s="182">
        <f>'実質公債費比率（分子）の構造'!O$50</f>
        <v>5</v>
      </c>
      <c r="O44" s="182"/>
      <c r="P44" s="182"/>
    </row>
    <row r="45" spans="1:16">
      <c r="A45" s="182" t="s">
        <v>66</v>
      </c>
      <c r="B45" s="182">
        <f>'実質公債費比率（分子）の構造'!K$49</f>
        <v>29</v>
      </c>
      <c r="C45" s="182"/>
      <c r="D45" s="182"/>
      <c r="E45" s="182">
        <f>'実質公債費比率（分子）の構造'!L$49</f>
        <v>31</v>
      </c>
      <c r="F45" s="182"/>
      <c r="G45" s="182"/>
      <c r="H45" s="182">
        <f>'実質公債費比率（分子）の構造'!M$49</f>
        <v>31</v>
      </c>
      <c r="I45" s="182"/>
      <c r="J45" s="182"/>
      <c r="K45" s="182">
        <f>'実質公債費比率（分子）の構造'!N$49</f>
        <v>13</v>
      </c>
      <c r="L45" s="182"/>
      <c r="M45" s="182"/>
      <c r="N45" s="182">
        <f>'実質公債費比率（分子）の構造'!O$49</f>
        <v>14</v>
      </c>
      <c r="O45" s="182"/>
      <c r="P45" s="182"/>
    </row>
    <row r="46" spans="1:16">
      <c r="A46" s="182" t="s">
        <v>67</v>
      </c>
      <c r="B46" s="182">
        <f>'実質公債費比率（分子）の構造'!K$48</f>
        <v>61</v>
      </c>
      <c r="C46" s="182"/>
      <c r="D46" s="182"/>
      <c r="E46" s="182">
        <f>'実質公債費比率（分子）の構造'!L$48</f>
        <v>73</v>
      </c>
      <c r="F46" s="182"/>
      <c r="G46" s="182"/>
      <c r="H46" s="182">
        <f>'実質公債費比率（分子）の構造'!M$48</f>
        <v>80</v>
      </c>
      <c r="I46" s="182"/>
      <c r="J46" s="182"/>
      <c r="K46" s="182">
        <f>'実質公債費比率（分子）の構造'!N$48</f>
        <v>73</v>
      </c>
      <c r="L46" s="182"/>
      <c r="M46" s="182"/>
      <c r="N46" s="182">
        <f>'実質公債費比率（分子）の構造'!O$48</f>
        <v>86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425</v>
      </c>
      <c r="C49" s="182"/>
      <c r="D49" s="182"/>
      <c r="E49" s="182">
        <f>'実質公債費比率（分子）の構造'!L$45</f>
        <v>401</v>
      </c>
      <c r="F49" s="182"/>
      <c r="G49" s="182"/>
      <c r="H49" s="182">
        <f>'実質公債費比率（分子）の構造'!M$45</f>
        <v>402</v>
      </c>
      <c r="I49" s="182"/>
      <c r="J49" s="182"/>
      <c r="K49" s="182">
        <f>'実質公債費比率（分子）の構造'!N$45</f>
        <v>413</v>
      </c>
      <c r="L49" s="182"/>
      <c r="M49" s="182"/>
      <c r="N49" s="182">
        <f>'実質公債費比率（分子）の構造'!O$45</f>
        <v>369</v>
      </c>
      <c r="O49" s="182"/>
      <c r="P49" s="182"/>
    </row>
    <row r="50" spans="1:16">
      <c r="A50" s="182" t="s">
        <v>71</v>
      </c>
      <c r="B50" s="182" t="e">
        <f>NA()</f>
        <v>#N/A</v>
      </c>
      <c r="C50" s="182">
        <f>IF(ISNUMBER('実質公債費比率（分子）の構造'!K$53),'実質公債費比率（分子）の構造'!K$53,NA())</f>
        <v>188</v>
      </c>
      <c r="D50" s="182" t="e">
        <f>NA()</f>
        <v>#N/A</v>
      </c>
      <c r="E50" s="182" t="e">
        <f>NA()</f>
        <v>#N/A</v>
      </c>
      <c r="F50" s="182">
        <f>IF(ISNUMBER('実質公債費比率（分子）の構造'!L$53),'実質公債費比率（分子）の構造'!L$53,NA())</f>
        <v>171</v>
      </c>
      <c r="G50" s="182" t="e">
        <f>NA()</f>
        <v>#N/A</v>
      </c>
      <c r="H50" s="182" t="e">
        <f>NA()</f>
        <v>#N/A</v>
      </c>
      <c r="I50" s="182">
        <f>IF(ISNUMBER('実質公債費比率（分子）の構造'!M$53),'実質公債費比率（分子）の構造'!M$53,NA())</f>
        <v>193</v>
      </c>
      <c r="J50" s="182" t="e">
        <f>NA()</f>
        <v>#N/A</v>
      </c>
      <c r="K50" s="182" t="e">
        <f>NA()</f>
        <v>#N/A</v>
      </c>
      <c r="L50" s="182">
        <f>IF(ISNUMBER('実質公債費比率（分子）の構造'!N$53),'実質公債費比率（分子）の構造'!N$53,NA())</f>
        <v>185</v>
      </c>
      <c r="M50" s="182" t="e">
        <f>NA()</f>
        <v>#N/A</v>
      </c>
      <c r="N50" s="182" t="e">
        <f>NA()</f>
        <v>#N/A</v>
      </c>
      <c r="O50" s="182">
        <f>IF(ISNUMBER('実質公債費比率（分子）の構造'!O$53),'実質公債費比率（分子）の構造'!O$53,NA())</f>
        <v>161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3305</v>
      </c>
      <c r="E56" s="181"/>
      <c r="F56" s="181"/>
      <c r="G56" s="181">
        <f>'将来負担比率（分子）の構造'!J$52</f>
        <v>3191</v>
      </c>
      <c r="H56" s="181"/>
      <c r="I56" s="181"/>
      <c r="J56" s="181">
        <f>'将来負担比率（分子）の構造'!K$52</f>
        <v>3064</v>
      </c>
      <c r="K56" s="181"/>
      <c r="L56" s="181"/>
      <c r="M56" s="181">
        <f>'将来負担比率（分子）の構造'!L$52</f>
        <v>2935</v>
      </c>
      <c r="N56" s="181"/>
      <c r="O56" s="181"/>
      <c r="P56" s="181">
        <f>'将来負担比率（分子）の構造'!M$52</f>
        <v>2951</v>
      </c>
    </row>
    <row r="57" spans="1:16">
      <c r="A57" s="181" t="s">
        <v>42</v>
      </c>
      <c r="B57" s="181"/>
      <c r="C57" s="181"/>
      <c r="D57" s="181">
        <f>'将来負担比率（分子）の構造'!I$51</f>
        <v>15</v>
      </c>
      <c r="E57" s="181"/>
      <c r="F57" s="181"/>
      <c r="G57" s="181">
        <f>'将来負担比率（分子）の構造'!J$51</f>
        <v>21</v>
      </c>
      <c r="H57" s="181"/>
      <c r="I57" s="181"/>
      <c r="J57" s="181">
        <f>'将来負担比率（分子）の構造'!K$51</f>
        <v>11</v>
      </c>
      <c r="K57" s="181"/>
      <c r="L57" s="181"/>
      <c r="M57" s="181">
        <f>'将来負担比率（分子）の構造'!L$51</f>
        <v>38</v>
      </c>
      <c r="N57" s="181"/>
      <c r="O57" s="181"/>
      <c r="P57" s="181">
        <f>'将来負担比率（分子）の構造'!M$51</f>
        <v>65</v>
      </c>
    </row>
    <row r="58" spans="1:16">
      <c r="A58" s="181" t="s">
        <v>41</v>
      </c>
      <c r="B58" s="181"/>
      <c r="C58" s="181"/>
      <c r="D58" s="181">
        <f>'将来負担比率（分子）の構造'!I$50</f>
        <v>643</v>
      </c>
      <c r="E58" s="181"/>
      <c r="F58" s="181"/>
      <c r="G58" s="181">
        <f>'将来負担比率（分子）の構造'!J$50</f>
        <v>744</v>
      </c>
      <c r="H58" s="181"/>
      <c r="I58" s="181"/>
      <c r="J58" s="181">
        <f>'将来負担比率（分子）の構造'!K$50</f>
        <v>773</v>
      </c>
      <c r="K58" s="181"/>
      <c r="L58" s="181"/>
      <c r="M58" s="181">
        <f>'将来負担比率（分子）の構造'!L$50</f>
        <v>812</v>
      </c>
      <c r="N58" s="181"/>
      <c r="O58" s="181"/>
      <c r="P58" s="181">
        <f>'将来負担比率（分子）の構造'!M$50</f>
        <v>1078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369</v>
      </c>
      <c r="C61" s="181"/>
      <c r="D61" s="181"/>
      <c r="E61" s="181">
        <f>'将来負担比率（分子）の構造'!J$46</f>
        <v>334</v>
      </c>
      <c r="F61" s="181"/>
      <c r="G61" s="181"/>
      <c r="H61" s="181">
        <f>'将来負担比率（分子）の構造'!K$46</f>
        <v>291</v>
      </c>
      <c r="I61" s="181"/>
      <c r="J61" s="181"/>
      <c r="K61" s="181">
        <f>'将来負担比率（分子）の構造'!L$46</f>
        <v>268</v>
      </c>
      <c r="L61" s="181"/>
      <c r="M61" s="181"/>
      <c r="N61" s="181">
        <f>'将来負担比率（分子）の構造'!M$46</f>
        <v>225</v>
      </c>
      <c r="O61" s="181"/>
      <c r="P61" s="181"/>
    </row>
    <row r="62" spans="1:16">
      <c r="A62" s="181" t="s">
        <v>35</v>
      </c>
      <c r="B62" s="181">
        <f>'将来負担比率（分子）の構造'!I$45</f>
        <v>793</v>
      </c>
      <c r="C62" s="181"/>
      <c r="D62" s="181"/>
      <c r="E62" s="181">
        <f>'将来負担比率（分子）の構造'!J$45</f>
        <v>821</v>
      </c>
      <c r="F62" s="181"/>
      <c r="G62" s="181"/>
      <c r="H62" s="181">
        <f>'将来負担比率（分子）の構造'!K$45</f>
        <v>832</v>
      </c>
      <c r="I62" s="181"/>
      <c r="J62" s="181"/>
      <c r="K62" s="181">
        <f>'将来負担比率（分子）の構造'!L$45</f>
        <v>824</v>
      </c>
      <c r="L62" s="181"/>
      <c r="M62" s="181"/>
      <c r="N62" s="181">
        <f>'将来負担比率（分子）の構造'!M$45</f>
        <v>789</v>
      </c>
      <c r="O62" s="181"/>
      <c r="P62" s="181"/>
    </row>
    <row r="63" spans="1:16">
      <c r="A63" s="181" t="s">
        <v>34</v>
      </c>
      <c r="B63" s="181">
        <f>'将来負担比率（分子）の構造'!I$44</f>
        <v>110</v>
      </c>
      <c r="C63" s="181"/>
      <c r="D63" s="181"/>
      <c r="E63" s="181">
        <f>'将来負担比率（分子）の構造'!J$44</f>
        <v>80</v>
      </c>
      <c r="F63" s="181"/>
      <c r="G63" s="181"/>
      <c r="H63" s="181">
        <f>'将来負担比率（分子）の構造'!K$44</f>
        <v>54</v>
      </c>
      <c r="I63" s="181"/>
      <c r="J63" s="181"/>
      <c r="K63" s="181">
        <f>'将来負担比率（分子）の構造'!L$44</f>
        <v>45</v>
      </c>
      <c r="L63" s="181"/>
      <c r="M63" s="181"/>
      <c r="N63" s="181">
        <f>'将来負担比率（分子）の構造'!M$44</f>
        <v>44</v>
      </c>
      <c r="O63" s="181"/>
      <c r="P63" s="181"/>
    </row>
    <row r="64" spans="1:16">
      <c r="A64" s="181" t="s">
        <v>33</v>
      </c>
      <c r="B64" s="181">
        <f>'将来負担比率（分子）の構造'!I$43</f>
        <v>852</v>
      </c>
      <c r="C64" s="181"/>
      <c r="D64" s="181"/>
      <c r="E64" s="181">
        <f>'将来負担比率（分子）の構造'!J$43</f>
        <v>1092</v>
      </c>
      <c r="F64" s="181"/>
      <c r="G64" s="181"/>
      <c r="H64" s="181">
        <f>'将来負担比率（分子）の構造'!K$43</f>
        <v>1139</v>
      </c>
      <c r="I64" s="181"/>
      <c r="J64" s="181"/>
      <c r="K64" s="181">
        <f>'将来負担比率（分子）の構造'!L$43</f>
        <v>1127</v>
      </c>
      <c r="L64" s="181"/>
      <c r="M64" s="181"/>
      <c r="N64" s="181">
        <f>'将来負担比率（分子）の構造'!M$43</f>
        <v>1099</v>
      </c>
      <c r="O64" s="181"/>
      <c r="P64" s="181"/>
    </row>
    <row r="65" spans="1:16">
      <c r="A65" s="181" t="s">
        <v>32</v>
      </c>
      <c r="B65" s="181">
        <f>'将来負担比率（分子）の構造'!I$42</f>
        <v>55</v>
      </c>
      <c r="C65" s="181"/>
      <c r="D65" s="181"/>
      <c r="E65" s="181">
        <f>'将来負担比率（分子）の構造'!J$42</f>
        <v>40</v>
      </c>
      <c r="F65" s="181"/>
      <c r="G65" s="181"/>
      <c r="H65" s="181">
        <f>'将来負担比率（分子）の構造'!K$42</f>
        <v>30</v>
      </c>
      <c r="I65" s="181"/>
      <c r="J65" s="181"/>
      <c r="K65" s="181">
        <f>'将来負担比率（分子）の構造'!L$42</f>
        <v>20</v>
      </c>
      <c r="L65" s="181"/>
      <c r="M65" s="181"/>
      <c r="N65" s="181">
        <f>'将来負担比率（分子）の構造'!M$42</f>
        <v>10</v>
      </c>
      <c r="O65" s="181"/>
      <c r="P65" s="181"/>
    </row>
    <row r="66" spans="1:16">
      <c r="A66" s="181" t="s">
        <v>31</v>
      </c>
      <c r="B66" s="181">
        <f>'将来負担比率（分子）の構造'!I$41</f>
        <v>3999</v>
      </c>
      <c r="C66" s="181"/>
      <c r="D66" s="181"/>
      <c r="E66" s="181">
        <f>'将来負担比率（分子）の構造'!J$41</f>
        <v>3931</v>
      </c>
      <c r="F66" s="181"/>
      <c r="G66" s="181"/>
      <c r="H66" s="181">
        <f>'将来負担比率（分子）の構造'!K$41</f>
        <v>3821</v>
      </c>
      <c r="I66" s="181"/>
      <c r="J66" s="181"/>
      <c r="K66" s="181">
        <f>'将来負担比率（分子）の構造'!L$41</f>
        <v>3648</v>
      </c>
      <c r="L66" s="181"/>
      <c r="M66" s="181"/>
      <c r="N66" s="181">
        <f>'将来負担比率（分子）の構造'!M$41</f>
        <v>3525</v>
      </c>
      <c r="O66" s="181"/>
      <c r="P66" s="181"/>
    </row>
    <row r="67" spans="1:16">
      <c r="A67" s="181" t="s">
        <v>75</v>
      </c>
      <c r="B67" s="181" t="e">
        <f>NA()</f>
        <v>#N/A</v>
      </c>
      <c r="C67" s="181">
        <f>IF(ISNUMBER('将来負担比率（分子）の構造'!I$53), IF('将来負担比率（分子）の構造'!I$53 &lt; 0, 0, '将来負担比率（分子）の構造'!I$53), NA())</f>
        <v>2214</v>
      </c>
      <c r="D67" s="181" t="e">
        <f>NA()</f>
        <v>#N/A</v>
      </c>
      <c r="E67" s="181" t="e">
        <f>NA()</f>
        <v>#N/A</v>
      </c>
      <c r="F67" s="181">
        <f>IF(ISNUMBER('将来負担比率（分子）の構造'!J$53), IF('将来負担比率（分子）の構造'!J$53 &lt; 0, 0, '将来負担比率（分子）の構造'!J$53), NA())</f>
        <v>2342</v>
      </c>
      <c r="G67" s="181" t="e">
        <f>NA()</f>
        <v>#N/A</v>
      </c>
      <c r="H67" s="181" t="e">
        <f>NA()</f>
        <v>#N/A</v>
      </c>
      <c r="I67" s="181">
        <f>IF(ISNUMBER('将来負担比率（分子）の構造'!K$53), IF('将来負担比率（分子）の構造'!K$53 &lt; 0, 0, '将来負担比率（分子）の構造'!K$53), NA())</f>
        <v>2317</v>
      </c>
      <c r="J67" s="181" t="e">
        <f>NA()</f>
        <v>#N/A</v>
      </c>
      <c r="K67" s="181" t="e">
        <f>NA()</f>
        <v>#N/A</v>
      </c>
      <c r="L67" s="181">
        <f>IF(ISNUMBER('将来負担比率（分子）の構造'!L$53), IF('将来負担比率（分子）の構造'!L$53 &lt; 0, 0, '将来負担比率（分子）の構造'!L$53), NA())</f>
        <v>2147</v>
      </c>
      <c r="M67" s="181" t="e">
        <f>NA()</f>
        <v>#N/A</v>
      </c>
      <c r="N67" s="181" t="e">
        <f>NA()</f>
        <v>#N/A</v>
      </c>
      <c r="O67" s="181">
        <f>IF(ISNUMBER('将来負担比率（分子）の構造'!M$53), IF('将来負担比率（分子）の構造'!M$53 &lt; 0, 0, '将来負担比率（分子）の構造'!M$53), NA())</f>
        <v>1598</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400</v>
      </c>
      <c r="C72" s="185">
        <f>基金残高に係る経年分析!G55</f>
        <v>485</v>
      </c>
      <c r="D72" s="185">
        <f>基金残高に係る経年分析!H55</f>
        <v>505</v>
      </c>
    </row>
    <row r="73" spans="1:16">
      <c r="A73" s="184" t="s">
        <v>78</v>
      </c>
      <c r="B73" s="185">
        <f>基金残高に係る経年分析!F56</f>
        <v>24</v>
      </c>
      <c r="C73" s="185">
        <f>基金残高に係る経年分析!G56</f>
        <v>10</v>
      </c>
      <c r="D73" s="185">
        <f>基金残高に係る経年分析!H56</f>
        <v>52</v>
      </c>
    </row>
    <row r="74" spans="1:16">
      <c r="A74" s="184" t="s">
        <v>79</v>
      </c>
      <c r="B74" s="185">
        <f>基金残高に係る経年分析!F57</f>
        <v>77</v>
      </c>
      <c r="C74" s="185">
        <f>基金残高に係る経年分析!G57</f>
        <v>105</v>
      </c>
      <c r="D74" s="185">
        <f>基金残高に係る経年分析!H57</f>
        <v>179</v>
      </c>
    </row>
  </sheetData>
  <sheetProtection algorithmName="SHA-512" hashValue="Gr8cXv5tbb9fpdstzFhQB+KK7YUlQng/Kr4AYME/WybX4jIGMFmfHIoiJQW0Vz4BOKg0FQD0+5WbzzUmKuz/CA==" saltValue="egU2NyA2wxD33FByIohr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229</v>
      </c>
      <c r="C5" s="634"/>
      <c r="D5" s="634"/>
      <c r="E5" s="634"/>
      <c r="F5" s="634"/>
      <c r="G5" s="634"/>
      <c r="H5" s="634"/>
      <c r="I5" s="634"/>
      <c r="J5" s="634"/>
      <c r="K5" s="634"/>
      <c r="L5" s="634"/>
      <c r="M5" s="634"/>
      <c r="N5" s="634"/>
      <c r="O5" s="634"/>
      <c r="P5" s="634"/>
      <c r="Q5" s="635"/>
      <c r="R5" s="636">
        <v>665729</v>
      </c>
      <c r="S5" s="637"/>
      <c r="T5" s="637"/>
      <c r="U5" s="637"/>
      <c r="V5" s="637"/>
      <c r="W5" s="637"/>
      <c r="X5" s="637"/>
      <c r="Y5" s="638"/>
      <c r="Z5" s="639">
        <v>15.1</v>
      </c>
      <c r="AA5" s="639"/>
      <c r="AB5" s="639"/>
      <c r="AC5" s="639"/>
      <c r="AD5" s="640">
        <v>665729</v>
      </c>
      <c r="AE5" s="640"/>
      <c r="AF5" s="640"/>
      <c r="AG5" s="640"/>
      <c r="AH5" s="640"/>
      <c r="AI5" s="640"/>
      <c r="AJ5" s="640"/>
      <c r="AK5" s="640"/>
      <c r="AL5" s="641">
        <v>29</v>
      </c>
      <c r="AM5" s="642"/>
      <c r="AN5" s="642"/>
      <c r="AO5" s="643"/>
      <c r="AP5" s="633" t="s">
        <v>230</v>
      </c>
      <c r="AQ5" s="634"/>
      <c r="AR5" s="634"/>
      <c r="AS5" s="634"/>
      <c r="AT5" s="634"/>
      <c r="AU5" s="634"/>
      <c r="AV5" s="634"/>
      <c r="AW5" s="634"/>
      <c r="AX5" s="634"/>
      <c r="AY5" s="634"/>
      <c r="AZ5" s="634"/>
      <c r="BA5" s="634"/>
      <c r="BB5" s="634"/>
      <c r="BC5" s="634"/>
      <c r="BD5" s="634"/>
      <c r="BE5" s="634"/>
      <c r="BF5" s="635"/>
      <c r="BG5" s="647">
        <v>665729</v>
      </c>
      <c r="BH5" s="648"/>
      <c r="BI5" s="648"/>
      <c r="BJ5" s="648"/>
      <c r="BK5" s="648"/>
      <c r="BL5" s="648"/>
      <c r="BM5" s="648"/>
      <c r="BN5" s="649"/>
      <c r="BO5" s="650">
        <v>100</v>
      </c>
      <c r="BP5" s="650"/>
      <c r="BQ5" s="650"/>
      <c r="BR5" s="650"/>
      <c r="BS5" s="651">
        <v>1726</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c r="B6" s="644" t="s">
        <v>234</v>
      </c>
      <c r="C6" s="645"/>
      <c r="D6" s="645"/>
      <c r="E6" s="645"/>
      <c r="F6" s="645"/>
      <c r="G6" s="645"/>
      <c r="H6" s="645"/>
      <c r="I6" s="645"/>
      <c r="J6" s="645"/>
      <c r="K6" s="645"/>
      <c r="L6" s="645"/>
      <c r="M6" s="645"/>
      <c r="N6" s="645"/>
      <c r="O6" s="645"/>
      <c r="P6" s="645"/>
      <c r="Q6" s="646"/>
      <c r="R6" s="647">
        <v>29573</v>
      </c>
      <c r="S6" s="648"/>
      <c r="T6" s="648"/>
      <c r="U6" s="648"/>
      <c r="V6" s="648"/>
      <c r="W6" s="648"/>
      <c r="X6" s="648"/>
      <c r="Y6" s="649"/>
      <c r="Z6" s="650">
        <v>0.7</v>
      </c>
      <c r="AA6" s="650"/>
      <c r="AB6" s="650"/>
      <c r="AC6" s="650"/>
      <c r="AD6" s="651">
        <v>29573</v>
      </c>
      <c r="AE6" s="651"/>
      <c r="AF6" s="651"/>
      <c r="AG6" s="651"/>
      <c r="AH6" s="651"/>
      <c r="AI6" s="651"/>
      <c r="AJ6" s="651"/>
      <c r="AK6" s="651"/>
      <c r="AL6" s="652">
        <v>1.3</v>
      </c>
      <c r="AM6" s="653"/>
      <c r="AN6" s="653"/>
      <c r="AO6" s="654"/>
      <c r="AP6" s="644" t="s">
        <v>235</v>
      </c>
      <c r="AQ6" s="645"/>
      <c r="AR6" s="645"/>
      <c r="AS6" s="645"/>
      <c r="AT6" s="645"/>
      <c r="AU6" s="645"/>
      <c r="AV6" s="645"/>
      <c r="AW6" s="645"/>
      <c r="AX6" s="645"/>
      <c r="AY6" s="645"/>
      <c r="AZ6" s="645"/>
      <c r="BA6" s="645"/>
      <c r="BB6" s="645"/>
      <c r="BC6" s="645"/>
      <c r="BD6" s="645"/>
      <c r="BE6" s="645"/>
      <c r="BF6" s="646"/>
      <c r="BG6" s="647">
        <v>665729</v>
      </c>
      <c r="BH6" s="648"/>
      <c r="BI6" s="648"/>
      <c r="BJ6" s="648"/>
      <c r="BK6" s="648"/>
      <c r="BL6" s="648"/>
      <c r="BM6" s="648"/>
      <c r="BN6" s="649"/>
      <c r="BO6" s="650">
        <v>100</v>
      </c>
      <c r="BP6" s="650"/>
      <c r="BQ6" s="650"/>
      <c r="BR6" s="650"/>
      <c r="BS6" s="651">
        <v>1726</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58081</v>
      </c>
      <c r="CS6" s="648"/>
      <c r="CT6" s="648"/>
      <c r="CU6" s="648"/>
      <c r="CV6" s="648"/>
      <c r="CW6" s="648"/>
      <c r="CX6" s="648"/>
      <c r="CY6" s="649"/>
      <c r="CZ6" s="641">
        <v>1.3</v>
      </c>
      <c r="DA6" s="642"/>
      <c r="DB6" s="642"/>
      <c r="DC6" s="661"/>
      <c r="DD6" s="656" t="s">
        <v>139</v>
      </c>
      <c r="DE6" s="648"/>
      <c r="DF6" s="648"/>
      <c r="DG6" s="648"/>
      <c r="DH6" s="648"/>
      <c r="DI6" s="648"/>
      <c r="DJ6" s="648"/>
      <c r="DK6" s="648"/>
      <c r="DL6" s="648"/>
      <c r="DM6" s="648"/>
      <c r="DN6" s="648"/>
      <c r="DO6" s="648"/>
      <c r="DP6" s="649"/>
      <c r="DQ6" s="656">
        <v>58081</v>
      </c>
      <c r="DR6" s="648"/>
      <c r="DS6" s="648"/>
      <c r="DT6" s="648"/>
      <c r="DU6" s="648"/>
      <c r="DV6" s="648"/>
      <c r="DW6" s="648"/>
      <c r="DX6" s="648"/>
      <c r="DY6" s="648"/>
      <c r="DZ6" s="648"/>
      <c r="EA6" s="648"/>
      <c r="EB6" s="648"/>
      <c r="EC6" s="657"/>
    </row>
    <row r="7" spans="2:143" ht="11.25" customHeight="1">
      <c r="B7" s="644" t="s">
        <v>237</v>
      </c>
      <c r="C7" s="645"/>
      <c r="D7" s="645"/>
      <c r="E7" s="645"/>
      <c r="F7" s="645"/>
      <c r="G7" s="645"/>
      <c r="H7" s="645"/>
      <c r="I7" s="645"/>
      <c r="J7" s="645"/>
      <c r="K7" s="645"/>
      <c r="L7" s="645"/>
      <c r="M7" s="645"/>
      <c r="N7" s="645"/>
      <c r="O7" s="645"/>
      <c r="P7" s="645"/>
      <c r="Q7" s="646"/>
      <c r="R7" s="647">
        <v>1094</v>
      </c>
      <c r="S7" s="648"/>
      <c r="T7" s="648"/>
      <c r="U7" s="648"/>
      <c r="V7" s="648"/>
      <c r="W7" s="648"/>
      <c r="X7" s="648"/>
      <c r="Y7" s="649"/>
      <c r="Z7" s="650">
        <v>0</v>
      </c>
      <c r="AA7" s="650"/>
      <c r="AB7" s="650"/>
      <c r="AC7" s="650"/>
      <c r="AD7" s="651">
        <v>1094</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289452</v>
      </c>
      <c r="BH7" s="648"/>
      <c r="BI7" s="648"/>
      <c r="BJ7" s="648"/>
      <c r="BK7" s="648"/>
      <c r="BL7" s="648"/>
      <c r="BM7" s="648"/>
      <c r="BN7" s="649"/>
      <c r="BO7" s="650">
        <v>43.5</v>
      </c>
      <c r="BP7" s="650"/>
      <c r="BQ7" s="650"/>
      <c r="BR7" s="650"/>
      <c r="BS7" s="651">
        <v>1726</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1431274</v>
      </c>
      <c r="CS7" s="648"/>
      <c r="CT7" s="648"/>
      <c r="CU7" s="648"/>
      <c r="CV7" s="648"/>
      <c r="CW7" s="648"/>
      <c r="CX7" s="648"/>
      <c r="CY7" s="649"/>
      <c r="CZ7" s="650">
        <v>33.1</v>
      </c>
      <c r="DA7" s="650"/>
      <c r="DB7" s="650"/>
      <c r="DC7" s="650"/>
      <c r="DD7" s="656">
        <v>4617</v>
      </c>
      <c r="DE7" s="648"/>
      <c r="DF7" s="648"/>
      <c r="DG7" s="648"/>
      <c r="DH7" s="648"/>
      <c r="DI7" s="648"/>
      <c r="DJ7" s="648"/>
      <c r="DK7" s="648"/>
      <c r="DL7" s="648"/>
      <c r="DM7" s="648"/>
      <c r="DN7" s="648"/>
      <c r="DO7" s="648"/>
      <c r="DP7" s="649"/>
      <c r="DQ7" s="656">
        <v>629857</v>
      </c>
      <c r="DR7" s="648"/>
      <c r="DS7" s="648"/>
      <c r="DT7" s="648"/>
      <c r="DU7" s="648"/>
      <c r="DV7" s="648"/>
      <c r="DW7" s="648"/>
      <c r="DX7" s="648"/>
      <c r="DY7" s="648"/>
      <c r="DZ7" s="648"/>
      <c r="EA7" s="648"/>
      <c r="EB7" s="648"/>
      <c r="EC7" s="657"/>
    </row>
    <row r="8" spans="2:143" ht="11.25" customHeight="1">
      <c r="B8" s="644" t="s">
        <v>240</v>
      </c>
      <c r="C8" s="645"/>
      <c r="D8" s="645"/>
      <c r="E8" s="645"/>
      <c r="F8" s="645"/>
      <c r="G8" s="645"/>
      <c r="H8" s="645"/>
      <c r="I8" s="645"/>
      <c r="J8" s="645"/>
      <c r="K8" s="645"/>
      <c r="L8" s="645"/>
      <c r="M8" s="645"/>
      <c r="N8" s="645"/>
      <c r="O8" s="645"/>
      <c r="P8" s="645"/>
      <c r="Q8" s="646"/>
      <c r="R8" s="647">
        <v>5676</v>
      </c>
      <c r="S8" s="648"/>
      <c r="T8" s="648"/>
      <c r="U8" s="648"/>
      <c r="V8" s="648"/>
      <c r="W8" s="648"/>
      <c r="X8" s="648"/>
      <c r="Y8" s="649"/>
      <c r="Z8" s="650">
        <v>0.1</v>
      </c>
      <c r="AA8" s="650"/>
      <c r="AB8" s="650"/>
      <c r="AC8" s="650"/>
      <c r="AD8" s="651">
        <v>5676</v>
      </c>
      <c r="AE8" s="651"/>
      <c r="AF8" s="651"/>
      <c r="AG8" s="651"/>
      <c r="AH8" s="651"/>
      <c r="AI8" s="651"/>
      <c r="AJ8" s="651"/>
      <c r="AK8" s="651"/>
      <c r="AL8" s="652">
        <v>0.2</v>
      </c>
      <c r="AM8" s="653"/>
      <c r="AN8" s="653"/>
      <c r="AO8" s="654"/>
      <c r="AP8" s="644" t="s">
        <v>241</v>
      </c>
      <c r="AQ8" s="645"/>
      <c r="AR8" s="645"/>
      <c r="AS8" s="645"/>
      <c r="AT8" s="645"/>
      <c r="AU8" s="645"/>
      <c r="AV8" s="645"/>
      <c r="AW8" s="645"/>
      <c r="AX8" s="645"/>
      <c r="AY8" s="645"/>
      <c r="AZ8" s="645"/>
      <c r="BA8" s="645"/>
      <c r="BB8" s="645"/>
      <c r="BC8" s="645"/>
      <c r="BD8" s="645"/>
      <c r="BE8" s="645"/>
      <c r="BF8" s="646"/>
      <c r="BG8" s="647">
        <v>10677</v>
      </c>
      <c r="BH8" s="648"/>
      <c r="BI8" s="648"/>
      <c r="BJ8" s="648"/>
      <c r="BK8" s="648"/>
      <c r="BL8" s="648"/>
      <c r="BM8" s="648"/>
      <c r="BN8" s="649"/>
      <c r="BO8" s="650">
        <v>1.6</v>
      </c>
      <c r="BP8" s="650"/>
      <c r="BQ8" s="650"/>
      <c r="BR8" s="650"/>
      <c r="BS8" s="656" t="s">
        <v>242</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1029627</v>
      </c>
      <c r="CS8" s="648"/>
      <c r="CT8" s="648"/>
      <c r="CU8" s="648"/>
      <c r="CV8" s="648"/>
      <c r="CW8" s="648"/>
      <c r="CX8" s="648"/>
      <c r="CY8" s="649"/>
      <c r="CZ8" s="650">
        <v>23.8</v>
      </c>
      <c r="DA8" s="650"/>
      <c r="DB8" s="650"/>
      <c r="DC8" s="650"/>
      <c r="DD8" s="656">
        <v>792</v>
      </c>
      <c r="DE8" s="648"/>
      <c r="DF8" s="648"/>
      <c r="DG8" s="648"/>
      <c r="DH8" s="648"/>
      <c r="DI8" s="648"/>
      <c r="DJ8" s="648"/>
      <c r="DK8" s="648"/>
      <c r="DL8" s="648"/>
      <c r="DM8" s="648"/>
      <c r="DN8" s="648"/>
      <c r="DO8" s="648"/>
      <c r="DP8" s="649"/>
      <c r="DQ8" s="656">
        <v>590740</v>
      </c>
      <c r="DR8" s="648"/>
      <c r="DS8" s="648"/>
      <c r="DT8" s="648"/>
      <c r="DU8" s="648"/>
      <c r="DV8" s="648"/>
      <c r="DW8" s="648"/>
      <c r="DX8" s="648"/>
      <c r="DY8" s="648"/>
      <c r="DZ8" s="648"/>
      <c r="EA8" s="648"/>
      <c r="EB8" s="648"/>
      <c r="EC8" s="657"/>
    </row>
    <row r="9" spans="2:143" ht="11.25" customHeight="1">
      <c r="B9" s="644" t="s">
        <v>244</v>
      </c>
      <c r="C9" s="645"/>
      <c r="D9" s="645"/>
      <c r="E9" s="645"/>
      <c r="F9" s="645"/>
      <c r="G9" s="645"/>
      <c r="H9" s="645"/>
      <c r="I9" s="645"/>
      <c r="J9" s="645"/>
      <c r="K9" s="645"/>
      <c r="L9" s="645"/>
      <c r="M9" s="645"/>
      <c r="N9" s="645"/>
      <c r="O9" s="645"/>
      <c r="P9" s="645"/>
      <c r="Q9" s="646"/>
      <c r="R9" s="647">
        <v>6220</v>
      </c>
      <c r="S9" s="648"/>
      <c r="T9" s="648"/>
      <c r="U9" s="648"/>
      <c r="V9" s="648"/>
      <c r="W9" s="648"/>
      <c r="X9" s="648"/>
      <c r="Y9" s="649"/>
      <c r="Z9" s="650">
        <v>0.1</v>
      </c>
      <c r="AA9" s="650"/>
      <c r="AB9" s="650"/>
      <c r="AC9" s="650"/>
      <c r="AD9" s="651">
        <v>6220</v>
      </c>
      <c r="AE9" s="651"/>
      <c r="AF9" s="651"/>
      <c r="AG9" s="651"/>
      <c r="AH9" s="651"/>
      <c r="AI9" s="651"/>
      <c r="AJ9" s="651"/>
      <c r="AK9" s="651"/>
      <c r="AL9" s="652">
        <v>0.3</v>
      </c>
      <c r="AM9" s="653"/>
      <c r="AN9" s="653"/>
      <c r="AO9" s="654"/>
      <c r="AP9" s="644" t="s">
        <v>245</v>
      </c>
      <c r="AQ9" s="645"/>
      <c r="AR9" s="645"/>
      <c r="AS9" s="645"/>
      <c r="AT9" s="645"/>
      <c r="AU9" s="645"/>
      <c r="AV9" s="645"/>
      <c r="AW9" s="645"/>
      <c r="AX9" s="645"/>
      <c r="AY9" s="645"/>
      <c r="AZ9" s="645"/>
      <c r="BA9" s="645"/>
      <c r="BB9" s="645"/>
      <c r="BC9" s="645"/>
      <c r="BD9" s="645"/>
      <c r="BE9" s="645"/>
      <c r="BF9" s="646"/>
      <c r="BG9" s="647">
        <v>258844</v>
      </c>
      <c r="BH9" s="648"/>
      <c r="BI9" s="648"/>
      <c r="BJ9" s="648"/>
      <c r="BK9" s="648"/>
      <c r="BL9" s="648"/>
      <c r="BM9" s="648"/>
      <c r="BN9" s="649"/>
      <c r="BO9" s="650">
        <v>38.9</v>
      </c>
      <c r="BP9" s="650"/>
      <c r="BQ9" s="650"/>
      <c r="BR9" s="650"/>
      <c r="BS9" s="656" t="s">
        <v>139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310350</v>
      </c>
      <c r="CS9" s="648"/>
      <c r="CT9" s="648"/>
      <c r="CU9" s="648"/>
      <c r="CV9" s="648"/>
      <c r="CW9" s="648"/>
      <c r="CX9" s="648"/>
      <c r="CY9" s="649"/>
      <c r="CZ9" s="650">
        <v>7.2</v>
      </c>
      <c r="DA9" s="650"/>
      <c r="DB9" s="650"/>
      <c r="DC9" s="650"/>
      <c r="DD9" s="656">
        <v>18450</v>
      </c>
      <c r="DE9" s="648"/>
      <c r="DF9" s="648"/>
      <c r="DG9" s="648"/>
      <c r="DH9" s="648"/>
      <c r="DI9" s="648"/>
      <c r="DJ9" s="648"/>
      <c r="DK9" s="648"/>
      <c r="DL9" s="648"/>
      <c r="DM9" s="648"/>
      <c r="DN9" s="648"/>
      <c r="DO9" s="648"/>
      <c r="DP9" s="649"/>
      <c r="DQ9" s="656">
        <v>276176</v>
      </c>
      <c r="DR9" s="648"/>
      <c r="DS9" s="648"/>
      <c r="DT9" s="648"/>
      <c r="DU9" s="648"/>
      <c r="DV9" s="648"/>
      <c r="DW9" s="648"/>
      <c r="DX9" s="648"/>
      <c r="DY9" s="648"/>
      <c r="DZ9" s="648"/>
      <c r="EA9" s="648"/>
      <c r="EB9" s="648"/>
      <c r="EC9" s="657"/>
    </row>
    <row r="10" spans="2:143" ht="11.25" customHeight="1">
      <c r="B10" s="644" t="s">
        <v>247</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242</v>
      </c>
      <c r="AA10" s="650"/>
      <c r="AB10" s="650"/>
      <c r="AC10" s="650"/>
      <c r="AD10" s="651" t="s">
        <v>139</v>
      </c>
      <c r="AE10" s="651"/>
      <c r="AF10" s="651"/>
      <c r="AG10" s="651"/>
      <c r="AH10" s="651"/>
      <c r="AI10" s="651"/>
      <c r="AJ10" s="651"/>
      <c r="AK10" s="651"/>
      <c r="AL10" s="652" t="s">
        <v>242</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11417</v>
      </c>
      <c r="BH10" s="648"/>
      <c r="BI10" s="648"/>
      <c r="BJ10" s="648"/>
      <c r="BK10" s="648"/>
      <c r="BL10" s="648"/>
      <c r="BM10" s="648"/>
      <c r="BN10" s="649"/>
      <c r="BO10" s="650">
        <v>1.7</v>
      </c>
      <c r="BP10" s="650"/>
      <c r="BQ10" s="650"/>
      <c r="BR10" s="650"/>
      <c r="BS10" s="656" t="s">
        <v>139</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t="s">
        <v>242</v>
      </c>
      <c r="CS10" s="648"/>
      <c r="CT10" s="648"/>
      <c r="CU10" s="648"/>
      <c r="CV10" s="648"/>
      <c r="CW10" s="648"/>
      <c r="CX10" s="648"/>
      <c r="CY10" s="649"/>
      <c r="CZ10" s="650" t="s">
        <v>139</v>
      </c>
      <c r="DA10" s="650"/>
      <c r="DB10" s="650"/>
      <c r="DC10" s="650"/>
      <c r="DD10" s="656" t="s">
        <v>139</v>
      </c>
      <c r="DE10" s="648"/>
      <c r="DF10" s="648"/>
      <c r="DG10" s="648"/>
      <c r="DH10" s="648"/>
      <c r="DI10" s="648"/>
      <c r="DJ10" s="648"/>
      <c r="DK10" s="648"/>
      <c r="DL10" s="648"/>
      <c r="DM10" s="648"/>
      <c r="DN10" s="648"/>
      <c r="DO10" s="648"/>
      <c r="DP10" s="649"/>
      <c r="DQ10" s="656" t="s">
        <v>242</v>
      </c>
      <c r="DR10" s="648"/>
      <c r="DS10" s="648"/>
      <c r="DT10" s="648"/>
      <c r="DU10" s="648"/>
      <c r="DV10" s="648"/>
      <c r="DW10" s="648"/>
      <c r="DX10" s="648"/>
      <c r="DY10" s="648"/>
      <c r="DZ10" s="648"/>
      <c r="EA10" s="648"/>
      <c r="EB10" s="648"/>
      <c r="EC10" s="657"/>
    </row>
    <row r="11" spans="2:143" ht="11.25" customHeight="1">
      <c r="B11" s="644" t="s">
        <v>250</v>
      </c>
      <c r="C11" s="645"/>
      <c r="D11" s="645"/>
      <c r="E11" s="645"/>
      <c r="F11" s="645"/>
      <c r="G11" s="645"/>
      <c r="H11" s="645"/>
      <c r="I11" s="645"/>
      <c r="J11" s="645"/>
      <c r="K11" s="645"/>
      <c r="L11" s="645"/>
      <c r="M11" s="645"/>
      <c r="N11" s="645"/>
      <c r="O11" s="645"/>
      <c r="P11" s="645"/>
      <c r="Q11" s="646"/>
      <c r="R11" s="647">
        <v>137577</v>
      </c>
      <c r="S11" s="648"/>
      <c r="T11" s="648"/>
      <c r="U11" s="648"/>
      <c r="V11" s="648"/>
      <c r="W11" s="648"/>
      <c r="X11" s="648"/>
      <c r="Y11" s="649"/>
      <c r="Z11" s="652">
        <v>3.1</v>
      </c>
      <c r="AA11" s="653"/>
      <c r="AB11" s="653"/>
      <c r="AC11" s="665"/>
      <c r="AD11" s="656">
        <v>137577</v>
      </c>
      <c r="AE11" s="648"/>
      <c r="AF11" s="648"/>
      <c r="AG11" s="648"/>
      <c r="AH11" s="648"/>
      <c r="AI11" s="648"/>
      <c r="AJ11" s="648"/>
      <c r="AK11" s="649"/>
      <c r="AL11" s="652">
        <v>6</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8514</v>
      </c>
      <c r="BH11" s="648"/>
      <c r="BI11" s="648"/>
      <c r="BJ11" s="648"/>
      <c r="BK11" s="648"/>
      <c r="BL11" s="648"/>
      <c r="BM11" s="648"/>
      <c r="BN11" s="649"/>
      <c r="BO11" s="650">
        <v>1.3</v>
      </c>
      <c r="BP11" s="650"/>
      <c r="BQ11" s="650"/>
      <c r="BR11" s="650"/>
      <c r="BS11" s="656">
        <v>1726</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112323</v>
      </c>
      <c r="CS11" s="648"/>
      <c r="CT11" s="648"/>
      <c r="CU11" s="648"/>
      <c r="CV11" s="648"/>
      <c r="CW11" s="648"/>
      <c r="CX11" s="648"/>
      <c r="CY11" s="649"/>
      <c r="CZ11" s="650">
        <v>2.6</v>
      </c>
      <c r="DA11" s="650"/>
      <c r="DB11" s="650"/>
      <c r="DC11" s="650"/>
      <c r="DD11" s="656">
        <v>25012</v>
      </c>
      <c r="DE11" s="648"/>
      <c r="DF11" s="648"/>
      <c r="DG11" s="648"/>
      <c r="DH11" s="648"/>
      <c r="DI11" s="648"/>
      <c r="DJ11" s="648"/>
      <c r="DK11" s="648"/>
      <c r="DL11" s="648"/>
      <c r="DM11" s="648"/>
      <c r="DN11" s="648"/>
      <c r="DO11" s="648"/>
      <c r="DP11" s="649"/>
      <c r="DQ11" s="656">
        <v>54978</v>
      </c>
      <c r="DR11" s="648"/>
      <c r="DS11" s="648"/>
      <c r="DT11" s="648"/>
      <c r="DU11" s="648"/>
      <c r="DV11" s="648"/>
      <c r="DW11" s="648"/>
      <c r="DX11" s="648"/>
      <c r="DY11" s="648"/>
      <c r="DZ11" s="648"/>
      <c r="EA11" s="648"/>
      <c r="EB11" s="648"/>
      <c r="EC11" s="657"/>
    </row>
    <row r="12" spans="2:143" ht="11.25" customHeight="1">
      <c r="B12" s="644" t="s">
        <v>253</v>
      </c>
      <c r="C12" s="645"/>
      <c r="D12" s="645"/>
      <c r="E12" s="645"/>
      <c r="F12" s="645"/>
      <c r="G12" s="645"/>
      <c r="H12" s="645"/>
      <c r="I12" s="645"/>
      <c r="J12" s="645"/>
      <c r="K12" s="645"/>
      <c r="L12" s="645"/>
      <c r="M12" s="645"/>
      <c r="N12" s="645"/>
      <c r="O12" s="645"/>
      <c r="P12" s="645"/>
      <c r="Q12" s="646"/>
      <c r="R12" s="647" t="s">
        <v>139</v>
      </c>
      <c r="S12" s="648"/>
      <c r="T12" s="648"/>
      <c r="U12" s="648"/>
      <c r="V12" s="648"/>
      <c r="W12" s="648"/>
      <c r="X12" s="648"/>
      <c r="Y12" s="649"/>
      <c r="Z12" s="650" t="s">
        <v>139</v>
      </c>
      <c r="AA12" s="650"/>
      <c r="AB12" s="650"/>
      <c r="AC12" s="650"/>
      <c r="AD12" s="651" t="s">
        <v>242</v>
      </c>
      <c r="AE12" s="651"/>
      <c r="AF12" s="651"/>
      <c r="AG12" s="651"/>
      <c r="AH12" s="651"/>
      <c r="AI12" s="651"/>
      <c r="AJ12" s="651"/>
      <c r="AK12" s="651"/>
      <c r="AL12" s="652" t="s">
        <v>139</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299330</v>
      </c>
      <c r="BH12" s="648"/>
      <c r="BI12" s="648"/>
      <c r="BJ12" s="648"/>
      <c r="BK12" s="648"/>
      <c r="BL12" s="648"/>
      <c r="BM12" s="648"/>
      <c r="BN12" s="649"/>
      <c r="BO12" s="650">
        <v>45</v>
      </c>
      <c r="BP12" s="650"/>
      <c r="BQ12" s="650"/>
      <c r="BR12" s="650"/>
      <c r="BS12" s="656" t="s">
        <v>242</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70005</v>
      </c>
      <c r="CS12" s="648"/>
      <c r="CT12" s="648"/>
      <c r="CU12" s="648"/>
      <c r="CV12" s="648"/>
      <c r="CW12" s="648"/>
      <c r="CX12" s="648"/>
      <c r="CY12" s="649"/>
      <c r="CZ12" s="650">
        <v>1.6</v>
      </c>
      <c r="DA12" s="650"/>
      <c r="DB12" s="650"/>
      <c r="DC12" s="650"/>
      <c r="DD12" s="656">
        <v>1407</v>
      </c>
      <c r="DE12" s="648"/>
      <c r="DF12" s="648"/>
      <c r="DG12" s="648"/>
      <c r="DH12" s="648"/>
      <c r="DI12" s="648"/>
      <c r="DJ12" s="648"/>
      <c r="DK12" s="648"/>
      <c r="DL12" s="648"/>
      <c r="DM12" s="648"/>
      <c r="DN12" s="648"/>
      <c r="DO12" s="648"/>
      <c r="DP12" s="649"/>
      <c r="DQ12" s="656">
        <v>47622</v>
      </c>
      <c r="DR12" s="648"/>
      <c r="DS12" s="648"/>
      <c r="DT12" s="648"/>
      <c r="DU12" s="648"/>
      <c r="DV12" s="648"/>
      <c r="DW12" s="648"/>
      <c r="DX12" s="648"/>
      <c r="DY12" s="648"/>
      <c r="DZ12" s="648"/>
      <c r="EA12" s="648"/>
      <c r="EB12" s="648"/>
      <c r="EC12" s="657"/>
    </row>
    <row r="13" spans="2:143" ht="11.25" customHeight="1">
      <c r="B13" s="644" t="s">
        <v>256</v>
      </c>
      <c r="C13" s="645"/>
      <c r="D13" s="645"/>
      <c r="E13" s="645"/>
      <c r="F13" s="645"/>
      <c r="G13" s="645"/>
      <c r="H13" s="645"/>
      <c r="I13" s="645"/>
      <c r="J13" s="645"/>
      <c r="K13" s="645"/>
      <c r="L13" s="645"/>
      <c r="M13" s="645"/>
      <c r="N13" s="645"/>
      <c r="O13" s="645"/>
      <c r="P13" s="645"/>
      <c r="Q13" s="646"/>
      <c r="R13" s="647" t="s">
        <v>139</v>
      </c>
      <c r="S13" s="648"/>
      <c r="T13" s="648"/>
      <c r="U13" s="648"/>
      <c r="V13" s="648"/>
      <c r="W13" s="648"/>
      <c r="X13" s="648"/>
      <c r="Y13" s="649"/>
      <c r="Z13" s="650" t="s">
        <v>139</v>
      </c>
      <c r="AA13" s="650"/>
      <c r="AB13" s="650"/>
      <c r="AC13" s="650"/>
      <c r="AD13" s="651" t="s">
        <v>139</v>
      </c>
      <c r="AE13" s="651"/>
      <c r="AF13" s="651"/>
      <c r="AG13" s="651"/>
      <c r="AH13" s="651"/>
      <c r="AI13" s="651"/>
      <c r="AJ13" s="651"/>
      <c r="AK13" s="651"/>
      <c r="AL13" s="652" t="s">
        <v>242</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297752</v>
      </c>
      <c r="BH13" s="648"/>
      <c r="BI13" s="648"/>
      <c r="BJ13" s="648"/>
      <c r="BK13" s="648"/>
      <c r="BL13" s="648"/>
      <c r="BM13" s="648"/>
      <c r="BN13" s="649"/>
      <c r="BO13" s="650">
        <v>44.7</v>
      </c>
      <c r="BP13" s="650"/>
      <c r="BQ13" s="650"/>
      <c r="BR13" s="650"/>
      <c r="BS13" s="656" t="s">
        <v>139</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290964</v>
      </c>
      <c r="CS13" s="648"/>
      <c r="CT13" s="648"/>
      <c r="CU13" s="648"/>
      <c r="CV13" s="648"/>
      <c r="CW13" s="648"/>
      <c r="CX13" s="648"/>
      <c r="CY13" s="649"/>
      <c r="CZ13" s="650">
        <v>6.7</v>
      </c>
      <c r="DA13" s="650"/>
      <c r="DB13" s="650"/>
      <c r="DC13" s="650"/>
      <c r="DD13" s="656">
        <v>119137</v>
      </c>
      <c r="DE13" s="648"/>
      <c r="DF13" s="648"/>
      <c r="DG13" s="648"/>
      <c r="DH13" s="648"/>
      <c r="DI13" s="648"/>
      <c r="DJ13" s="648"/>
      <c r="DK13" s="648"/>
      <c r="DL13" s="648"/>
      <c r="DM13" s="648"/>
      <c r="DN13" s="648"/>
      <c r="DO13" s="648"/>
      <c r="DP13" s="649"/>
      <c r="DQ13" s="656">
        <v>203174</v>
      </c>
      <c r="DR13" s="648"/>
      <c r="DS13" s="648"/>
      <c r="DT13" s="648"/>
      <c r="DU13" s="648"/>
      <c r="DV13" s="648"/>
      <c r="DW13" s="648"/>
      <c r="DX13" s="648"/>
      <c r="DY13" s="648"/>
      <c r="DZ13" s="648"/>
      <c r="EA13" s="648"/>
      <c r="EB13" s="648"/>
      <c r="EC13" s="657"/>
    </row>
    <row r="14" spans="2:143" ht="11.25" customHeight="1">
      <c r="B14" s="644" t="s">
        <v>259</v>
      </c>
      <c r="C14" s="645"/>
      <c r="D14" s="645"/>
      <c r="E14" s="645"/>
      <c r="F14" s="645"/>
      <c r="G14" s="645"/>
      <c r="H14" s="645"/>
      <c r="I14" s="645"/>
      <c r="J14" s="645"/>
      <c r="K14" s="645"/>
      <c r="L14" s="645"/>
      <c r="M14" s="645"/>
      <c r="N14" s="645"/>
      <c r="O14" s="645"/>
      <c r="P14" s="645"/>
      <c r="Q14" s="646"/>
      <c r="R14" s="647" t="s">
        <v>139</v>
      </c>
      <c r="S14" s="648"/>
      <c r="T14" s="648"/>
      <c r="U14" s="648"/>
      <c r="V14" s="648"/>
      <c r="W14" s="648"/>
      <c r="X14" s="648"/>
      <c r="Y14" s="649"/>
      <c r="Z14" s="650" t="s">
        <v>139</v>
      </c>
      <c r="AA14" s="650"/>
      <c r="AB14" s="650"/>
      <c r="AC14" s="650"/>
      <c r="AD14" s="651" t="s">
        <v>139</v>
      </c>
      <c r="AE14" s="651"/>
      <c r="AF14" s="651"/>
      <c r="AG14" s="651"/>
      <c r="AH14" s="651"/>
      <c r="AI14" s="651"/>
      <c r="AJ14" s="651"/>
      <c r="AK14" s="651"/>
      <c r="AL14" s="652" t="s">
        <v>139</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22807</v>
      </c>
      <c r="BH14" s="648"/>
      <c r="BI14" s="648"/>
      <c r="BJ14" s="648"/>
      <c r="BK14" s="648"/>
      <c r="BL14" s="648"/>
      <c r="BM14" s="648"/>
      <c r="BN14" s="649"/>
      <c r="BO14" s="650">
        <v>3.4</v>
      </c>
      <c r="BP14" s="650"/>
      <c r="BQ14" s="650"/>
      <c r="BR14" s="650"/>
      <c r="BS14" s="656" t="s">
        <v>139</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200822</v>
      </c>
      <c r="CS14" s="648"/>
      <c r="CT14" s="648"/>
      <c r="CU14" s="648"/>
      <c r="CV14" s="648"/>
      <c r="CW14" s="648"/>
      <c r="CX14" s="648"/>
      <c r="CY14" s="649"/>
      <c r="CZ14" s="650">
        <v>4.5999999999999996</v>
      </c>
      <c r="DA14" s="650"/>
      <c r="DB14" s="650"/>
      <c r="DC14" s="650"/>
      <c r="DD14" s="656">
        <v>7458</v>
      </c>
      <c r="DE14" s="648"/>
      <c r="DF14" s="648"/>
      <c r="DG14" s="648"/>
      <c r="DH14" s="648"/>
      <c r="DI14" s="648"/>
      <c r="DJ14" s="648"/>
      <c r="DK14" s="648"/>
      <c r="DL14" s="648"/>
      <c r="DM14" s="648"/>
      <c r="DN14" s="648"/>
      <c r="DO14" s="648"/>
      <c r="DP14" s="649"/>
      <c r="DQ14" s="656">
        <v>188868</v>
      </c>
      <c r="DR14" s="648"/>
      <c r="DS14" s="648"/>
      <c r="DT14" s="648"/>
      <c r="DU14" s="648"/>
      <c r="DV14" s="648"/>
      <c r="DW14" s="648"/>
      <c r="DX14" s="648"/>
      <c r="DY14" s="648"/>
      <c r="DZ14" s="648"/>
      <c r="EA14" s="648"/>
      <c r="EB14" s="648"/>
      <c r="EC14" s="657"/>
    </row>
    <row r="15" spans="2:143" ht="11.25" customHeight="1">
      <c r="B15" s="644" t="s">
        <v>262</v>
      </c>
      <c r="C15" s="645"/>
      <c r="D15" s="645"/>
      <c r="E15" s="645"/>
      <c r="F15" s="645"/>
      <c r="G15" s="645"/>
      <c r="H15" s="645"/>
      <c r="I15" s="645"/>
      <c r="J15" s="645"/>
      <c r="K15" s="645"/>
      <c r="L15" s="645"/>
      <c r="M15" s="645"/>
      <c r="N15" s="645"/>
      <c r="O15" s="645"/>
      <c r="P15" s="645"/>
      <c r="Q15" s="646"/>
      <c r="R15" s="647" t="s">
        <v>139</v>
      </c>
      <c r="S15" s="648"/>
      <c r="T15" s="648"/>
      <c r="U15" s="648"/>
      <c r="V15" s="648"/>
      <c r="W15" s="648"/>
      <c r="X15" s="648"/>
      <c r="Y15" s="649"/>
      <c r="Z15" s="650" t="s">
        <v>139</v>
      </c>
      <c r="AA15" s="650"/>
      <c r="AB15" s="650"/>
      <c r="AC15" s="650"/>
      <c r="AD15" s="651" t="s">
        <v>139</v>
      </c>
      <c r="AE15" s="651"/>
      <c r="AF15" s="651"/>
      <c r="AG15" s="651"/>
      <c r="AH15" s="651"/>
      <c r="AI15" s="651"/>
      <c r="AJ15" s="651"/>
      <c r="AK15" s="651"/>
      <c r="AL15" s="652" t="s">
        <v>139</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54140</v>
      </c>
      <c r="BH15" s="648"/>
      <c r="BI15" s="648"/>
      <c r="BJ15" s="648"/>
      <c r="BK15" s="648"/>
      <c r="BL15" s="648"/>
      <c r="BM15" s="648"/>
      <c r="BN15" s="649"/>
      <c r="BO15" s="650">
        <v>8.1</v>
      </c>
      <c r="BP15" s="650"/>
      <c r="BQ15" s="650"/>
      <c r="BR15" s="650"/>
      <c r="BS15" s="656" t="s">
        <v>139</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455164</v>
      </c>
      <c r="CS15" s="648"/>
      <c r="CT15" s="648"/>
      <c r="CU15" s="648"/>
      <c r="CV15" s="648"/>
      <c r="CW15" s="648"/>
      <c r="CX15" s="648"/>
      <c r="CY15" s="649"/>
      <c r="CZ15" s="650">
        <v>10.5</v>
      </c>
      <c r="DA15" s="650"/>
      <c r="DB15" s="650"/>
      <c r="DC15" s="650"/>
      <c r="DD15" s="656">
        <v>108956</v>
      </c>
      <c r="DE15" s="648"/>
      <c r="DF15" s="648"/>
      <c r="DG15" s="648"/>
      <c r="DH15" s="648"/>
      <c r="DI15" s="648"/>
      <c r="DJ15" s="648"/>
      <c r="DK15" s="648"/>
      <c r="DL15" s="648"/>
      <c r="DM15" s="648"/>
      <c r="DN15" s="648"/>
      <c r="DO15" s="648"/>
      <c r="DP15" s="649"/>
      <c r="DQ15" s="656">
        <v>330621</v>
      </c>
      <c r="DR15" s="648"/>
      <c r="DS15" s="648"/>
      <c r="DT15" s="648"/>
      <c r="DU15" s="648"/>
      <c r="DV15" s="648"/>
      <c r="DW15" s="648"/>
      <c r="DX15" s="648"/>
      <c r="DY15" s="648"/>
      <c r="DZ15" s="648"/>
      <c r="EA15" s="648"/>
      <c r="EB15" s="648"/>
      <c r="EC15" s="657"/>
    </row>
    <row r="16" spans="2:143" ht="11.25" customHeight="1">
      <c r="B16" s="644" t="s">
        <v>265</v>
      </c>
      <c r="C16" s="645"/>
      <c r="D16" s="645"/>
      <c r="E16" s="645"/>
      <c r="F16" s="645"/>
      <c r="G16" s="645"/>
      <c r="H16" s="645"/>
      <c r="I16" s="645"/>
      <c r="J16" s="645"/>
      <c r="K16" s="645"/>
      <c r="L16" s="645"/>
      <c r="M16" s="645"/>
      <c r="N16" s="645"/>
      <c r="O16" s="645"/>
      <c r="P16" s="645"/>
      <c r="Q16" s="646"/>
      <c r="R16" s="647">
        <v>2768</v>
      </c>
      <c r="S16" s="648"/>
      <c r="T16" s="648"/>
      <c r="U16" s="648"/>
      <c r="V16" s="648"/>
      <c r="W16" s="648"/>
      <c r="X16" s="648"/>
      <c r="Y16" s="649"/>
      <c r="Z16" s="650">
        <v>0.1</v>
      </c>
      <c r="AA16" s="650"/>
      <c r="AB16" s="650"/>
      <c r="AC16" s="650"/>
      <c r="AD16" s="651">
        <v>2768</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139</v>
      </c>
      <c r="BP16" s="650"/>
      <c r="BQ16" s="650"/>
      <c r="BR16" s="650"/>
      <c r="BS16" s="656" t="s">
        <v>242</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t="s">
        <v>139</v>
      </c>
      <c r="CS16" s="648"/>
      <c r="CT16" s="648"/>
      <c r="CU16" s="648"/>
      <c r="CV16" s="648"/>
      <c r="CW16" s="648"/>
      <c r="CX16" s="648"/>
      <c r="CY16" s="649"/>
      <c r="CZ16" s="650" t="s">
        <v>139</v>
      </c>
      <c r="DA16" s="650"/>
      <c r="DB16" s="650"/>
      <c r="DC16" s="650"/>
      <c r="DD16" s="656" t="s">
        <v>242</v>
      </c>
      <c r="DE16" s="648"/>
      <c r="DF16" s="648"/>
      <c r="DG16" s="648"/>
      <c r="DH16" s="648"/>
      <c r="DI16" s="648"/>
      <c r="DJ16" s="648"/>
      <c r="DK16" s="648"/>
      <c r="DL16" s="648"/>
      <c r="DM16" s="648"/>
      <c r="DN16" s="648"/>
      <c r="DO16" s="648"/>
      <c r="DP16" s="649"/>
      <c r="DQ16" s="656" t="s">
        <v>139</v>
      </c>
      <c r="DR16" s="648"/>
      <c r="DS16" s="648"/>
      <c r="DT16" s="648"/>
      <c r="DU16" s="648"/>
      <c r="DV16" s="648"/>
      <c r="DW16" s="648"/>
      <c r="DX16" s="648"/>
      <c r="DY16" s="648"/>
      <c r="DZ16" s="648"/>
      <c r="EA16" s="648"/>
      <c r="EB16" s="648"/>
      <c r="EC16" s="657"/>
    </row>
    <row r="17" spans="2:133" ht="11.25" customHeight="1">
      <c r="B17" s="644" t="s">
        <v>268</v>
      </c>
      <c r="C17" s="645"/>
      <c r="D17" s="645"/>
      <c r="E17" s="645"/>
      <c r="F17" s="645"/>
      <c r="G17" s="645"/>
      <c r="H17" s="645"/>
      <c r="I17" s="645"/>
      <c r="J17" s="645"/>
      <c r="K17" s="645"/>
      <c r="L17" s="645"/>
      <c r="M17" s="645"/>
      <c r="N17" s="645"/>
      <c r="O17" s="645"/>
      <c r="P17" s="645"/>
      <c r="Q17" s="646"/>
      <c r="R17" s="647">
        <v>1580</v>
      </c>
      <c r="S17" s="648"/>
      <c r="T17" s="648"/>
      <c r="U17" s="648"/>
      <c r="V17" s="648"/>
      <c r="W17" s="648"/>
      <c r="X17" s="648"/>
      <c r="Y17" s="649"/>
      <c r="Z17" s="650">
        <v>0</v>
      </c>
      <c r="AA17" s="650"/>
      <c r="AB17" s="650"/>
      <c r="AC17" s="650"/>
      <c r="AD17" s="651">
        <v>1580</v>
      </c>
      <c r="AE17" s="651"/>
      <c r="AF17" s="651"/>
      <c r="AG17" s="651"/>
      <c r="AH17" s="651"/>
      <c r="AI17" s="651"/>
      <c r="AJ17" s="651"/>
      <c r="AK17" s="651"/>
      <c r="AL17" s="652">
        <v>0.1</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139</v>
      </c>
      <c r="BP17" s="650"/>
      <c r="BQ17" s="650"/>
      <c r="BR17" s="650"/>
      <c r="BS17" s="656" t="s">
        <v>139</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368861</v>
      </c>
      <c r="CS17" s="648"/>
      <c r="CT17" s="648"/>
      <c r="CU17" s="648"/>
      <c r="CV17" s="648"/>
      <c r="CW17" s="648"/>
      <c r="CX17" s="648"/>
      <c r="CY17" s="649"/>
      <c r="CZ17" s="650">
        <v>8.5</v>
      </c>
      <c r="DA17" s="650"/>
      <c r="DB17" s="650"/>
      <c r="DC17" s="650"/>
      <c r="DD17" s="656" t="s">
        <v>139</v>
      </c>
      <c r="DE17" s="648"/>
      <c r="DF17" s="648"/>
      <c r="DG17" s="648"/>
      <c r="DH17" s="648"/>
      <c r="DI17" s="648"/>
      <c r="DJ17" s="648"/>
      <c r="DK17" s="648"/>
      <c r="DL17" s="648"/>
      <c r="DM17" s="648"/>
      <c r="DN17" s="648"/>
      <c r="DO17" s="648"/>
      <c r="DP17" s="649"/>
      <c r="DQ17" s="656">
        <v>350099</v>
      </c>
      <c r="DR17" s="648"/>
      <c r="DS17" s="648"/>
      <c r="DT17" s="648"/>
      <c r="DU17" s="648"/>
      <c r="DV17" s="648"/>
      <c r="DW17" s="648"/>
      <c r="DX17" s="648"/>
      <c r="DY17" s="648"/>
      <c r="DZ17" s="648"/>
      <c r="EA17" s="648"/>
      <c r="EB17" s="648"/>
      <c r="EC17" s="657"/>
    </row>
    <row r="18" spans="2:133" ht="11.25" customHeight="1">
      <c r="B18" s="644" t="s">
        <v>271</v>
      </c>
      <c r="C18" s="645"/>
      <c r="D18" s="645"/>
      <c r="E18" s="645"/>
      <c r="F18" s="645"/>
      <c r="G18" s="645"/>
      <c r="H18" s="645"/>
      <c r="I18" s="645"/>
      <c r="J18" s="645"/>
      <c r="K18" s="645"/>
      <c r="L18" s="645"/>
      <c r="M18" s="645"/>
      <c r="N18" s="645"/>
      <c r="O18" s="645"/>
      <c r="P18" s="645"/>
      <c r="Q18" s="646"/>
      <c r="R18" s="647">
        <v>4820</v>
      </c>
      <c r="S18" s="648"/>
      <c r="T18" s="648"/>
      <c r="U18" s="648"/>
      <c r="V18" s="648"/>
      <c r="W18" s="648"/>
      <c r="X18" s="648"/>
      <c r="Y18" s="649"/>
      <c r="Z18" s="650">
        <v>0.1</v>
      </c>
      <c r="AA18" s="650"/>
      <c r="AB18" s="650"/>
      <c r="AC18" s="650"/>
      <c r="AD18" s="651">
        <v>4820</v>
      </c>
      <c r="AE18" s="651"/>
      <c r="AF18" s="651"/>
      <c r="AG18" s="651"/>
      <c r="AH18" s="651"/>
      <c r="AI18" s="651"/>
      <c r="AJ18" s="651"/>
      <c r="AK18" s="651"/>
      <c r="AL18" s="652">
        <v>0.2</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139</v>
      </c>
      <c r="BH18" s="648"/>
      <c r="BI18" s="648"/>
      <c r="BJ18" s="648"/>
      <c r="BK18" s="648"/>
      <c r="BL18" s="648"/>
      <c r="BM18" s="648"/>
      <c r="BN18" s="649"/>
      <c r="BO18" s="650" t="s">
        <v>242</v>
      </c>
      <c r="BP18" s="650"/>
      <c r="BQ18" s="650"/>
      <c r="BR18" s="650"/>
      <c r="BS18" s="656" t="s">
        <v>139</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242</v>
      </c>
      <c r="DA18" s="650"/>
      <c r="DB18" s="650"/>
      <c r="DC18" s="650"/>
      <c r="DD18" s="656" t="s">
        <v>139</v>
      </c>
      <c r="DE18" s="648"/>
      <c r="DF18" s="648"/>
      <c r="DG18" s="648"/>
      <c r="DH18" s="648"/>
      <c r="DI18" s="648"/>
      <c r="DJ18" s="648"/>
      <c r="DK18" s="648"/>
      <c r="DL18" s="648"/>
      <c r="DM18" s="648"/>
      <c r="DN18" s="648"/>
      <c r="DO18" s="648"/>
      <c r="DP18" s="649"/>
      <c r="DQ18" s="656" t="s">
        <v>139</v>
      </c>
      <c r="DR18" s="648"/>
      <c r="DS18" s="648"/>
      <c r="DT18" s="648"/>
      <c r="DU18" s="648"/>
      <c r="DV18" s="648"/>
      <c r="DW18" s="648"/>
      <c r="DX18" s="648"/>
      <c r="DY18" s="648"/>
      <c r="DZ18" s="648"/>
      <c r="EA18" s="648"/>
      <c r="EB18" s="648"/>
      <c r="EC18" s="657"/>
    </row>
    <row r="19" spans="2:133" ht="11.25" customHeight="1">
      <c r="B19" s="644" t="s">
        <v>274</v>
      </c>
      <c r="C19" s="645"/>
      <c r="D19" s="645"/>
      <c r="E19" s="645"/>
      <c r="F19" s="645"/>
      <c r="G19" s="645"/>
      <c r="H19" s="645"/>
      <c r="I19" s="645"/>
      <c r="J19" s="645"/>
      <c r="K19" s="645"/>
      <c r="L19" s="645"/>
      <c r="M19" s="645"/>
      <c r="N19" s="645"/>
      <c r="O19" s="645"/>
      <c r="P19" s="645"/>
      <c r="Q19" s="646"/>
      <c r="R19" s="647">
        <v>2971</v>
      </c>
      <c r="S19" s="648"/>
      <c r="T19" s="648"/>
      <c r="U19" s="648"/>
      <c r="V19" s="648"/>
      <c r="W19" s="648"/>
      <c r="X19" s="648"/>
      <c r="Y19" s="649"/>
      <c r="Z19" s="650">
        <v>0.1</v>
      </c>
      <c r="AA19" s="650"/>
      <c r="AB19" s="650"/>
      <c r="AC19" s="650"/>
      <c r="AD19" s="651">
        <v>2971</v>
      </c>
      <c r="AE19" s="651"/>
      <c r="AF19" s="651"/>
      <c r="AG19" s="651"/>
      <c r="AH19" s="651"/>
      <c r="AI19" s="651"/>
      <c r="AJ19" s="651"/>
      <c r="AK19" s="651"/>
      <c r="AL19" s="652">
        <v>0.1</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t="s">
        <v>139</v>
      </c>
      <c r="BH19" s="648"/>
      <c r="BI19" s="648"/>
      <c r="BJ19" s="648"/>
      <c r="BK19" s="648"/>
      <c r="BL19" s="648"/>
      <c r="BM19" s="648"/>
      <c r="BN19" s="649"/>
      <c r="BO19" s="650" t="s">
        <v>139</v>
      </c>
      <c r="BP19" s="650"/>
      <c r="BQ19" s="650"/>
      <c r="BR19" s="650"/>
      <c r="BS19" s="656" t="s">
        <v>242</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139</v>
      </c>
      <c r="CS19" s="648"/>
      <c r="CT19" s="648"/>
      <c r="CU19" s="648"/>
      <c r="CV19" s="648"/>
      <c r="CW19" s="648"/>
      <c r="CX19" s="648"/>
      <c r="CY19" s="649"/>
      <c r="CZ19" s="650" t="s">
        <v>139</v>
      </c>
      <c r="DA19" s="650"/>
      <c r="DB19" s="650"/>
      <c r="DC19" s="650"/>
      <c r="DD19" s="656" t="s">
        <v>139</v>
      </c>
      <c r="DE19" s="648"/>
      <c r="DF19" s="648"/>
      <c r="DG19" s="648"/>
      <c r="DH19" s="648"/>
      <c r="DI19" s="648"/>
      <c r="DJ19" s="648"/>
      <c r="DK19" s="648"/>
      <c r="DL19" s="648"/>
      <c r="DM19" s="648"/>
      <c r="DN19" s="648"/>
      <c r="DO19" s="648"/>
      <c r="DP19" s="649"/>
      <c r="DQ19" s="656" t="s">
        <v>242</v>
      </c>
      <c r="DR19" s="648"/>
      <c r="DS19" s="648"/>
      <c r="DT19" s="648"/>
      <c r="DU19" s="648"/>
      <c r="DV19" s="648"/>
      <c r="DW19" s="648"/>
      <c r="DX19" s="648"/>
      <c r="DY19" s="648"/>
      <c r="DZ19" s="648"/>
      <c r="EA19" s="648"/>
      <c r="EB19" s="648"/>
      <c r="EC19" s="657"/>
    </row>
    <row r="20" spans="2:133" ht="11.25" customHeight="1">
      <c r="B20" s="644" t="s">
        <v>277</v>
      </c>
      <c r="C20" s="645"/>
      <c r="D20" s="645"/>
      <c r="E20" s="645"/>
      <c r="F20" s="645"/>
      <c r="G20" s="645"/>
      <c r="H20" s="645"/>
      <c r="I20" s="645"/>
      <c r="J20" s="645"/>
      <c r="K20" s="645"/>
      <c r="L20" s="645"/>
      <c r="M20" s="645"/>
      <c r="N20" s="645"/>
      <c r="O20" s="645"/>
      <c r="P20" s="645"/>
      <c r="Q20" s="646"/>
      <c r="R20" s="647">
        <v>1338</v>
      </c>
      <c r="S20" s="648"/>
      <c r="T20" s="648"/>
      <c r="U20" s="648"/>
      <c r="V20" s="648"/>
      <c r="W20" s="648"/>
      <c r="X20" s="648"/>
      <c r="Y20" s="649"/>
      <c r="Z20" s="650">
        <v>0</v>
      </c>
      <c r="AA20" s="650"/>
      <c r="AB20" s="650"/>
      <c r="AC20" s="650"/>
      <c r="AD20" s="651">
        <v>1338</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t="s">
        <v>139</v>
      </c>
      <c r="BH20" s="648"/>
      <c r="BI20" s="648"/>
      <c r="BJ20" s="648"/>
      <c r="BK20" s="648"/>
      <c r="BL20" s="648"/>
      <c r="BM20" s="648"/>
      <c r="BN20" s="649"/>
      <c r="BO20" s="650" t="s">
        <v>242</v>
      </c>
      <c r="BP20" s="650"/>
      <c r="BQ20" s="650"/>
      <c r="BR20" s="650"/>
      <c r="BS20" s="656" t="s">
        <v>139</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4327471</v>
      </c>
      <c r="CS20" s="648"/>
      <c r="CT20" s="648"/>
      <c r="CU20" s="648"/>
      <c r="CV20" s="648"/>
      <c r="CW20" s="648"/>
      <c r="CX20" s="648"/>
      <c r="CY20" s="649"/>
      <c r="CZ20" s="650">
        <v>100</v>
      </c>
      <c r="DA20" s="650"/>
      <c r="DB20" s="650"/>
      <c r="DC20" s="650"/>
      <c r="DD20" s="656">
        <v>285829</v>
      </c>
      <c r="DE20" s="648"/>
      <c r="DF20" s="648"/>
      <c r="DG20" s="648"/>
      <c r="DH20" s="648"/>
      <c r="DI20" s="648"/>
      <c r="DJ20" s="648"/>
      <c r="DK20" s="648"/>
      <c r="DL20" s="648"/>
      <c r="DM20" s="648"/>
      <c r="DN20" s="648"/>
      <c r="DO20" s="648"/>
      <c r="DP20" s="649"/>
      <c r="DQ20" s="656">
        <v>2730216</v>
      </c>
      <c r="DR20" s="648"/>
      <c r="DS20" s="648"/>
      <c r="DT20" s="648"/>
      <c r="DU20" s="648"/>
      <c r="DV20" s="648"/>
      <c r="DW20" s="648"/>
      <c r="DX20" s="648"/>
      <c r="DY20" s="648"/>
      <c r="DZ20" s="648"/>
      <c r="EA20" s="648"/>
      <c r="EB20" s="648"/>
      <c r="EC20" s="657"/>
    </row>
    <row r="21" spans="2:133" ht="11.25" customHeight="1">
      <c r="B21" s="644" t="s">
        <v>280</v>
      </c>
      <c r="C21" s="645"/>
      <c r="D21" s="645"/>
      <c r="E21" s="645"/>
      <c r="F21" s="645"/>
      <c r="G21" s="645"/>
      <c r="H21" s="645"/>
      <c r="I21" s="645"/>
      <c r="J21" s="645"/>
      <c r="K21" s="645"/>
      <c r="L21" s="645"/>
      <c r="M21" s="645"/>
      <c r="N21" s="645"/>
      <c r="O21" s="645"/>
      <c r="P21" s="645"/>
      <c r="Q21" s="646"/>
      <c r="R21" s="647">
        <v>511</v>
      </c>
      <c r="S21" s="648"/>
      <c r="T21" s="648"/>
      <c r="U21" s="648"/>
      <c r="V21" s="648"/>
      <c r="W21" s="648"/>
      <c r="X21" s="648"/>
      <c r="Y21" s="649"/>
      <c r="Z21" s="650">
        <v>0</v>
      </c>
      <c r="AA21" s="650"/>
      <c r="AB21" s="650"/>
      <c r="AC21" s="650"/>
      <c r="AD21" s="651">
        <v>511</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242</v>
      </c>
      <c r="BH21" s="648"/>
      <c r="BI21" s="648"/>
      <c r="BJ21" s="648"/>
      <c r="BK21" s="648"/>
      <c r="BL21" s="648"/>
      <c r="BM21" s="648"/>
      <c r="BN21" s="649"/>
      <c r="BO21" s="650" t="s">
        <v>139</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282</v>
      </c>
      <c r="C22" s="645"/>
      <c r="D22" s="645"/>
      <c r="E22" s="645"/>
      <c r="F22" s="645"/>
      <c r="G22" s="645"/>
      <c r="H22" s="645"/>
      <c r="I22" s="645"/>
      <c r="J22" s="645"/>
      <c r="K22" s="645"/>
      <c r="L22" s="645"/>
      <c r="M22" s="645"/>
      <c r="N22" s="645"/>
      <c r="O22" s="645"/>
      <c r="P22" s="645"/>
      <c r="Q22" s="646"/>
      <c r="R22" s="647">
        <v>1592143</v>
      </c>
      <c r="S22" s="648"/>
      <c r="T22" s="648"/>
      <c r="U22" s="648"/>
      <c r="V22" s="648"/>
      <c r="W22" s="648"/>
      <c r="X22" s="648"/>
      <c r="Y22" s="649"/>
      <c r="Z22" s="650">
        <v>36.1</v>
      </c>
      <c r="AA22" s="650"/>
      <c r="AB22" s="650"/>
      <c r="AC22" s="650"/>
      <c r="AD22" s="651">
        <v>1420041</v>
      </c>
      <c r="AE22" s="651"/>
      <c r="AF22" s="651"/>
      <c r="AG22" s="651"/>
      <c r="AH22" s="651"/>
      <c r="AI22" s="651"/>
      <c r="AJ22" s="651"/>
      <c r="AK22" s="651"/>
      <c r="AL22" s="652">
        <v>61.9</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139</v>
      </c>
      <c r="BH22" s="648"/>
      <c r="BI22" s="648"/>
      <c r="BJ22" s="648"/>
      <c r="BK22" s="648"/>
      <c r="BL22" s="648"/>
      <c r="BM22" s="648"/>
      <c r="BN22" s="649"/>
      <c r="BO22" s="650" t="s">
        <v>139</v>
      </c>
      <c r="BP22" s="650"/>
      <c r="BQ22" s="650"/>
      <c r="BR22" s="650"/>
      <c r="BS22" s="656" t="s">
        <v>139</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285</v>
      </c>
      <c r="C23" s="645"/>
      <c r="D23" s="645"/>
      <c r="E23" s="645"/>
      <c r="F23" s="645"/>
      <c r="G23" s="645"/>
      <c r="H23" s="645"/>
      <c r="I23" s="645"/>
      <c r="J23" s="645"/>
      <c r="K23" s="645"/>
      <c r="L23" s="645"/>
      <c r="M23" s="645"/>
      <c r="N23" s="645"/>
      <c r="O23" s="645"/>
      <c r="P23" s="645"/>
      <c r="Q23" s="646"/>
      <c r="R23" s="647">
        <v>1420041</v>
      </c>
      <c r="S23" s="648"/>
      <c r="T23" s="648"/>
      <c r="U23" s="648"/>
      <c r="V23" s="648"/>
      <c r="W23" s="648"/>
      <c r="X23" s="648"/>
      <c r="Y23" s="649"/>
      <c r="Z23" s="650">
        <v>32.200000000000003</v>
      </c>
      <c r="AA23" s="650"/>
      <c r="AB23" s="650"/>
      <c r="AC23" s="650"/>
      <c r="AD23" s="651">
        <v>1420041</v>
      </c>
      <c r="AE23" s="651"/>
      <c r="AF23" s="651"/>
      <c r="AG23" s="651"/>
      <c r="AH23" s="651"/>
      <c r="AI23" s="651"/>
      <c r="AJ23" s="651"/>
      <c r="AK23" s="651"/>
      <c r="AL23" s="652">
        <v>61.9</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t="s">
        <v>139</v>
      </c>
      <c r="BH23" s="648"/>
      <c r="BI23" s="648"/>
      <c r="BJ23" s="648"/>
      <c r="BK23" s="648"/>
      <c r="BL23" s="648"/>
      <c r="BM23" s="648"/>
      <c r="BN23" s="649"/>
      <c r="BO23" s="650" t="s">
        <v>139</v>
      </c>
      <c r="BP23" s="650"/>
      <c r="BQ23" s="650"/>
      <c r="BR23" s="650"/>
      <c r="BS23" s="656" t="s">
        <v>139</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c r="B24" s="644" t="s">
        <v>292</v>
      </c>
      <c r="C24" s="645"/>
      <c r="D24" s="645"/>
      <c r="E24" s="645"/>
      <c r="F24" s="645"/>
      <c r="G24" s="645"/>
      <c r="H24" s="645"/>
      <c r="I24" s="645"/>
      <c r="J24" s="645"/>
      <c r="K24" s="645"/>
      <c r="L24" s="645"/>
      <c r="M24" s="645"/>
      <c r="N24" s="645"/>
      <c r="O24" s="645"/>
      <c r="P24" s="645"/>
      <c r="Q24" s="646"/>
      <c r="R24" s="647">
        <v>172102</v>
      </c>
      <c r="S24" s="648"/>
      <c r="T24" s="648"/>
      <c r="U24" s="648"/>
      <c r="V24" s="648"/>
      <c r="W24" s="648"/>
      <c r="X24" s="648"/>
      <c r="Y24" s="649"/>
      <c r="Z24" s="650">
        <v>3.9</v>
      </c>
      <c r="AA24" s="650"/>
      <c r="AB24" s="650"/>
      <c r="AC24" s="650"/>
      <c r="AD24" s="651" t="s">
        <v>139</v>
      </c>
      <c r="AE24" s="651"/>
      <c r="AF24" s="651"/>
      <c r="AG24" s="651"/>
      <c r="AH24" s="651"/>
      <c r="AI24" s="651"/>
      <c r="AJ24" s="651"/>
      <c r="AK24" s="651"/>
      <c r="AL24" s="652" t="s">
        <v>139</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139</v>
      </c>
      <c r="BP24" s="650"/>
      <c r="BQ24" s="650"/>
      <c r="BR24" s="650"/>
      <c r="BS24" s="656" t="s">
        <v>242</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1631850</v>
      </c>
      <c r="CS24" s="637"/>
      <c r="CT24" s="637"/>
      <c r="CU24" s="637"/>
      <c r="CV24" s="637"/>
      <c r="CW24" s="637"/>
      <c r="CX24" s="637"/>
      <c r="CY24" s="638"/>
      <c r="CZ24" s="641">
        <v>37.700000000000003</v>
      </c>
      <c r="DA24" s="642"/>
      <c r="DB24" s="642"/>
      <c r="DC24" s="661"/>
      <c r="DD24" s="683">
        <v>1219177</v>
      </c>
      <c r="DE24" s="637"/>
      <c r="DF24" s="637"/>
      <c r="DG24" s="637"/>
      <c r="DH24" s="637"/>
      <c r="DI24" s="637"/>
      <c r="DJ24" s="637"/>
      <c r="DK24" s="638"/>
      <c r="DL24" s="683">
        <v>1148347</v>
      </c>
      <c r="DM24" s="637"/>
      <c r="DN24" s="637"/>
      <c r="DO24" s="637"/>
      <c r="DP24" s="637"/>
      <c r="DQ24" s="637"/>
      <c r="DR24" s="637"/>
      <c r="DS24" s="637"/>
      <c r="DT24" s="637"/>
      <c r="DU24" s="637"/>
      <c r="DV24" s="638"/>
      <c r="DW24" s="641">
        <v>48.4</v>
      </c>
      <c r="DX24" s="642"/>
      <c r="DY24" s="642"/>
      <c r="DZ24" s="642"/>
      <c r="EA24" s="642"/>
      <c r="EB24" s="642"/>
      <c r="EC24" s="643"/>
    </row>
    <row r="25" spans="2:133" ht="11.25" customHeight="1">
      <c r="B25" s="644" t="s">
        <v>295</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242</v>
      </c>
      <c r="AA25" s="650"/>
      <c r="AB25" s="650"/>
      <c r="AC25" s="650"/>
      <c r="AD25" s="651" t="s">
        <v>139</v>
      </c>
      <c r="AE25" s="651"/>
      <c r="AF25" s="651"/>
      <c r="AG25" s="651"/>
      <c r="AH25" s="651"/>
      <c r="AI25" s="651"/>
      <c r="AJ25" s="651"/>
      <c r="AK25" s="651"/>
      <c r="AL25" s="652" t="s">
        <v>139</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242</v>
      </c>
      <c r="BP25" s="650"/>
      <c r="BQ25" s="650"/>
      <c r="BR25" s="650"/>
      <c r="BS25" s="656" t="s">
        <v>139</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801346</v>
      </c>
      <c r="CS25" s="684"/>
      <c r="CT25" s="684"/>
      <c r="CU25" s="684"/>
      <c r="CV25" s="684"/>
      <c r="CW25" s="684"/>
      <c r="CX25" s="684"/>
      <c r="CY25" s="685"/>
      <c r="CZ25" s="652">
        <v>18.5</v>
      </c>
      <c r="DA25" s="681"/>
      <c r="DB25" s="681"/>
      <c r="DC25" s="686"/>
      <c r="DD25" s="656">
        <v>757884</v>
      </c>
      <c r="DE25" s="684"/>
      <c r="DF25" s="684"/>
      <c r="DG25" s="684"/>
      <c r="DH25" s="684"/>
      <c r="DI25" s="684"/>
      <c r="DJ25" s="684"/>
      <c r="DK25" s="685"/>
      <c r="DL25" s="656">
        <v>689930</v>
      </c>
      <c r="DM25" s="684"/>
      <c r="DN25" s="684"/>
      <c r="DO25" s="684"/>
      <c r="DP25" s="684"/>
      <c r="DQ25" s="684"/>
      <c r="DR25" s="684"/>
      <c r="DS25" s="684"/>
      <c r="DT25" s="684"/>
      <c r="DU25" s="684"/>
      <c r="DV25" s="685"/>
      <c r="DW25" s="652">
        <v>29.1</v>
      </c>
      <c r="DX25" s="681"/>
      <c r="DY25" s="681"/>
      <c r="DZ25" s="681"/>
      <c r="EA25" s="681"/>
      <c r="EB25" s="681"/>
      <c r="EC25" s="682"/>
    </row>
    <row r="26" spans="2:133" ht="11.25" customHeight="1">
      <c r="B26" s="644" t="s">
        <v>298</v>
      </c>
      <c r="C26" s="645"/>
      <c r="D26" s="645"/>
      <c r="E26" s="645"/>
      <c r="F26" s="645"/>
      <c r="G26" s="645"/>
      <c r="H26" s="645"/>
      <c r="I26" s="645"/>
      <c r="J26" s="645"/>
      <c r="K26" s="645"/>
      <c r="L26" s="645"/>
      <c r="M26" s="645"/>
      <c r="N26" s="645"/>
      <c r="O26" s="645"/>
      <c r="P26" s="645"/>
      <c r="Q26" s="646"/>
      <c r="R26" s="647">
        <v>2447180</v>
      </c>
      <c r="S26" s="648"/>
      <c r="T26" s="648"/>
      <c r="U26" s="648"/>
      <c r="V26" s="648"/>
      <c r="W26" s="648"/>
      <c r="X26" s="648"/>
      <c r="Y26" s="649"/>
      <c r="Z26" s="650">
        <v>55.5</v>
      </c>
      <c r="AA26" s="650"/>
      <c r="AB26" s="650"/>
      <c r="AC26" s="650"/>
      <c r="AD26" s="651">
        <v>2275078</v>
      </c>
      <c r="AE26" s="651"/>
      <c r="AF26" s="651"/>
      <c r="AG26" s="651"/>
      <c r="AH26" s="651"/>
      <c r="AI26" s="651"/>
      <c r="AJ26" s="651"/>
      <c r="AK26" s="651"/>
      <c r="AL26" s="652">
        <v>99.2</v>
      </c>
      <c r="AM26" s="653"/>
      <c r="AN26" s="653"/>
      <c r="AO26" s="654"/>
      <c r="AP26" s="666" t="s">
        <v>299</v>
      </c>
      <c r="AQ26" s="687"/>
      <c r="AR26" s="687"/>
      <c r="AS26" s="687"/>
      <c r="AT26" s="687"/>
      <c r="AU26" s="687"/>
      <c r="AV26" s="687"/>
      <c r="AW26" s="687"/>
      <c r="AX26" s="687"/>
      <c r="AY26" s="687"/>
      <c r="AZ26" s="687"/>
      <c r="BA26" s="687"/>
      <c r="BB26" s="687"/>
      <c r="BC26" s="687"/>
      <c r="BD26" s="687"/>
      <c r="BE26" s="687"/>
      <c r="BF26" s="668"/>
      <c r="BG26" s="647" t="s">
        <v>139</v>
      </c>
      <c r="BH26" s="648"/>
      <c r="BI26" s="648"/>
      <c r="BJ26" s="648"/>
      <c r="BK26" s="648"/>
      <c r="BL26" s="648"/>
      <c r="BM26" s="648"/>
      <c r="BN26" s="649"/>
      <c r="BO26" s="650" t="s">
        <v>242</v>
      </c>
      <c r="BP26" s="650"/>
      <c r="BQ26" s="650"/>
      <c r="BR26" s="650"/>
      <c r="BS26" s="656" t="s">
        <v>242</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503132</v>
      </c>
      <c r="CS26" s="648"/>
      <c r="CT26" s="648"/>
      <c r="CU26" s="648"/>
      <c r="CV26" s="648"/>
      <c r="CW26" s="648"/>
      <c r="CX26" s="648"/>
      <c r="CY26" s="649"/>
      <c r="CZ26" s="652">
        <v>11.6</v>
      </c>
      <c r="DA26" s="681"/>
      <c r="DB26" s="681"/>
      <c r="DC26" s="686"/>
      <c r="DD26" s="656">
        <v>503132</v>
      </c>
      <c r="DE26" s="648"/>
      <c r="DF26" s="648"/>
      <c r="DG26" s="648"/>
      <c r="DH26" s="648"/>
      <c r="DI26" s="648"/>
      <c r="DJ26" s="648"/>
      <c r="DK26" s="649"/>
      <c r="DL26" s="656" t="s">
        <v>242</v>
      </c>
      <c r="DM26" s="648"/>
      <c r="DN26" s="648"/>
      <c r="DO26" s="648"/>
      <c r="DP26" s="648"/>
      <c r="DQ26" s="648"/>
      <c r="DR26" s="648"/>
      <c r="DS26" s="648"/>
      <c r="DT26" s="648"/>
      <c r="DU26" s="648"/>
      <c r="DV26" s="649"/>
      <c r="DW26" s="652" t="s">
        <v>139</v>
      </c>
      <c r="DX26" s="681"/>
      <c r="DY26" s="681"/>
      <c r="DZ26" s="681"/>
      <c r="EA26" s="681"/>
      <c r="EB26" s="681"/>
      <c r="EC26" s="682"/>
    </row>
    <row r="27" spans="2:133" ht="11.25" customHeight="1">
      <c r="B27" s="644" t="s">
        <v>301</v>
      </c>
      <c r="C27" s="645"/>
      <c r="D27" s="645"/>
      <c r="E27" s="645"/>
      <c r="F27" s="645"/>
      <c r="G27" s="645"/>
      <c r="H27" s="645"/>
      <c r="I27" s="645"/>
      <c r="J27" s="645"/>
      <c r="K27" s="645"/>
      <c r="L27" s="645"/>
      <c r="M27" s="645"/>
      <c r="N27" s="645"/>
      <c r="O27" s="645"/>
      <c r="P27" s="645"/>
      <c r="Q27" s="646"/>
      <c r="R27" s="647">
        <v>646</v>
      </c>
      <c r="S27" s="648"/>
      <c r="T27" s="648"/>
      <c r="U27" s="648"/>
      <c r="V27" s="648"/>
      <c r="W27" s="648"/>
      <c r="X27" s="648"/>
      <c r="Y27" s="649"/>
      <c r="Z27" s="650">
        <v>0</v>
      </c>
      <c r="AA27" s="650"/>
      <c r="AB27" s="650"/>
      <c r="AC27" s="650"/>
      <c r="AD27" s="651">
        <v>646</v>
      </c>
      <c r="AE27" s="651"/>
      <c r="AF27" s="651"/>
      <c r="AG27" s="651"/>
      <c r="AH27" s="651"/>
      <c r="AI27" s="651"/>
      <c r="AJ27" s="651"/>
      <c r="AK27" s="651"/>
      <c r="AL27" s="652">
        <v>0</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665729</v>
      </c>
      <c r="BH27" s="648"/>
      <c r="BI27" s="648"/>
      <c r="BJ27" s="648"/>
      <c r="BK27" s="648"/>
      <c r="BL27" s="648"/>
      <c r="BM27" s="648"/>
      <c r="BN27" s="649"/>
      <c r="BO27" s="650">
        <v>100</v>
      </c>
      <c r="BP27" s="650"/>
      <c r="BQ27" s="650"/>
      <c r="BR27" s="650"/>
      <c r="BS27" s="656">
        <v>1726</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461643</v>
      </c>
      <c r="CS27" s="684"/>
      <c r="CT27" s="684"/>
      <c r="CU27" s="684"/>
      <c r="CV27" s="684"/>
      <c r="CW27" s="684"/>
      <c r="CX27" s="684"/>
      <c r="CY27" s="685"/>
      <c r="CZ27" s="652">
        <v>10.7</v>
      </c>
      <c r="DA27" s="681"/>
      <c r="DB27" s="681"/>
      <c r="DC27" s="686"/>
      <c r="DD27" s="656">
        <v>111194</v>
      </c>
      <c r="DE27" s="684"/>
      <c r="DF27" s="684"/>
      <c r="DG27" s="684"/>
      <c r="DH27" s="684"/>
      <c r="DI27" s="684"/>
      <c r="DJ27" s="684"/>
      <c r="DK27" s="685"/>
      <c r="DL27" s="656">
        <v>108318</v>
      </c>
      <c r="DM27" s="684"/>
      <c r="DN27" s="684"/>
      <c r="DO27" s="684"/>
      <c r="DP27" s="684"/>
      <c r="DQ27" s="684"/>
      <c r="DR27" s="684"/>
      <c r="DS27" s="684"/>
      <c r="DT27" s="684"/>
      <c r="DU27" s="684"/>
      <c r="DV27" s="685"/>
      <c r="DW27" s="652">
        <v>4.5999999999999996</v>
      </c>
      <c r="DX27" s="681"/>
      <c r="DY27" s="681"/>
      <c r="DZ27" s="681"/>
      <c r="EA27" s="681"/>
      <c r="EB27" s="681"/>
      <c r="EC27" s="682"/>
    </row>
    <row r="28" spans="2:133" ht="11.25" customHeight="1">
      <c r="B28" s="644" t="s">
        <v>304</v>
      </c>
      <c r="C28" s="645"/>
      <c r="D28" s="645"/>
      <c r="E28" s="645"/>
      <c r="F28" s="645"/>
      <c r="G28" s="645"/>
      <c r="H28" s="645"/>
      <c r="I28" s="645"/>
      <c r="J28" s="645"/>
      <c r="K28" s="645"/>
      <c r="L28" s="645"/>
      <c r="M28" s="645"/>
      <c r="N28" s="645"/>
      <c r="O28" s="645"/>
      <c r="P28" s="645"/>
      <c r="Q28" s="646"/>
      <c r="R28" s="647">
        <v>16751</v>
      </c>
      <c r="S28" s="648"/>
      <c r="T28" s="648"/>
      <c r="U28" s="648"/>
      <c r="V28" s="648"/>
      <c r="W28" s="648"/>
      <c r="X28" s="648"/>
      <c r="Y28" s="649"/>
      <c r="Z28" s="650">
        <v>0.4</v>
      </c>
      <c r="AA28" s="650"/>
      <c r="AB28" s="650"/>
      <c r="AC28" s="650"/>
      <c r="AD28" s="651" t="s">
        <v>139</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368861</v>
      </c>
      <c r="CS28" s="648"/>
      <c r="CT28" s="648"/>
      <c r="CU28" s="648"/>
      <c r="CV28" s="648"/>
      <c r="CW28" s="648"/>
      <c r="CX28" s="648"/>
      <c r="CY28" s="649"/>
      <c r="CZ28" s="652">
        <v>8.5</v>
      </c>
      <c r="DA28" s="681"/>
      <c r="DB28" s="681"/>
      <c r="DC28" s="686"/>
      <c r="DD28" s="656">
        <v>350099</v>
      </c>
      <c r="DE28" s="648"/>
      <c r="DF28" s="648"/>
      <c r="DG28" s="648"/>
      <c r="DH28" s="648"/>
      <c r="DI28" s="648"/>
      <c r="DJ28" s="648"/>
      <c r="DK28" s="649"/>
      <c r="DL28" s="656">
        <v>350099</v>
      </c>
      <c r="DM28" s="648"/>
      <c r="DN28" s="648"/>
      <c r="DO28" s="648"/>
      <c r="DP28" s="648"/>
      <c r="DQ28" s="648"/>
      <c r="DR28" s="648"/>
      <c r="DS28" s="648"/>
      <c r="DT28" s="648"/>
      <c r="DU28" s="648"/>
      <c r="DV28" s="649"/>
      <c r="DW28" s="652">
        <v>14.8</v>
      </c>
      <c r="DX28" s="681"/>
      <c r="DY28" s="681"/>
      <c r="DZ28" s="681"/>
      <c r="EA28" s="681"/>
      <c r="EB28" s="681"/>
      <c r="EC28" s="682"/>
    </row>
    <row r="29" spans="2:133" ht="11.25" customHeight="1">
      <c r="B29" s="644" t="s">
        <v>306</v>
      </c>
      <c r="C29" s="645"/>
      <c r="D29" s="645"/>
      <c r="E29" s="645"/>
      <c r="F29" s="645"/>
      <c r="G29" s="645"/>
      <c r="H29" s="645"/>
      <c r="I29" s="645"/>
      <c r="J29" s="645"/>
      <c r="K29" s="645"/>
      <c r="L29" s="645"/>
      <c r="M29" s="645"/>
      <c r="N29" s="645"/>
      <c r="O29" s="645"/>
      <c r="P29" s="645"/>
      <c r="Q29" s="646"/>
      <c r="R29" s="647">
        <v>22043</v>
      </c>
      <c r="S29" s="648"/>
      <c r="T29" s="648"/>
      <c r="U29" s="648"/>
      <c r="V29" s="648"/>
      <c r="W29" s="648"/>
      <c r="X29" s="648"/>
      <c r="Y29" s="649"/>
      <c r="Z29" s="650">
        <v>0.5</v>
      </c>
      <c r="AA29" s="650"/>
      <c r="AB29" s="650"/>
      <c r="AC29" s="650"/>
      <c r="AD29" s="651">
        <v>3233</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307</v>
      </c>
      <c r="CE29" s="694"/>
      <c r="CF29" s="662" t="s">
        <v>70</v>
      </c>
      <c r="CG29" s="663"/>
      <c r="CH29" s="663"/>
      <c r="CI29" s="663"/>
      <c r="CJ29" s="663"/>
      <c r="CK29" s="663"/>
      <c r="CL29" s="663"/>
      <c r="CM29" s="663"/>
      <c r="CN29" s="663"/>
      <c r="CO29" s="663"/>
      <c r="CP29" s="663"/>
      <c r="CQ29" s="664"/>
      <c r="CR29" s="647">
        <v>368829</v>
      </c>
      <c r="CS29" s="684"/>
      <c r="CT29" s="684"/>
      <c r="CU29" s="684"/>
      <c r="CV29" s="684"/>
      <c r="CW29" s="684"/>
      <c r="CX29" s="684"/>
      <c r="CY29" s="685"/>
      <c r="CZ29" s="652">
        <v>8.5</v>
      </c>
      <c r="DA29" s="681"/>
      <c r="DB29" s="681"/>
      <c r="DC29" s="686"/>
      <c r="DD29" s="656">
        <v>350067</v>
      </c>
      <c r="DE29" s="684"/>
      <c r="DF29" s="684"/>
      <c r="DG29" s="684"/>
      <c r="DH29" s="684"/>
      <c r="DI29" s="684"/>
      <c r="DJ29" s="684"/>
      <c r="DK29" s="685"/>
      <c r="DL29" s="656">
        <v>350067</v>
      </c>
      <c r="DM29" s="684"/>
      <c r="DN29" s="684"/>
      <c r="DO29" s="684"/>
      <c r="DP29" s="684"/>
      <c r="DQ29" s="684"/>
      <c r="DR29" s="684"/>
      <c r="DS29" s="684"/>
      <c r="DT29" s="684"/>
      <c r="DU29" s="684"/>
      <c r="DV29" s="685"/>
      <c r="DW29" s="652">
        <v>14.8</v>
      </c>
      <c r="DX29" s="681"/>
      <c r="DY29" s="681"/>
      <c r="DZ29" s="681"/>
      <c r="EA29" s="681"/>
      <c r="EB29" s="681"/>
      <c r="EC29" s="682"/>
    </row>
    <row r="30" spans="2:133" ht="11.25" customHeight="1">
      <c r="B30" s="644" t="s">
        <v>308</v>
      </c>
      <c r="C30" s="645"/>
      <c r="D30" s="645"/>
      <c r="E30" s="645"/>
      <c r="F30" s="645"/>
      <c r="G30" s="645"/>
      <c r="H30" s="645"/>
      <c r="I30" s="645"/>
      <c r="J30" s="645"/>
      <c r="K30" s="645"/>
      <c r="L30" s="645"/>
      <c r="M30" s="645"/>
      <c r="N30" s="645"/>
      <c r="O30" s="645"/>
      <c r="P30" s="645"/>
      <c r="Q30" s="646"/>
      <c r="R30" s="647">
        <v>19480</v>
      </c>
      <c r="S30" s="648"/>
      <c r="T30" s="648"/>
      <c r="U30" s="648"/>
      <c r="V30" s="648"/>
      <c r="W30" s="648"/>
      <c r="X30" s="648"/>
      <c r="Y30" s="649"/>
      <c r="Z30" s="650">
        <v>0.4</v>
      </c>
      <c r="AA30" s="650"/>
      <c r="AB30" s="650"/>
      <c r="AC30" s="650"/>
      <c r="AD30" s="651" t="s">
        <v>139</v>
      </c>
      <c r="AE30" s="651"/>
      <c r="AF30" s="651"/>
      <c r="AG30" s="651"/>
      <c r="AH30" s="651"/>
      <c r="AI30" s="651"/>
      <c r="AJ30" s="651"/>
      <c r="AK30" s="651"/>
      <c r="AL30" s="652" t="s">
        <v>139</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309</v>
      </c>
      <c r="BH30" s="691"/>
      <c r="BI30" s="691"/>
      <c r="BJ30" s="691"/>
      <c r="BK30" s="691"/>
      <c r="BL30" s="691"/>
      <c r="BM30" s="691"/>
      <c r="BN30" s="691"/>
      <c r="BO30" s="691"/>
      <c r="BP30" s="691"/>
      <c r="BQ30" s="692"/>
      <c r="BR30" s="626" t="s">
        <v>310</v>
      </c>
      <c r="BS30" s="691"/>
      <c r="BT30" s="691"/>
      <c r="BU30" s="691"/>
      <c r="BV30" s="691"/>
      <c r="BW30" s="691"/>
      <c r="BX30" s="691"/>
      <c r="BY30" s="691"/>
      <c r="BZ30" s="691"/>
      <c r="CA30" s="691"/>
      <c r="CB30" s="692"/>
      <c r="CD30" s="695"/>
      <c r="CE30" s="696"/>
      <c r="CF30" s="662" t="s">
        <v>311</v>
      </c>
      <c r="CG30" s="663"/>
      <c r="CH30" s="663"/>
      <c r="CI30" s="663"/>
      <c r="CJ30" s="663"/>
      <c r="CK30" s="663"/>
      <c r="CL30" s="663"/>
      <c r="CM30" s="663"/>
      <c r="CN30" s="663"/>
      <c r="CO30" s="663"/>
      <c r="CP30" s="663"/>
      <c r="CQ30" s="664"/>
      <c r="CR30" s="647">
        <v>344606</v>
      </c>
      <c r="CS30" s="648"/>
      <c r="CT30" s="648"/>
      <c r="CU30" s="648"/>
      <c r="CV30" s="648"/>
      <c r="CW30" s="648"/>
      <c r="CX30" s="648"/>
      <c r="CY30" s="649"/>
      <c r="CZ30" s="652">
        <v>8</v>
      </c>
      <c r="DA30" s="681"/>
      <c r="DB30" s="681"/>
      <c r="DC30" s="686"/>
      <c r="DD30" s="656">
        <v>325845</v>
      </c>
      <c r="DE30" s="648"/>
      <c r="DF30" s="648"/>
      <c r="DG30" s="648"/>
      <c r="DH30" s="648"/>
      <c r="DI30" s="648"/>
      <c r="DJ30" s="648"/>
      <c r="DK30" s="649"/>
      <c r="DL30" s="656">
        <v>325845</v>
      </c>
      <c r="DM30" s="648"/>
      <c r="DN30" s="648"/>
      <c r="DO30" s="648"/>
      <c r="DP30" s="648"/>
      <c r="DQ30" s="648"/>
      <c r="DR30" s="648"/>
      <c r="DS30" s="648"/>
      <c r="DT30" s="648"/>
      <c r="DU30" s="648"/>
      <c r="DV30" s="649"/>
      <c r="DW30" s="652">
        <v>13.7</v>
      </c>
      <c r="DX30" s="681"/>
      <c r="DY30" s="681"/>
      <c r="DZ30" s="681"/>
      <c r="EA30" s="681"/>
      <c r="EB30" s="681"/>
      <c r="EC30" s="682"/>
    </row>
    <row r="31" spans="2:133" ht="11.25" customHeight="1">
      <c r="B31" s="644" t="s">
        <v>312</v>
      </c>
      <c r="C31" s="645"/>
      <c r="D31" s="645"/>
      <c r="E31" s="645"/>
      <c r="F31" s="645"/>
      <c r="G31" s="645"/>
      <c r="H31" s="645"/>
      <c r="I31" s="645"/>
      <c r="J31" s="645"/>
      <c r="K31" s="645"/>
      <c r="L31" s="645"/>
      <c r="M31" s="645"/>
      <c r="N31" s="645"/>
      <c r="O31" s="645"/>
      <c r="P31" s="645"/>
      <c r="Q31" s="646"/>
      <c r="R31" s="647">
        <v>1220263</v>
      </c>
      <c r="S31" s="648"/>
      <c r="T31" s="648"/>
      <c r="U31" s="648"/>
      <c r="V31" s="648"/>
      <c r="W31" s="648"/>
      <c r="X31" s="648"/>
      <c r="Y31" s="649"/>
      <c r="Z31" s="650">
        <v>27.7</v>
      </c>
      <c r="AA31" s="650"/>
      <c r="AB31" s="650"/>
      <c r="AC31" s="650"/>
      <c r="AD31" s="651" t="s">
        <v>139</v>
      </c>
      <c r="AE31" s="651"/>
      <c r="AF31" s="651"/>
      <c r="AG31" s="651"/>
      <c r="AH31" s="651"/>
      <c r="AI31" s="651"/>
      <c r="AJ31" s="651"/>
      <c r="AK31" s="651"/>
      <c r="AL31" s="652" t="s">
        <v>139</v>
      </c>
      <c r="AM31" s="653"/>
      <c r="AN31" s="653"/>
      <c r="AO31" s="654"/>
      <c r="AP31" s="704" t="s">
        <v>313</v>
      </c>
      <c r="AQ31" s="705"/>
      <c r="AR31" s="705"/>
      <c r="AS31" s="705"/>
      <c r="AT31" s="710" t="s">
        <v>314</v>
      </c>
      <c r="AU31" s="231"/>
      <c r="AV31" s="231"/>
      <c r="AW31" s="231"/>
      <c r="AX31" s="633" t="s">
        <v>190</v>
      </c>
      <c r="AY31" s="634"/>
      <c r="AZ31" s="634"/>
      <c r="BA31" s="634"/>
      <c r="BB31" s="634"/>
      <c r="BC31" s="634"/>
      <c r="BD31" s="634"/>
      <c r="BE31" s="634"/>
      <c r="BF31" s="635"/>
      <c r="BG31" s="703">
        <v>99.4</v>
      </c>
      <c r="BH31" s="699"/>
      <c r="BI31" s="699"/>
      <c r="BJ31" s="699"/>
      <c r="BK31" s="699"/>
      <c r="BL31" s="699"/>
      <c r="BM31" s="642">
        <v>95.5</v>
      </c>
      <c r="BN31" s="699"/>
      <c r="BO31" s="699"/>
      <c r="BP31" s="699"/>
      <c r="BQ31" s="700"/>
      <c r="BR31" s="703">
        <v>99.5</v>
      </c>
      <c r="BS31" s="699"/>
      <c r="BT31" s="699"/>
      <c r="BU31" s="699"/>
      <c r="BV31" s="699"/>
      <c r="BW31" s="699"/>
      <c r="BX31" s="642">
        <v>95.3</v>
      </c>
      <c r="BY31" s="699"/>
      <c r="BZ31" s="699"/>
      <c r="CA31" s="699"/>
      <c r="CB31" s="700"/>
      <c r="CD31" s="695"/>
      <c r="CE31" s="696"/>
      <c r="CF31" s="662" t="s">
        <v>315</v>
      </c>
      <c r="CG31" s="663"/>
      <c r="CH31" s="663"/>
      <c r="CI31" s="663"/>
      <c r="CJ31" s="663"/>
      <c r="CK31" s="663"/>
      <c r="CL31" s="663"/>
      <c r="CM31" s="663"/>
      <c r="CN31" s="663"/>
      <c r="CO31" s="663"/>
      <c r="CP31" s="663"/>
      <c r="CQ31" s="664"/>
      <c r="CR31" s="647">
        <v>24223</v>
      </c>
      <c r="CS31" s="684"/>
      <c r="CT31" s="684"/>
      <c r="CU31" s="684"/>
      <c r="CV31" s="684"/>
      <c r="CW31" s="684"/>
      <c r="CX31" s="684"/>
      <c r="CY31" s="685"/>
      <c r="CZ31" s="652">
        <v>0.6</v>
      </c>
      <c r="DA31" s="681"/>
      <c r="DB31" s="681"/>
      <c r="DC31" s="686"/>
      <c r="DD31" s="656">
        <v>24222</v>
      </c>
      <c r="DE31" s="684"/>
      <c r="DF31" s="684"/>
      <c r="DG31" s="684"/>
      <c r="DH31" s="684"/>
      <c r="DI31" s="684"/>
      <c r="DJ31" s="684"/>
      <c r="DK31" s="685"/>
      <c r="DL31" s="656">
        <v>24222</v>
      </c>
      <c r="DM31" s="684"/>
      <c r="DN31" s="684"/>
      <c r="DO31" s="684"/>
      <c r="DP31" s="684"/>
      <c r="DQ31" s="684"/>
      <c r="DR31" s="684"/>
      <c r="DS31" s="684"/>
      <c r="DT31" s="684"/>
      <c r="DU31" s="684"/>
      <c r="DV31" s="685"/>
      <c r="DW31" s="652">
        <v>1</v>
      </c>
      <c r="DX31" s="681"/>
      <c r="DY31" s="681"/>
      <c r="DZ31" s="681"/>
      <c r="EA31" s="681"/>
      <c r="EB31" s="681"/>
      <c r="EC31" s="682"/>
    </row>
    <row r="32" spans="2:133" ht="11.25" customHeight="1">
      <c r="B32" s="714" t="s">
        <v>316</v>
      </c>
      <c r="C32" s="715"/>
      <c r="D32" s="715"/>
      <c r="E32" s="715"/>
      <c r="F32" s="715"/>
      <c r="G32" s="715"/>
      <c r="H32" s="715"/>
      <c r="I32" s="715"/>
      <c r="J32" s="715"/>
      <c r="K32" s="715"/>
      <c r="L32" s="715"/>
      <c r="M32" s="715"/>
      <c r="N32" s="715"/>
      <c r="O32" s="715"/>
      <c r="P32" s="715"/>
      <c r="Q32" s="716"/>
      <c r="R32" s="647" t="s">
        <v>139</v>
      </c>
      <c r="S32" s="648"/>
      <c r="T32" s="648"/>
      <c r="U32" s="648"/>
      <c r="V32" s="648"/>
      <c r="W32" s="648"/>
      <c r="X32" s="648"/>
      <c r="Y32" s="649"/>
      <c r="Z32" s="650" t="s">
        <v>139</v>
      </c>
      <c r="AA32" s="650"/>
      <c r="AB32" s="650"/>
      <c r="AC32" s="650"/>
      <c r="AD32" s="651" t="s">
        <v>242</v>
      </c>
      <c r="AE32" s="651"/>
      <c r="AF32" s="651"/>
      <c r="AG32" s="651"/>
      <c r="AH32" s="651"/>
      <c r="AI32" s="651"/>
      <c r="AJ32" s="651"/>
      <c r="AK32" s="651"/>
      <c r="AL32" s="652" t="s">
        <v>139</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3">
        <v>99.3</v>
      </c>
      <c r="BH32" s="684"/>
      <c r="BI32" s="684"/>
      <c r="BJ32" s="684"/>
      <c r="BK32" s="684"/>
      <c r="BL32" s="684"/>
      <c r="BM32" s="653">
        <v>97.1</v>
      </c>
      <c r="BN32" s="701"/>
      <c r="BO32" s="701"/>
      <c r="BP32" s="701"/>
      <c r="BQ32" s="702"/>
      <c r="BR32" s="713">
        <v>99.6</v>
      </c>
      <c r="BS32" s="684"/>
      <c r="BT32" s="684"/>
      <c r="BU32" s="684"/>
      <c r="BV32" s="684"/>
      <c r="BW32" s="684"/>
      <c r="BX32" s="653">
        <v>97.1</v>
      </c>
      <c r="BY32" s="701"/>
      <c r="BZ32" s="701"/>
      <c r="CA32" s="701"/>
      <c r="CB32" s="702"/>
      <c r="CD32" s="697"/>
      <c r="CE32" s="698"/>
      <c r="CF32" s="662" t="s">
        <v>319</v>
      </c>
      <c r="CG32" s="663"/>
      <c r="CH32" s="663"/>
      <c r="CI32" s="663"/>
      <c r="CJ32" s="663"/>
      <c r="CK32" s="663"/>
      <c r="CL32" s="663"/>
      <c r="CM32" s="663"/>
      <c r="CN32" s="663"/>
      <c r="CO32" s="663"/>
      <c r="CP32" s="663"/>
      <c r="CQ32" s="664"/>
      <c r="CR32" s="647">
        <v>32</v>
      </c>
      <c r="CS32" s="648"/>
      <c r="CT32" s="648"/>
      <c r="CU32" s="648"/>
      <c r="CV32" s="648"/>
      <c r="CW32" s="648"/>
      <c r="CX32" s="648"/>
      <c r="CY32" s="649"/>
      <c r="CZ32" s="652">
        <v>0</v>
      </c>
      <c r="DA32" s="681"/>
      <c r="DB32" s="681"/>
      <c r="DC32" s="686"/>
      <c r="DD32" s="656">
        <v>32</v>
      </c>
      <c r="DE32" s="648"/>
      <c r="DF32" s="648"/>
      <c r="DG32" s="648"/>
      <c r="DH32" s="648"/>
      <c r="DI32" s="648"/>
      <c r="DJ32" s="648"/>
      <c r="DK32" s="649"/>
      <c r="DL32" s="656">
        <v>32</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320</v>
      </c>
      <c r="C33" s="645"/>
      <c r="D33" s="645"/>
      <c r="E33" s="645"/>
      <c r="F33" s="645"/>
      <c r="G33" s="645"/>
      <c r="H33" s="645"/>
      <c r="I33" s="645"/>
      <c r="J33" s="645"/>
      <c r="K33" s="645"/>
      <c r="L33" s="645"/>
      <c r="M33" s="645"/>
      <c r="N33" s="645"/>
      <c r="O33" s="645"/>
      <c r="P33" s="645"/>
      <c r="Q33" s="646"/>
      <c r="R33" s="647">
        <v>272701</v>
      </c>
      <c r="S33" s="648"/>
      <c r="T33" s="648"/>
      <c r="U33" s="648"/>
      <c r="V33" s="648"/>
      <c r="W33" s="648"/>
      <c r="X33" s="648"/>
      <c r="Y33" s="649"/>
      <c r="Z33" s="650">
        <v>6.2</v>
      </c>
      <c r="AA33" s="650"/>
      <c r="AB33" s="650"/>
      <c r="AC33" s="650"/>
      <c r="AD33" s="651" t="s">
        <v>242</v>
      </c>
      <c r="AE33" s="651"/>
      <c r="AF33" s="651"/>
      <c r="AG33" s="651"/>
      <c r="AH33" s="651"/>
      <c r="AI33" s="651"/>
      <c r="AJ33" s="651"/>
      <c r="AK33" s="651"/>
      <c r="AL33" s="652" t="s">
        <v>242</v>
      </c>
      <c r="AM33" s="653"/>
      <c r="AN33" s="653"/>
      <c r="AO33" s="654"/>
      <c r="AP33" s="708"/>
      <c r="AQ33" s="709"/>
      <c r="AR33" s="709"/>
      <c r="AS33" s="709"/>
      <c r="AT33" s="712"/>
      <c r="AU33" s="232"/>
      <c r="AV33" s="232"/>
      <c r="AW33" s="232"/>
      <c r="AX33" s="688" t="s">
        <v>321</v>
      </c>
      <c r="AY33" s="689"/>
      <c r="AZ33" s="689"/>
      <c r="BA33" s="689"/>
      <c r="BB33" s="689"/>
      <c r="BC33" s="689"/>
      <c r="BD33" s="689"/>
      <c r="BE33" s="689"/>
      <c r="BF33" s="690"/>
      <c r="BG33" s="717">
        <v>99.5</v>
      </c>
      <c r="BH33" s="718"/>
      <c r="BI33" s="718"/>
      <c r="BJ33" s="718"/>
      <c r="BK33" s="718"/>
      <c r="BL33" s="718"/>
      <c r="BM33" s="719">
        <v>93.1</v>
      </c>
      <c r="BN33" s="718"/>
      <c r="BO33" s="718"/>
      <c r="BP33" s="718"/>
      <c r="BQ33" s="720"/>
      <c r="BR33" s="717">
        <v>99.2</v>
      </c>
      <c r="BS33" s="718"/>
      <c r="BT33" s="718"/>
      <c r="BU33" s="718"/>
      <c r="BV33" s="718"/>
      <c r="BW33" s="718"/>
      <c r="BX33" s="719">
        <v>92.7</v>
      </c>
      <c r="BY33" s="718"/>
      <c r="BZ33" s="718"/>
      <c r="CA33" s="718"/>
      <c r="CB33" s="720"/>
      <c r="CD33" s="662" t="s">
        <v>322</v>
      </c>
      <c r="CE33" s="663"/>
      <c r="CF33" s="663"/>
      <c r="CG33" s="663"/>
      <c r="CH33" s="663"/>
      <c r="CI33" s="663"/>
      <c r="CJ33" s="663"/>
      <c r="CK33" s="663"/>
      <c r="CL33" s="663"/>
      <c r="CM33" s="663"/>
      <c r="CN33" s="663"/>
      <c r="CO33" s="663"/>
      <c r="CP33" s="663"/>
      <c r="CQ33" s="664"/>
      <c r="CR33" s="647">
        <v>2409792</v>
      </c>
      <c r="CS33" s="684"/>
      <c r="CT33" s="684"/>
      <c r="CU33" s="684"/>
      <c r="CV33" s="684"/>
      <c r="CW33" s="684"/>
      <c r="CX33" s="684"/>
      <c r="CY33" s="685"/>
      <c r="CZ33" s="652">
        <v>55.7</v>
      </c>
      <c r="DA33" s="681"/>
      <c r="DB33" s="681"/>
      <c r="DC33" s="686"/>
      <c r="DD33" s="656">
        <v>1433601</v>
      </c>
      <c r="DE33" s="684"/>
      <c r="DF33" s="684"/>
      <c r="DG33" s="684"/>
      <c r="DH33" s="684"/>
      <c r="DI33" s="684"/>
      <c r="DJ33" s="684"/>
      <c r="DK33" s="685"/>
      <c r="DL33" s="656">
        <v>986851</v>
      </c>
      <c r="DM33" s="684"/>
      <c r="DN33" s="684"/>
      <c r="DO33" s="684"/>
      <c r="DP33" s="684"/>
      <c r="DQ33" s="684"/>
      <c r="DR33" s="684"/>
      <c r="DS33" s="684"/>
      <c r="DT33" s="684"/>
      <c r="DU33" s="684"/>
      <c r="DV33" s="685"/>
      <c r="DW33" s="652">
        <v>41.6</v>
      </c>
      <c r="DX33" s="681"/>
      <c r="DY33" s="681"/>
      <c r="DZ33" s="681"/>
      <c r="EA33" s="681"/>
      <c r="EB33" s="681"/>
      <c r="EC33" s="682"/>
    </row>
    <row r="34" spans="2:133" ht="11.25" customHeight="1">
      <c r="B34" s="644" t="s">
        <v>323</v>
      </c>
      <c r="C34" s="645"/>
      <c r="D34" s="645"/>
      <c r="E34" s="645"/>
      <c r="F34" s="645"/>
      <c r="G34" s="645"/>
      <c r="H34" s="645"/>
      <c r="I34" s="645"/>
      <c r="J34" s="645"/>
      <c r="K34" s="645"/>
      <c r="L34" s="645"/>
      <c r="M34" s="645"/>
      <c r="N34" s="645"/>
      <c r="O34" s="645"/>
      <c r="P34" s="645"/>
      <c r="Q34" s="646"/>
      <c r="R34" s="647">
        <v>12478</v>
      </c>
      <c r="S34" s="648"/>
      <c r="T34" s="648"/>
      <c r="U34" s="648"/>
      <c r="V34" s="648"/>
      <c r="W34" s="648"/>
      <c r="X34" s="648"/>
      <c r="Y34" s="649"/>
      <c r="Z34" s="650">
        <v>0.3</v>
      </c>
      <c r="AA34" s="650"/>
      <c r="AB34" s="650"/>
      <c r="AC34" s="650"/>
      <c r="AD34" s="651">
        <v>12003</v>
      </c>
      <c r="AE34" s="651"/>
      <c r="AF34" s="651"/>
      <c r="AG34" s="651"/>
      <c r="AH34" s="651"/>
      <c r="AI34" s="651"/>
      <c r="AJ34" s="651"/>
      <c r="AK34" s="651"/>
      <c r="AL34" s="652">
        <v>0.5</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648475</v>
      </c>
      <c r="CS34" s="648"/>
      <c r="CT34" s="648"/>
      <c r="CU34" s="648"/>
      <c r="CV34" s="648"/>
      <c r="CW34" s="648"/>
      <c r="CX34" s="648"/>
      <c r="CY34" s="649"/>
      <c r="CZ34" s="652">
        <v>15</v>
      </c>
      <c r="DA34" s="681"/>
      <c r="DB34" s="681"/>
      <c r="DC34" s="686"/>
      <c r="DD34" s="656">
        <v>522925</v>
      </c>
      <c r="DE34" s="648"/>
      <c r="DF34" s="648"/>
      <c r="DG34" s="648"/>
      <c r="DH34" s="648"/>
      <c r="DI34" s="648"/>
      <c r="DJ34" s="648"/>
      <c r="DK34" s="649"/>
      <c r="DL34" s="656">
        <v>392763</v>
      </c>
      <c r="DM34" s="648"/>
      <c r="DN34" s="648"/>
      <c r="DO34" s="648"/>
      <c r="DP34" s="648"/>
      <c r="DQ34" s="648"/>
      <c r="DR34" s="648"/>
      <c r="DS34" s="648"/>
      <c r="DT34" s="648"/>
      <c r="DU34" s="648"/>
      <c r="DV34" s="649"/>
      <c r="DW34" s="652">
        <v>16.600000000000001</v>
      </c>
      <c r="DX34" s="681"/>
      <c r="DY34" s="681"/>
      <c r="DZ34" s="681"/>
      <c r="EA34" s="681"/>
      <c r="EB34" s="681"/>
      <c r="EC34" s="682"/>
    </row>
    <row r="35" spans="2:133" ht="11.25" customHeight="1">
      <c r="B35" s="644" t="s">
        <v>325</v>
      </c>
      <c r="C35" s="645"/>
      <c r="D35" s="645"/>
      <c r="E35" s="645"/>
      <c r="F35" s="645"/>
      <c r="G35" s="645"/>
      <c r="H35" s="645"/>
      <c r="I35" s="645"/>
      <c r="J35" s="645"/>
      <c r="K35" s="645"/>
      <c r="L35" s="645"/>
      <c r="M35" s="645"/>
      <c r="N35" s="645"/>
      <c r="O35" s="645"/>
      <c r="P35" s="645"/>
      <c r="Q35" s="646"/>
      <c r="R35" s="647">
        <v>69464</v>
      </c>
      <c r="S35" s="648"/>
      <c r="T35" s="648"/>
      <c r="U35" s="648"/>
      <c r="V35" s="648"/>
      <c r="W35" s="648"/>
      <c r="X35" s="648"/>
      <c r="Y35" s="649"/>
      <c r="Z35" s="650">
        <v>1.6</v>
      </c>
      <c r="AA35" s="650"/>
      <c r="AB35" s="650"/>
      <c r="AC35" s="650"/>
      <c r="AD35" s="651" t="s">
        <v>139</v>
      </c>
      <c r="AE35" s="651"/>
      <c r="AF35" s="651"/>
      <c r="AG35" s="651"/>
      <c r="AH35" s="651"/>
      <c r="AI35" s="651"/>
      <c r="AJ35" s="651"/>
      <c r="AK35" s="651"/>
      <c r="AL35" s="652" t="s">
        <v>139</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26675</v>
      </c>
      <c r="CS35" s="684"/>
      <c r="CT35" s="684"/>
      <c r="CU35" s="684"/>
      <c r="CV35" s="684"/>
      <c r="CW35" s="684"/>
      <c r="CX35" s="684"/>
      <c r="CY35" s="685"/>
      <c r="CZ35" s="652">
        <v>0.6</v>
      </c>
      <c r="DA35" s="681"/>
      <c r="DB35" s="681"/>
      <c r="DC35" s="686"/>
      <c r="DD35" s="656">
        <v>22543</v>
      </c>
      <c r="DE35" s="684"/>
      <c r="DF35" s="684"/>
      <c r="DG35" s="684"/>
      <c r="DH35" s="684"/>
      <c r="DI35" s="684"/>
      <c r="DJ35" s="684"/>
      <c r="DK35" s="685"/>
      <c r="DL35" s="656">
        <v>22543</v>
      </c>
      <c r="DM35" s="684"/>
      <c r="DN35" s="684"/>
      <c r="DO35" s="684"/>
      <c r="DP35" s="684"/>
      <c r="DQ35" s="684"/>
      <c r="DR35" s="684"/>
      <c r="DS35" s="684"/>
      <c r="DT35" s="684"/>
      <c r="DU35" s="684"/>
      <c r="DV35" s="685"/>
      <c r="DW35" s="652">
        <v>1</v>
      </c>
      <c r="DX35" s="681"/>
      <c r="DY35" s="681"/>
      <c r="DZ35" s="681"/>
      <c r="EA35" s="681"/>
      <c r="EB35" s="681"/>
      <c r="EC35" s="682"/>
    </row>
    <row r="36" spans="2:133" ht="11.25" customHeight="1">
      <c r="B36" s="644" t="s">
        <v>329</v>
      </c>
      <c r="C36" s="645"/>
      <c r="D36" s="645"/>
      <c r="E36" s="645"/>
      <c r="F36" s="645"/>
      <c r="G36" s="645"/>
      <c r="H36" s="645"/>
      <c r="I36" s="645"/>
      <c r="J36" s="645"/>
      <c r="K36" s="645"/>
      <c r="L36" s="645"/>
      <c r="M36" s="645"/>
      <c r="N36" s="645"/>
      <c r="O36" s="645"/>
      <c r="P36" s="645"/>
      <c r="Q36" s="646"/>
      <c r="R36" s="647">
        <v>16251</v>
      </c>
      <c r="S36" s="648"/>
      <c r="T36" s="648"/>
      <c r="U36" s="648"/>
      <c r="V36" s="648"/>
      <c r="W36" s="648"/>
      <c r="X36" s="648"/>
      <c r="Y36" s="649"/>
      <c r="Z36" s="650">
        <v>0.4</v>
      </c>
      <c r="AA36" s="650"/>
      <c r="AB36" s="650"/>
      <c r="AC36" s="650"/>
      <c r="AD36" s="651" t="s">
        <v>139</v>
      </c>
      <c r="AE36" s="651"/>
      <c r="AF36" s="651"/>
      <c r="AG36" s="651"/>
      <c r="AH36" s="651"/>
      <c r="AI36" s="651"/>
      <c r="AJ36" s="651"/>
      <c r="AK36" s="651"/>
      <c r="AL36" s="652" t="s">
        <v>139</v>
      </c>
      <c r="AM36" s="653"/>
      <c r="AN36" s="653"/>
      <c r="AO36" s="654"/>
      <c r="AP36" s="235"/>
      <c r="AQ36" s="721" t="s">
        <v>330</v>
      </c>
      <c r="AR36" s="722"/>
      <c r="AS36" s="722"/>
      <c r="AT36" s="722"/>
      <c r="AU36" s="722"/>
      <c r="AV36" s="722"/>
      <c r="AW36" s="722"/>
      <c r="AX36" s="722"/>
      <c r="AY36" s="723"/>
      <c r="AZ36" s="636">
        <v>539374</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62260</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1065221</v>
      </c>
      <c r="CS36" s="648"/>
      <c r="CT36" s="648"/>
      <c r="CU36" s="648"/>
      <c r="CV36" s="648"/>
      <c r="CW36" s="648"/>
      <c r="CX36" s="648"/>
      <c r="CY36" s="649"/>
      <c r="CZ36" s="652">
        <v>24.6</v>
      </c>
      <c r="DA36" s="681"/>
      <c r="DB36" s="681"/>
      <c r="DC36" s="686"/>
      <c r="DD36" s="656">
        <v>318277</v>
      </c>
      <c r="DE36" s="648"/>
      <c r="DF36" s="648"/>
      <c r="DG36" s="648"/>
      <c r="DH36" s="648"/>
      <c r="DI36" s="648"/>
      <c r="DJ36" s="648"/>
      <c r="DK36" s="649"/>
      <c r="DL36" s="656">
        <v>184340</v>
      </c>
      <c r="DM36" s="648"/>
      <c r="DN36" s="648"/>
      <c r="DO36" s="648"/>
      <c r="DP36" s="648"/>
      <c r="DQ36" s="648"/>
      <c r="DR36" s="648"/>
      <c r="DS36" s="648"/>
      <c r="DT36" s="648"/>
      <c r="DU36" s="648"/>
      <c r="DV36" s="649"/>
      <c r="DW36" s="652">
        <v>7.8</v>
      </c>
      <c r="DX36" s="681"/>
      <c r="DY36" s="681"/>
      <c r="DZ36" s="681"/>
      <c r="EA36" s="681"/>
      <c r="EB36" s="681"/>
      <c r="EC36" s="682"/>
    </row>
    <row r="37" spans="2:133" ht="11.25" customHeight="1">
      <c r="B37" s="644" t="s">
        <v>333</v>
      </c>
      <c r="C37" s="645"/>
      <c r="D37" s="645"/>
      <c r="E37" s="645"/>
      <c r="F37" s="645"/>
      <c r="G37" s="645"/>
      <c r="H37" s="645"/>
      <c r="I37" s="645"/>
      <c r="J37" s="645"/>
      <c r="K37" s="645"/>
      <c r="L37" s="645"/>
      <c r="M37" s="645"/>
      <c r="N37" s="645"/>
      <c r="O37" s="645"/>
      <c r="P37" s="645"/>
      <c r="Q37" s="646"/>
      <c r="R37" s="647">
        <v>56384</v>
      </c>
      <c r="S37" s="648"/>
      <c r="T37" s="648"/>
      <c r="U37" s="648"/>
      <c r="V37" s="648"/>
      <c r="W37" s="648"/>
      <c r="X37" s="648"/>
      <c r="Y37" s="649"/>
      <c r="Z37" s="650">
        <v>1.3</v>
      </c>
      <c r="AA37" s="650"/>
      <c r="AB37" s="650"/>
      <c r="AC37" s="650"/>
      <c r="AD37" s="651" t="s">
        <v>242</v>
      </c>
      <c r="AE37" s="651"/>
      <c r="AF37" s="651"/>
      <c r="AG37" s="651"/>
      <c r="AH37" s="651"/>
      <c r="AI37" s="651"/>
      <c r="AJ37" s="651"/>
      <c r="AK37" s="651"/>
      <c r="AL37" s="652" t="s">
        <v>139</v>
      </c>
      <c r="AM37" s="653"/>
      <c r="AN37" s="653"/>
      <c r="AO37" s="654"/>
      <c r="AQ37" s="725" t="s">
        <v>334</v>
      </c>
      <c r="AR37" s="726"/>
      <c r="AS37" s="726"/>
      <c r="AT37" s="726"/>
      <c r="AU37" s="726"/>
      <c r="AV37" s="726"/>
      <c r="AW37" s="726"/>
      <c r="AX37" s="726"/>
      <c r="AY37" s="727"/>
      <c r="AZ37" s="647">
        <v>117199</v>
      </c>
      <c r="BA37" s="648"/>
      <c r="BB37" s="648"/>
      <c r="BC37" s="648"/>
      <c r="BD37" s="684"/>
      <c r="BE37" s="684"/>
      <c r="BF37" s="702"/>
      <c r="BG37" s="662" t="s">
        <v>335</v>
      </c>
      <c r="BH37" s="663"/>
      <c r="BI37" s="663"/>
      <c r="BJ37" s="663"/>
      <c r="BK37" s="663"/>
      <c r="BL37" s="663"/>
      <c r="BM37" s="663"/>
      <c r="BN37" s="663"/>
      <c r="BO37" s="663"/>
      <c r="BP37" s="663"/>
      <c r="BQ37" s="663"/>
      <c r="BR37" s="663"/>
      <c r="BS37" s="663"/>
      <c r="BT37" s="663"/>
      <c r="BU37" s="664"/>
      <c r="BV37" s="647">
        <v>62260</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138078</v>
      </c>
      <c r="CS37" s="684"/>
      <c r="CT37" s="684"/>
      <c r="CU37" s="684"/>
      <c r="CV37" s="684"/>
      <c r="CW37" s="684"/>
      <c r="CX37" s="684"/>
      <c r="CY37" s="685"/>
      <c r="CZ37" s="652">
        <v>3.2</v>
      </c>
      <c r="DA37" s="681"/>
      <c r="DB37" s="681"/>
      <c r="DC37" s="686"/>
      <c r="DD37" s="656">
        <v>138078</v>
      </c>
      <c r="DE37" s="684"/>
      <c r="DF37" s="684"/>
      <c r="DG37" s="684"/>
      <c r="DH37" s="684"/>
      <c r="DI37" s="684"/>
      <c r="DJ37" s="684"/>
      <c r="DK37" s="685"/>
      <c r="DL37" s="656">
        <v>136432</v>
      </c>
      <c r="DM37" s="684"/>
      <c r="DN37" s="684"/>
      <c r="DO37" s="684"/>
      <c r="DP37" s="684"/>
      <c r="DQ37" s="684"/>
      <c r="DR37" s="684"/>
      <c r="DS37" s="684"/>
      <c r="DT37" s="684"/>
      <c r="DU37" s="684"/>
      <c r="DV37" s="685"/>
      <c r="DW37" s="652">
        <v>5.8</v>
      </c>
      <c r="DX37" s="681"/>
      <c r="DY37" s="681"/>
      <c r="DZ37" s="681"/>
      <c r="EA37" s="681"/>
      <c r="EB37" s="681"/>
      <c r="EC37" s="682"/>
    </row>
    <row r="38" spans="2:133" ht="11.25" customHeight="1">
      <c r="B38" s="644" t="s">
        <v>337</v>
      </c>
      <c r="C38" s="645"/>
      <c r="D38" s="645"/>
      <c r="E38" s="645"/>
      <c r="F38" s="645"/>
      <c r="G38" s="645"/>
      <c r="H38" s="645"/>
      <c r="I38" s="645"/>
      <c r="J38" s="645"/>
      <c r="K38" s="645"/>
      <c r="L38" s="645"/>
      <c r="M38" s="645"/>
      <c r="N38" s="645"/>
      <c r="O38" s="645"/>
      <c r="P38" s="645"/>
      <c r="Q38" s="646"/>
      <c r="R38" s="647">
        <v>34980</v>
      </c>
      <c r="S38" s="648"/>
      <c r="T38" s="648"/>
      <c r="U38" s="648"/>
      <c r="V38" s="648"/>
      <c r="W38" s="648"/>
      <c r="X38" s="648"/>
      <c r="Y38" s="649"/>
      <c r="Z38" s="650">
        <v>0.8</v>
      </c>
      <c r="AA38" s="650"/>
      <c r="AB38" s="650"/>
      <c r="AC38" s="650"/>
      <c r="AD38" s="651">
        <v>2380</v>
      </c>
      <c r="AE38" s="651"/>
      <c r="AF38" s="651"/>
      <c r="AG38" s="651"/>
      <c r="AH38" s="651"/>
      <c r="AI38" s="651"/>
      <c r="AJ38" s="651"/>
      <c r="AK38" s="651"/>
      <c r="AL38" s="652">
        <v>0.1</v>
      </c>
      <c r="AM38" s="653"/>
      <c r="AN38" s="653"/>
      <c r="AO38" s="654"/>
      <c r="AQ38" s="725" t="s">
        <v>338</v>
      </c>
      <c r="AR38" s="726"/>
      <c r="AS38" s="726"/>
      <c r="AT38" s="726"/>
      <c r="AU38" s="726"/>
      <c r="AV38" s="726"/>
      <c r="AW38" s="726"/>
      <c r="AX38" s="726"/>
      <c r="AY38" s="727"/>
      <c r="AZ38" s="647">
        <v>30431</v>
      </c>
      <c r="BA38" s="648"/>
      <c r="BB38" s="648"/>
      <c r="BC38" s="648"/>
      <c r="BD38" s="684"/>
      <c r="BE38" s="684"/>
      <c r="BF38" s="702"/>
      <c r="BG38" s="662" t="s">
        <v>339</v>
      </c>
      <c r="BH38" s="663"/>
      <c r="BI38" s="663"/>
      <c r="BJ38" s="663"/>
      <c r="BK38" s="663"/>
      <c r="BL38" s="663"/>
      <c r="BM38" s="663"/>
      <c r="BN38" s="663"/>
      <c r="BO38" s="663"/>
      <c r="BP38" s="663"/>
      <c r="BQ38" s="663"/>
      <c r="BR38" s="663"/>
      <c r="BS38" s="663"/>
      <c r="BT38" s="663"/>
      <c r="BU38" s="664"/>
      <c r="BV38" s="647">
        <v>986</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508943</v>
      </c>
      <c r="CS38" s="648"/>
      <c r="CT38" s="648"/>
      <c r="CU38" s="648"/>
      <c r="CV38" s="648"/>
      <c r="CW38" s="648"/>
      <c r="CX38" s="648"/>
      <c r="CY38" s="649"/>
      <c r="CZ38" s="652">
        <v>11.8</v>
      </c>
      <c r="DA38" s="681"/>
      <c r="DB38" s="681"/>
      <c r="DC38" s="686"/>
      <c r="DD38" s="656">
        <v>445337</v>
      </c>
      <c r="DE38" s="648"/>
      <c r="DF38" s="648"/>
      <c r="DG38" s="648"/>
      <c r="DH38" s="648"/>
      <c r="DI38" s="648"/>
      <c r="DJ38" s="648"/>
      <c r="DK38" s="649"/>
      <c r="DL38" s="656">
        <v>387205</v>
      </c>
      <c r="DM38" s="648"/>
      <c r="DN38" s="648"/>
      <c r="DO38" s="648"/>
      <c r="DP38" s="648"/>
      <c r="DQ38" s="648"/>
      <c r="DR38" s="648"/>
      <c r="DS38" s="648"/>
      <c r="DT38" s="648"/>
      <c r="DU38" s="648"/>
      <c r="DV38" s="649"/>
      <c r="DW38" s="652">
        <v>16.3</v>
      </c>
      <c r="DX38" s="681"/>
      <c r="DY38" s="681"/>
      <c r="DZ38" s="681"/>
      <c r="EA38" s="681"/>
      <c r="EB38" s="681"/>
      <c r="EC38" s="682"/>
    </row>
    <row r="39" spans="2:133" ht="11.25" customHeight="1">
      <c r="B39" s="644" t="s">
        <v>341</v>
      </c>
      <c r="C39" s="645"/>
      <c r="D39" s="645"/>
      <c r="E39" s="645"/>
      <c r="F39" s="645"/>
      <c r="G39" s="645"/>
      <c r="H39" s="645"/>
      <c r="I39" s="645"/>
      <c r="J39" s="645"/>
      <c r="K39" s="645"/>
      <c r="L39" s="645"/>
      <c r="M39" s="645"/>
      <c r="N39" s="645"/>
      <c r="O39" s="645"/>
      <c r="P39" s="645"/>
      <c r="Q39" s="646"/>
      <c r="R39" s="647">
        <v>221600</v>
      </c>
      <c r="S39" s="648"/>
      <c r="T39" s="648"/>
      <c r="U39" s="648"/>
      <c r="V39" s="648"/>
      <c r="W39" s="648"/>
      <c r="X39" s="648"/>
      <c r="Y39" s="649"/>
      <c r="Z39" s="650">
        <v>5</v>
      </c>
      <c r="AA39" s="650"/>
      <c r="AB39" s="650"/>
      <c r="AC39" s="650"/>
      <c r="AD39" s="651" t="s">
        <v>139</v>
      </c>
      <c r="AE39" s="651"/>
      <c r="AF39" s="651"/>
      <c r="AG39" s="651"/>
      <c r="AH39" s="651"/>
      <c r="AI39" s="651"/>
      <c r="AJ39" s="651"/>
      <c r="AK39" s="651"/>
      <c r="AL39" s="652" t="s">
        <v>139</v>
      </c>
      <c r="AM39" s="653"/>
      <c r="AN39" s="653"/>
      <c r="AO39" s="654"/>
      <c r="AQ39" s="725" t="s">
        <v>342</v>
      </c>
      <c r="AR39" s="726"/>
      <c r="AS39" s="726"/>
      <c r="AT39" s="726"/>
      <c r="AU39" s="726"/>
      <c r="AV39" s="726"/>
      <c r="AW39" s="726"/>
      <c r="AX39" s="726"/>
      <c r="AY39" s="727"/>
      <c r="AZ39" s="647" t="s">
        <v>139</v>
      </c>
      <c r="BA39" s="648"/>
      <c r="BB39" s="648"/>
      <c r="BC39" s="648"/>
      <c r="BD39" s="684"/>
      <c r="BE39" s="684"/>
      <c r="BF39" s="702"/>
      <c r="BG39" s="662" t="s">
        <v>343</v>
      </c>
      <c r="BH39" s="663"/>
      <c r="BI39" s="663"/>
      <c r="BJ39" s="663"/>
      <c r="BK39" s="663"/>
      <c r="BL39" s="663"/>
      <c r="BM39" s="663"/>
      <c r="BN39" s="663"/>
      <c r="BO39" s="663"/>
      <c r="BP39" s="663"/>
      <c r="BQ39" s="663"/>
      <c r="BR39" s="663"/>
      <c r="BS39" s="663"/>
      <c r="BT39" s="663"/>
      <c r="BU39" s="664"/>
      <c r="BV39" s="647">
        <v>1627</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150478</v>
      </c>
      <c r="CS39" s="684"/>
      <c r="CT39" s="684"/>
      <c r="CU39" s="684"/>
      <c r="CV39" s="684"/>
      <c r="CW39" s="684"/>
      <c r="CX39" s="684"/>
      <c r="CY39" s="685"/>
      <c r="CZ39" s="652">
        <v>3.5</v>
      </c>
      <c r="DA39" s="681"/>
      <c r="DB39" s="681"/>
      <c r="DC39" s="686"/>
      <c r="DD39" s="656">
        <v>114519</v>
      </c>
      <c r="DE39" s="684"/>
      <c r="DF39" s="684"/>
      <c r="DG39" s="684"/>
      <c r="DH39" s="684"/>
      <c r="DI39" s="684"/>
      <c r="DJ39" s="684"/>
      <c r="DK39" s="685"/>
      <c r="DL39" s="656" t="s">
        <v>242</v>
      </c>
      <c r="DM39" s="684"/>
      <c r="DN39" s="684"/>
      <c r="DO39" s="684"/>
      <c r="DP39" s="684"/>
      <c r="DQ39" s="684"/>
      <c r="DR39" s="684"/>
      <c r="DS39" s="684"/>
      <c r="DT39" s="684"/>
      <c r="DU39" s="684"/>
      <c r="DV39" s="685"/>
      <c r="DW39" s="652" t="s">
        <v>139</v>
      </c>
      <c r="DX39" s="681"/>
      <c r="DY39" s="681"/>
      <c r="DZ39" s="681"/>
      <c r="EA39" s="681"/>
      <c r="EB39" s="681"/>
      <c r="EC39" s="682"/>
    </row>
    <row r="40" spans="2:133" ht="11.25" customHeight="1">
      <c r="B40" s="644" t="s">
        <v>345</v>
      </c>
      <c r="C40" s="645"/>
      <c r="D40" s="645"/>
      <c r="E40" s="645"/>
      <c r="F40" s="645"/>
      <c r="G40" s="645"/>
      <c r="H40" s="645"/>
      <c r="I40" s="645"/>
      <c r="J40" s="645"/>
      <c r="K40" s="645"/>
      <c r="L40" s="645"/>
      <c r="M40" s="645"/>
      <c r="N40" s="645"/>
      <c r="O40" s="645"/>
      <c r="P40" s="645"/>
      <c r="Q40" s="646"/>
      <c r="R40" s="647" t="s">
        <v>242</v>
      </c>
      <c r="S40" s="648"/>
      <c r="T40" s="648"/>
      <c r="U40" s="648"/>
      <c r="V40" s="648"/>
      <c r="W40" s="648"/>
      <c r="X40" s="648"/>
      <c r="Y40" s="649"/>
      <c r="Z40" s="650" t="s">
        <v>139</v>
      </c>
      <c r="AA40" s="650"/>
      <c r="AB40" s="650"/>
      <c r="AC40" s="650"/>
      <c r="AD40" s="651" t="s">
        <v>139</v>
      </c>
      <c r="AE40" s="651"/>
      <c r="AF40" s="651"/>
      <c r="AG40" s="651"/>
      <c r="AH40" s="651"/>
      <c r="AI40" s="651"/>
      <c r="AJ40" s="651"/>
      <c r="AK40" s="651"/>
      <c r="AL40" s="652" t="s">
        <v>139</v>
      </c>
      <c r="AM40" s="653"/>
      <c r="AN40" s="653"/>
      <c r="AO40" s="654"/>
      <c r="AQ40" s="725" t="s">
        <v>346</v>
      </c>
      <c r="AR40" s="726"/>
      <c r="AS40" s="726"/>
      <c r="AT40" s="726"/>
      <c r="AU40" s="726"/>
      <c r="AV40" s="726"/>
      <c r="AW40" s="726"/>
      <c r="AX40" s="726"/>
      <c r="AY40" s="727"/>
      <c r="AZ40" s="647" t="s">
        <v>139</v>
      </c>
      <c r="BA40" s="648"/>
      <c r="BB40" s="648"/>
      <c r="BC40" s="648"/>
      <c r="BD40" s="684"/>
      <c r="BE40" s="684"/>
      <c r="BF40" s="702"/>
      <c r="BG40" s="728" t="s">
        <v>347</v>
      </c>
      <c r="BH40" s="729"/>
      <c r="BI40" s="729"/>
      <c r="BJ40" s="729"/>
      <c r="BK40" s="729"/>
      <c r="BL40" s="236"/>
      <c r="BM40" s="663" t="s">
        <v>348</v>
      </c>
      <c r="BN40" s="663"/>
      <c r="BO40" s="663"/>
      <c r="BP40" s="663"/>
      <c r="BQ40" s="663"/>
      <c r="BR40" s="663"/>
      <c r="BS40" s="663"/>
      <c r="BT40" s="663"/>
      <c r="BU40" s="664"/>
      <c r="BV40" s="647">
        <v>95</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10000</v>
      </c>
      <c r="CS40" s="648"/>
      <c r="CT40" s="648"/>
      <c r="CU40" s="648"/>
      <c r="CV40" s="648"/>
      <c r="CW40" s="648"/>
      <c r="CX40" s="648"/>
      <c r="CY40" s="649"/>
      <c r="CZ40" s="652">
        <v>0.2</v>
      </c>
      <c r="DA40" s="681"/>
      <c r="DB40" s="681"/>
      <c r="DC40" s="686"/>
      <c r="DD40" s="656">
        <v>10000</v>
      </c>
      <c r="DE40" s="648"/>
      <c r="DF40" s="648"/>
      <c r="DG40" s="648"/>
      <c r="DH40" s="648"/>
      <c r="DI40" s="648"/>
      <c r="DJ40" s="648"/>
      <c r="DK40" s="649"/>
      <c r="DL40" s="656" t="s">
        <v>139</v>
      </c>
      <c r="DM40" s="648"/>
      <c r="DN40" s="648"/>
      <c r="DO40" s="648"/>
      <c r="DP40" s="648"/>
      <c r="DQ40" s="648"/>
      <c r="DR40" s="648"/>
      <c r="DS40" s="648"/>
      <c r="DT40" s="648"/>
      <c r="DU40" s="648"/>
      <c r="DV40" s="649"/>
      <c r="DW40" s="652" t="s">
        <v>139</v>
      </c>
      <c r="DX40" s="681"/>
      <c r="DY40" s="681"/>
      <c r="DZ40" s="681"/>
      <c r="EA40" s="681"/>
      <c r="EB40" s="681"/>
      <c r="EC40" s="682"/>
    </row>
    <row r="41" spans="2:133" ht="11.25" customHeight="1">
      <c r="B41" s="644" t="s">
        <v>350</v>
      </c>
      <c r="C41" s="645"/>
      <c r="D41" s="645"/>
      <c r="E41" s="645"/>
      <c r="F41" s="645"/>
      <c r="G41" s="645"/>
      <c r="H41" s="645"/>
      <c r="I41" s="645"/>
      <c r="J41" s="645"/>
      <c r="K41" s="645"/>
      <c r="L41" s="645"/>
      <c r="M41" s="645"/>
      <c r="N41" s="645"/>
      <c r="O41" s="645"/>
      <c r="P41" s="645"/>
      <c r="Q41" s="646"/>
      <c r="R41" s="647" t="s">
        <v>139</v>
      </c>
      <c r="S41" s="648"/>
      <c r="T41" s="648"/>
      <c r="U41" s="648"/>
      <c r="V41" s="648"/>
      <c r="W41" s="648"/>
      <c r="X41" s="648"/>
      <c r="Y41" s="649"/>
      <c r="Z41" s="650" t="s">
        <v>139</v>
      </c>
      <c r="AA41" s="650"/>
      <c r="AB41" s="650"/>
      <c r="AC41" s="650"/>
      <c r="AD41" s="651" t="s">
        <v>242</v>
      </c>
      <c r="AE41" s="651"/>
      <c r="AF41" s="651"/>
      <c r="AG41" s="651"/>
      <c r="AH41" s="651"/>
      <c r="AI41" s="651"/>
      <c r="AJ41" s="651"/>
      <c r="AK41" s="651"/>
      <c r="AL41" s="652" t="s">
        <v>242</v>
      </c>
      <c r="AM41" s="653"/>
      <c r="AN41" s="653"/>
      <c r="AO41" s="654"/>
      <c r="AQ41" s="725" t="s">
        <v>351</v>
      </c>
      <c r="AR41" s="726"/>
      <c r="AS41" s="726"/>
      <c r="AT41" s="726"/>
      <c r="AU41" s="726"/>
      <c r="AV41" s="726"/>
      <c r="AW41" s="726"/>
      <c r="AX41" s="726"/>
      <c r="AY41" s="727"/>
      <c r="AZ41" s="647">
        <v>94087</v>
      </c>
      <c r="BA41" s="648"/>
      <c r="BB41" s="648"/>
      <c r="BC41" s="648"/>
      <c r="BD41" s="684"/>
      <c r="BE41" s="684"/>
      <c r="BF41" s="702"/>
      <c r="BG41" s="728"/>
      <c r="BH41" s="729"/>
      <c r="BI41" s="729"/>
      <c r="BJ41" s="729"/>
      <c r="BK41" s="729"/>
      <c r="BL41" s="236"/>
      <c r="BM41" s="663" t="s">
        <v>352</v>
      </c>
      <c r="BN41" s="663"/>
      <c r="BO41" s="663"/>
      <c r="BP41" s="663"/>
      <c r="BQ41" s="663"/>
      <c r="BR41" s="663"/>
      <c r="BS41" s="663"/>
      <c r="BT41" s="663"/>
      <c r="BU41" s="664"/>
      <c r="BV41" s="647">
        <v>5</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139</v>
      </c>
      <c r="CS41" s="684"/>
      <c r="CT41" s="684"/>
      <c r="CU41" s="684"/>
      <c r="CV41" s="684"/>
      <c r="CW41" s="684"/>
      <c r="CX41" s="684"/>
      <c r="CY41" s="685"/>
      <c r="CZ41" s="652" t="s">
        <v>139</v>
      </c>
      <c r="DA41" s="681"/>
      <c r="DB41" s="681"/>
      <c r="DC41" s="686"/>
      <c r="DD41" s="656" t="s">
        <v>139</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354</v>
      </c>
      <c r="C42" s="645"/>
      <c r="D42" s="645"/>
      <c r="E42" s="645"/>
      <c r="F42" s="645"/>
      <c r="G42" s="645"/>
      <c r="H42" s="645"/>
      <c r="I42" s="645"/>
      <c r="J42" s="645"/>
      <c r="K42" s="645"/>
      <c r="L42" s="645"/>
      <c r="M42" s="645"/>
      <c r="N42" s="645"/>
      <c r="O42" s="645"/>
      <c r="P42" s="645"/>
      <c r="Q42" s="646"/>
      <c r="R42" s="647">
        <v>78500</v>
      </c>
      <c r="S42" s="648"/>
      <c r="T42" s="648"/>
      <c r="U42" s="648"/>
      <c r="V42" s="648"/>
      <c r="W42" s="648"/>
      <c r="X42" s="648"/>
      <c r="Y42" s="649"/>
      <c r="Z42" s="650">
        <v>1.8</v>
      </c>
      <c r="AA42" s="650"/>
      <c r="AB42" s="650"/>
      <c r="AC42" s="650"/>
      <c r="AD42" s="651" t="s">
        <v>242</v>
      </c>
      <c r="AE42" s="651"/>
      <c r="AF42" s="651"/>
      <c r="AG42" s="651"/>
      <c r="AH42" s="651"/>
      <c r="AI42" s="651"/>
      <c r="AJ42" s="651"/>
      <c r="AK42" s="651"/>
      <c r="AL42" s="652" t="s">
        <v>139</v>
      </c>
      <c r="AM42" s="653"/>
      <c r="AN42" s="653"/>
      <c r="AO42" s="654"/>
      <c r="AQ42" s="746" t="s">
        <v>355</v>
      </c>
      <c r="AR42" s="747"/>
      <c r="AS42" s="747"/>
      <c r="AT42" s="747"/>
      <c r="AU42" s="747"/>
      <c r="AV42" s="747"/>
      <c r="AW42" s="747"/>
      <c r="AX42" s="747"/>
      <c r="AY42" s="748"/>
      <c r="AZ42" s="738">
        <v>297657</v>
      </c>
      <c r="BA42" s="739"/>
      <c r="BB42" s="739"/>
      <c r="BC42" s="739"/>
      <c r="BD42" s="718"/>
      <c r="BE42" s="718"/>
      <c r="BF42" s="720"/>
      <c r="BG42" s="730"/>
      <c r="BH42" s="731"/>
      <c r="BI42" s="731"/>
      <c r="BJ42" s="731"/>
      <c r="BK42" s="731"/>
      <c r="BL42" s="237"/>
      <c r="BM42" s="673" t="s">
        <v>356</v>
      </c>
      <c r="BN42" s="673"/>
      <c r="BO42" s="673"/>
      <c r="BP42" s="673"/>
      <c r="BQ42" s="673"/>
      <c r="BR42" s="673"/>
      <c r="BS42" s="673"/>
      <c r="BT42" s="673"/>
      <c r="BU42" s="674"/>
      <c r="BV42" s="738">
        <v>344</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285829</v>
      </c>
      <c r="CS42" s="648"/>
      <c r="CT42" s="648"/>
      <c r="CU42" s="648"/>
      <c r="CV42" s="648"/>
      <c r="CW42" s="648"/>
      <c r="CX42" s="648"/>
      <c r="CY42" s="649"/>
      <c r="CZ42" s="652">
        <v>6.6</v>
      </c>
      <c r="DA42" s="653"/>
      <c r="DB42" s="653"/>
      <c r="DC42" s="665"/>
      <c r="DD42" s="656">
        <v>77438</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358</v>
      </c>
      <c r="C43" s="689"/>
      <c r="D43" s="689"/>
      <c r="E43" s="689"/>
      <c r="F43" s="689"/>
      <c r="G43" s="689"/>
      <c r="H43" s="689"/>
      <c r="I43" s="689"/>
      <c r="J43" s="689"/>
      <c r="K43" s="689"/>
      <c r="L43" s="689"/>
      <c r="M43" s="689"/>
      <c r="N43" s="689"/>
      <c r="O43" s="689"/>
      <c r="P43" s="689"/>
      <c r="Q43" s="690"/>
      <c r="R43" s="738">
        <v>4410221</v>
      </c>
      <c r="S43" s="739"/>
      <c r="T43" s="739"/>
      <c r="U43" s="739"/>
      <c r="V43" s="739"/>
      <c r="W43" s="739"/>
      <c r="X43" s="739"/>
      <c r="Y43" s="740"/>
      <c r="Z43" s="741">
        <v>100</v>
      </c>
      <c r="AA43" s="741"/>
      <c r="AB43" s="741"/>
      <c r="AC43" s="741"/>
      <c r="AD43" s="742">
        <v>2293340</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t="s">
        <v>139</v>
      </c>
      <c r="CS43" s="684"/>
      <c r="CT43" s="684"/>
      <c r="CU43" s="684"/>
      <c r="CV43" s="684"/>
      <c r="CW43" s="684"/>
      <c r="CX43" s="684"/>
      <c r="CY43" s="685"/>
      <c r="CZ43" s="652" t="s">
        <v>242</v>
      </c>
      <c r="DA43" s="681"/>
      <c r="DB43" s="681"/>
      <c r="DC43" s="686"/>
      <c r="DD43" s="656" t="s">
        <v>242</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285829</v>
      </c>
      <c r="CS44" s="648"/>
      <c r="CT44" s="648"/>
      <c r="CU44" s="648"/>
      <c r="CV44" s="648"/>
      <c r="CW44" s="648"/>
      <c r="CX44" s="648"/>
      <c r="CY44" s="649"/>
      <c r="CZ44" s="652">
        <v>6.6</v>
      </c>
      <c r="DA44" s="653"/>
      <c r="DB44" s="653"/>
      <c r="DC44" s="665"/>
      <c r="DD44" s="656">
        <v>77438</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99343</v>
      </c>
      <c r="CS45" s="684"/>
      <c r="CT45" s="684"/>
      <c r="CU45" s="684"/>
      <c r="CV45" s="684"/>
      <c r="CW45" s="684"/>
      <c r="CX45" s="684"/>
      <c r="CY45" s="685"/>
      <c r="CZ45" s="652">
        <v>2.2999999999999998</v>
      </c>
      <c r="DA45" s="681"/>
      <c r="DB45" s="681"/>
      <c r="DC45" s="686"/>
      <c r="DD45" s="656">
        <v>13058</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184956</v>
      </c>
      <c r="CS46" s="648"/>
      <c r="CT46" s="648"/>
      <c r="CU46" s="648"/>
      <c r="CV46" s="648"/>
      <c r="CW46" s="648"/>
      <c r="CX46" s="648"/>
      <c r="CY46" s="649"/>
      <c r="CZ46" s="652">
        <v>4.3</v>
      </c>
      <c r="DA46" s="653"/>
      <c r="DB46" s="653"/>
      <c r="DC46" s="665"/>
      <c r="DD46" s="656">
        <v>64150</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t="s">
        <v>139</v>
      </c>
      <c r="CS47" s="684"/>
      <c r="CT47" s="684"/>
      <c r="CU47" s="684"/>
      <c r="CV47" s="684"/>
      <c r="CW47" s="684"/>
      <c r="CX47" s="684"/>
      <c r="CY47" s="685"/>
      <c r="CZ47" s="652" t="s">
        <v>242</v>
      </c>
      <c r="DA47" s="681"/>
      <c r="DB47" s="681"/>
      <c r="DC47" s="686"/>
      <c r="DD47" s="656" t="s">
        <v>242</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242</v>
      </c>
      <c r="CS48" s="648"/>
      <c r="CT48" s="648"/>
      <c r="CU48" s="648"/>
      <c r="CV48" s="648"/>
      <c r="CW48" s="648"/>
      <c r="CX48" s="648"/>
      <c r="CY48" s="649"/>
      <c r="CZ48" s="652" t="s">
        <v>139</v>
      </c>
      <c r="DA48" s="653"/>
      <c r="DB48" s="653"/>
      <c r="DC48" s="665"/>
      <c r="DD48" s="656" t="s">
        <v>242</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368</v>
      </c>
      <c r="CE49" s="689"/>
      <c r="CF49" s="689"/>
      <c r="CG49" s="689"/>
      <c r="CH49" s="689"/>
      <c r="CI49" s="689"/>
      <c r="CJ49" s="689"/>
      <c r="CK49" s="689"/>
      <c r="CL49" s="689"/>
      <c r="CM49" s="689"/>
      <c r="CN49" s="689"/>
      <c r="CO49" s="689"/>
      <c r="CP49" s="689"/>
      <c r="CQ49" s="690"/>
      <c r="CR49" s="738">
        <v>4327471</v>
      </c>
      <c r="CS49" s="718"/>
      <c r="CT49" s="718"/>
      <c r="CU49" s="718"/>
      <c r="CV49" s="718"/>
      <c r="CW49" s="718"/>
      <c r="CX49" s="718"/>
      <c r="CY49" s="749"/>
      <c r="CZ49" s="743">
        <v>100</v>
      </c>
      <c r="DA49" s="750"/>
      <c r="DB49" s="750"/>
      <c r="DC49" s="751"/>
      <c r="DD49" s="752">
        <v>2730216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t6MChKUNWdxpVV2KOZw5Umg4u7rI5j8yVF38vwIEul7gj1c9SRAMirujxjWHfk8XweyUmsDN7nbrpSRipVD1A==" saltValue="fohBpqXfSga4bN07G1RME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391</v>
      </c>
      <c r="C7" s="780"/>
      <c r="D7" s="780"/>
      <c r="E7" s="780"/>
      <c r="F7" s="780"/>
      <c r="G7" s="780"/>
      <c r="H7" s="780"/>
      <c r="I7" s="780"/>
      <c r="J7" s="780"/>
      <c r="K7" s="780"/>
      <c r="L7" s="780"/>
      <c r="M7" s="780"/>
      <c r="N7" s="780"/>
      <c r="O7" s="780"/>
      <c r="P7" s="781"/>
      <c r="Q7" s="782">
        <v>4407</v>
      </c>
      <c r="R7" s="783"/>
      <c r="S7" s="783"/>
      <c r="T7" s="783"/>
      <c r="U7" s="783"/>
      <c r="V7" s="783">
        <v>4324</v>
      </c>
      <c r="W7" s="783"/>
      <c r="X7" s="783"/>
      <c r="Y7" s="783"/>
      <c r="Z7" s="783"/>
      <c r="AA7" s="783">
        <v>83</v>
      </c>
      <c r="AB7" s="783"/>
      <c r="AC7" s="783"/>
      <c r="AD7" s="783"/>
      <c r="AE7" s="784"/>
      <c r="AF7" s="785">
        <v>32</v>
      </c>
      <c r="AG7" s="786"/>
      <c r="AH7" s="786"/>
      <c r="AI7" s="786"/>
      <c r="AJ7" s="787"/>
      <c r="AK7" s="822" t="s">
        <v>601</v>
      </c>
      <c r="AL7" s="823"/>
      <c r="AM7" s="823"/>
      <c r="AN7" s="823"/>
      <c r="AO7" s="823"/>
      <c r="AP7" s="823">
        <v>3525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593</v>
      </c>
      <c r="BT7" s="827"/>
      <c r="BU7" s="827"/>
      <c r="BV7" s="827"/>
      <c r="BW7" s="827"/>
      <c r="BX7" s="827"/>
      <c r="BY7" s="827"/>
      <c r="BZ7" s="827"/>
      <c r="CA7" s="827"/>
      <c r="CB7" s="827"/>
      <c r="CC7" s="827"/>
      <c r="CD7" s="827"/>
      <c r="CE7" s="827"/>
      <c r="CF7" s="827"/>
      <c r="CG7" s="828"/>
      <c r="CH7" s="819">
        <v>43</v>
      </c>
      <c r="CI7" s="820"/>
      <c r="CJ7" s="820"/>
      <c r="CK7" s="820"/>
      <c r="CL7" s="821"/>
      <c r="CM7" s="819">
        <v>199</v>
      </c>
      <c r="CN7" s="820"/>
      <c r="CO7" s="820"/>
      <c r="CP7" s="820"/>
      <c r="CQ7" s="821"/>
      <c r="CR7" s="819">
        <v>5</v>
      </c>
      <c r="CS7" s="820"/>
      <c r="CT7" s="820"/>
      <c r="CU7" s="820"/>
      <c r="CV7" s="821"/>
      <c r="CW7" s="819">
        <v>48</v>
      </c>
      <c r="CX7" s="820"/>
      <c r="CY7" s="820"/>
      <c r="CZ7" s="820"/>
      <c r="DA7" s="821"/>
      <c r="DB7" s="819" t="s">
        <v>601</v>
      </c>
      <c r="DC7" s="820"/>
      <c r="DD7" s="820"/>
      <c r="DE7" s="820"/>
      <c r="DF7" s="821"/>
      <c r="DG7" s="819">
        <v>319</v>
      </c>
      <c r="DH7" s="820"/>
      <c r="DI7" s="820"/>
      <c r="DJ7" s="820"/>
      <c r="DK7" s="821"/>
      <c r="DL7" s="819" t="s">
        <v>601</v>
      </c>
      <c r="DM7" s="820"/>
      <c r="DN7" s="820"/>
      <c r="DO7" s="820"/>
      <c r="DP7" s="821"/>
      <c r="DQ7" s="819">
        <v>225</v>
      </c>
      <c r="DR7" s="820"/>
      <c r="DS7" s="820"/>
      <c r="DT7" s="820"/>
      <c r="DU7" s="821"/>
      <c r="DV7" s="800"/>
      <c r="DW7" s="801"/>
      <c r="DX7" s="801"/>
      <c r="DY7" s="801"/>
      <c r="DZ7" s="802"/>
      <c r="EA7" s="256"/>
    </row>
    <row r="8" spans="1:131" s="257" customFormat="1" ht="26.25" customHeight="1">
      <c r="A8" s="263">
        <v>2</v>
      </c>
      <c r="B8" s="803" t="s">
        <v>392</v>
      </c>
      <c r="C8" s="804"/>
      <c r="D8" s="804"/>
      <c r="E8" s="804"/>
      <c r="F8" s="804"/>
      <c r="G8" s="804"/>
      <c r="H8" s="804"/>
      <c r="I8" s="804"/>
      <c r="J8" s="804"/>
      <c r="K8" s="804"/>
      <c r="L8" s="804"/>
      <c r="M8" s="804"/>
      <c r="N8" s="804"/>
      <c r="O8" s="804"/>
      <c r="P8" s="805"/>
      <c r="Q8" s="806">
        <v>24</v>
      </c>
      <c r="R8" s="807"/>
      <c r="S8" s="807"/>
      <c r="T8" s="807"/>
      <c r="U8" s="807"/>
      <c r="V8" s="807">
        <v>24</v>
      </c>
      <c r="W8" s="807"/>
      <c r="X8" s="807"/>
      <c r="Y8" s="807"/>
      <c r="Z8" s="807"/>
      <c r="AA8" s="807" t="s">
        <v>600</v>
      </c>
      <c r="AB8" s="807"/>
      <c r="AC8" s="807"/>
      <c r="AD8" s="807"/>
      <c r="AE8" s="808"/>
      <c r="AF8" s="809" t="s">
        <v>393</v>
      </c>
      <c r="AG8" s="810"/>
      <c r="AH8" s="810"/>
      <c r="AI8" s="810"/>
      <c r="AJ8" s="811"/>
      <c r="AK8" s="812">
        <v>21</v>
      </c>
      <c r="AL8" s="813"/>
      <c r="AM8" s="813"/>
      <c r="AN8" s="813"/>
      <c r="AO8" s="813"/>
      <c r="AP8" s="813" t="s">
        <v>601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395</v>
      </c>
      <c r="B23" s="838" t="s">
        <v>396</v>
      </c>
      <c r="C23" s="839"/>
      <c r="D23" s="839"/>
      <c r="E23" s="839"/>
      <c r="F23" s="839"/>
      <c r="G23" s="839"/>
      <c r="H23" s="839"/>
      <c r="I23" s="839"/>
      <c r="J23" s="839"/>
      <c r="K23" s="839"/>
      <c r="L23" s="839"/>
      <c r="M23" s="839"/>
      <c r="N23" s="839"/>
      <c r="O23" s="839"/>
      <c r="P23" s="840"/>
      <c r="Q23" s="841">
        <v>4431</v>
      </c>
      <c r="R23" s="842"/>
      <c r="S23" s="842"/>
      <c r="T23" s="842"/>
      <c r="U23" s="842"/>
      <c r="V23" s="842">
        <v>4348</v>
      </c>
      <c r="W23" s="842"/>
      <c r="X23" s="842"/>
      <c r="Y23" s="842"/>
      <c r="Z23" s="842"/>
      <c r="AA23" s="842">
        <v>83</v>
      </c>
      <c r="AB23" s="842"/>
      <c r="AC23" s="842"/>
      <c r="AD23" s="842"/>
      <c r="AE23" s="843"/>
      <c r="AF23" s="844">
        <v>32</v>
      </c>
      <c r="AG23" s="842"/>
      <c r="AH23" s="842"/>
      <c r="AI23" s="842"/>
      <c r="AJ23" s="845"/>
      <c r="AK23" s="846"/>
      <c r="AL23" s="847"/>
      <c r="AM23" s="847"/>
      <c r="AN23" s="847"/>
      <c r="AO23" s="847"/>
      <c r="AP23" s="842">
        <v>3525</v>
      </c>
      <c r="AQ23" s="842"/>
      <c r="AR23" s="842"/>
      <c r="AS23" s="842"/>
      <c r="AT23" s="842"/>
      <c r="AU23" s="848"/>
      <c r="AV23" s="848"/>
      <c r="AW23" s="848"/>
      <c r="AX23" s="848"/>
      <c r="AY23" s="849"/>
      <c r="AZ23" s="857" t="s">
        <v>397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374</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408</v>
      </c>
      <c r="C28" s="780"/>
      <c r="D28" s="780"/>
      <c r="E28" s="780"/>
      <c r="F28" s="780"/>
      <c r="G28" s="780"/>
      <c r="H28" s="780"/>
      <c r="I28" s="780"/>
      <c r="J28" s="780"/>
      <c r="K28" s="780"/>
      <c r="L28" s="780"/>
      <c r="M28" s="780"/>
      <c r="N28" s="780"/>
      <c r="O28" s="780"/>
      <c r="P28" s="781"/>
      <c r="Q28" s="870">
        <v>896</v>
      </c>
      <c r="R28" s="871"/>
      <c r="S28" s="871"/>
      <c r="T28" s="871"/>
      <c r="U28" s="871"/>
      <c r="V28" s="871">
        <v>834</v>
      </c>
      <c r="W28" s="871"/>
      <c r="X28" s="871"/>
      <c r="Y28" s="871"/>
      <c r="Z28" s="871"/>
      <c r="AA28" s="871">
        <v>62</v>
      </c>
      <c r="AB28" s="871"/>
      <c r="AC28" s="871"/>
      <c r="AD28" s="871"/>
      <c r="AE28" s="872"/>
      <c r="AF28" s="873">
        <v>62</v>
      </c>
      <c r="AG28" s="871"/>
      <c r="AH28" s="871"/>
      <c r="AI28" s="871"/>
      <c r="AJ28" s="874"/>
      <c r="AK28" s="875">
        <v>47</v>
      </c>
      <c r="AL28" s="866"/>
      <c r="AM28" s="866"/>
      <c r="AN28" s="866"/>
      <c r="AO28" s="866"/>
      <c r="AP28" s="866" t="s">
        <v>601</v>
      </c>
      <c r="AQ28" s="866"/>
      <c r="AR28" s="866"/>
      <c r="AS28" s="866"/>
      <c r="AT28" s="866"/>
      <c r="AU28" s="866" t="s">
        <v>601</v>
      </c>
      <c r="AV28" s="866"/>
      <c r="AW28" s="866"/>
      <c r="AX28" s="866"/>
      <c r="AY28" s="866"/>
      <c r="AZ28" s="867" t="s">
        <v>601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409</v>
      </c>
      <c r="C29" s="804"/>
      <c r="D29" s="804"/>
      <c r="E29" s="804"/>
      <c r="F29" s="804"/>
      <c r="G29" s="804"/>
      <c r="H29" s="804"/>
      <c r="I29" s="804"/>
      <c r="J29" s="804"/>
      <c r="K29" s="804"/>
      <c r="L29" s="804"/>
      <c r="M29" s="804"/>
      <c r="N29" s="804"/>
      <c r="O29" s="804"/>
      <c r="P29" s="805"/>
      <c r="Q29" s="806">
        <v>935</v>
      </c>
      <c r="R29" s="807"/>
      <c r="S29" s="807"/>
      <c r="T29" s="807"/>
      <c r="U29" s="807"/>
      <c r="V29" s="807">
        <v>922</v>
      </c>
      <c r="W29" s="807"/>
      <c r="X29" s="807"/>
      <c r="Y29" s="807"/>
      <c r="Z29" s="807"/>
      <c r="AA29" s="807">
        <v>13</v>
      </c>
      <c r="AB29" s="807"/>
      <c r="AC29" s="807"/>
      <c r="AD29" s="807"/>
      <c r="AE29" s="808"/>
      <c r="AF29" s="809">
        <v>13</v>
      </c>
      <c r="AG29" s="810"/>
      <c r="AH29" s="810"/>
      <c r="AI29" s="810"/>
      <c r="AJ29" s="811"/>
      <c r="AK29" s="878">
        <v>153</v>
      </c>
      <c r="AL29" s="879"/>
      <c r="AM29" s="879"/>
      <c r="AN29" s="879"/>
      <c r="AO29" s="879"/>
      <c r="AP29" s="879" t="s">
        <v>601</v>
      </c>
      <c r="AQ29" s="879"/>
      <c r="AR29" s="879"/>
      <c r="AS29" s="879"/>
      <c r="AT29" s="879"/>
      <c r="AU29" s="879" t="s">
        <v>601</v>
      </c>
      <c r="AV29" s="879"/>
      <c r="AW29" s="879"/>
      <c r="AX29" s="879"/>
      <c r="AY29" s="879"/>
      <c r="AZ29" s="880" t="s">
        <v>601</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410</v>
      </c>
      <c r="C30" s="804"/>
      <c r="D30" s="804"/>
      <c r="E30" s="804"/>
      <c r="F30" s="804"/>
      <c r="G30" s="804"/>
      <c r="H30" s="804"/>
      <c r="I30" s="804"/>
      <c r="J30" s="804"/>
      <c r="K30" s="804"/>
      <c r="L30" s="804"/>
      <c r="M30" s="804"/>
      <c r="N30" s="804"/>
      <c r="O30" s="804"/>
      <c r="P30" s="805"/>
      <c r="Q30" s="806">
        <v>133</v>
      </c>
      <c r="R30" s="807"/>
      <c r="S30" s="807"/>
      <c r="T30" s="807"/>
      <c r="U30" s="807"/>
      <c r="V30" s="807">
        <v>133</v>
      </c>
      <c r="W30" s="807"/>
      <c r="X30" s="807"/>
      <c r="Y30" s="807"/>
      <c r="Z30" s="807"/>
      <c r="AA30" s="807">
        <v>0</v>
      </c>
      <c r="AB30" s="807"/>
      <c r="AC30" s="807"/>
      <c r="AD30" s="807"/>
      <c r="AE30" s="808"/>
      <c r="AF30" s="809">
        <v>0</v>
      </c>
      <c r="AG30" s="810"/>
      <c r="AH30" s="810"/>
      <c r="AI30" s="810"/>
      <c r="AJ30" s="811"/>
      <c r="AK30" s="878">
        <v>36</v>
      </c>
      <c r="AL30" s="879"/>
      <c r="AM30" s="879"/>
      <c r="AN30" s="879"/>
      <c r="AO30" s="879"/>
      <c r="AP30" s="879" t="s">
        <v>601</v>
      </c>
      <c r="AQ30" s="879"/>
      <c r="AR30" s="879"/>
      <c r="AS30" s="879"/>
      <c r="AT30" s="879"/>
      <c r="AU30" s="879" t="s">
        <v>601</v>
      </c>
      <c r="AV30" s="879"/>
      <c r="AW30" s="879"/>
      <c r="AX30" s="879"/>
      <c r="AY30" s="879"/>
      <c r="AZ30" s="880" t="s">
        <v>601</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411</v>
      </c>
      <c r="C31" s="804"/>
      <c r="D31" s="804"/>
      <c r="E31" s="804"/>
      <c r="F31" s="804"/>
      <c r="G31" s="804"/>
      <c r="H31" s="804"/>
      <c r="I31" s="804"/>
      <c r="J31" s="804"/>
      <c r="K31" s="804"/>
      <c r="L31" s="804"/>
      <c r="M31" s="804"/>
      <c r="N31" s="804"/>
      <c r="O31" s="804"/>
      <c r="P31" s="805"/>
      <c r="Q31" s="806">
        <v>213</v>
      </c>
      <c r="R31" s="807"/>
      <c r="S31" s="807"/>
      <c r="T31" s="807"/>
      <c r="U31" s="807"/>
      <c r="V31" s="807">
        <v>197</v>
      </c>
      <c r="W31" s="807"/>
      <c r="X31" s="807"/>
      <c r="Y31" s="807"/>
      <c r="Z31" s="807"/>
      <c r="AA31" s="807">
        <v>16</v>
      </c>
      <c r="AB31" s="807"/>
      <c r="AC31" s="807"/>
      <c r="AD31" s="807"/>
      <c r="AE31" s="808"/>
      <c r="AF31" s="809">
        <v>290</v>
      </c>
      <c r="AG31" s="810"/>
      <c r="AH31" s="810"/>
      <c r="AI31" s="810"/>
      <c r="AJ31" s="811"/>
      <c r="AK31" s="878">
        <v>10</v>
      </c>
      <c r="AL31" s="879"/>
      <c r="AM31" s="879"/>
      <c r="AN31" s="879"/>
      <c r="AO31" s="879"/>
      <c r="AP31" s="879">
        <v>57</v>
      </c>
      <c r="AQ31" s="879"/>
      <c r="AR31" s="879"/>
      <c r="AS31" s="879"/>
      <c r="AT31" s="879"/>
      <c r="AU31" s="879">
        <v>4</v>
      </c>
      <c r="AV31" s="879"/>
      <c r="AW31" s="879"/>
      <c r="AX31" s="879"/>
      <c r="AY31" s="879"/>
      <c r="AZ31" s="880" t="s">
        <v>600</v>
      </c>
      <c r="BA31" s="880"/>
      <c r="BB31" s="880"/>
      <c r="BC31" s="880"/>
      <c r="BD31" s="880"/>
      <c r="BE31" s="876" t="s">
        <v>412</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413</v>
      </c>
      <c r="C32" s="804"/>
      <c r="D32" s="804"/>
      <c r="E32" s="804"/>
      <c r="F32" s="804"/>
      <c r="G32" s="804"/>
      <c r="H32" s="804"/>
      <c r="I32" s="804"/>
      <c r="J32" s="804"/>
      <c r="K32" s="804"/>
      <c r="L32" s="804"/>
      <c r="M32" s="804"/>
      <c r="N32" s="804"/>
      <c r="O32" s="804"/>
      <c r="P32" s="805"/>
      <c r="Q32" s="806">
        <v>211</v>
      </c>
      <c r="R32" s="807"/>
      <c r="S32" s="807"/>
      <c r="T32" s="807"/>
      <c r="U32" s="807"/>
      <c r="V32" s="807">
        <v>198</v>
      </c>
      <c r="W32" s="807"/>
      <c r="X32" s="807"/>
      <c r="Y32" s="807"/>
      <c r="Z32" s="807"/>
      <c r="AA32" s="807">
        <v>13</v>
      </c>
      <c r="AB32" s="807"/>
      <c r="AC32" s="807"/>
      <c r="AD32" s="807"/>
      <c r="AE32" s="808"/>
      <c r="AF32" s="809">
        <v>13</v>
      </c>
      <c r="AG32" s="810"/>
      <c r="AH32" s="810"/>
      <c r="AI32" s="810"/>
      <c r="AJ32" s="811"/>
      <c r="AK32" s="878">
        <v>117</v>
      </c>
      <c r="AL32" s="879"/>
      <c r="AM32" s="879"/>
      <c r="AN32" s="879"/>
      <c r="AO32" s="879"/>
      <c r="AP32" s="879">
        <v>1231</v>
      </c>
      <c r="AQ32" s="879"/>
      <c r="AR32" s="879"/>
      <c r="AS32" s="879"/>
      <c r="AT32" s="879"/>
      <c r="AU32" s="879">
        <v>1095</v>
      </c>
      <c r="AV32" s="879"/>
      <c r="AW32" s="879"/>
      <c r="AX32" s="879"/>
      <c r="AY32" s="879"/>
      <c r="AZ32" s="880" t="s">
        <v>601</v>
      </c>
      <c r="BA32" s="880"/>
      <c r="BB32" s="880"/>
      <c r="BC32" s="880"/>
      <c r="BD32" s="880"/>
      <c r="BE32" s="876" t="s">
        <v>414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395</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379</v>
      </c>
      <c r="AG63" s="890"/>
      <c r="AH63" s="890"/>
      <c r="AI63" s="890"/>
      <c r="AJ63" s="891"/>
      <c r="AK63" s="892"/>
      <c r="AL63" s="887"/>
      <c r="AM63" s="887"/>
      <c r="AN63" s="887"/>
      <c r="AO63" s="887"/>
      <c r="AP63" s="890">
        <v>1288</v>
      </c>
      <c r="AQ63" s="890"/>
      <c r="AR63" s="890"/>
      <c r="AS63" s="890"/>
      <c r="AT63" s="890"/>
      <c r="AU63" s="890">
        <v>1099</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900" t="s">
        <v>423</v>
      </c>
      <c r="AG66" s="861"/>
      <c r="AH66" s="861"/>
      <c r="AI66" s="861"/>
      <c r="AJ66" s="901"/>
      <c r="AK66" s="765" t="s">
        <v>424</v>
      </c>
      <c r="AL66" s="789"/>
      <c r="AM66" s="789"/>
      <c r="AN66" s="789"/>
      <c r="AO66" s="790"/>
      <c r="AP66" s="765" t="s">
        <v>405</v>
      </c>
      <c r="AQ66" s="766"/>
      <c r="AR66" s="766"/>
      <c r="AS66" s="766"/>
      <c r="AT66" s="767"/>
      <c r="AU66" s="765" t="s">
        <v>425</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594</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601</v>
      </c>
      <c r="AQ68" s="914"/>
      <c r="AR68" s="914"/>
      <c r="AS68" s="914"/>
      <c r="AT68" s="914"/>
      <c r="AU68" s="914" t="s">
        <v>601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595</v>
      </c>
      <c r="C69" s="922"/>
      <c r="D69" s="922"/>
      <c r="E69" s="922"/>
      <c r="F69" s="922"/>
      <c r="G69" s="922"/>
      <c r="H69" s="922"/>
      <c r="I69" s="922"/>
      <c r="J69" s="922"/>
      <c r="K69" s="922"/>
      <c r="L69" s="922"/>
      <c r="M69" s="922"/>
      <c r="N69" s="922"/>
      <c r="O69" s="922"/>
      <c r="P69" s="923"/>
      <c r="Q69" s="924">
        <v>107</v>
      </c>
      <c r="R69" s="879"/>
      <c r="S69" s="879"/>
      <c r="T69" s="879"/>
      <c r="U69" s="879"/>
      <c r="V69" s="879">
        <v>101</v>
      </c>
      <c r="W69" s="879"/>
      <c r="X69" s="879"/>
      <c r="Y69" s="879"/>
      <c r="Z69" s="879"/>
      <c r="AA69" s="879">
        <v>6</v>
      </c>
      <c r="AB69" s="879"/>
      <c r="AC69" s="879"/>
      <c r="AD69" s="879"/>
      <c r="AE69" s="879"/>
      <c r="AF69" s="879">
        <v>6</v>
      </c>
      <c r="AG69" s="879"/>
      <c r="AH69" s="879"/>
      <c r="AI69" s="879"/>
      <c r="AJ69" s="879"/>
      <c r="AK69" s="879">
        <v>14</v>
      </c>
      <c r="AL69" s="879"/>
      <c r="AM69" s="879"/>
      <c r="AN69" s="879"/>
      <c r="AO69" s="879"/>
      <c r="AP69" s="879" t="s">
        <v>601</v>
      </c>
      <c r="AQ69" s="879"/>
      <c r="AR69" s="879"/>
      <c r="AS69" s="879"/>
      <c r="AT69" s="879"/>
      <c r="AU69" s="879" t="s">
        <v>601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596</v>
      </c>
      <c r="C70" s="922"/>
      <c r="D70" s="922"/>
      <c r="E70" s="922"/>
      <c r="F70" s="922"/>
      <c r="G70" s="922"/>
      <c r="H70" s="922"/>
      <c r="I70" s="922"/>
      <c r="J70" s="922"/>
      <c r="K70" s="922"/>
      <c r="L70" s="922"/>
      <c r="M70" s="922"/>
      <c r="N70" s="922"/>
      <c r="O70" s="922"/>
      <c r="P70" s="923"/>
      <c r="Q70" s="924">
        <v>25</v>
      </c>
      <c r="R70" s="879"/>
      <c r="S70" s="879"/>
      <c r="T70" s="879"/>
      <c r="U70" s="879"/>
      <c r="V70" s="879">
        <v>17</v>
      </c>
      <c r="W70" s="879"/>
      <c r="X70" s="879"/>
      <c r="Y70" s="879"/>
      <c r="Z70" s="879"/>
      <c r="AA70" s="879">
        <v>8</v>
      </c>
      <c r="AB70" s="879"/>
      <c r="AC70" s="879"/>
      <c r="AD70" s="879"/>
      <c r="AE70" s="879"/>
      <c r="AF70" s="879">
        <v>8</v>
      </c>
      <c r="AG70" s="879"/>
      <c r="AH70" s="879"/>
      <c r="AI70" s="879"/>
      <c r="AJ70" s="879"/>
      <c r="AK70" s="879" t="s">
        <v>601</v>
      </c>
      <c r="AL70" s="879"/>
      <c r="AM70" s="879"/>
      <c r="AN70" s="879"/>
      <c r="AO70" s="879"/>
      <c r="AP70" s="879" t="s">
        <v>601</v>
      </c>
      <c r="AQ70" s="879"/>
      <c r="AR70" s="879"/>
      <c r="AS70" s="879"/>
      <c r="AT70" s="879"/>
      <c r="AU70" s="879" t="s">
        <v>601</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597</v>
      </c>
      <c r="C71" s="922"/>
      <c r="D71" s="922"/>
      <c r="E71" s="922"/>
      <c r="F71" s="922"/>
      <c r="G71" s="922"/>
      <c r="H71" s="922"/>
      <c r="I71" s="922"/>
      <c r="J71" s="922"/>
      <c r="K71" s="922"/>
      <c r="L71" s="922"/>
      <c r="M71" s="922"/>
      <c r="N71" s="922"/>
      <c r="O71" s="922"/>
      <c r="P71" s="923"/>
      <c r="Q71" s="924">
        <v>149</v>
      </c>
      <c r="R71" s="879"/>
      <c r="S71" s="879"/>
      <c r="T71" s="879"/>
      <c r="U71" s="879"/>
      <c r="V71" s="879">
        <v>145</v>
      </c>
      <c r="W71" s="879"/>
      <c r="X71" s="879"/>
      <c r="Y71" s="879"/>
      <c r="Z71" s="879"/>
      <c r="AA71" s="879">
        <v>4</v>
      </c>
      <c r="AB71" s="879"/>
      <c r="AC71" s="879"/>
      <c r="AD71" s="879"/>
      <c r="AE71" s="879"/>
      <c r="AF71" s="879">
        <v>4</v>
      </c>
      <c r="AG71" s="879"/>
      <c r="AH71" s="879"/>
      <c r="AI71" s="879"/>
      <c r="AJ71" s="879"/>
      <c r="AK71" s="879" t="s">
        <v>601</v>
      </c>
      <c r="AL71" s="879"/>
      <c r="AM71" s="879"/>
      <c r="AN71" s="879"/>
      <c r="AO71" s="879"/>
      <c r="AP71" s="879" t="s">
        <v>601</v>
      </c>
      <c r="AQ71" s="879"/>
      <c r="AR71" s="879"/>
      <c r="AS71" s="879"/>
      <c r="AT71" s="879"/>
      <c r="AU71" s="879" t="s">
        <v>601</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598</v>
      </c>
      <c r="C72" s="922"/>
      <c r="D72" s="922"/>
      <c r="E72" s="922"/>
      <c r="F72" s="922"/>
      <c r="G72" s="922"/>
      <c r="H72" s="922"/>
      <c r="I72" s="922"/>
      <c r="J72" s="922"/>
      <c r="K72" s="922"/>
      <c r="L72" s="922"/>
      <c r="M72" s="922"/>
      <c r="N72" s="922"/>
      <c r="O72" s="922"/>
      <c r="P72" s="923"/>
      <c r="Q72" s="924">
        <v>134</v>
      </c>
      <c r="R72" s="879"/>
      <c r="S72" s="879"/>
      <c r="T72" s="879"/>
      <c r="U72" s="879"/>
      <c r="V72" s="879">
        <v>92</v>
      </c>
      <c r="W72" s="879"/>
      <c r="X72" s="879"/>
      <c r="Y72" s="879"/>
      <c r="Z72" s="879"/>
      <c r="AA72" s="879">
        <v>42</v>
      </c>
      <c r="AB72" s="879"/>
      <c r="AC72" s="879"/>
      <c r="AD72" s="879"/>
      <c r="AE72" s="879"/>
      <c r="AF72" s="879">
        <v>42</v>
      </c>
      <c r="AG72" s="879"/>
      <c r="AH72" s="879"/>
      <c r="AI72" s="879"/>
      <c r="AJ72" s="879"/>
      <c r="AK72" s="879" t="s">
        <v>602</v>
      </c>
      <c r="AL72" s="879"/>
      <c r="AM72" s="879"/>
      <c r="AN72" s="879"/>
      <c r="AO72" s="879"/>
      <c r="AP72" s="879" t="s">
        <v>601</v>
      </c>
      <c r="AQ72" s="879"/>
      <c r="AR72" s="879"/>
      <c r="AS72" s="879"/>
      <c r="AT72" s="879"/>
      <c r="AU72" s="879" t="s">
        <v>601</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599</v>
      </c>
      <c r="C73" s="922"/>
      <c r="D73" s="922"/>
      <c r="E73" s="922"/>
      <c r="F73" s="922"/>
      <c r="G73" s="922"/>
      <c r="H73" s="922"/>
      <c r="I73" s="922"/>
      <c r="J73" s="922"/>
      <c r="K73" s="922"/>
      <c r="L73" s="922"/>
      <c r="M73" s="922"/>
      <c r="N73" s="922"/>
      <c r="O73" s="922"/>
      <c r="P73" s="923"/>
      <c r="Q73" s="924">
        <v>15308</v>
      </c>
      <c r="R73" s="879"/>
      <c r="S73" s="879"/>
      <c r="T73" s="879"/>
      <c r="U73" s="879"/>
      <c r="V73" s="879">
        <v>14789</v>
      </c>
      <c r="W73" s="879"/>
      <c r="X73" s="879"/>
      <c r="Y73" s="879"/>
      <c r="Z73" s="879"/>
      <c r="AA73" s="879">
        <v>519</v>
      </c>
      <c r="AB73" s="879"/>
      <c r="AC73" s="879"/>
      <c r="AD73" s="879"/>
      <c r="AE73" s="879"/>
      <c r="AF73" s="879">
        <v>519</v>
      </c>
      <c r="AG73" s="879"/>
      <c r="AH73" s="879"/>
      <c r="AI73" s="879"/>
      <c r="AJ73" s="879"/>
      <c r="AK73" s="879">
        <v>1469</v>
      </c>
      <c r="AL73" s="879"/>
      <c r="AM73" s="879"/>
      <c r="AN73" s="879"/>
      <c r="AO73" s="879"/>
      <c r="AP73" s="879">
        <v>2718</v>
      </c>
      <c r="AQ73" s="879"/>
      <c r="AR73" s="879"/>
      <c r="AS73" s="879"/>
      <c r="AT73" s="879"/>
      <c r="AU73" s="879">
        <v>40</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395</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595</v>
      </c>
      <c r="AG88" s="890"/>
      <c r="AH88" s="890"/>
      <c r="AI88" s="890"/>
      <c r="AJ88" s="890"/>
      <c r="AK88" s="887"/>
      <c r="AL88" s="887"/>
      <c r="AM88" s="887"/>
      <c r="AN88" s="887"/>
      <c r="AO88" s="887"/>
      <c r="AP88" s="890">
        <v>2718</v>
      </c>
      <c r="AQ88" s="890"/>
      <c r="AR88" s="890"/>
      <c r="AS88" s="890"/>
      <c r="AT88" s="890"/>
      <c r="AU88" s="890">
        <v>40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v>48</v>
      </c>
      <c r="CX102" s="898"/>
      <c r="CY102" s="898"/>
      <c r="CZ102" s="898"/>
      <c r="DA102" s="941"/>
      <c r="DB102" s="940" t="s">
        <v>522</v>
      </c>
      <c r="DC102" s="898"/>
      <c r="DD102" s="898"/>
      <c r="DE102" s="898"/>
      <c r="DF102" s="941"/>
      <c r="DG102" s="940">
        <v>319</v>
      </c>
      <c r="DH102" s="898"/>
      <c r="DI102" s="898"/>
      <c r="DJ102" s="898"/>
      <c r="DK102" s="941"/>
      <c r="DL102" s="940" t="s">
        <v>522</v>
      </c>
      <c r="DM102" s="898"/>
      <c r="DN102" s="898"/>
      <c r="DO102" s="898"/>
      <c r="DP102" s="941"/>
      <c r="DQ102" s="940">
        <v>225</v>
      </c>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309</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309</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309</v>
      </c>
      <c r="DR109" s="943"/>
      <c r="DS109" s="943"/>
      <c r="DT109" s="943"/>
      <c r="DU109" s="944"/>
      <c r="DV109" s="942" t="s">
        <v>437</v>
      </c>
      <c r="DW109" s="943"/>
      <c r="DX109" s="943"/>
      <c r="DY109" s="943"/>
      <c r="DZ109" s="945"/>
    </row>
    <row r="110" spans="1:131" s="248" customFormat="1" ht="26.25" customHeight="1">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401937</v>
      </c>
      <c r="AB110" s="950"/>
      <c r="AC110" s="950"/>
      <c r="AD110" s="950"/>
      <c r="AE110" s="951"/>
      <c r="AF110" s="952">
        <v>413260</v>
      </c>
      <c r="AG110" s="950"/>
      <c r="AH110" s="950"/>
      <c r="AI110" s="950"/>
      <c r="AJ110" s="951"/>
      <c r="AK110" s="952">
        <v>368829</v>
      </c>
      <c r="AL110" s="950"/>
      <c r="AM110" s="950"/>
      <c r="AN110" s="950"/>
      <c r="AO110" s="951"/>
      <c r="AP110" s="953">
        <v>18</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3820796</v>
      </c>
      <c r="BR110" s="985"/>
      <c r="BS110" s="985"/>
      <c r="BT110" s="985"/>
      <c r="BU110" s="985"/>
      <c r="BV110" s="985">
        <v>3648066</v>
      </c>
      <c r="BW110" s="985"/>
      <c r="BX110" s="985"/>
      <c r="BY110" s="985"/>
      <c r="BZ110" s="985"/>
      <c r="CA110" s="985">
        <v>3525060</v>
      </c>
      <c r="CB110" s="985"/>
      <c r="CC110" s="985"/>
      <c r="CD110" s="985"/>
      <c r="CE110" s="985"/>
      <c r="CF110" s="999">
        <v>172.1</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444</v>
      </c>
      <c r="DM110" s="985"/>
      <c r="DN110" s="985"/>
      <c r="DO110" s="985"/>
      <c r="DP110" s="985"/>
      <c r="DQ110" s="985" t="s">
        <v>444</v>
      </c>
      <c r="DR110" s="985"/>
      <c r="DS110" s="985"/>
      <c r="DT110" s="985"/>
      <c r="DU110" s="985"/>
      <c r="DV110" s="986" t="s">
        <v>444</v>
      </c>
      <c r="DW110" s="986"/>
      <c r="DX110" s="986"/>
      <c r="DY110" s="986"/>
      <c r="DZ110" s="987"/>
    </row>
    <row r="111" spans="1:131" s="248" customFormat="1" ht="26.25" customHeight="1">
      <c r="A111" s="988" t="s">
        <v>445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443</v>
      </c>
      <c r="AB111" s="992"/>
      <c r="AC111" s="992"/>
      <c r="AD111" s="992"/>
      <c r="AE111" s="993"/>
      <c r="AF111" s="994" t="s">
        <v>444</v>
      </c>
      <c r="AG111" s="992"/>
      <c r="AH111" s="992"/>
      <c r="AI111" s="992"/>
      <c r="AJ111" s="993"/>
      <c r="AK111" s="994" t="s">
        <v>443</v>
      </c>
      <c r="AL111" s="992"/>
      <c r="AM111" s="992"/>
      <c r="AN111" s="992"/>
      <c r="AO111" s="993"/>
      <c r="AP111" s="995" t="s">
        <v>446</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v>30000</v>
      </c>
      <c r="BR111" s="978"/>
      <c r="BS111" s="978"/>
      <c r="BT111" s="978"/>
      <c r="BU111" s="978"/>
      <c r="BV111" s="978">
        <v>20000</v>
      </c>
      <c r="BW111" s="978"/>
      <c r="BX111" s="978"/>
      <c r="BY111" s="978"/>
      <c r="BZ111" s="978"/>
      <c r="CA111" s="978">
        <v>10000</v>
      </c>
      <c r="CB111" s="978"/>
      <c r="CC111" s="978"/>
      <c r="CD111" s="978"/>
      <c r="CE111" s="978"/>
      <c r="CF111" s="972">
        <v>0.5</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139</v>
      </c>
      <c r="DH111" s="978"/>
      <c r="DI111" s="978"/>
      <c r="DJ111" s="978"/>
      <c r="DK111" s="978"/>
      <c r="DL111" s="978" t="s">
        <v>139</v>
      </c>
      <c r="DM111" s="978"/>
      <c r="DN111" s="978"/>
      <c r="DO111" s="978"/>
      <c r="DP111" s="978"/>
      <c r="DQ111" s="978" t="s">
        <v>444</v>
      </c>
      <c r="DR111" s="978"/>
      <c r="DS111" s="978"/>
      <c r="DT111" s="978"/>
      <c r="DU111" s="978"/>
      <c r="DV111" s="979" t="s">
        <v>139</v>
      </c>
      <c r="DW111" s="979"/>
      <c r="DX111" s="979"/>
      <c r="DY111" s="979"/>
      <c r="DZ111" s="980"/>
    </row>
    <row r="112" spans="1:131" s="248" customFormat="1" ht="26.25" customHeight="1">
      <c r="A112" s="1010" t="s">
        <v>449</v>
      </c>
      <c r="B112" s="1011"/>
      <c r="C112" s="1008" t="s">
        <v>450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443</v>
      </c>
      <c r="AB112" s="1017"/>
      <c r="AC112" s="1017"/>
      <c r="AD112" s="1017"/>
      <c r="AE112" s="1018"/>
      <c r="AF112" s="1019" t="s">
        <v>444</v>
      </c>
      <c r="AG112" s="1017"/>
      <c r="AH112" s="1017"/>
      <c r="AI112" s="1017"/>
      <c r="AJ112" s="1018"/>
      <c r="AK112" s="1019" t="s">
        <v>139</v>
      </c>
      <c r="AL112" s="1017"/>
      <c r="AM112" s="1017"/>
      <c r="AN112" s="1017"/>
      <c r="AO112" s="1018"/>
      <c r="AP112" s="1020" t="s">
        <v>444</v>
      </c>
      <c r="AQ112" s="1021"/>
      <c r="AR112" s="1021"/>
      <c r="AS112" s="1021"/>
      <c r="AT112" s="1022"/>
      <c r="AU112" s="958"/>
      <c r="AV112" s="959"/>
      <c r="AW112" s="959"/>
      <c r="AX112" s="959"/>
      <c r="AY112" s="959"/>
      <c r="AZ112" s="1007" t="s">
        <v>451</v>
      </c>
      <c r="BA112" s="1008"/>
      <c r="BB112" s="1008"/>
      <c r="BC112" s="1008"/>
      <c r="BD112" s="1008"/>
      <c r="BE112" s="1008"/>
      <c r="BF112" s="1008"/>
      <c r="BG112" s="1008"/>
      <c r="BH112" s="1008"/>
      <c r="BI112" s="1008"/>
      <c r="BJ112" s="1008"/>
      <c r="BK112" s="1008"/>
      <c r="BL112" s="1008"/>
      <c r="BM112" s="1008"/>
      <c r="BN112" s="1008"/>
      <c r="BO112" s="1008"/>
      <c r="BP112" s="1009"/>
      <c r="BQ112" s="977">
        <v>1138637</v>
      </c>
      <c r="BR112" s="978"/>
      <c r="BS112" s="978"/>
      <c r="BT112" s="978"/>
      <c r="BU112" s="978"/>
      <c r="BV112" s="978">
        <v>1126660</v>
      </c>
      <c r="BW112" s="978"/>
      <c r="BX112" s="978"/>
      <c r="BY112" s="978"/>
      <c r="BZ112" s="978"/>
      <c r="CA112" s="978">
        <v>1098993</v>
      </c>
      <c r="CB112" s="978"/>
      <c r="CC112" s="978"/>
      <c r="CD112" s="978"/>
      <c r="CE112" s="978"/>
      <c r="CF112" s="972">
        <v>53.7</v>
      </c>
      <c r="CG112" s="973"/>
      <c r="CH112" s="973"/>
      <c r="CI112" s="973"/>
      <c r="CJ112" s="973"/>
      <c r="CK112" s="1003"/>
      <c r="CL112" s="1004"/>
      <c r="CM112" s="974" t="s">
        <v>452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443</v>
      </c>
      <c r="DH112" s="978"/>
      <c r="DI112" s="978"/>
      <c r="DJ112" s="978"/>
      <c r="DK112" s="978"/>
      <c r="DL112" s="978" t="s">
        <v>139</v>
      </c>
      <c r="DM112" s="978"/>
      <c r="DN112" s="978"/>
      <c r="DO112" s="978"/>
      <c r="DP112" s="978"/>
      <c r="DQ112" s="978" t="s">
        <v>444</v>
      </c>
      <c r="DR112" s="978"/>
      <c r="DS112" s="978"/>
      <c r="DT112" s="978"/>
      <c r="DU112" s="978"/>
      <c r="DV112" s="979" t="s">
        <v>139</v>
      </c>
      <c r="DW112" s="979"/>
      <c r="DX112" s="979"/>
      <c r="DY112" s="979"/>
      <c r="DZ112" s="980"/>
    </row>
    <row r="113" spans="1:130" s="248" customFormat="1" ht="26.25" customHeight="1">
      <c r="A113" s="1012"/>
      <c r="B113" s="1013"/>
      <c r="C113" s="1008" t="s">
        <v>453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79930</v>
      </c>
      <c r="AB113" s="992"/>
      <c r="AC113" s="992"/>
      <c r="AD113" s="992"/>
      <c r="AE113" s="993"/>
      <c r="AF113" s="994">
        <v>72520</v>
      </c>
      <c r="AG113" s="992"/>
      <c r="AH113" s="992"/>
      <c r="AI113" s="992"/>
      <c r="AJ113" s="993"/>
      <c r="AK113" s="994">
        <v>86142</v>
      </c>
      <c r="AL113" s="992"/>
      <c r="AM113" s="992"/>
      <c r="AN113" s="992"/>
      <c r="AO113" s="993"/>
      <c r="AP113" s="995">
        <v>4.2</v>
      </c>
      <c r="AQ113" s="996"/>
      <c r="AR113" s="996"/>
      <c r="AS113" s="996"/>
      <c r="AT113" s="997"/>
      <c r="AU113" s="958"/>
      <c r="AV113" s="959"/>
      <c r="AW113" s="959"/>
      <c r="AX113" s="959"/>
      <c r="AY113" s="959"/>
      <c r="AZ113" s="1007" t="s">
        <v>454</v>
      </c>
      <c r="BA113" s="1008"/>
      <c r="BB113" s="1008"/>
      <c r="BC113" s="1008"/>
      <c r="BD113" s="1008"/>
      <c r="BE113" s="1008"/>
      <c r="BF113" s="1008"/>
      <c r="BG113" s="1008"/>
      <c r="BH113" s="1008"/>
      <c r="BI113" s="1008"/>
      <c r="BJ113" s="1008"/>
      <c r="BK113" s="1008"/>
      <c r="BL113" s="1008"/>
      <c r="BM113" s="1008"/>
      <c r="BN113" s="1008"/>
      <c r="BO113" s="1008"/>
      <c r="BP113" s="1009"/>
      <c r="BQ113" s="977">
        <v>53818</v>
      </c>
      <c r="BR113" s="978"/>
      <c r="BS113" s="978"/>
      <c r="BT113" s="978"/>
      <c r="BU113" s="978"/>
      <c r="BV113" s="978">
        <v>44605</v>
      </c>
      <c r="BW113" s="978"/>
      <c r="BX113" s="978"/>
      <c r="BY113" s="978"/>
      <c r="BZ113" s="978"/>
      <c r="CA113" s="978">
        <v>44422</v>
      </c>
      <c r="CB113" s="978"/>
      <c r="CC113" s="978"/>
      <c r="CD113" s="978"/>
      <c r="CE113" s="978"/>
      <c r="CF113" s="972">
        <v>2.2000000000000002</v>
      </c>
      <c r="CG113" s="973"/>
      <c r="CH113" s="973"/>
      <c r="CI113" s="973"/>
      <c r="CJ113" s="973"/>
      <c r="CK113" s="1003"/>
      <c r="CL113" s="1004"/>
      <c r="CM113" s="974" t="s">
        <v>455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444</v>
      </c>
      <c r="DH113" s="1017"/>
      <c r="DI113" s="1017"/>
      <c r="DJ113" s="1017"/>
      <c r="DK113" s="1018"/>
      <c r="DL113" s="1019" t="s">
        <v>444</v>
      </c>
      <c r="DM113" s="1017"/>
      <c r="DN113" s="1017"/>
      <c r="DO113" s="1017"/>
      <c r="DP113" s="1018"/>
      <c r="DQ113" s="1019" t="s">
        <v>444</v>
      </c>
      <c r="DR113" s="1017"/>
      <c r="DS113" s="1017"/>
      <c r="DT113" s="1017"/>
      <c r="DU113" s="1018"/>
      <c r="DV113" s="1020" t="s">
        <v>139</v>
      </c>
      <c r="DW113" s="1021"/>
      <c r="DX113" s="1021"/>
      <c r="DY113" s="1021"/>
      <c r="DZ113" s="1022"/>
    </row>
    <row r="114" spans="1:130" s="248" customFormat="1" ht="26.25" customHeight="1">
      <c r="A114" s="1012"/>
      <c r="B114" s="1013"/>
      <c r="C114" s="1008" t="s">
        <v>456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31496</v>
      </c>
      <c r="AB114" s="1017"/>
      <c r="AC114" s="1017"/>
      <c r="AD114" s="1017"/>
      <c r="AE114" s="1018"/>
      <c r="AF114" s="1019">
        <v>13418</v>
      </c>
      <c r="AG114" s="1017"/>
      <c r="AH114" s="1017"/>
      <c r="AI114" s="1017"/>
      <c r="AJ114" s="1018"/>
      <c r="AK114" s="1019">
        <v>14231</v>
      </c>
      <c r="AL114" s="1017"/>
      <c r="AM114" s="1017"/>
      <c r="AN114" s="1017"/>
      <c r="AO114" s="1018"/>
      <c r="AP114" s="1020">
        <v>0.7</v>
      </c>
      <c r="AQ114" s="1021"/>
      <c r="AR114" s="1021"/>
      <c r="AS114" s="1021"/>
      <c r="AT114" s="1022"/>
      <c r="AU114" s="958"/>
      <c r="AV114" s="959"/>
      <c r="AW114" s="959"/>
      <c r="AX114" s="959"/>
      <c r="AY114" s="959"/>
      <c r="AZ114" s="1007" t="s">
        <v>457</v>
      </c>
      <c r="BA114" s="1008"/>
      <c r="BB114" s="1008"/>
      <c r="BC114" s="1008"/>
      <c r="BD114" s="1008"/>
      <c r="BE114" s="1008"/>
      <c r="BF114" s="1008"/>
      <c r="BG114" s="1008"/>
      <c r="BH114" s="1008"/>
      <c r="BI114" s="1008"/>
      <c r="BJ114" s="1008"/>
      <c r="BK114" s="1008"/>
      <c r="BL114" s="1008"/>
      <c r="BM114" s="1008"/>
      <c r="BN114" s="1008"/>
      <c r="BO114" s="1008"/>
      <c r="BP114" s="1009"/>
      <c r="BQ114" s="977">
        <v>831955</v>
      </c>
      <c r="BR114" s="978"/>
      <c r="BS114" s="978"/>
      <c r="BT114" s="978"/>
      <c r="BU114" s="978"/>
      <c r="BV114" s="978">
        <v>824175</v>
      </c>
      <c r="BW114" s="978"/>
      <c r="BX114" s="978"/>
      <c r="BY114" s="978"/>
      <c r="BZ114" s="978"/>
      <c r="CA114" s="978">
        <v>788943</v>
      </c>
      <c r="CB114" s="978"/>
      <c r="CC114" s="978"/>
      <c r="CD114" s="978"/>
      <c r="CE114" s="978"/>
      <c r="CF114" s="972">
        <v>38.5</v>
      </c>
      <c r="CG114" s="973"/>
      <c r="CH114" s="973"/>
      <c r="CI114" s="973"/>
      <c r="CJ114" s="973"/>
      <c r="CK114" s="1003"/>
      <c r="CL114" s="1004"/>
      <c r="CM114" s="974" t="s">
        <v>458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139</v>
      </c>
      <c r="DH114" s="1017"/>
      <c r="DI114" s="1017"/>
      <c r="DJ114" s="1017"/>
      <c r="DK114" s="1018"/>
      <c r="DL114" s="1019" t="s">
        <v>444</v>
      </c>
      <c r="DM114" s="1017"/>
      <c r="DN114" s="1017"/>
      <c r="DO114" s="1017"/>
      <c r="DP114" s="1018"/>
      <c r="DQ114" s="1019" t="s">
        <v>139</v>
      </c>
      <c r="DR114" s="1017"/>
      <c r="DS114" s="1017"/>
      <c r="DT114" s="1017"/>
      <c r="DU114" s="1018"/>
      <c r="DV114" s="1020" t="s">
        <v>139</v>
      </c>
      <c r="DW114" s="1021"/>
      <c r="DX114" s="1021"/>
      <c r="DY114" s="1021"/>
      <c r="DZ114" s="1022"/>
    </row>
    <row r="115" spans="1:130" s="248" customFormat="1" ht="26.25" customHeight="1">
      <c r="A115" s="1012"/>
      <c r="B115" s="1013"/>
      <c r="C115" s="1008" t="s">
        <v>459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10781</v>
      </c>
      <c r="AB115" s="992"/>
      <c r="AC115" s="992"/>
      <c r="AD115" s="992"/>
      <c r="AE115" s="993"/>
      <c r="AF115" s="994">
        <v>3063</v>
      </c>
      <c r="AG115" s="992"/>
      <c r="AH115" s="992"/>
      <c r="AI115" s="992"/>
      <c r="AJ115" s="993"/>
      <c r="AK115" s="994">
        <v>5184</v>
      </c>
      <c r="AL115" s="992"/>
      <c r="AM115" s="992"/>
      <c r="AN115" s="992"/>
      <c r="AO115" s="993"/>
      <c r="AP115" s="995">
        <v>0.3</v>
      </c>
      <c r="AQ115" s="996"/>
      <c r="AR115" s="996"/>
      <c r="AS115" s="996"/>
      <c r="AT115" s="997"/>
      <c r="AU115" s="958"/>
      <c r="AV115" s="959"/>
      <c r="AW115" s="959"/>
      <c r="AX115" s="959"/>
      <c r="AY115" s="959"/>
      <c r="AZ115" s="1007" t="s">
        <v>460</v>
      </c>
      <c r="BA115" s="1008"/>
      <c r="BB115" s="1008"/>
      <c r="BC115" s="1008"/>
      <c r="BD115" s="1008"/>
      <c r="BE115" s="1008"/>
      <c r="BF115" s="1008"/>
      <c r="BG115" s="1008"/>
      <c r="BH115" s="1008"/>
      <c r="BI115" s="1008"/>
      <c r="BJ115" s="1008"/>
      <c r="BK115" s="1008"/>
      <c r="BL115" s="1008"/>
      <c r="BM115" s="1008"/>
      <c r="BN115" s="1008"/>
      <c r="BO115" s="1008"/>
      <c r="BP115" s="1009"/>
      <c r="BQ115" s="977">
        <v>291140</v>
      </c>
      <c r="BR115" s="978"/>
      <c r="BS115" s="978"/>
      <c r="BT115" s="978"/>
      <c r="BU115" s="978"/>
      <c r="BV115" s="978">
        <v>268233</v>
      </c>
      <c r="BW115" s="978"/>
      <c r="BX115" s="978"/>
      <c r="BY115" s="978"/>
      <c r="BZ115" s="978"/>
      <c r="CA115" s="978">
        <v>225373</v>
      </c>
      <c r="CB115" s="978"/>
      <c r="CC115" s="978"/>
      <c r="CD115" s="978"/>
      <c r="CE115" s="978"/>
      <c r="CF115" s="972">
        <v>11</v>
      </c>
      <c r="CG115" s="973"/>
      <c r="CH115" s="973"/>
      <c r="CI115" s="973"/>
      <c r="CJ115" s="973"/>
      <c r="CK115" s="1003"/>
      <c r="CL115" s="1004"/>
      <c r="CM115" s="1007" t="s">
        <v>461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444</v>
      </c>
      <c r="DH115" s="1017"/>
      <c r="DI115" s="1017"/>
      <c r="DJ115" s="1017"/>
      <c r="DK115" s="1018"/>
      <c r="DL115" s="1019" t="s">
        <v>444</v>
      </c>
      <c r="DM115" s="1017"/>
      <c r="DN115" s="1017"/>
      <c r="DO115" s="1017"/>
      <c r="DP115" s="1018"/>
      <c r="DQ115" s="1019" t="s">
        <v>444</v>
      </c>
      <c r="DR115" s="1017"/>
      <c r="DS115" s="1017"/>
      <c r="DT115" s="1017"/>
      <c r="DU115" s="1018"/>
      <c r="DV115" s="1020" t="s">
        <v>444</v>
      </c>
      <c r="DW115" s="1021"/>
      <c r="DX115" s="1021"/>
      <c r="DY115" s="1021"/>
      <c r="DZ115" s="1022"/>
    </row>
    <row r="116" spans="1:130" s="248" customFormat="1" ht="26.25" customHeight="1">
      <c r="A116" s="1014"/>
      <c r="B116" s="1015"/>
      <c r="C116" s="1023" t="s">
        <v>462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444</v>
      </c>
      <c r="AB116" s="1017"/>
      <c r="AC116" s="1017"/>
      <c r="AD116" s="1017"/>
      <c r="AE116" s="1018"/>
      <c r="AF116" s="1019" t="s">
        <v>443</v>
      </c>
      <c r="AG116" s="1017"/>
      <c r="AH116" s="1017"/>
      <c r="AI116" s="1017"/>
      <c r="AJ116" s="1018"/>
      <c r="AK116" s="1019">
        <v>32</v>
      </c>
      <c r="AL116" s="1017"/>
      <c r="AM116" s="1017"/>
      <c r="AN116" s="1017"/>
      <c r="AO116" s="1018"/>
      <c r="AP116" s="1020">
        <v>0</v>
      </c>
      <c r="AQ116" s="1021"/>
      <c r="AR116" s="1021"/>
      <c r="AS116" s="1021"/>
      <c r="AT116" s="1022"/>
      <c r="AU116" s="958"/>
      <c r="AV116" s="959"/>
      <c r="AW116" s="959"/>
      <c r="AX116" s="959"/>
      <c r="AY116" s="959"/>
      <c r="AZ116" s="1025" t="s">
        <v>463</v>
      </c>
      <c r="BA116" s="1026"/>
      <c r="BB116" s="1026"/>
      <c r="BC116" s="1026"/>
      <c r="BD116" s="1026"/>
      <c r="BE116" s="1026"/>
      <c r="BF116" s="1026"/>
      <c r="BG116" s="1026"/>
      <c r="BH116" s="1026"/>
      <c r="BI116" s="1026"/>
      <c r="BJ116" s="1026"/>
      <c r="BK116" s="1026"/>
      <c r="BL116" s="1026"/>
      <c r="BM116" s="1026"/>
      <c r="BN116" s="1026"/>
      <c r="BO116" s="1026"/>
      <c r="BP116" s="1027"/>
      <c r="BQ116" s="977" t="s">
        <v>139</v>
      </c>
      <c r="BR116" s="978"/>
      <c r="BS116" s="978"/>
      <c r="BT116" s="978"/>
      <c r="BU116" s="978"/>
      <c r="BV116" s="978" t="s">
        <v>444</v>
      </c>
      <c r="BW116" s="978"/>
      <c r="BX116" s="978"/>
      <c r="BY116" s="978"/>
      <c r="BZ116" s="978"/>
      <c r="CA116" s="978" t="s">
        <v>444</v>
      </c>
      <c r="CB116" s="978"/>
      <c r="CC116" s="978"/>
      <c r="CD116" s="978"/>
      <c r="CE116" s="978"/>
      <c r="CF116" s="972" t="s">
        <v>444</v>
      </c>
      <c r="CG116" s="973"/>
      <c r="CH116" s="973"/>
      <c r="CI116" s="973"/>
      <c r="CJ116" s="973"/>
      <c r="CK116" s="1003"/>
      <c r="CL116" s="1004"/>
      <c r="CM116" s="974" t="s">
        <v>464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139</v>
      </c>
      <c r="DH116" s="1017"/>
      <c r="DI116" s="1017"/>
      <c r="DJ116" s="1017"/>
      <c r="DK116" s="1018"/>
      <c r="DL116" s="1019" t="s">
        <v>446</v>
      </c>
      <c r="DM116" s="1017"/>
      <c r="DN116" s="1017"/>
      <c r="DO116" s="1017"/>
      <c r="DP116" s="1018"/>
      <c r="DQ116" s="1019" t="s">
        <v>139</v>
      </c>
      <c r="DR116" s="1017"/>
      <c r="DS116" s="1017"/>
      <c r="DT116" s="1017"/>
      <c r="DU116" s="1018"/>
      <c r="DV116" s="1020" t="s">
        <v>139</v>
      </c>
      <c r="DW116" s="1021"/>
      <c r="DX116" s="1021"/>
      <c r="DY116" s="1021"/>
      <c r="DZ116" s="1022"/>
    </row>
    <row r="117" spans="1:130" s="248" customFormat="1" ht="26.25" customHeight="1">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465</v>
      </c>
      <c r="Z117" s="944"/>
      <c r="AA117" s="1034">
        <v>524144</v>
      </c>
      <c r="AB117" s="1035"/>
      <c r="AC117" s="1035"/>
      <c r="AD117" s="1035"/>
      <c r="AE117" s="1036"/>
      <c r="AF117" s="1037">
        <v>502261</v>
      </c>
      <c r="AG117" s="1035"/>
      <c r="AH117" s="1035"/>
      <c r="AI117" s="1035"/>
      <c r="AJ117" s="1036"/>
      <c r="AK117" s="1037">
        <v>474418</v>
      </c>
      <c r="AL117" s="1035"/>
      <c r="AM117" s="1035"/>
      <c r="AN117" s="1035"/>
      <c r="AO117" s="1036"/>
      <c r="AP117" s="1038"/>
      <c r="AQ117" s="1039"/>
      <c r="AR117" s="1039"/>
      <c r="AS117" s="1039"/>
      <c r="AT117" s="1040"/>
      <c r="AU117" s="958"/>
      <c r="AV117" s="959"/>
      <c r="AW117" s="959"/>
      <c r="AX117" s="959"/>
      <c r="AY117" s="959"/>
      <c r="AZ117" s="1025" t="s">
        <v>466</v>
      </c>
      <c r="BA117" s="1026"/>
      <c r="BB117" s="1026"/>
      <c r="BC117" s="1026"/>
      <c r="BD117" s="1026"/>
      <c r="BE117" s="1026"/>
      <c r="BF117" s="1026"/>
      <c r="BG117" s="1026"/>
      <c r="BH117" s="1026"/>
      <c r="BI117" s="1026"/>
      <c r="BJ117" s="1026"/>
      <c r="BK117" s="1026"/>
      <c r="BL117" s="1026"/>
      <c r="BM117" s="1026"/>
      <c r="BN117" s="1026"/>
      <c r="BO117" s="1026"/>
      <c r="BP117" s="1027"/>
      <c r="BQ117" s="977" t="s">
        <v>446</v>
      </c>
      <c r="BR117" s="978"/>
      <c r="BS117" s="978"/>
      <c r="BT117" s="978"/>
      <c r="BU117" s="978"/>
      <c r="BV117" s="978" t="s">
        <v>446</v>
      </c>
      <c r="BW117" s="978"/>
      <c r="BX117" s="978"/>
      <c r="BY117" s="978"/>
      <c r="BZ117" s="978"/>
      <c r="CA117" s="978" t="s">
        <v>446</v>
      </c>
      <c r="CB117" s="978"/>
      <c r="CC117" s="978"/>
      <c r="CD117" s="978"/>
      <c r="CE117" s="978"/>
      <c r="CF117" s="972" t="s">
        <v>446</v>
      </c>
      <c r="CG117" s="973"/>
      <c r="CH117" s="973"/>
      <c r="CI117" s="973"/>
      <c r="CJ117" s="973"/>
      <c r="CK117" s="1003"/>
      <c r="CL117" s="1004"/>
      <c r="CM117" s="974" t="s">
        <v>467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446</v>
      </c>
      <c r="DH117" s="1017"/>
      <c r="DI117" s="1017"/>
      <c r="DJ117" s="1017"/>
      <c r="DK117" s="1018"/>
      <c r="DL117" s="1019" t="s">
        <v>446</v>
      </c>
      <c r="DM117" s="1017"/>
      <c r="DN117" s="1017"/>
      <c r="DO117" s="1017"/>
      <c r="DP117" s="1018"/>
      <c r="DQ117" s="1019" t="s">
        <v>446</v>
      </c>
      <c r="DR117" s="1017"/>
      <c r="DS117" s="1017"/>
      <c r="DT117" s="1017"/>
      <c r="DU117" s="1018"/>
      <c r="DV117" s="1020" t="s">
        <v>446</v>
      </c>
      <c r="DW117" s="1021"/>
      <c r="DX117" s="1021"/>
      <c r="DY117" s="1021"/>
      <c r="DZ117" s="1022"/>
    </row>
    <row r="118" spans="1:130" s="248" customFormat="1" ht="26.25" customHeight="1">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309</v>
      </c>
      <c r="AL118" s="943"/>
      <c r="AM118" s="943"/>
      <c r="AN118" s="943"/>
      <c r="AO118" s="944"/>
      <c r="AP118" s="1029" t="s">
        <v>437</v>
      </c>
      <c r="AQ118" s="1030"/>
      <c r="AR118" s="1030"/>
      <c r="AS118" s="1030"/>
      <c r="AT118" s="1031"/>
      <c r="AU118" s="958"/>
      <c r="AV118" s="959"/>
      <c r="AW118" s="959"/>
      <c r="AX118" s="959"/>
      <c r="AY118" s="959"/>
      <c r="AZ118" s="1032" t="s">
        <v>468</v>
      </c>
      <c r="BA118" s="1023"/>
      <c r="BB118" s="1023"/>
      <c r="BC118" s="1023"/>
      <c r="BD118" s="1023"/>
      <c r="BE118" s="1023"/>
      <c r="BF118" s="1023"/>
      <c r="BG118" s="1023"/>
      <c r="BH118" s="1023"/>
      <c r="BI118" s="1023"/>
      <c r="BJ118" s="1023"/>
      <c r="BK118" s="1023"/>
      <c r="BL118" s="1023"/>
      <c r="BM118" s="1023"/>
      <c r="BN118" s="1023"/>
      <c r="BO118" s="1023"/>
      <c r="BP118" s="1024"/>
      <c r="BQ118" s="1055" t="s">
        <v>469</v>
      </c>
      <c r="BR118" s="1056"/>
      <c r="BS118" s="1056"/>
      <c r="BT118" s="1056"/>
      <c r="BU118" s="1056"/>
      <c r="BV118" s="1056" t="s">
        <v>444</v>
      </c>
      <c r="BW118" s="1056"/>
      <c r="BX118" s="1056"/>
      <c r="BY118" s="1056"/>
      <c r="BZ118" s="1056"/>
      <c r="CA118" s="1056" t="s">
        <v>470</v>
      </c>
      <c r="CB118" s="1056"/>
      <c r="CC118" s="1056"/>
      <c r="CD118" s="1056"/>
      <c r="CE118" s="1056"/>
      <c r="CF118" s="972" t="s">
        <v>470</v>
      </c>
      <c r="CG118" s="973"/>
      <c r="CH118" s="973"/>
      <c r="CI118" s="973"/>
      <c r="CJ118" s="973"/>
      <c r="CK118" s="1003"/>
      <c r="CL118" s="1004"/>
      <c r="CM118" s="974" t="s">
        <v>471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v>30000</v>
      </c>
      <c r="DH118" s="1017"/>
      <c r="DI118" s="1017"/>
      <c r="DJ118" s="1017"/>
      <c r="DK118" s="1018"/>
      <c r="DL118" s="1019">
        <v>20000</v>
      </c>
      <c r="DM118" s="1017"/>
      <c r="DN118" s="1017"/>
      <c r="DO118" s="1017"/>
      <c r="DP118" s="1018"/>
      <c r="DQ118" s="1019">
        <v>10000</v>
      </c>
      <c r="DR118" s="1017"/>
      <c r="DS118" s="1017"/>
      <c r="DT118" s="1017"/>
      <c r="DU118" s="1018"/>
      <c r="DV118" s="1020">
        <v>0.5</v>
      </c>
      <c r="DW118" s="1021"/>
      <c r="DX118" s="1021"/>
      <c r="DY118" s="1021"/>
      <c r="DZ118" s="1022"/>
    </row>
    <row r="119" spans="1:130" s="248" customFormat="1" ht="26.25" customHeight="1">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444</v>
      </c>
      <c r="AB119" s="950"/>
      <c r="AC119" s="950"/>
      <c r="AD119" s="950"/>
      <c r="AE119" s="951"/>
      <c r="AF119" s="952" t="s">
        <v>469</v>
      </c>
      <c r="AG119" s="950"/>
      <c r="AH119" s="950"/>
      <c r="AI119" s="950"/>
      <c r="AJ119" s="951"/>
      <c r="AK119" s="952" t="s">
        <v>444</v>
      </c>
      <c r="AL119" s="950"/>
      <c r="AM119" s="950"/>
      <c r="AN119" s="950"/>
      <c r="AO119" s="951"/>
      <c r="AP119" s="953" t="s">
        <v>444</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472</v>
      </c>
      <c r="BP119" s="1064"/>
      <c r="BQ119" s="1055">
        <v>6166346</v>
      </c>
      <c r="BR119" s="1056"/>
      <c r="BS119" s="1056"/>
      <c r="BT119" s="1056"/>
      <c r="BU119" s="1056"/>
      <c r="BV119" s="1056">
        <v>5931739</v>
      </c>
      <c r="BW119" s="1056"/>
      <c r="BX119" s="1056"/>
      <c r="BY119" s="1056"/>
      <c r="BZ119" s="1056"/>
      <c r="CA119" s="1056">
        <v>5692791</v>
      </c>
      <c r="CB119" s="1056"/>
      <c r="CC119" s="1056"/>
      <c r="CD119" s="1056"/>
      <c r="CE119" s="1056"/>
      <c r="CF119" s="1057"/>
      <c r="CG119" s="1058"/>
      <c r="CH119" s="1058"/>
      <c r="CI119" s="1058"/>
      <c r="CJ119" s="1059"/>
      <c r="CK119" s="1005"/>
      <c r="CL119" s="1006"/>
      <c r="CM119" s="1060" t="s">
        <v>473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444</v>
      </c>
      <c r="DH119" s="1042"/>
      <c r="DI119" s="1042"/>
      <c r="DJ119" s="1042"/>
      <c r="DK119" s="1043"/>
      <c r="DL119" s="1041" t="s">
        <v>470</v>
      </c>
      <c r="DM119" s="1042"/>
      <c r="DN119" s="1042"/>
      <c r="DO119" s="1042"/>
      <c r="DP119" s="1043"/>
      <c r="DQ119" s="1041" t="s">
        <v>474</v>
      </c>
      <c r="DR119" s="1042"/>
      <c r="DS119" s="1042"/>
      <c r="DT119" s="1042"/>
      <c r="DU119" s="1043"/>
      <c r="DV119" s="1044" t="s">
        <v>444</v>
      </c>
      <c r="DW119" s="1045"/>
      <c r="DX119" s="1045"/>
      <c r="DY119" s="1045"/>
      <c r="DZ119" s="1046"/>
    </row>
    <row r="120" spans="1:130" s="248" customFormat="1" ht="26.25" customHeight="1">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474</v>
      </c>
      <c r="AB120" s="1017"/>
      <c r="AC120" s="1017"/>
      <c r="AD120" s="1017"/>
      <c r="AE120" s="1018"/>
      <c r="AF120" s="1019" t="s">
        <v>444</v>
      </c>
      <c r="AG120" s="1017"/>
      <c r="AH120" s="1017"/>
      <c r="AI120" s="1017"/>
      <c r="AJ120" s="1018"/>
      <c r="AK120" s="1019" t="s">
        <v>444</v>
      </c>
      <c r="AL120" s="1017"/>
      <c r="AM120" s="1017"/>
      <c r="AN120" s="1017"/>
      <c r="AO120" s="1018"/>
      <c r="AP120" s="1020" t="s">
        <v>444</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773419</v>
      </c>
      <c r="BR120" s="985"/>
      <c r="BS120" s="985"/>
      <c r="BT120" s="985"/>
      <c r="BU120" s="985"/>
      <c r="BV120" s="985">
        <v>812135</v>
      </c>
      <c r="BW120" s="985"/>
      <c r="BX120" s="985"/>
      <c r="BY120" s="985"/>
      <c r="BZ120" s="985"/>
      <c r="CA120" s="985">
        <v>1078367</v>
      </c>
      <c r="CB120" s="985"/>
      <c r="CC120" s="985"/>
      <c r="CD120" s="985"/>
      <c r="CE120" s="985"/>
      <c r="CF120" s="999">
        <v>52.6</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1133197</v>
      </c>
      <c r="DH120" s="985"/>
      <c r="DI120" s="985"/>
      <c r="DJ120" s="985"/>
      <c r="DK120" s="985"/>
      <c r="DL120" s="985">
        <v>1121853</v>
      </c>
      <c r="DM120" s="985"/>
      <c r="DN120" s="985"/>
      <c r="DO120" s="985"/>
      <c r="DP120" s="985"/>
      <c r="DQ120" s="985">
        <v>1095012</v>
      </c>
      <c r="DR120" s="985"/>
      <c r="DS120" s="985"/>
      <c r="DT120" s="985"/>
      <c r="DU120" s="985"/>
      <c r="DV120" s="986">
        <v>53.5</v>
      </c>
      <c r="DW120" s="986"/>
      <c r="DX120" s="986"/>
      <c r="DY120" s="986"/>
      <c r="DZ120" s="987"/>
    </row>
    <row r="121" spans="1:130" s="248" customFormat="1" ht="26.25" customHeight="1">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470</v>
      </c>
      <c r="AB121" s="1017"/>
      <c r="AC121" s="1017"/>
      <c r="AD121" s="1017"/>
      <c r="AE121" s="1018"/>
      <c r="AF121" s="1019" t="s">
        <v>474</v>
      </c>
      <c r="AG121" s="1017"/>
      <c r="AH121" s="1017"/>
      <c r="AI121" s="1017"/>
      <c r="AJ121" s="1018"/>
      <c r="AK121" s="1019" t="s">
        <v>480</v>
      </c>
      <c r="AL121" s="1017"/>
      <c r="AM121" s="1017"/>
      <c r="AN121" s="1017"/>
      <c r="AO121" s="1018"/>
      <c r="AP121" s="1020" t="s">
        <v>470</v>
      </c>
      <c r="AQ121" s="1021"/>
      <c r="AR121" s="1021"/>
      <c r="AS121" s="1021"/>
      <c r="AT121" s="1022"/>
      <c r="AU121" s="1050"/>
      <c r="AV121" s="1051"/>
      <c r="AW121" s="1051"/>
      <c r="AX121" s="1051"/>
      <c r="AY121" s="1052"/>
      <c r="AZ121" s="1007" t="s">
        <v>481</v>
      </c>
      <c r="BA121" s="1008"/>
      <c r="BB121" s="1008"/>
      <c r="BC121" s="1008"/>
      <c r="BD121" s="1008"/>
      <c r="BE121" s="1008"/>
      <c r="BF121" s="1008"/>
      <c r="BG121" s="1008"/>
      <c r="BH121" s="1008"/>
      <c r="BI121" s="1008"/>
      <c r="BJ121" s="1008"/>
      <c r="BK121" s="1008"/>
      <c r="BL121" s="1008"/>
      <c r="BM121" s="1008"/>
      <c r="BN121" s="1008"/>
      <c r="BO121" s="1008"/>
      <c r="BP121" s="1009"/>
      <c r="BQ121" s="977">
        <v>11392</v>
      </c>
      <c r="BR121" s="978"/>
      <c r="BS121" s="978"/>
      <c r="BT121" s="978"/>
      <c r="BU121" s="978"/>
      <c r="BV121" s="978">
        <v>37932</v>
      </c>
      <c r="BW121" s="978"/>
      <c r="BX121" s="978"/>
      <c r="BY121" s="978"/>
      <c r="BZ121" s="978"/>
      <c r="CA121" s="978">
        <v>65317</v>
      </c>
      <c r="CB121" s="978"/>
      <c r="CC121" s="978"/>
      <c r="CD121" s="978"/>
      <c r="CE121" s="978"/>
      <c r="CF121" s="972">
        <v>3.2</v>
      </c>
      <c r="CG121" s="973"/>
      <c r="CH121" s="973"/>
      <c r="CI121" s="973"/>
      <c r="CJ121" s="973"/>
      <c r="CK121" s="1068"/>
      <c r="CL121" s="1069"/>
      <c r="CM121" s="1069"/>
      <c r="CN121" s="1069"/>
      <c r="CO121" s="1070"/>
      <c r="CP121" s="1078" t="s">
        <v>482</v>
      </c>
      <c r="CQ121" s="1079"/>
      <c r="CR121" s="1079"/>
      <c r="CS121" s="1079"/>
      <c r="CT121" s="1079"/>
      <c r="CU121" s="1079"/>
      <c r="CV121" s="1079"/>
      <c r="CW121" s="1079"/>
      <c r="CX121" s="1079"/>
      <c r="CY121" s="1079"/>
      <c r="CZ121" s="1079"/>
      <c r="DA121" s="1079"/>
      <c r="DB121" s="1079"/>
      <c r="DC121" s="1079"/>
      <c r="DD121" s="1079"/>
      <c r="DE121" s="1079"/>
      <c r="DF121" s="1080"/>
      <c r="DG121" s="977">
        <v>5440</v>
      </c>
      <c r="DH121" s="978"/>
      <c r="DI121" s="978"/>
      <c r="DJ121" s="978"/>
      <c r="DK121" s="978"/>
      <c r="DL121" s="978">
        <v>4807</v>
      </c>
      <c r="DM121" s="978"/>
      <c r="DN121" s="978"/>
      <c r="DO121" s="978"/>
      <c r="DP121" s="978"/>
      <c r="DQ121" s="978">
        <v>3981</v>
      </c>
      <c r="DR121" s="978"/>
      <c r="DS121" s="978"/>
      <c r="DT121" s="978"/>
      <c r="DU121" s="978"/>
      <c r="DV121" s="979">
        <v>0.2</v>
      </c>
      <c r="DW121" s="979"/>
      <c r="DX121" s="979"/>
      <c r="DY121" s="979"/>
      <c r="DZ121" s="980"/>
    </row>
    <row r="122" spans="1:130" s="248" customFormat="1" ht="26.25" customHeight="1">
      <c r="A122" s="1117"/>
      <c r="B122" s="1004"/>
      <c r="C122" s="974" t="s">
        <v>458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470</v>
      </c>
      <c r="AB122" s="1017"/>
      <c r="AC122" s="1017"/>
      <c r="AD122" s="1017"/>
      <c r="AE122" s="1018"/>
      <c r="AF122" s="1019" t="s">
        <v>444</v>
      </c>
      <c r="AG122" s="1017"/>
      <c r="AH122" s="1017"/>
      <c r="AI122" s="1017"/>
      <c r="AJ122" s="1018"/>
      <c r="AK122" s="1019" t="s">
        <v>444</v>
      </c>
      <c r="AL122" s="1017"/>
      <c r="AM122" s="1017"/>
      <c r="AN122" s="1017"/>
      <c r="AO122" s="1018"/>
      <c r="AP122" s="1020" t="s">
        <v>470</v>
      </c>
      <c r="AQ122" s="1021"/>
      <c r="AR122" s="1021"/>
      <c r="AS122" s="1021"/>
      <c r="AT122" s="1022"/>
      <c r="AU122" s="1050"/>
      <c r="AV122" s="1051"/>
      <c r="AW122" s="1051"/>
      <c r="AX122" s="1051"/>
      <c r="AY122" s="1052"/>
      <c r="AZ122" s="1032" t="s">
        <v>483</v>
      </c>
      <c r="BA122" s="1023"/>
      <c r="BB122" s="1023"/>
      <c r="BC122" s="1023"/>
      <c r="BD122" s="1023"/>
      <c r="BE122" s="1023"/>
      <c r="BF122" s="1023"/>
      <c r="BG122" s="1023"/>
      <c r="BH122" s="1023"/>
      <c r="BI122" s="1023"/>
      <c r="BJ122" s="1023"/>
      <c r="BK122" s="1023"/>
      <c r="BL122" s="1023"/>
      <c r="BM122" s="1023"/>
      <c r="BN122" s="1023"/>
      <c r="BO122" s="1023"/>
      <c r="BP122" s="1024"/>
      <c r="BQ122" s="1055">
        <v>3064381</v>
      </c>
      <c r="BR122" s="1056"/>
      <c r="BS122" s="1056"/>
      <c r="BT122" s="1056"/>
      <c r="BU122" s="1056"/>
      <c r="BV122" s="1056">
        <v>2935064</v>
      </c>
      <c r="BW122" s="1056"/>
      <c r="BX122" s="1056"/>
      <c r="BY122" s="1056"/>
      <c r="BZ122" s="1056"/>
      <c r="CA122" s="1056">
        <v>2951212</v>
      </c>
      <c r="CB122" s="1056"/>
      <c r="CC122" s="1056"/>
      <c r="CD122" s="1056"/>
      <c r="CE122" s="1056"/>
      <c r="CF122" s="1076">
        <v>144.1</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470</v>
      </c>
      <c r="AB123" s="1017"/>
      <c r="AC123" s="1017"/>
      <c r="AD123" s="1017"/>
      <c r="AE123" s="1018"/>
      <c r="AF123" s="1019" t="s">
        <v>444</v>
      </c>
      <c r="AG123" s="1017"/>
      <c r="AH123" s="1017"/>
      <c r="AI123" s="1017"/>
      <c r="AJ123" s="1018"/>
      <c r="AK123" s="1019" t="s">
        <v>484</v>
      </c>
      <c r="AL123" s="1017"/>
      <c r="AM123" s="1017"/>
      <c r="AN123" s="1017"/>
      <c r="AO123" s="1018"/>
      <c r="AP123" s="1020" t="s">
        <v>470</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485</v>
      </c>
      <c r="BP123" s="1064"/>
      <c r="BQ123" s="1123">
        <v>3849192</v>
      </c>
      <c r="BR123" s="1124"/>
      <c r="BS123" s="1124"/>
      <c r="BT123" s="1124"/>
      <c r="BU123" s="1124"/>
      <c r="BV123" s="1124">
        <v>3785131</v>
      </c>
      <c r="BW123" s="1124"/>
      <c r="BX123" s="1124"/>
      <c r="BY123" s="1124"/>
      <c r="BZ123" s="1124"/>
      <c r="CA123" s="1124">
        <v>4094896</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467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444</v>
      </c>
      <c r="AB124" s="1017"/>
      <c r="AC124" s="1017"/>
      <c r="AD124" s="1017"/>
      <c r="AE124" s="1018"/>
      <c r="AF124" s="1019" t="s">
        <v>444</v>
      </c>
      <c r="AG124" s="1017"/>
      <c r="AH124" s="1017"/>
      <c r="AI124" s="1017"/>
      <c r="AJ124" s="1018"/>
      <c r="AK124" s="1019" t="s">
        <v>444</v>
      </c>
      <c r="AL124" s="1017"/>
      <c r="AM124" s="1017"/>
      <c r="AN124" s="1017"/>
      <c r="AO124" s="1018"/>
      <c r="AP124" s="1020" t="s">
        <v>484</v>
      </c>
      <c r="AQ124" s="1021"/>
      <c r="AR124" s="1021"/>
      <c r="AS124" s="1021"/>
      <c r="AT124" s="1022"/>
      <c r="AU124" s="1119" t="s">
        <v>486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120.5</v>
      </c>
      <c r="BR124" s="1086"/>
      <c r="BS124" s="1086"/>
      <c r="BT124" s="1086"/>
      <c r="BU124" s="1086"/>
      <c r="BV124" s="1086">
        <v>110.9</v>
      </c>
      <c r="BW124" s="1086"/>
      <c r="BX124" s="1086"/>
      <c r="BY124" s="1086"/>
      <c r="BZ124" s="1086"/>
      <c r="CA124" s="1086">
        <v>78</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t="s">
        <v>480</v>
      </c>
      <c r="DH124" s="1042"/>
      <c r="DI124" s="1042"/>
      <c r="DJ124" s="1042"/>
      <c r="DK124" s="1043"/>
      <c r="DL124" s="1041" t="s">
        <v>480</v>
      </c>
      <c r="DM124" s="1042"/>
      <c r="DN124" s="1042"/>
      <c r="DO124" s="1042"/>
      <c r="DP124" s="1043"/>
      <c r="DQ124" s="1041" t="s">
        <v>469</v>
      </c>
      <c r="DR124" s="1042"/>
      <c r="DS124" s="1042"/>
      <c r="DT124" s="1042"/>
      <c r="DU124" s="1043"/>
      <c r="DV124" s="1044" t="s">
        <v>470</v>
      </c>
      <c r="DW124" s="1045"/>
      <c r="DX124" s="1045"/>
      <c r="DY124" s="1045"/>
      <c r="DZ124" s="1046"/>
    </row>
    <row r="125" spans="1:130" s="248" customFormat="1" ht="26.25" customHeight="1">
      <c r="A125" s="1117"/>
      <c r="B125" s="1004"/>
      <c r="C125" s="974" t="s">
        <v>471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484</v>
      </c>
      <c r="AB125" s="1017"/>
      <c r="AC125" s="1017"/>
      <c r="AD125" s="1017"/>
      <c r="AE125" s="1018"/>
      <c r="AF125" s="1019" t="s">
        <v>480</v>
      </c>
      <c r="AG125" s="1017"/>
      <c r="AH125" s="1017"/>
      <c r="AI125" s="1017"/>
      <c r="AJ125" s="1018"/>
      <c r="AK125" s="1019" t="s">
        <v>480</v>
      </c>
      <c r="AL125" s="1017"/>
      <c r="AM125" s="1017"/>
      <c r="AN125" s="1017"/>
      <c r="AO125" s="1018"/>
      <c r="AP125" s="1020" t="s">
        <v>480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484</v>
      </c>
      <c r="DH125" s="985"/>
      <c r="DI125" s="985"/>
      <c r="DJ125" s="985"/>
      <c r="DK125" s="985"/>
      <c r="DL125" s="985" t="s">
        <v>480</v>
      </c>
      <c r="DM125" s="985"/>
      <c r="DN125" s="985"/>
      <c r="DO125" s="985"/>
      <c r="DP125" s="985"/>
      <c r="DQ125" s="985" t="s">
        <v>470</v>
      </c>
      <c r="DR125" s="985"/>
      <c r="DS125" s="985"/>
      <c r="DT125" s="985"/>
      <c r="DU125" s="985"/>
      <c r="DV125" s="986" t="s">
        <v>480</v>
      </c>
      <c r="DW125" s="986"/>
      <c r="DX125" s="986"/>
      <c r="DY125" s="986"/>
      <c r="DZ125" s="987"/>
    </row>
    <row r="126" spans="1:130" s="248" customFormat="1" ht="26.25" customHeight="1" thickBot="1">
      <c r="A126" s="1117"/>
      <c r="B126" s="1004"/>
      <c r="C126" s="974" t="s">
        <v>473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480</v>
      </c>
      <c r="AB126" s="1017"/>
      <c r="AC126" s="1017"/>
      <c r="AD126" s="1017"/>
      <c r="AE126" s="1018"/>
      <c r="AF126" s="1019" t="s">
        <v>480</v>
      </c>
      <c r="AG126" s="1017"/>
      <c r="AH126" s="1017"/>
      <c r="AI126" s="1017"/>
      <c r="AJ126" s="1018"/>
      <c r="AK126" s="1019" t="s">
        <v>480</v>
      </c>
      <c r="AL126" s="1017"/>
      <c r="AM126" s="1017"/>
      <c r="AN126" s="1017"/>
      <c r="AO126" s="1018"/>
      <c r="AP126" s="1020" t="s">
        <v>480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v>291140</v>
      </c>
      <c r="DH126" s="978"/>
      <c r="DI126" s="978"/>
      <c r="DJ126" s="978"/>
      <c r="DK126" s="978"/>
      <c r="DL126" s="978">
        <v>268233</v>
      </c>
      <c r="DM126" s="978"/>
      <c r="DN126" s="978"/>
      <c r="DO126" s="978"/>
      <c r="DP126" s="978"/>
      <c r="DQ126" s="978">
        <v>225373</v>
      </c>
      <c r="DR126" s="978"/>
      <c r="DS126" s="978"/>
      <c r="DT126" s="978"/>
      <c r="DU126" s="978"/>
      <c r="DV126" s="979">
        <v>11</v>
      </c>
      <c r="DW126" s="979"/>
      <c r="DX126" s="979"/>
      <c r="DY126" s="979"/>
      <c r="DZ126" s="980"/>
    </row>
    <row r="127" spans="1:130" s="248" customFormat="1" ht="26.25" customHeight="1">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10781</v>
      </c>
      <c r="AB127" s="1017"/>
      <c r="AC127" s="1017"/>
      <c r="AD127" s="1017"/>
      <c r="AE127" s="1018"/>
      <c r="AF127" s="1019">
        <v>3063</v>
      </c>
      <c r="AG127" s="1017"/>
      <c r="AH127" s="1017"/>
      <c r="AI127" s="1017"/>
      <c r="AJ127" s="1018"/>
      <c r="AK127" s="1019">
        <v>5184</v>
      </c>
      <c r="AL127" s="1017"/>
      <c r="AM127" s="1017"/>
      <c r="AN127" s="1017"/>
      <c r="AO127" s="1018"/>
      <c r="AP127" s="1020">
        <v>0.3</v>
      </c>
      <c r="AQ127" s="1021"/>
      <c r="AR127" s="1021"/>
      <c r="AS127" s="1021"/>
      <c r="AT127" s="1022"/>
      <c r="AU127" s="284"/>
      <c r="AV127" s="284"/>
      <c r="AW127" s="284"/>
      <c r="AX127" s="1090" t="s">
        <v>492</v>
      </c>
      <c r="AY127" s="1091"/>
      <c r="AZ127" s="1091"/>
      <c r="BA127" s="1091"/>
      <c r="BB127" s="1091"/>
      <c r="BC127" s="1091"/>
      <c r="BD127" s="1091"/>
      <c r="BE127" s="1092"/>
      <c r="BF127" s="1093" t="s">
        <v>493</v>
      </c>
      <c r="BG127" s="1091"/>
      <c r="BH127" s="1091"/>
      <c r="BI127" s="1091"/>
      <c r="BJ127" s="1091"/>
      <c r="BK127" s="1091"/>
      <c r="BL127" s="1092"/>
      <c r="BM127" s="1093" t="s">
        <v>494</v>
      </c>
      <c r="BN127" s="1091"/>
      <c r="BO127" s="1091"/>
      <c r="BP127" s="1091"/>
      <c r="BQ127" s="1091"/>
      <c r="BR127" s="1091"/>
      <c r="BS127" s="1092"/>
      <c r="BT127" s="1093" t="s">
        <v>495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480</v>
      </c>
      <c r="DH127" s="978"/>
      <c r="DI127" s="978"/>
      <c r="DJ127" s="978"/>
      <c r="DK127" s="978"/>
      <c r="DL127" s="978" t="s">
        <v>480</v>
      </c>
      <c r="DM127" s="978"/>
      <c r="DN127" s="978"/>
      <c r="DO127" s="978"/>
      <c r="DP127" s="978"/>
      <c r="DQ127" s="978" t="s">
        <v>480</v>
      </c>
      <c r="DR127" s="978"/>
      <c r="DS127" s="978"/>
      <c r="DT127" s="978"/>
      <c r="DU127" s="978"/>
      <c r="DV127" s="979" t="s">
        <v>469</v>
      </c>
      <c r="DW127" s="979"/>
      <c r="DX127" s="979"/>
      <c r="DY127" s="979"/>
      <c r="DZ127" s="980"/>
    </row>
    <row r="128" spans="1:130" s="248" customFormat="1" ht="26.25" customHeight="1" thickBot="1">
      <c r="A128" s="1101" t="s">
        <v>497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498</v>
      </c>
      <c r="X128" s="1103"/>
      <c r="Y128" s="1103"/>
      <c r="Z128" s="1104"/>
      <c r="AA128" s="1105">
        <v>16706</v>
      </c>
      <c r="AB128" s="1106"/>
      <c r="AC128" s="1106"/>
      <c r="AD128" s="1106"/>
      <c r="AE128" s="1107"/>
      <c r="AF128" s="1108">
        <v>12225</v>
      </c>
      <c r="AG128" s="1106"/>
      <c r="AH128" s="1106"/>
      <c r="AI128" s="1106"/>
      <c r="AJ128" s="1107"/>
      <c r="AK128" s="1108">
        <v>18763</v>
      </c>
      <c r="AL128" s="1106"/>
      <c r="AM128" s="1106"/>
      <c r="AN128" s="1106"/>
      <c r="AO128" s="1107"/>
      <c r="AP128" s="1109"/>
      <c r="AQ128" s="1110"/>
      <c r="AR128" s="1110"/>
      <c r="AS128" s="1110"/>
      <c r="AT128" s="1111"/>
      <c r="AU128" s="284"/>
      <c r="AV128" s="284"/>
      <c r="AW128" s="284"/>
      <c r="AX128" s="946" t="s">
        <v>499</v>
      </c>
      <c r="AY128" s="947"/>
      <c r="AZ128" s="947"/>
      <c r="BA128" s="947"/>
      <c r="BB128" s="947"/>
      <c r="BC128" s="947"/>
      <c r="BD128" s="947"/>
      <c r="BE128" s="948"/>
      <c r="BF128" s="1112" t="s">
        <v>480</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500</v>
      </c>
      <c r="CQ128" s="1095"/>
      <c r="CR128" s="1095"/>
      <c r="CS128" s="1095"/>
      <c r="CT128" s="1095"/>
      <c r="CU128" s="1095"/>
      <c r="CV128" s="1095"/>
      <c r="CW128" s="1095"/>
      <c r="CX128" s="1095"/>
      <c r="CY128" s="1095"/>
      <c r="CZ128" s="1095"/>
      <c r="DA128" s="1095"/>
      <c r="DB128" s="1095"/>
      <c r="DC128" s="1095"/>
      <c r="DD128" s="1095"/>
      <c r="DE128" s="1095"/>
      <c r="DF128" s="1096"/>
      <c r="DG128" s="1097" t="s">
        <v>444</v>
      </c>
      <c r="DH128" s="1098"/>
      <c r="DI128" s="1098"/>
      <c r="DJ128" s="1098"/>
      <c r="DK128" s="1098"/>
      <c r="DL128" s="1098" t="s">
        <v>444</v>
      </c>
      <c r="DM128" s="1098"/>
      <c r="DN128" s="1098"/>
      <c r="DO128" s="1098"/>
      <c r="DP128" s="1098"/>
      <c r="DQ128" s="1098" t="s">
        <v>444</v>
      </c>
      <c r="DR128" s="1098"/>
      <c r="DS128" s="1098"/>
      <c r="DT128" s="1098"/>
      <c r="DU128" s="1098"/>
      <c r="DV128" s="1099" t="s">
        <v>444</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2236209</v>
      </c>
      <c r="AB129" s="1017"/>
      <c r="AC129" s="1017"/>
      <c r="AD129" s="1017"/>
      <c r="AE129" s="1018"/>
      <c r="AF129" s="1019">
        <v>2239719</v>
      </c>
      <c r="AG129" s="1017"/>
      <c r="AH129" s="1017"/>
      <c r="AI129" s="1017"/>
      <c r="AJ129" s="1018"/>
      <c r="AK129" s="1019">
        <v>2341841</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444</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313561</v>
      </c>
      <c r="AB130" s="1017"/>
      <c r="AC130" s="1017"/>
      <c r="AD130" s="1017"/>
      <c r="AE130" s="1018"/>
      <c r="AF130" s="1019">
        <v>304956</v>
      </c>
      <c r="AG130" s="1017"/>
      <c r="AH130" s="1017"/>
      <c r="AI130" s="1017"/>
      <c r="AJ130" s="1018"/>
      <c r="AK130" s="1019">
        <v>293455</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9.1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1922648</v>
      </c>
      <c r="AB131" s="1042"/>
      <c r="AC131" s="1042"/>
      <c r="AD131" s="1042"/>
      <c r="AE131" s="1043"/>
      <c r="AF131" s="1041">
        <v>1934763</v>
      </c>
      <c r="AG131" s="1042"/>
      <c r="AH131" s="1042"/>
      <c r="AI131" s="1042"/>
      <c r="AJ131" s="1043"/>
      <c r="AK131" s="1041">
        <v>2048386</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v>78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10.083853100000001</v>
      </c>
      <c r="AB132" s="1158"/>
      <c r="AC132" s="1158"/>
      <c r="AD132" s="1158"/>
      <c r="AE132" s="1159"/>
      <c r="AF132" s="1160">
        <v>9.5660295340000001</v>
      </c>
      <c r="AG132" s="1158"/>
      <c r="AH132" s="1158"/>
      <c r="AI132" s="1158"/>
      <c r="AJ132" s="1159"/>
      <c r="AK132" s="1160">
        <v>7.9184294370000003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9.4</v>
      </c>
      <c r="AB133" s="1141"/>
      <c r="AC133" s="1141"/>
      <c r="AD133" s="1141"/>
      <c r="AE133" s="1142"/>
      <c r="AF133" s="1140">
        <v>9.4</v>
      </c>
      <c r="AG133" s="1141"/>
      <c r="AH133" s="1141"/>
      <c r="AI133" s="1141"/>
      <c r="AJ133" s="1142"/>
      <c r="AK133" s="1140">
        <v>9.1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COf+UthmZeRIePzzk3kKrCN9xVaoq74hlRexBud9DaxeMfK8nEt38+v8lu2F+gMqBMM8C1MFsa6bfGQbmbtdw==" saltValue="XR0vwBVkP3925R9Qw3f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tXUfvwpau6wkEWNmBf5bAjEvYe2p50DMAvEcdftOVMT1bM5Qcv21IK7CHK/cGje4oS7Ze/QXMnyQcDltaHhQ2g==" saltValue="/X0lwXsVdRMg6giE3hgp8g=="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2xd5O7FZCYwCkkIauYUrmOSX0yIwY8jMUo7rqpIZYuC6u3iXLCDiWrs27DTnGRnDlkHm/Bt/OOovaQ37wTdUA==" saltValue="zgVS4aCJQkteF95fPJk43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801346</v>
      </c>
      <c r="AP9" s="314">
        <v>121767</v>
      </c>
      <c r="AQ9" s="315">
        <v>133274</v>
      </c>
      <c r="AR9" s="316">
        <v>-8.6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110628</v>
      </c>
      <c r="AP10" s="317">
        <v>16810</v>
      </c>
      <c r="AQ10" s="318">
        <v>18858</v>
      </c>
      <c r="AR10" s="319">
        <v>-10.9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t="s">
        <v>522</v>
      </c>
      <c r="AP11" s="317" t="s">
        <v>522</v>
      </c>
      <c r="AQ11" s="318">
        <v>1196</v>
      </c>
      <c r="AR11" s="319" t="s">
        <v>522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522</v>
      </c>
      <c r="AP12" s="317" t="s">
        <v>522</v>
      </c>
      <c r="AQ12" s="318" t="s">
        <v>522</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36531</v>
      </c>
      <c r="AP13" s="317">
        <v>5551</v>
      </c>
      <c r="AQ13" s="318">
        <v>5360</v>
      </c>
      <c r="AR13" s="319">
        <v>3.6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t="s">
        <v>522</v>
      </c>
      <c r="AP14" s="317" t="s">
        <v>522</v>
      </c>
      <c r="AQ14" s="318">
        <v>2713</v>
      </c>
      <c r="AR14" s="319" t="s">
        <v>522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-74666</v>
      </c>
      <c r="AP15" s="317">
        <v>-11346</v>
      </c>
      <c r="AQ15" s="318">
        <v>-11837</v>
      </c>
      <c r="AR15" s="319">
        <v>-4.0999999999999996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873839</v>
      </c>
      <c r="AP16" s="317">
        <v>132782</v>
      </c>
      <c r="AQ16" s="318">
        <v>149564</v>
      </c>
      <c r="AR16" s="319">
        <v>-11.2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12</v>
      </c>
      <c r="AP21" s="331">
        <v>13.76</v>
      </c>
      <c r="AQ21" s="332">
        <v>-1.76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96.9</v>
      </c>
      <c r="AP22" s="336">
        <v>95.5</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368829</v>
      </c>
      <c r="AP32" s="345">
        <v>56045</v>
      </c>
      <c r="AQ32" s="346">
        <v>71500</v>
      </c>
      <c r="AR32" s="347">
        <v>-21.6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522</v>
      </c>
      <c r="AP34" s="345" t="s">
        <v>522</v>
      </c>
      <c r="AQ34" s="346">
        <v>1</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86142</v>
      </c>
      <c r="AP35" s="345">
        <v>13090</v>
      </c>
      <c r="AQ35" s="346">
        <v>19534</v>
      </c>
      <c r="AR35" s="347">
        <v>-33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14231</v>
      </c>
      <c r="AP36" s="345">
        <v>2162</v>
      </c>
      <c r="AQ36" s="346">
        <v>5450</v>
      </c>
      <c r="AR36" s="347">
        <v>-60.3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v>5184</v>
      </c>
      <c r="AP37" s="345">
        <v>788</v>
      </c>
      <c r="AQ37" s="346">
        <v>1039</v>
      </c>
      <c r="AR37" s="347">
        <v>-24.2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v>32</v>
      </c>
      <c r="AP38" s="348">
        <v>5</v>
      </c>
      <c r="AQ38" s="349">
        <v>9</v>
      </c>
      <c r="AR38" s="337">
        <v>-44.4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v>-18763</v>
      </c>
      <c r="AP39" s="345">
        <v>-2851</v>
      </c>
      <c r="AQ39" s="346">
        <v>-2217</v>
      </c>
      <c r="AR39" s="347">
        <v>28.6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-293455</v>
      </c>
      <c r="AP40" s="345">
        <v>-44591</v>
      </c>
      <c r="AQ40" s="346">
        <v>-63826</v>
      </c>
      <c r="AR40" s="347">
        <v>-30.1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162200</v>
      </c>
      <c r="AP41" s="345">
        <v>24647</v>
      </c>
      <c r="AQ41" s="346">
        <v>31490</v>
      </c>
      <c r="AR41" s="347">
        <v>-21.7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333055</v>
      </c>
      <c r="AN51" s="367">
        <v>47539</v>
      </c>
      <c r="AO51" s="368">
        <v>-21.2</v>
      </c>
      <c r="AP51" s="369">
        <v>119882</v>
      </c>
      <c r="AQ51" s="370">
        <v>9.1</v>
      </c>
      <c r="AR51" s="371">
        <v>-30.3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112824</v>
      </c>
      <c r="AN52" s="375">
        <v>16104</v>
      </c>
      <c r="AO52" s="376">
        <v>-67.5</v>
      </c>
      <c r="AP52" s="377">
        <v>66481</v>
      </c>
      <c r="AQ52" s="378">
        <v>6</v>
      </c>
      <c r="AR52" s="379">
        <v>-73.5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444091</v>
      </c>
      <c r="AN53" s="367">
        <v>64314</v>
      </c>
      <c r="AO53" s="368">
        <v>35.299999999999997</v>
      </c>
      <c r="AP53" s="369">
        <v>116162</v>
      </c>
      <c r="AQ53" s="370">
        <v>-3.1</v>
      </c>
      <c r="AR53" s="371">
        <v>38.4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293952</v>
      </c>
      <c r="AN54" s="375">
        <v>42571</v>
      </c>
      <c r="AO54" s="376">
        <v>164.4</v>
      </c>
      <c r="AP54" s="377">
        <v>61562</v>
      </c>
      <c r="AQ54" s="378">
        <v>-7.4</v>
      </c>
      <c r="AR54" s="379">
        <v>171.8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305441</v>
      </c>
      <c r="AN55" s="367">
        <v>44924</v>
      </c>
      <c r="AO55" s="368">
        <v>-30.1</v>
      </c>
      <c r="AP55" s="369">
        <v>121449</v>
      </c>
      <c r="AQ55" s="370">
        <v>4.5999999999999996</v>
      </c>
      <c r="AR55" s="371">
        <v>-34.700000000000003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185167</v>
      </c>
      <c r="AN56" s="375">
        <v>27234</v>
      </c>
      <c r="AO56" s="376">
        <v>-36</v>
      </c>
      <c r="AP56" s="377">
        <v>62922</v>
      </c>
      <c r="AQ56" s="378">
        <v>2.2000000000000002</v>
      </c>
      <c r="AR56" s="379">
        <v>-38.200000000000003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328392</v>
      </c>
      <c r="AN57" s="367">
        <v>48853</v>
      </c>
      <c r="AO57" s="368">
        <v>8.6999999999999993</v>
      </c>
      <c r="AP57" s="369">
        <v>145139</v>
      </c>
      <c r="AQ57" s="370">
        <v>19.5</v>
      </c>
      <c r="AR57" s="371">
        <v>-10.8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116429</v>
      </c>
      <c r="AN58" s="375">
        <v>17321</v>
      </c>
      <c r="AO58" s="376">
        <v>-36.4</v>
      </c>
      <c r="AP58" s="377">
        <v>83762</v>
      </c>
      <c r="AQ58" s="378">
        <v>33.1</v>
      </c>
      <c r="AR58" s="379">
        <v>-69.5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285829</v>
      </c>
      <c r="AN59" s="367">
        <v>43432</v>
      </c>
      <c r="AO59" s="368">
        <v>-11.1</v>
      </c>
      <c r="AP59" s="369">
        <v>125391</v>
      </c>
      <c r="AQ59" s="370">
        <v>-13.6</v>
      </c>
      <c r="AR59" s="371">
        <v>2.5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184956</v>
      </c>
      <c r="AN60" s="375">
        <v>28105</v>
      </c>
      <c r="AO60" s="376">
        <v>62.3</v>
      </c>
      <c r="AP60" s="377">
        <v>68516</v>
      </c>
      <c r="AQ60" s="378">
        <v>-18.2</v>
      </c>
      <c r="AR60" s="379">
        <v>80.5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339362</v>
      </c>
      <c r="AN61" s="382">
        <v>49812</v>
      </c>
      <c r="AO61" s="383">
        <v>-3.7</v>
      </c>
      <c r="AP61" s="384">
        <v>125605</v>
      </c>
      <c r="AQ61" s="385">
        <v>3.3</v>
      </c>
      <c r="AR61" s="371">
        <v>-7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178666</v>
      </c>
      <c r="AN62" s="375">
        <v>26267</v>
      </c>
      <c r="AO62" s="376">
        <v>17.399999999999999</v>
      </c>
      <c r="AP62" s="377">
        <v>68649</v>
      </c>
      <c r="AQ62" s="378">
        <v>3.1</v>
      </c>
      <c r="AR62" s="379">
        <v>14.3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2vX5407TmF8OR34bzxVU6yJg+HcFr9j5AiDhiwSy+Qkhm768m/7qI2xGwe0ZwNs+8zHrg8p3Xyd6pJobBOVKw==" saltValue="TQPnIgBJe8IV2sts9iVv1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1" spans="125:125" ht="13.5" hidden="1" customHeight="1">
      <c r="DU121" s="292"/>
    </row>
  </sheetData>
  <sheetProtection algorithmName="SHA-512" hashValue="yRrf2kC77xUoDeLWK5dtMU6JRVYLDhoYGOOxTZPci3A2qlSKkQRgHfI9vBkDQAippE0JlPxidPFe8xCLzcD+kw==" saltValue="oGY/FnPseAuLmwdX3kIlL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cPz0H2z/D7mjzQySmB96uDD9OH2bgYusBoeg5pmLCMGSQvQGXVAOHMU4RAN5c6LEdad4s+irGffQ5yq2nSYttg==" saltValue="u+7el5hEk2A9szBQ91OJN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00" t="s">
        <v>3</v>
      </c>
      <c r="D47" s="1200"/>
      <c r="E47" s="1201"/>
      <c r="F47" s="11">
        <v>17.34</v>
      </c>
      <c r="G47" s="12">
        <v>17.5</v>
      </c>
      <c r="H47" s="12">
        <v>17.89</v>
      </c>
      <c r="I47" s="12">
        <v>21.64</v>
      </c>
      <c r="J47" s="13">
        <v>21.55</v>
      </c>
    </row>
    <row r="48" spans="2:10" ht="57.75" customHeight="1">
      <c r="B48" s="14"/>
      <c r="C48" s="1202" t="s">
        <v>4</v>
      </c>
      <c r="D48" s="1202"/>
      <c r="E48" s="1203"/>
      <c r="F48" s="15">
        <v>12.72</v>
      </c>
      <c r="G48" s="16">
        <v>11.17</v>
      </c>
      <c r="H48" s="16">
        <v>7.56</v>
      </c>
      <c r="I48" s="16">
        <v>1.7</v>
      </c>
      <c r="J48" s="17">
        <v>1.36</v>
      </c>
    </row>
    <row r="49" spans="2:10" ht="57.75" customHeight="1" thickBot="1">
      <c r="B49" s="18"/>
      <c r="C49" s="1204" t="s">
        <v>5</v>
      </c>
      <c r="D49" s="1204"/>
      <c r="E49" s="1205"/>
      <c r="F49" s="19" t="s">
        <v>569</v>
      </c>
      <c r="G49" s="20" t="s">
        <v>570</v>
      </c>
      <c r="H49" s="20" t="s">
        <v>571</v>
      </c>
      <c r="I49" s="20" t="s">
        <v>572</v>
      </c>
      <c r="J49" s="21">
        <v>0.6</v>
      </c>
    </row>
    <row r="50" spans="2:10" ht="13.5" customHeight="1"/>
  </sheetData>
  <sheetProtection algorithmName="SHA-512" hashValue="8AEnzOM8QMDXKD89MxSLeKixo4B6vGyzRj98s9bfYNZ96qnPBQnm60lVCDZmqkujj/OzjbsAwXJVzuX8uzfs0w==" saltValue="shiarlp4nGL6x3WV5diy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2022-03-24T08:21:14Z</cp:lastPrinted>
  <dcterms:created xsi:type="dcterms:W3CDTF">2022-02-02T06:08:41Z</dcterms:created>
  <dcterms:modified xsi:type="dcterms:W3CDTF">2022-03-24T08:21:25Z</dcterms:modified>
  <cp:category/>
</cp:coreProperties>
</file>