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4普通会計決算統計\19 財政状況資料集 【3月21日国回答締切】\03 市町村から\未確認分格納\14 平群町○\0315\"/>
    </mc:Choice>
  </mc:AlternateContent>
  <xr:revisionPtr revIDLastSave="0" documentId="13_ncr:1_{A3B13C73-FD25-433C-8683-5DAF6CCF4E26}" xr6:coauthVersionLast="47" xr6:coauthVersionMax="47" xr10:uidLastSave="{00000000-0000-0000-0000-000000000000}"/>
  <bookViews>
    <workbookView xWindow="-135" yWindow="-135" windowWidth="29070" windowHeight="1587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O37" i="10"/>
  <c r="BE37" i="10"/>
  <c r="AM37" i="10"/>
  <c r="U37" i="10"/>
  <c r="CO36" i="10"/>
  <c r="BE36" i="10"/>
  <c r="AM36" i="10"/>
  <c r="CO35"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C38" i="10" l="1"/>
  <c r="U34" i="10" s="1"/>
  <c r="U35" i="10" l="1"/>
  <c r="U36" i="10" s="1"/>
  <c r="AM34" i="10"/>
  <c r="AM35" i="10" s="1"/>
  <c r="BE34" i="10"/>
  <c r="BW34" i="10" l="1"/>
  <c r="BW35" i="10" s="1"/>
  <c r="BW36" i="10" s="1"/>
  <c r="BW37" i="10" s="1"/>
  <c r="BW38" i="10" s="1"/>
  <c r="CO34" i="10" l="1"/>
</calcChain>
</file>

<file path=xl/sharedStrings.xml><?xml version="1.0" encoding="utf-8"?>
<sst xmlns="http://schemas.openxmlformats.org/spreadsheetml/2006/main" count="1085" uniqueCount="599">
  <si>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</si>
  <si>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</si>
  <si>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</si>
  <si>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</si>
  <si>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</si>
  <si>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</si>
  <si>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</si>
  <si>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</si>
  <si>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</si>
  <si>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</si>
  <si>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</si>
  <si>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</si>
  <si>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</si>
  <si>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</si>
  <si>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</si>
  <si>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</si>
  <si>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</si>
  <si>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</si>
  <si>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</si>
  <si>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</si>
  <si>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</si>
  <si>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</si>
  <si>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</si>
  <si>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</si>
  <si>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</si>
  <si>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</si>
  <si>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</si>
  <si>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</si>
  <si>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</si>
  <si>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</si>
  <si>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</si>
  <si>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</si>
  <si>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</si>
  <si>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</si>
  <si>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</si>
  <si>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</si>
  <si>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</si>
  <si>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</si>
  <si>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</si>
  <si>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</si>
  <si>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</si>
  <si>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</si>
  <si>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</si>
  <si>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</si>
  <si>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</si>
  <si>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</si>
  <si>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</si>
  <si>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</si>
  <si>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</si>
  <si>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</si>
  <si>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</si>
  <si>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</si>
  <si>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</si>
  <si>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</si>
  <si>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</si>
  <si>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</si>
  <si>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</si>
  <si>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</si>
  <si>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</si>
  <si>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</si>
  <si>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</si>
  <si>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</si>
  <si>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</si>
  <si>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</si>
  <si>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</si>
  <si>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</si>
  <si>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</si>
  <si>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</si>
  <si>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</si>
  <si>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</si>
  <si>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</si>
  <si>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</si>
  <si>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</si>
  <si>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</si>
  <si>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</si>
  <si>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</si>
  <si>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</si>
  <si>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</si>
  <si>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</si>
  <si>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</si>
  <si>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</si>
  <si>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</si>
  <si>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</si>
  <si>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</si>
  <si>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</si>
  <si>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</si>
  <si>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</si>
  <si>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</si>
  <si>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</si>
  <si>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</si>
  <si>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</si>
  <si>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</si>
  <si>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</si>
  <si>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</si>
  <si>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</si>
  <si>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</si>
  <si>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</si>
  <si>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</si>
  <si>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</si>
  <si>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</si>
  <si>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平群町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</si>
  <si>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</si>
  <si>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</si>
  <si>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</si>
  <si>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</si>
  <si>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</si>
  <si>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</si>
  <si>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</si>
  <si>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</si>
  <si>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</si>
  <si>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</si>
  <si>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</si>
  <si>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</si>
  <si>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</si>
  <si>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</si>
  <si>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</si>
  <si>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</si>
  <si>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</si>
  <si>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</si>
  <si>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</si>
  <si>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</si>
  <si>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</si>
  <si>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</si>
  <si>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</si>
  <si>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</si>
  <si>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</si>
  <si>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</si>
  <si>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</si>
  <si>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</si>
  <si>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</si>
  <si>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</si>
  <si>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</si>
  <si>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</si>
  <si>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</si>
  <si>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</si>
  <si>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</si>
  <si>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</si>
  <si>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</si>
  <si>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</si>
  <si>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</si>
  <si>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</si>
  <si>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</si>
  <si>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</si>
  <si>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</si>
  <si>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</si>
  <si>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</si>
  <si>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</si>
  <si>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</si>
  <si>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</si>
  <si>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</si>
  <si>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</si>
  <si>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</si>
  <si>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</si>
  <si>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</si>
  <si>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</si>
  <si>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</si>
  <si>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</si>
  <si>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</si>
  <si>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</si>
  <si>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</si>
  <si>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</si>
  <si>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</si>
  <si>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</si>
  <si>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</si>
  <si>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</si>
  <si>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</si>
  <si>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</si>
  <si>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</si>
  <si>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</si>
  <si>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</si>
  <si>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</si>
  <si>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</si>
  <si>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</si>
  <si>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</si>
  <si>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</si>
  <si>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</si>
  <si>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</si>
  <si>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</si>
  <si>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</si>
  <si>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</si>
  <si>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</si>
  <si>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</si>
  <si>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</si>
  <si>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</si>
  <si>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</si>
  <si>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</si>
  <si>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</si>
  <si>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</si>
  <si>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</si>
  <si>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</si>
  <si>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</si>
  <si>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</si>
  <si>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</si>
  <si>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</si>
  <si>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</si>
  <si>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</si>
  <si>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</si>
  <si>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</si>
  <si>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</si>
  <si>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</si>
  <si>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</si>
  <si>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</si>
  <si>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</si>
  <si>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</si>
  <si>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</si>
  <si>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</si>
  <si>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</si>
  <si>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</si>
  <si>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</si>
  <si>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</si>
  <si>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</si>
  <si>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</si>
  <si>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</si>
  <si>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</si>
  <si>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</si>
  <si>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</si>
  <si>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</si>
  <si>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</si>
  <si>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</si>
  <si>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</si>
  <si>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</si>
  <si>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奈良県平群町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</si>
  <si>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</si>
  <si>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</si>
  <si>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</si>
  <si>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</si>
  <si>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</si>
  <si>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</si>
  <si>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</si>
  <si>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</si>
  <si>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</si>
  <si>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</si>
  <si>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</si>
  <si>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</si>
  <si>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</si>
  <si>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</si>
  <si>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</si>
  <si>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</si>
  <si>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</si>
  <si>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</si>
  <si>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</si>
  <si>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</si>
  <si>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</si>
  <si>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</si>
  <si>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</si>
  <si>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</si>
  <si>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</si>
  <si>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</si>
  <si>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</si>
  <si>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</si>
  <si>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</si>
  <si>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</si>
  <si>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</si>
  <si>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</si>
  <si>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</si>
  <si>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</si>
  <si>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</si>
  <si>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</si>
  <si>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</si>
  <si>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</si>
  <si>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</si>
  <si>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</si>
  <si>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</si>
  <si>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</si>
  <si>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</si>
  <si>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</si>
  <si>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</si>
  <si>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</si>
  <si>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</si>
  <si>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</si>
  <si>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</si>
  <si>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</si>
  <si>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</si>
  <si>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</si>
  <si>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</si>
  <si>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</si>
  <si>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</si>
  <si>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</si>
  <si>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</si>
  <si>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</si>
  <si>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</si>
  <si>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</si>
  <si>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</si>
  <si>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</si>
  <si>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</si>
  <si>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</si>
  <si>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</si>
  <si>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</si>
  <si>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</si>
  <si>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</si>
  <si>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</si>
  <si>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</si>
  <si>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</si>
  <si>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</si>
  <si>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</si>
  <si>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</si>
  <si>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</si>
  <si>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</si>
  <si>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</si>
  <si>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</si>
  <si>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</si>
  <si>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</si>
  <si>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</si>
  <si>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</si>
  <si>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</si>
  <si>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</si>
  <si>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</si>
  <si>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</si>
  <si>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</si>
  <si>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</si>
  <si>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</si>
  <si>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</si>
  <si>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</si>
  <si>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</si>
  <si>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</si>
  <si>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</si>
  <si>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</si>
  <si>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</si>
  <si>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</si>
  <si>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</si>
  <si>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</si>
  <si>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</si>
  <si>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</si>
  <si>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</si>
  <si>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</si>
  <si>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</si>
  <si>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</si>
  <si>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</si>
  <si>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</si>
  <si>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</si>
  <si>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</si>
  <si>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</si>
  <si>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</si>
  <si>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</si>
  <si>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</si>
  <si>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</si>
  <si>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</si>
  <si>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</si>
  <si>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</si>
  <si>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</si>
  <si>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</si>
  <si>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</si>
  <si>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</si>
  <si>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</si>
  <si>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</si>
  <si>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</si>
  <si>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</si>
  <si>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</si>
  <si>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</si>
  <si>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</si>
  <si>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</si>
  <si>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</si>
  <si>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</si>
  <si>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</si>
  <si>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</si>
  <si>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</si>
  <si>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</si>
  <si>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</si>
  <si>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</si>
  <si>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</si>
  <si>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</si>
  <si>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</si>
  <si>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</si>
  <si>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</si>
  <si>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</si>
  <si>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</si>
  <si>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</si>
  <si>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</si>
  <si>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</si>
  <si>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</si>
  <si>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</si>
  <si>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</si>
  <si>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</si>
  <si>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奈良県平群町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</si>
  <si>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</si>
  <si>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</si>
  <si>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</si>
  <si>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</si>
  <si>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</si>
  <si>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</si>
  <si>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</si>
  <si>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</si>
  <si>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</si>
  <si>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</si>
  <si>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</si>
  <si>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</si>
  <si>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</si>
  <si>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</si>
  <si>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</si>
  <si>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</si>
  <si>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</si>
  <si>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</si>
  <si>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</si>
  <si>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</si>
  <si>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</si>
  <si>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学校給食費特別会計</t>
    <phoneticPr fontId="5"/>
  </si>
  <si>
    <t>奨学資金貸付事業特別会計</t>
    <phoneticPr fontId="5"/>
  </si>
  <si>
    <t>用地先行取得事業特別会計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</si>
  <si>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</si>
  <si>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</si>
  <si>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</si>
  <si>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</si>
  <si>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</si>
  <si>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</si>
  <si>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</si>
  <si>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</si>
  <si>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</si>
  <si>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</si>
  <si>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</si>
  <si>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</si>
  <si>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</si>
  <si>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</si>
  <si>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</si>
  <si>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</si>
  <si>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</si>
  <si>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</si>
  <si>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</si>
  <si>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</si>
  <si>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法適用企業</t>
    <phoneticPr fontId="5"/>
  </si>
  <si>
    <t>農業集落排水事業特別会計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</si>
  <si>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</si>
  <si>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</si>
  <si>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</si>
  <si>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</si>
  <si>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</si>
  <si>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</si>
  <si>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</si>
  <si>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</si>
  <si>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</si>
  <si>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</si>
  <si>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</si>
  <si>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</si>
  <si>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</si>
  <si>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</si>
  <si>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</si>
  <si>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</si>
  <si>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</si>
  <si>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</si>
  <si>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</si>
  <si>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</si>
  <si>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</si>
  <si>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</si>
  <si>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</si>
  <si>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</si>
  <si>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</si>
  <si>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</si>
  <si>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</si>
  <si>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</si>
  <si>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</si>
  <si>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</si>
  <si>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</si>
  <si>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</si>
  <si>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</si>
  <si>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</si>
  <si>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</si>
  <si>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</si>
  <si>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</si>
  <si>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</si>
  <si>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</si>
  <si>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</si>
  <si>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</si>
  <si>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</si>
  <si>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</si>
  <si>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</si>
  <si>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</si>
  <si>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</si>
  <si>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</si>
  <si>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</si>
  <si>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</si>
  <si>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</si>
  <si>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</si>
  <si>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</si>
  <si>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</si>
  <si>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</si>
  <si>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</si>
  <si>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</si>
  <si>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</si>
  <si>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</si>
  <si>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</si>
  <si>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</si>
  <si>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</si>
  <si>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</si>
  <si>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</si>
  <si>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</si>
  <si>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</si>
  <si>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</si>
  <si>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</si>
  <si>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</si>
  <si>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</si>
  <si>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</si>
  <si>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</si>
  <si>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</si>
  <si>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</si>
  <si>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</si>
  <si>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</si>
  <si>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</si>
  <si>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</si>
  <si>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</si>
  <si>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</si>
  <si>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</si>
  <si>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</si>
  <si>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</si>
  <si>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</si>
  <si>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</si>
  <si>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</si>
  <si>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</si>
  <si>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</si>
  <si>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</si>
  <si>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</si>
  <si>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</si>
  <si>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</si>
  <si>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</si>
  <si>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</si>
  <si>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</si>
  <si>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</si>
  <si>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</si>
  <si>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</si>
  <si>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</si>
  <si>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</si>
  <si>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</si>
  <si>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</si>
  <si>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</si>
  <si>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</si>
  <si>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</si>
  <si>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</si>
  <si>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</si>
  <si>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</si>
  <si>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</si>
  <si>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</si>
  <si>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</si>
  <si>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</si>
  <si>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</si>
  <si>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</si>
  <si>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</si>
  <si>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</si>
  <si>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</si>
  <si>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</si>
  <si>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</si>
  <si>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</si>
  <si>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</si>
  <si>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</si>
  <si>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</si>
  <si>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</si>
  <si>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</si>
  <si>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</si>
  <si>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</si>
  <si>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</si>
  <si>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</si>
  <si>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</si>
  <si>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</si>
  <si>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</si>
  <si>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</si>
  <si>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</si>
  <si>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</si>
  <si>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</si>
  <si>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</si>
  <si>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</si>
  <si>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</si>
  <si>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</si>
  <si>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</si>
  <si>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</si>
  <si>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</si>
  <si>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</si>
  <si>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</si>
  <si>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</si>
  <si>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</si>
  <si>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</si>
  <si>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</si>
  <si>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</si>
  <si>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3.14</t>
  </si>
  <si>
    <t>一般会計</t>
  </si>
  <si>
    <t>水道事業会計</t>
  </si>
  <si>
    <t>国民健康保険特別会計</t>
  </si>
  <si>
    <t>住宅新築資金等貸付事業特別会計</t>
  </si>
  <si>
    <t>▲ 0.02</t>
  </si>
  <si>
    <t>下水道事業会計</t>
  </si>
  <si>
    <t>学校給食費特別会計</t>
  </si>
  <si>
    <t>後期高齢者医療特別会計</t>
  </si>
  <si>
    <t>介護保険特別会計</t>
  </si>
  <si>
    <t>その他会計（赤字）</t>
  </si>
  <si>
    <t>その他会計（黒字）</t>
  </si>
  <si>
    <t>（百万円）</t>
    <phoneticPr fontId="5"/>
  </si>
  <si>
    <t>H30</t>
    <phoneticPr fontId="5"/>
  </si>
  <si>
    <t>R01</t>
    <phoneticPr fontId="5"/>
  </si>
  <si>
    <t>R02</t>
    <phoneticPr fontId="5"/>
  </si>
  <si>
    <t>R03</t>
    <phoneticPr fontId="5"/>
  </si>
  <si>
    <t>R04</t>
    <phoneticPr fontId="5"/>
  </si>
  <si>
    <t>老人福祉施設三室園組合</t>
    <rPh sb="0" eb="6">
      <t>ロウジンフクシシセツ</t>
    </rPh>
    <rPh sb="6" eb="9">
      <t>ミムロエン</t>
    </rPh>
    <rPh sb="9" eb="11">
      <t>クミアイ</t>
    </rPh>
    <phoneticPr fontId="2"/>
  </si>
  <si>
    <t>奈良県市町村総合事務組合</t>
    <rPh sb="0" eb="6">
      <t>ナラケンシチョウソン</t>
    </rPh>
    <rPh sb="6" eb="12">
      <t>ソウゴウジムクミアイ</t>
    </rPh>
    <phoneticPr fontId="2"/>
  </si>
  <si>
    <t>王寺周辺広域休日応急診療施設組合</t>
    <rPh sb="0" eb="4">
      <t>オウジシュウヘン</t>
    </rPh>
    <rPh sb="4" eb="12">
      <t>コウイキキュウジツオウキュウシンリョウ</t>
    </rPh>
    <rPh sb="12" eb="16">
      <t>シセツクミアイ</t>
    </rPh>
    <phoneticPr fontId="2"/>
  </si>
  <si>
    <t>奈良県後期高齢者医療連合</t>
    <rPh sb="0" eb="3">
      <t>ナラケン</t>
    </rPh>
    <rPh sb="3" eb="12">
      <t>コウキコウレイシャイリョウレンゴウ</t>
    </rPh>
    <phoneticPr fontId="2"/>
  </si>
  <si>
    <t>奈良県広域消防組合</t>
    <rPh sb="0" eb="9">
      <t>ナラケンコウイキショウボウクミアイ</t>
    </rPh>
    <phoneticPr fontId="2"/>
  </si>
  <si>
    <t>公益財団法人平群町地域振興センター</t>
    <rPh sb="0" eb="6">
      <t>コウエキザイダンホウジン</t>
    </rPh>
    <rPh sb="6" eb="9">
      <t>ヘグリチョウ</t>
    </rPh>
    <rPh sb="9" eb="13">
      <t>チイキシンコウ</t>
    </rPh>
    <phoneticPr fontId="2"/>
  </si>
  <si>
    <t>-</t>
    <phoneticPr fontId="2"/>
  </si>
  <si>
    <t>ふるさと基金</t>
    <rPh sb="4" eb="6">
      <t>キキン</t>
    </rPh>
    <phoneticPr fontId="5"/>
  </si>
  <si>
    <t>公共施設整備基金</t>
    <rPh sb="0" eb="8">
      <t>コウキョウシセツセイビキキン</t>
    </rPh>
    <phoneticPr fontId="5"/>
  </si>
  <si>
    <t>観光環境施設整備基金</t>
    <rPh sb="0" eb="10">
      <t>カンコウカンキョウシセツセイビキキン</t>
    </rPh>
    <phoneticPr fontId="5"/>
  </si>
  <si>
    <t>庁舎建設基金</t>
    <rPh sb="0" eb="6">
      <t>チョウシャケンセツキキン</t>
    </rPh>
    <phoneticPr fontId="5"/>
  </si>
  <si>
    <t>町営住宅等敷金管理運用基金</t>
    <rPh sb="0" eb="5">
      <t>チョウエイジュウタクトウ</t>
    </rPh>
    <rPh sb="5" eb="7">
      <t>シキキン</t>
    </rPh>
    <rPh sb="7" eb="9">
      <t>カンリ</t>
    </rPh>
    <rPh sb="9" eb="11">
      <t>ウンヨウ</t>
    </rPh>
    <rPh sb="11" eb="13">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</si>
</sst>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73475</c:v>
                </c:pt>
                <c:pt idx="1">
                  <c:v>87464</c:v>
                </c:pt>
                <c:pt idx="2">
                  <c:v>96248</c:v>
                </c:pt>
                <c:pt idx="3">
                  <c:v>76413</c:v>
                </c:pt>
                <c:pt idx="4">
                  <c:v>66481</c:v>
                </c:pt>
              </c:numCache>
            </c:numRef>
          </c:val>
          <c:smooth val="0"/>
          <c:extLst>
            <c:ext xmlns:c16="http://schemas.microsoft.com/office/drawing/2014/chart" uri="{C3380CC4-5D6E-409C-BE32-E72D297353CC}">
              <c16:uniqueId val="{00000000-7949-4569-A564-0D94A116AC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144931</c:v>
                </c:pt>
                <c:pt idx="1">
                  <c:v>102608</c:v>
                </c:pt>
                <c:pt idx="2">
                  <c:v>35653</c:v>
                </c:pt>
                <c:pt idx="3">
                  <c:v>20712</c:v>
                </c:pt>
                <c:pt idx="4">
                  <c:v>11180</c:v>
                </c:pt>
              </c:numCache>
            </c:numRef>
          </c:val>
          <c:smooth val="0"/>
          <c:extLst>
            <c:ext xmlns:c16="http://schemas.microsoft.com/office/drawing/2014/chart" uri="{C3380CC4-5D6E-409C-BE32-E72D297353CC}">
              <c16:uniqueId val="{00000001-7949-4569-A564-0D94A116AC9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1.63</c:v>
                </c:pt>
                <c:pt idx="1">
                  <c:v>3.74</c:v>
                </c:pt>
                <c:pt idx="2">
                  <c:v>4.51</c:v>
                </c:pt>
                <c:pt idx="3">
                  <c:v>8.14</c:v>
                </c:pt>
                <c:pt idx="4">
                  <c:v>7.47</c:v>
                </c:pt>
              </c:numCache>
            </c:numRef>
          </c:val>
          <c:extLst>
            <c:ext xmlns:c16="http://schemas.microsoft.com/office/drawing/2014/chart" uri="{C3380CC4-5D6E-409C-BE32-E72D297353CC}">
              <c16:uniqueId val="{00000000-FAF6-4414-B061-38824821F7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2.04</c:v>
                </c:pt>
                <c:pt idx="1">
                  <c:v>3.14</c:v>
                </c:pt>
                <c:pt idx="2">
                  <c:v>2.98</c:v>
                </c:pt>
                <c:pt idx="3">
                  <c:v>5.04</c:v>
                </c:pt>
                <c:pt idx="4">
                  <c:v>10.220000000000001</c:v>
                </c:pt>
              </c:numCache>
            </c:numRef>
          </c:val>
          <c:extLst>
            <c:ext xmlns:c16="http://schemas.microsoft.com/office/drawing/2014/chart" uri="{C3380CC4-5D6E-409C-BE32-E72D297353CC}">
              <c16:uniqueId val="{00000001-FAF6-4414-B061-38824821F7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-3.14</c:v>
                </c:pt>
                <c:pt idx="1">
                  <c:v>3.2</c:v>
                </c:pt>
                <c:pt idx="2">
                  <c:v>0.95</c:v>
                </c:pt>
                <c:pt idx="3">
                  <c:v>11.8</c:v>
                </c:pt>
                <c:pt idx="4">
                  <c:v>5.99</c:v>
                </c:pt>
              </c:numCache>
            </c:numRef>
          </c:val>
          <c:smooth val="0"/>
          <c:extLst>
            <c:ext xmlns:c16="http://schemas.microsoft.com/office/drawing/2014/chart" uri="{C3380CC4-5D6E-409C-BE32-E72D297353CC}">
              <c16:uniqueId val="{00000002-FAF6-4414-B061-38824821F7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3B5-49E1-B5C4-31E9B2E293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3B5-49E1-B5C4-31E9B2E293CB}"/>
            </c:ext>
          </c:extLst>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1.41</c:v>
                </c:pt>
                <c:pt idx="2">
                  <c:v>#N/A</c:v>
                </c:pt>
                <c:pt idx="3">
                  <c:v>1.7</c:v>
                </c:pt>
                <c:pt idx="4">
                  <c:v>#N/A</c:v>
                </c:pt>
                <c:pt idx="5">
                  <c:v>0.25</c:v>
                </c:pt>
                <c:pt idx="6">
                  <c:v>#N/A</c:v>
                </c:pt>
                <c:pt idx="7">
                  <c:v>0</c:v>
                </c:pt>
                <c:pt idx="8">
                  <c:v>#N/A</c:v>
                </c:pt>
                <c:pt idx="9">
                  <c:v>0</c:v>
                </c:pt>
              </c:numCache>
            </c:numRef>
          </c:val>
          <c:extLst>
            <c:ext xmlns:c16="http://schemas.microsoft.com/office/drawing/2014/chart" uri="{C3380CC4-5D6E-409C-BE32-E72D297353CC}">
              <c16:uniqueId val="{00000002-13B5-49E1-B5C4-31E9B2E293C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13B5-49E1-B5C4-31E9B2E293CB}"/>
            </c:ext>
          </c:extLst>
        </c:ser>
        <c:ser>
          <c:idx val="4"/>
          <c:order val="4"/>
          <c:tx>
            <c:strRef>
              <c:f>データシート!$A$31</c:f>
              <c:strCache>
                <c:ptCount val="1"/>
                <c:pt idx="0">
                  <c:v>学校給食費特別会計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0.02</c:v>
                </c:pt>
                <c:pt idx="3">
                  <c:v>#N/A</c:v>
                </c:pt>
                <c:pt idx="4">
                  <c:v>#N/A</c:v>
                </c:pt>
                <c:pt idx="5">
                  <c:v>0.02</c:v>
                </c:pt>
                <c:pt idx="6">
                  <c:v>#N/A</c:v>
                </c:pt>
                <c:pt idx="7">
                  <c:v>0</c:v>
                </c:pt>
                <c:pt idx="8">
                  <c:v>#N/A</c:v>
                </c:pt>
                <c:pt idx="9">
                  <c:v>0.05</c:v>
                </c:pt>
              </c:numCache>
            </c:numRef>
          </c:val>
          <c:extLst>
            <c:ext xmlns:c16="http://schemas.microsoft.com/office/drawing/2014/chart" uri="{C3380CC4-5D6E-409C-BE32-E72D297353CC}">
              <c16:uniqueId val="{00000004-13B5-49E1-B5C4-31E9B2E293CB}"/>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4.38</c:v>
                </c:pt>
                <c:pt idx="2">
                  <c:v>#N/A</c:v>
                </c:pt>
                <c:pt idx="3">
                  <c:v>6.04</c:v>
                </c:pt>
                <c:pt idx="4">
                  <c:v>#N/A</c:v>
                </c:pt>
                <c:pt idx="5">
                  <c:v>6.5</c:v>
                </c:pt>
                <c:pt idx="6">
                  <c:v>#N/A</c:v>
                </c:pt>
                <c:pt idx="7">
                  <c:v>6.43</c:v>
                </c:pt>
                <c:pt idx="8">
                  <c:v>#N/A</c:v>
                </c:pt>
                <c:pt idx="9">
                  <c:v>0.15</c:v>
                </c:pt>
              </c:numCache>
            </c:numRef>
          </c:val>
          <c:extLst>
            <c:ext xmlns:c16="http://schemas.microsoft.com/office/drawing/2014/chart" uri="{C3380CC4-5D6E-409C-BE32-E72D297353CC}">
              <c16:uniqueId val="{00000005-13B5-49E1-B5C4-31E9B2E293CB}"/>
            </c:ext>
          </c:extLst>
        </c:ser>
        <c:ser>
          <c:idx val="6"/>
          <c:order val="6"/>
          <c:tx>
            <c:strRef>
              <c:f>データシート!$A$33</c:f>
              <c:strCache>
                <c:ptCount val="1"/>
                <c:pt idx="0">
                  <c:v>住宅新築資金等貸付事業特別会計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0.02</c:v>
                </c:pt>
                <c:pt idx="1">
                  <c:v>#N/A</c:v>
                </c:pt>
                <c:pt idx="2">
                  <c:v>#N/A</c:v>
                </c:pt>
                <c:pt idx="3">
                  <c:v>0.1</c:v>
                </c:pt>
                <c:pt idx="4">
                  <c:v>#N/A</c:v>
                </c:pt>
                <c:pt idx="5">
                  <c:v>0.17</c:v>
                </c:pt>
                <c:pt idx="6">
                  <c:v>#N/A</c:v>
                </c:pt>
                <c:pt idx="7">
                  <c:v>0.24</c:v>
                </c:pt>
                <c:pt idx="8">
                  <c:v>#N/A</c:v>
                </c:pt>
                <c:pt idx="9">
                  <c:v>0.3</c:v>
                </c:pt>
              </c:numCache>
            </c:numRef>
          </c:val>
          <c:extLst>
            <c:ext xmlns:c16="http://schemas.microsoft.com/office/drawing/2014/chart" uri="{C3380CC4-5D6E-409C-BE32-E72D297353CC}">
              <c16:uniqueId val="{00000006-13B5-49E1-B5C4-31E9B2E293C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0.82</c:v>
                </c:pt>
                <c:pt idx="2">
                  <c:v>#N/A</c:v>
                </c:pt>
                <c:pt idx="3">
                  <c:v>2.2000000000000002</c:v>
                </c:pt>
                <c:pt idx="4">
                  <c:v>#N/A</c:v>
                </c:pt>
                <c:pt idx="5">
                  <c:v>2.7</c:v>
                </c:pt>
                <c:pt idx="6">
                  <c:v>#N/A</c:v>
                </c:pt>
                <c:pt idx="7">
                  <c:v>3.78</c:v>
                </c:pt>
                <c:pt idx="8">
                  <c:v>#N/A</c:v>
                </c:pt>
                <c:pt idx="9">
                  <c:v>3.62</c:v>
                </c:pt>
              </c:numCache>
            </c:numRef>
          </c:val>
          <c:extLst>
            <c:ext xmlns:c16="http://schemas.microsoft.com/office/drawing/2014/chart" uri="{C3380CC4-5D6E-409C-BE32-E72D297353CC}">
              <c16:uniqueId val="{00000007-13B5-49E1-B5C4-31E9B2E293C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6.57</c:v>
                </c:pt>
                <c:pt idx="2">
                  <c:v>#N/A</c:v>
                </c:pt>
                <c:pt idx="3">
                  <c:v>4.92</c:v>
                </c:pt>
                <c:pt idx="4">
                  <c:v>#N/A</c:v>
                </c:pt>
                <c:pt idx="5">
                  <c:v>4.34</c:v>
                </c:pt>
                <c:pt idx="6">
                  <c:v>#N/A</c:v>
                </c:pt>
                <c:pt idx="7">
                  <c:v>4.03</c:v>
                </c:pt>
                <c:pt idx="8">
                  <c:v>#N/A</c:v>
                </c:pt>
                <c:pt idx="9">
                  <c:v>4.76</c:v>
                </c:pt>
              </c:numCache>
            </c:numRef>
          </c:val>
          <c:extLst>
            <c:ext xmlns:c16="http://schemas.microsoft.com/office/drawing/2014/chart" uri="{C3380CC4-5D6E-409C-BE32-E72D297353CC}">
              <c16:uniqueId val="{00000008-13B5-49E1-B5C4-31E9B2E293C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1.66</c:v>
                </c:pt>
                <c:pt idx="2">
                  <c:v>#N/A</c:v>
                </c:pt>
                <c:pt idx="3">
                  <c:v>3.65</c:v>
                </c:pt>
                <c:pt idx="4">
                  <c:v>#N/A</c:v>
                </c:pt>
                <c:pt idx="5">
                  <c:v>4.3</c:v>
                </c:pt>
                <c:pt idx="6">
                  <c:v>#N/A</c:v>
                </c:pt>
                <c:pt idx="7">
                  <c:v>7.89</c:v>
                </c:pt>
                <c:pt idx="8">
                  <c:v>#N/A</c:v>
                </c:pt>
                <c:pt idx="9">
                  <c:v>7.11</c:v>
                </c:pt>
              </c:numCache>
            </c:numRef>
          </c:val>
          <c:extLst>
            <c:ext xmlns:c16="http://schemas.microsoft.com/office/drawing/2014/chart" uri="{C3380CC4-5D6E-409C-BE32-E72D297353CC}">
              <c16:uniqueId val="{00000009-13B5-49E1-B5C4-31E9B2E293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587</c:v>
                </c:pt>
                <c:pt idx="5">
                  <c:v>612</c:v>
                </c:pt>
                <c:pt idx="8">
                  <c:v>603</c:v>
                </c:pt>
                <c:pt idx="11">
                  <c:v>601</c:v>
                </c:pt>
                <c:pt idx="14">
                  <c:v>621</c:v>
                </c:pt>
              </c:numCache>
            </c:numRef>
          </c:val>
          <c:extLst>
            <c:ext xmlns:c16="http://schemas.microsoft.com/office/drawing/2014/chart" uri="{C3380CC4-5D6E-409C-BE32-E72D297353CC}">
              <c16:uniqueId val="{00000000-FFB9-46CA-9A35-DA5FDAA104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1-FFB9-46CA-9A35-DA5FDAA104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FB9-46CA-9A35-DA5FDAA104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11</c:v>
                </c:pt>
                <c:pt idx="3">
                  <c:v>11</c:v>
                </c:pt>
                <c:pt idx="6">
                  <c:v>12</c:v>
                </c:pt>
                <c:pt idx="9">
                  <c:v>16</c:v>
                </c:pt>
                <c:pt idx="12">
                  <c:v>15</c:v>
                </c:pt>
              </c:numCache>
            </c:numRef>
          </c:val>
          <c:extLst>
            <c:ext xmlns:c16="http://schemas.microsoft.com/office/drawing/2014/chart" uri="{C3380CC4-5D6E-409C-BE32-E72D297353CC}">
              <c16:uniqueId val="{00000003-FFB9-46CA-9A35-DA5FDAA104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184</c:v>
                </c:pt>
                <c:pt idx="3">
                  <c:v>183</c:v>
                </c:pt>
                <c:pt idx="6">
                  <c:v>175</c:v>
                </c:pt>
                <c:pt idx="9">
                  <c:v>160</c:v>
                </c:pt>
                <c:pt idx="12">
                  <c:v>157</c:v>
                </c:pt>
              </c:numCache>
            </c:numRef>
          </c:val>
          <c:extLst>
            <c:ext xmlns:c16="http://schemas.microsoft.com/office/drawing/2014/chart" uri="{C3380CC4-5D6E-409C-BE32-E72D297353CC}">
              <c16:uniqueId val="{00000004-FFB9-46CA-9A35-DA5FDAA104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B9-46CA-9A35-DA5FDAA104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B9-46CA-9A35-DA5FDAA104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1061</c:v>
                </c:pt>
                <c:pt idx="3">
                  <c:v>1094</c:v>
                </c:pt>
                <c:pt idx="6">
                  <c:v>1096</c:v>
                </c:pt>
                <c:pt idx="9">
                  <c:v>1092</c:v>
                </c:pt>
                <c:pt idx="12">
                  <c:v>993</c:v>
                </c:pt>
              </c:numCache>
            </c:numRef>
          </c:val>
          <c:extLst>
            <c:ext xmlns:c16="http://schemas.microsoft.com/office/drawing/2014/chart" uri="{C3380CC4-5D6E-409C-BE32-E72D297353CC}">
              <c16:uniqueId val="{00000007-FFB9-46CA-9A35-DA5FDAA1040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671</c:v>
                </c:pt>
                <c:pt idx="2">
                  <c:v>#N/A</c:v>
                </c:pt>
                <c:pt idx="3">
                  <c:v>#N/A</c:v>
                </c:pt>
                <c:pt idx="4">
                  <c:v>676</c:v>
                </c:pt>
                <c:pt idx="5">
                  <c:v>#N/A</c:v>
                </c:pt>
                <c:pt idx="6">
                  <c:v>#N/A</c:v>
                </c:pt>
                <c:pt idx="7">
                  <c:v>680</c:v>
                </c:pt>
                <c:pt idx="8">
                  <c:v>#N/A</c:v>
                </c:pt>
                <c:pt idx="9">
                  <c:v>#N/A</c:v>
                </c:pt>
                <c:pt idx="10">
                  <c:v>667</c:v>
                </c:pt>
                <c:pt idx="11">
                  <c:v>#N/A</c:v>
                </c:pt>
                <c:pt idx="12">
                  <c:v>#N/A</c:v>
                </c:pt>
                <c:pt idx="13">
                  <c:v>544</c:v>
                </c:pt>
                <c:pt idx="14">
                  <c:v>#N/A</c:v>
                </c:pt>
              </c:numCache>
            </c:numRef>
          </c:val>
          <c:smooth val="0"/>
          <c:extLst>
            <c:ext xmlns:c16="http://schemas.microsoft.com/office/drawing/2014/chart" uri="{C3380CC4-5D6E-409C-BE32-E72D297353CC}">
              <c16:uniqueId val="{00000008-FFB9-46CA-9A35-DA5FDAA1040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8295</c:v>
                </c:pt>
                <c:pt idx="5">
                  <c:v>8492</c:v>
                </c:pt>
                <c:pt idx="8">
                  <c:v>8207</c:v>
                </c:pt>
                <c:pt idx="11">
                  <c:v>7808</c:v>
                </c:pt>
                <c:pt idx="14">
                  <c:v>7391</c:v>
                </c:pt>
              </c:numCache>
            </c:numRef>
          </c:val>
          <c:extLst>
            <c:ext xmlns:c16="http://schemas.microsoft.com/office/drawing/2014/chart" uri="{C3380CC4-5D6E-409C-BE32-E72D297353CC}">
              <c16:uniqueId val="{00000000-D7D2-4B62-AC8F-872BF21F804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22</c:v>
                </c:pt>
                <c:pt idx="5">
                  <c:v>13</c:v>
                </c:pt>
                <c:pt idx="8">
                  <c:v>15</c:v>
                </c:pt>
                <c:pt idx="11">
                  <c:v>10</c:v>
                </c:pt>
                <c:pt idx="14">
                  <c:v>10</c:v>
                </c:pt>
              </c:numCache>
            </c:numRef>
          </c:val>
          <c:extLst>
            <c:ext xmlns:c16="http://schemas.microsoft.com/office/drawing/2014/chart" uri="{C3380CC4-5D6E-409C-BE32-E72D297353CC}">
              <c16:uniqueId val="{00000001-D7D2-4B62-AC8F-872BF21F804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661</c:v>
                </c:pt>
                <c:pt idx="5">
                  <c:v>789</c:v>
                </c:pt>
                <c:pt idx="8">
                  <c:v>855</c:v>
                </c:pt>
                <c:pt idx="11">
                  <c:v>1006</c:v>
                </c:pt>
                <c:pt idx="14">
                  <c:v>1262</c:v>
                </c:pt>
              </c:numCache>
            </c:numRef>
          </c:val>
          <c:extLst>
            <c:ext xmlns:c16="http://schemas.microsoft.com/office/drawing/2014/chart" uri="{C3380CC4-5D6E-409C-BE32-E72D297353CC}">
              <c16:uniqueId val="{00000002-D7D2-4B62-AC8F-872BF21F804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D2-4B62-AC8F-872BF21F804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7D2-4B62-AC8F-872BF21F804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D2-4B62-AC8F-872BF21F804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1014</c:v>
                </c:pt>
                <c:pt idx="3">
                  <c:v>1015</c:v>
                </c:pt>
                <c:pt idx="6">
                  <c:v>915</c:v>
                </c:pt>
                <c:pt idx="9">
                  <c:v>620</c:v>
                </c:pt>
                <c:pt idx="12">
                  <c:v>519</c:v>
                </c:pt>
              </c:numCache>
            </c:numRef>
          </c:val>
          <c:extLst>
            <c:ext xmlns:c16="http://schemas.microsoft.com/office/drawing/2014/chart" uri="{C3380CC4-5D6E-409C-BE32-E72D297353CC}">
              <c16:uniqueId val="{00000006-D7D2-4B62-AC8F-872BF21F804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133</c:v>
                </c:pt>
                <c:pt idx="3">
                  <c:v>122</c:v>
                </c:pt>
                <c:pt idx="6">
                  <c:v>110</c:v>
                </c:pt>
                <c:pt idx="9">
                  <c:v>127</c:v>
                </c:pt>
                <c:pt idx="12">
                  <c:v>125</c:v>
                </c:pt>
              </c:numCache>
            </c:numRef>
          </c:val>
          <c:extLst>
            <c:ext xmlns:c16="http://schemas.microsoft.com/office/drawing/2014/chart" uri="{C3380CC4-5D6E-409C-BE32-E72D297353CC}">
              <c16:uniqueId val="{00000007-D7D2-4B62-AC8F-872BF21F804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2252</c:v>
                </c:pt>
                <c:pt idx="3">
                  <c:v>2470</c:v>
                </c:pt>
                <c:pt idx="6">
                  <c:v>2686</c:v>
                </c:pt>
                <c:pt idx="9">
                  <c:v>2427</c:v>
                </c:pt>
                <c:pt idx="12">
                  <c:v>2158</c:v>
                </c:pt>
              </c:numCache>
            </c:numRef>
          </c:val>
          <c:extLst>
            <c:ext xmlns:c16="http://schemas.microsoft.com/office/drawing/2014/chart" uri="{C3380CC4-5D6E-409C-BE32-E72D297353CC}">
              <c16:uniqueId val="{00000008-D7D2-4B62-AC8F-872BF21F804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7D2-4B62-AC8F-872BF21F804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14588</c:v>
                </c:pt>
                <c:pt idx="3">
                  <c:v>15224</c:v>
                </c:pt>
                <c:pt idx="6">
                  <c:v>14716</c:v>
                </c:pt>
                <c:pt idx="9">
                  <c:v>13842</c:v>
                </c:pt>
                <c:pt idx="12">
                  <c:v>12789</c:v>
                </c:pt>
              </c:numCache>
            </c:numRef>
          </c:val>
          <c:extLst>
            <c:ext xmlns:c16="http://schemas.microsoft.com/office/drawing/2014/chart" uri="{C3380CC4-5D6E-409C-BE32-E72D297353CC}">
              <c16:uniqueId val="{0000000A-D7D2-4B62-AC8F-872BF21F804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9009</c:v>
                </c:pt>
                <c:pt idx="2">
                  <c:v>#N/A</c:v>
                </c:pt>
                <c:pt idx="3">
                  <c:v>#N/A</c:v>
                </c:pt>
                <c:pt idx="4">
                  <c:v>9537</c:v>
                </c:pt>
                <c:pt idx="5">
                  <c:v>#N/A</c:v>
                </c:pt>
                <c:pt idx="6">
                  <c:v>#N/A</c:v>
                </c:pt>
                <c:pt idx="7">
                  <c:v>9351</c:v>
                </c:pt>
                <c:pt idx="8">
                  <c:v>#N/A</c:v>
                </c:pt>
                <c:pt idx="9">
                  <c:v>#N/A</c:v>
                </c:pt>
                <c:pt idx="10">
                  <c:v>8191</c:v>
                </c:pt>
                <c:pt idx="11">
                  <c:v>#N/A</c:v>
                </c:pt>
                <c:pt idx="12">
                  <c:v>#N/A</c:v>
                </c:pt>
                <c:pt idx="13">
                  <c:v>6928</c:v>
                </c:pt>
                <c:pt idx="14">
                  <c:v>#N/A</c:v>
                </c:pt>
              </c:numCache>
            </c:numRef>
          </c:val>
          <c:smooth val="0"/>
          <c:extLst>
            <c:ext xmlns:c16="http://schemas.microsoft.com/office/drawing/2014/chart" uri="{C3380CC4-5D6E-409C-BE32-E72D297353CC}">
              <c16:uniqueId val="{0000000B-D7D2-4B62-AC8F-872BF21F804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143</c:v>
                </c:pt>
                <c:pt idx="1">
                  <c:v>255</c:v>
                </c:pt>
                <c:pt idx="2">
                  <c:v>515</c:v>
                </c:pt>
              </c:numCache>
            </c:numRef>
          </c:val>
          <c:extLst>
            <c:ext xmlns:c16="http://schemas.microsoft.com/office/drawing/2014/chart" uri="{C3380CC4-5D6E-409C-BE32-E72D297353CC}">
              <c16:uniqueId val="{00000000-4DBA-49BE-ABCC-14D15FE53D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4DBA-49BE-ABCC-14D15FE53D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239</c:v>
                </c:pt>
                <c:pt idx="1">
                  <c:v>286</c:v>
                </c:pt>
                <c:pt idx="2">
                  <c:v>327</c:v>
                </c:pt>
              </c:numCache>
            </c:numRef>
          </c:val>
          <c:extLst>
            <c:ext xmlns:c16="http://schemas.microsoft.com/office/drawing/2014/chart" uri="{C3380CC4-5D6E-409C-BE32-E72D297353CC}">
              <c16:uniqueId val="{00000002-4DBA-49BE-ABCC-14D15FE53D8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平群駅西特定土地区画整理事業や幼保一体化施設建設事業、第三セクター債の元金据置期間終了に伴い、元金の償還が開始されたことにより、公債費が増加してきている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なか、今後は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総合文化センター建設事業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の償還開始に伴い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公債費の上昇が予想される。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対策として、「緊急財政健全化計画」に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基づき</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、普通建設事業などの抑制による起債発行額の抑制</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億円以内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、既発行債の借換えによる公債費の平準化及び抑制</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に努めてい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年度及び令和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年度に公債費の繰上償還（各年度約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億円）を実施し、単年度償還額の抑制を図った効果もあり、令和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年度の元利償還金は前年度比で約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これまで多額の地方債を充当してきた土地区画整理事業や幼保一体化施設に加え、平成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年度から令和元年度に建設工事が行われた総合文化センター建設事業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借入れが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大幅に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対策として、令和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年度に策定した「緊急財政健全化計画」により、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普通建設事業などの抑制による起債発行額の抑制</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億円以内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、既発行債の借換えによる公債費の平準化及び抑制を図り、財政調整基金の積立に努め</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年度及び令和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年度に繰上償還を実施したことにより、各年度末残高の前年度比で、約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億円減少することができた。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あわせて、基準財政需要額算入見込額が減少しているため、剰余金の積極的な充当可能基金への積立を行い、充当可能財源の維持に努めている。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奈良県平群町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まで減少傾向であった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年度は普通交付税の大幅な増額及び「緊急財政健全化計画」に基づく剰余金の積立により、対前年度比で約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年度も同様に約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％）の増額となった。</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その他特定目的基金では、ふるさと納税の積極的な展開により、ふるさと基金を毎年</a:t>
          </a:r>
          <a:r>
            <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3,000</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万程度積み立てている。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年度に策定した「緊急財政健全化計画」に基づき、給与カットによる総人件費の抑制、繰上償還による公債費など経常経費の抑制を図り、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剰余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金を積み立てれるよう努める。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ふるさと基金もふるさと納税の積極提な展開により更なる増額に努める。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（基金の使途）</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・ふるさと基金：「地域づくり（福祉・教育、少子化対策・自然環境保全・歴史文化保存等）」事業の円滑な執行を図るための資金を積み立てる。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・公共施設整備基金：宅地造成事業に関して受けた寄附をもって公共施設の整備事業を実施するため、資金を積み立てる。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・観光環境施設整備基金：町内観光環境施設の整備事業推進に必要な資金を積み立てる。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・庁舎建設基金：平群町役場庁舎の建設資金に充当する資金を積み立てる。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・町営住宅等敷金管理運用基金：町営住宅等入居に係わる敷金の適正な管理及び運用を図ることを目的として資金を積み立てる。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業務の外部委託や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返礼品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によりふるさと基金として積み立てる資金が増加傾向にある。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・公共施設整備基金：令和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年度に斎場使用料の増額に伴い、斎場の改修工事用に積み立てている。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観光環境施設整備基金：毎年、入湯税を積み立てており、取崩がないため、一定の増加傾向にある。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老朽化が著しい道路・橋梁を含む各種公共施設の維持補修・整備費用が増加傾向にあり、また、常に住民サービスの質の向上を求める住民の声があることから、必要時に常に対応できるよう、余裕をもって基金を積み立てて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必要がある。そのため、基金の取り崩しには、慎重に精査を重ね計画的に実施することに努め、積み立てる資金の確保に注視していく方針である。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上記と同じ。</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現状、基金残高は回復傾向にあるが、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人権交流センターの除却事業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や教育施設の長寿命化工事等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が控えて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「緊急財政健全化計画」に基づき、給与カットによる総人件費の抑制、繰上償還による公債費など経常経費の抑制を図り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基金の確保に努める。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令和元年度に公立小中学校の空調設備整備事業に充てた地方債の償還金に充当する目的で県より交付された「公立小中学校空調設備設置緊急支援補助金」を減債基金に積立てた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以降は積み立てておらず変動はしていない。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公立小中学校の空調設備整備事業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の償還開始に伴い令和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適切に取り崩して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8583C67B-B177-4416-81FF-A3A27222A822}"/>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9F1524D7-DA10-4A62-AE7D-E41B86691B6B}"/>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A77E3AEE-5023-4392-B979-98A6338ED865}"/>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ED9FAC7E-EAFD-49E0-B35F-99674B0A212C}"/>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6AFC1C93-60CE-478D-A987-46D7FB53F9CE}"/>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5BAF8580-B9B3-4A93-89A0-DFE9C378C5C3}"/>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A8152D1B-A4FE-45AA-B541-D8BF188F0F3B}"/>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76236842-5C07-48AE-8F50-A16D93BE465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40480F1-E595-461B-A9D7-15FE9E862A4E}"/>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6464166E-A3AD-41C0-9755-2C128945EBC2}"/>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18,434
18,260
23.90
7,742,595
7,311,753
376,477
5,039,936
12,788,537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B0E8F8DF-F751-47AF-968C-602A15EB421C}"/>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7381EEC5-CC1E-4CCD-A80D-E64097E753C8}"/>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3CB67154-D226-4B02-8E8E-3B63BC829CB5}"/>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156.7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9D3418ED-95CB-4E04-8C0C-19512BF464C8}"/>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5BDA9215-8DD4-433F-9FA3-29409BFA15CC}"/>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44CE3147-DBE5-4009-9B40-1CE2106835CB}"/>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AF006F19-A77C-4F40-857F-AF670D35CD54}"/>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64BA3383-667D-47F8-AA1D-DD8CAA185DD7}"/>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8FEF5B85-5B4F-4AFF-862F-1EEBBD2A060B}"/>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BBE38ABE-2C8E-4364-ADB2-DD4A444354D2}"/>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3EFC893F-D5EC-4F6D-8CD2-6CCCE39E334A}"/>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7E59BC9A-6F67-49D8-8E51-0D00620FDB81}"/>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3EAD60AC-71D7-494A-8CE2-C4F514589994}"/>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7AB9CC7F-EBEB-4186-8BFA-F03DEAC8B575}"/>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53D56562-1547-4DF5-84F0-27ABF5F168B4}"/>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AD0E5E2D-1553-44A1-99D7-EC5C2AD0C40A}"/>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50716A22-741F-4B49-8279-19F0FB7DDAEB}"/>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6A8D8A4F-36EE-403A-9BD8-C7BF77B372C3}"/>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AE75D549-C869-489E-80B6-7C8F2F397B4A}"/>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72944BAF-C55F-4E25-B4F9-294692E82043}"/>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898D1F45-DB82-4A1D-990D-F9ABD2EDE8CF}"/>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A6B20E0F-3579-4C67-9C9C-32DC27491A2D}"/>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66F35AEC-9A12-4F1A-BE9C-3A2B782AAE93}"/>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E541F547-F8A3-4609-8590-A313F43CC76D}"/>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5D071FAE-93DA-4D69-8565-139B67D05709}"/>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DE74D76E-3242-46F1-A91D-3EF3FC1BB81E}"/>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40EBA030-F451-4644-A399-9118EE8DBA85}"/>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7774460-1D7A-4BBC-B155-985BA9F207B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9BD25CF3-9A33-49CF-B225-F1189BA16D69}"/>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F4D42412-B958-4E01-9E2A-93CE06559A58}"/>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B84A7B3D-FFD1-4EF5-9CAE-F90F2200B12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6B8C3D41-18A8-450C-916B-177060DD9594}"/>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4240838D-3946-430F-9AB0-FB05F326CB86}"/>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7185D626-C387-4CB5-B1AA-F77B885EA067}"/>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5666473F-0F19-494E-A98D-A4FF725CAD86}"/>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4E5715B6-0E33-47ED-BC9E-7CC18659B75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9094B86B-32EB-407F-8713-F43B13754F7F}"/>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令和元年まで横ばいであったが、令和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年度まで指数は減少しており、県平均は上回るものの全国平均や類似団体平均を大きく下回る状態が続いている。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高齢化による扶助費の伸びが続く一方、若年層の割合が減り、税収が減少傾向となっており、今後も財政力指数は低下していく見込みである。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財政力指数の低下防止や向上にむけた取組として、子育て支援の充実等により若年層の移住・定住促進に努める。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30FE1A95-BBBB-4FE7-8C1A-E730C60B1D1F}"/>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AEAA1B0A-0ECF-4905-A9B7-CFAE8DD0696A}"/>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256FFFC2-2D17-4CB3-8A12-6CBB6A4FAD9C}"/>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7C6F1799-FD86-45AA-8BF9-64BE794CC901}"/>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A43B50F6-BBD6-414A-8DCC-310EAFEB35AA}"/>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BA7EEBA8-4108-4489-930C-3BA063C5031C}"/>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3F7CAF78-630F-4811-A286-40F0D7B600B4}"/>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1060C611-2FFD-475A-B608-DBBF02D0A5D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690E426F-5563-4614-9CE3-CD9B3FB70A91}"/>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A04510A4-F3D7-43C1-86CB-38A32B31472C}"/>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3B0FFF5C-2C87-45D7-87DD-6B1565F17132}"/>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82092EA0-A76E-46D6-B5B2-8B817EDB8D7F}"/>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7BE3FB97-EBDD-442A-8A92-100EA4D0ADC2}"/>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52C2FFB5-9AFC-42C6-9063-C39EE9C4BC4D}"/>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287CA940-FC4C-4E83-A985-347B391193D3}"/>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A2C8930F-3E34-4EAF-B908-EFF83D81CB4C}"/>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A40C9FB6-97BF-4D78-A48A-D39D0902914D}"/>
            </a:ext>
          </a:extLst>
        </xdr:cNvPr>
        <xdr:cNvCxnSpPr/>
      </xdr:nvCxnSpPr>
      <xdr:spPr>
        <a:xfrm flipV="1">
          <a:off x="4953000" y="6123214"/>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14235E5C-3588-460E-B882-52D51311F38C}"/>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8957D4B9-FC3B-44FD-9970-5A85A20D8F7B}"/>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776960D6-38B4-4330-B552-0632438031AF}"/>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B0EE4F24-9B0D-42D4-A135-9E300923576B}"/>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151795</xdr:rowOff>
    </xdr:to>
    <xdr:cxnSp macro="">
      <xdr:nvCxnSpPr>
        <xdr:cNvPr id="70" name="直線コネクタ 69">
          <a:extLst>
            <a:ext uri="{FF2B5EF4-FFF2-40B4-BE49-F238E27FC236}">
              <a16:creationId xmlns:a16="http://schemas.microsoft.com/office/drawing/2014/main" id="{27EEAB2D-2944-48C1-910F-0BEA7FBF025E}"/>
            </a:ext>
          </a:extLst>
        </xdr:cNvPr>
        <xdr:cNvCxnSpPr/>
      </xdr:nvCxnSpPr>
      <xdr:spPr>
        <a:xfrm>
          <a:off x="4114800" y="732971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2B52E102-9719-4251-BA13-BDF802D087C4}"/>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D71C32DE-3E98-4514-9D4E-D6DAAE7C738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128815</xdr:rowOff>
    </xdr:to>
    <xdr:cxnSp macro="">
      <xdr:nvCxnSpPr>
        <xdr:cNvPr id="73" name="直線コネクタ 72">
          <a:extLst>
            <a:ext uri="{FF2B5EF4-FFF2-40B4-BE49-F238E27FC236}">
              <a16:creationId xmlns:a16="http://schemas.microsoft.com/office/drawing/2014/main" id="{98FEC191-D965-4FF1-A6D2-54EF62EFE83F}"/>
            </a:ext>
          </a:extLst>
        </xdr:cNvPr>
        <xdr:cNvCxnSpPr/>
      </xdr:nvCxnSpPr>
      <xdr:spPr>
        <a:xfrm>
          <a:off x="3225800" y="73067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a:extLst>
            <a:ext uri="{FF2B5EF4-FFF2-40B4-BE49-F238E27FC236}">
              <a16:creationId xmlns:a16="http://schemas.microsoft.com/office/drawing/2014/main" id="{3909FBD7-92C2-4E5F-BCE0-4E534A77EE36}"/>
            </a:ext>
          </a:extLst>
        </xdr:cNvPr>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a:extLst>
            <a:ext uri="{FF2B5EF4-FFF2-40B4-BE49-F238E27FC236}">
              <a16:creationId xmlns:a16="http://schemas.microsoft.com/office/drawing/2014/main" id="{E668B9F0-6463-46D2-BC4E-0A023F4B5D7D}"/>
            </a:ext>
          </a:extLst>
        </xdr:cNvPr>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94343</xdr:rowOff>
    </xdr:from>
    <xdr:to>
      <xdr:col>15</xdr:col>
      <xdr:colOff>82550</xdr:colOff>
      <xdr:row>42</xdr:row>
      <xdr:rowOff>105833</xdr:rowOff>
    </xdr:to>
    <xdr:cxnSp macro="">
      <xdr:nvCxnSpPr>
        <xdr:cNvPr id="76" name="直線コネクタ 75">
          <a:extLst>
            <a:ext uri="{FF2B5EF4-FFF2-40B4-BE49-F238E27FC236}">
              <a16:creationId xmlns:a16="http://schemas.microsoft.com/office/drawing/2014/main" id="{1C9F5BCF-7FA3-4147-9E20-6547BA5517A2}"/>
            </a:ext>
          </a:extLst>
        </xdr:cNvPr>
        <xdr:cNvCxnSpPr/>
      </xdr:nvCxnSpPr>
      <xdr:spPr>
        <a:xfrm>
          <a:off x="2336800" y="72952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134559</xdr:rowOff>
    </xdr:from>
    <xdr:to>
      <xdr:col>15</xdr:col>
      <xdr:colOff>133350</xdr:colOff>
      <xdr:row>42</xdr:row>
      <xdr:rowOff>64709</xdr:rowOff>
    </xdr:to>
    <xdr:sp macro="" textlink="">
      <xdr:nvSpPr>
        <xdr:cNvPr id="77" name="フローチャート: 判断 76">
          <a:extLst>
            <a:ext uri="{FF2B5EF4-FFF2-40B4-BE49-F238E27FC236}">
              <a16:creationId xmlns:a16="http://schemas.microsoft.com/office/drawing/2014/main" id="{B5E2E9B0-3C3A-406F-8F25-F885064FE6A8}"/>
            </a:ext>
          </a:extLst>
        </xdr:cNvPr>
        <xdr:cNvSpPr/>
      </xdr:nvSpPr>
      <xdr:spPr>
        <a:xfrm>
          <a:off x="3175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74886</xdr:rowOff>
    </xdr:from>
    <xdr:ext cx="762000" cy="259045"/>
    <xdr:sp macro="" textlink="">
      <xdr:nvSpPr>
        <xdr:cNvPr id="78" name="テキスト ボックス 77">
          <a:extLst>
            <a:ext uri="{FF2B5EF4-FFF2-40B4-BE49-F238E27FC236}">
              <a16:creationId xmlns:a16="http://schemas.microsoft.com/office/drawing/2014/main" id="{0077D9C3-5B52-4F93-84AE-027E0B246186}"/>
            </a:ext>
          </a:extLst>
        </xdr:cNvPr>
        <xdr:cNvSpPr txBox="1"/>
      </xdr:nvSpPr>
      <xdr:spPr>
        <a:xfrm>
          <a:off x="2844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94343</xdr:rowOff>
    </xdr:from>
    <xdr:to>
      <xdr:col>11</xdr:col>
      <xdr:colOff>31750</xdr:colOff>
      <xdr:row>42</xdr:row>
      <xdr:rowOff>94343</xdr:rowOff>
    </xdr:to>
    <xdr:cxnSp macro="">
      <xdr:nvCxnSpPr>
        <xdr:cNvPr id="79" name="直線コネクタ 78">
          <a:extLst>
            <a:ext uri="{FF2B5EF4-FFF2-40B4-BE49-F238E27FC236}">
              <a16:creationId xmlns:a16="http://schemas.microsoft.com/office/drawing/2014/main" id="{2458A142-4174-466F-84ED-DF13F43FF1BC}"/>
            </a:ext>
          </a:extLst>
        </xdr:cNvPr>
        <xdr:cNvCxnSpPr/>
      </xdr:nvCxnSpPr>
      <xdr:spPr>
        <a:xfrm>
          <a:off x="1447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a:extLst>
            <a:ext uri="{FF2B5EF4-FFF2-40B4-BE49-F238E27FC236}">
              <a16:creationId xmlns:a16="http://schemas.microsoft.com/office/drawing/2014/main" id="{AD2C1D04-09C9-4B8C-A469-24C7F09B1F4E}"/>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1" name="テキスト ボックス 80">
          <a:extLst>
            <a:ext uri="{FF2B5EF4-FFF2-40B4-BE49-F238E27FC236}">
              <a16:creationId xmlns:a16="http://schemas.microsoft.com/office/drawing/2014/main" id="{07350150-A4BA-4C48-A2E9-049A81F4BEF9}"/>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82" name="フローチャート: 判断 81">
          <a:extLst>
            <a:ext uri="{FF2B5EF4-FFF2-40B4-BE49-F238E27FC236}">
              <a16:creationId xmlns:a16="http://schemas.microsoft.com/office/drawing/2014/main" id="{CB86667D-6936-4973-BFCB-6283EED1024F}"/>
            </a:ext>
          </a:extLst>
        </xdr:cNvPr>
        <xdr:cNvSpPr/>
      </xdr:nvSpPr>
      <xdr:spPr>
        <a:xfrm>
          <a:off x="1397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74886</xdr:rowOff>
    </xdr:from>
    <xdr:ext cx="762000" cy="259045"/>
    <xdr:sp macro="" textlink="">
      <xdr:nvSpPr>
        <xdr:cNvPr id="83" name="テキスト ボックス 82">
          <a:extLst>
            <a:ext uri="{FF2B5EF4-FFF2-40B4-BE49-F238E27FC236}">
              <a16:creationId xmlns:a16="http://schemas.microsoft.com/office/drawing/2014/main" id="{E46402B4-FD4C-466C-8FF2-E2689444E713}"/>
            </a:ext>
          </a:extLst>
        </xdr:cNvPr>
        <xdr:cNvSpPr txBox="1"/>
      </xdr:nvSpPr>
      <xdr:spPr>
        <a:xfrm>
          <a:off x="1066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9667C05D-D8A2-4E2B-8CE9-0F07535AD08D}"/>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197E2781-1DB3-4CD2-B0F2-2ADB136A9C58}"/>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9166BA89-06E2-485B-9FA4-D4008C51197F}"/>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CD1D783D-C99D-45C3-97DC-AD0AE0CE8FAE}"/>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F9F0C5A3-5C7A-4A20-A826-44CBBD9E005E}"/>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89" name="楕円 88">
          <a:extLst>
            <a:ext uri="{FF2B5EF4-FFF2-40B4-BE49-F238E27FC236}">
              <a16:creationId xmlns:a16="http://schemas.microsoft.com/office/drawing/2014/main" id="{F6F3EF48-7109-4D12-BC9B-0CC26070F6B3}"/>
            </a:ext>
          </a:extLst>
        </xdr:cNvPr>
        <xdr:cNvSpPr/>
      </xdr:nvSpPr>
      <xdr:spPr>
        <a:xfrm>
          <a:off x="49022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73072</xdr:rowOff>
    </xdr:from>
    <xdr:ext cx="762000" cy="259045"/>
    <xdr:sp macro="" textlink="">
      <xdr:nvSpPr>
        <xdr:cNvPr id="90" name="財政力該当値テキスト">
          <a:extLst>
            <a:ext uri="{FF2B5EF4-FFF2-40B4-BE49-F238E27FC236}">
              <a16:creationId xmlns:a16="http://schemas.microsoft.com/office/drawing/2014/main" id="{215D7551-3D38-498B-B93D-C2A6733C3A83}"/>
            </a:ext>
          </a:extLst>
        </xdr:cNvPr>
        <xdr:cNvSpPr txBox="1"/>
      </xdr:nvSpPr>
      <xdr:spPr>
        <a:xfrm>
          <a:off x="5041900" y="727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1" name="楕円 90">
          <a:extLst>
            <a:ext uri="{FF2B5EF4-FFF2-40B4-BE49-F238E27FC236}">
              <a16:creationId xmlns:a16="http://schemas.microsoft.com/office/drawing/2014/main" id="{8AFFE1AF-27B2-41DE-8F48-76333D489A8E}"/>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2" name="テキスト ボックス 91">
          <a:extLst>
            <a:ext uri="{FF2B5EF4-FFF2-40B4-BE49-F238E27FC236}">
              <a16:creationId xmlns:a16="http://schemas.microsoft.com/office/drawing/2014/main" id="{2DD5E9E4-CC08-45E3-AA92-66B5EA3A4205}"/>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3" name="楕円 92">
          <a:extLst>
            <a:ext uri="{FF2B5EF4-FFF2-40B4-BE49-F238E27FC236}">
              <a16:creationId xmlns:a16="http://schemas.microsoft.com/office/drawing/2014/main" id="{955FB4C3-1992-45F7-ADB3-9EE5775659C2}"/>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4" name="テキスト ボックス 93">
          <a:extLst>
            <a:ext uri="{FF2B5EF4-FFF2-40B4-BE49-F238E27FC236}">
              <a16:creationId xmlns:a16="http://schemas.microsoft.com/office/drawing/2014/main" id="{F373DC2A-A743-40C0-BADE-6E5AF5B24303}"/>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macro="" textlink="">
      <xdr:nvSpPr>
        <xdr:cNvPr id="95" name="楕円 94">
          <a:extLst>
            <a:ext uri="{FF2B5EF4-FFF2-40B4-BE49-F238E27FC236}">
              <a16:creationId xmlns:a16="http://schemas.microsoft.com/office/drawing/2014/main" id="{D83A5A55-06AE-4C82-BC9F-95EB8313E1B5}"/>
            </a:ext>
          </a:extLst>
        </xdr:cNvPr>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96" name="テキスト ボックス 95">
          <a:extLst>
            <a:ext uri="{FF2B5EF4-FFF2-40B4-BE49-F238E27FC236}">
              <a16:creationId xmlns:a16="http://schemas.microsoft.com/office/drawing/2014/main" id="{47EB69C3-7499-4A5E-8B05-0FC2973AF9AD}"/>
            </a:ext>
          </a:extLst>
        </xdr:cNvPr>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7" name="楕円 96">
          <a:extLst>
            <a:ext uri="{FF2B5EF4-FFF2-40B4-BE49-F238E27FC236}">
              <a16:creationId xmlns:a16="http://schemas.microsoft.com/office/drawing/2014/main" id="{0C2DA5EE-0494-4413-9BDB-C18F4CC55AB1}"/>
            </a:ext>
          </a:extLst>
        </xdr:cNvPr>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98" name="テキスト ボックス 97">
          <a:extLst>
            <a:ext uri="{FF2B5EF4-FFF2-40B4-BE49-F238E27FC236}">
              <a16:creationId xmlns:a16="http://schemas.microsoft.com/office/drawing/2014/main" id="{CECBF13B-C656-4A04-8368-5D59EEAD8844}"/>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2404F6F9-874B-47DF-B9F8-4BF17D9863DD}"/>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1A6F657-CD43-4C5C-A78A-8891EF5AA0DD}"/>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BC8EBC9D-B24A-448B-87F1-231A3C91158A}"/>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E5D3739E-BC72-4DB4-B2A5-983C3A428CCD}"/>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E8A41E8E-5EFE-4B4B-89AB-F31B1F3F30B8}"/>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A47B52EE-FAE5-4FE3-9BAF-43D4B50CA7A8}"/>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FAE341B0-8ABF-4CE9-B632-6724A5F0A2FB}"/>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DFFDFF34-2343-400E-B635-C8B1C88613F9}"/>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373A6B32-B8E8-4E90-85FA-D23BDCDE8977}"/>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92A0F131-A577-40D7-BBB1-CCFC22637547}"/>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466A5BCF-2428-4DD6-9FC7-3F4D158CE171}"/>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D795C48B-8BDF-4D38-901C-C54667B4EA9A}"/>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6A12A062-B57E-4711-AEB5-95FA0C148913}"/>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町直営で運営している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公共施設が多い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ため、人件費等の経常費用を多く要し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、また、土地区画整理事業、幼保一体化こども園建設事業などで借り入れた地方債の元金据置期間の終了に伴い、元金償還による公債費が増加し、経常収支比率が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より高い数値</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年度は普通交付税の大幅な増額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により６％程度改善しており、令和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年度に実施した公債費の繰上償還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類似団体平均との差がこれまで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％以上あったものが令和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％程度と</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改善されている。今後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公債費の繰上償還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や施設の外部委託の検討</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年度時点で９４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以下となるよう</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D5BA9C3B-3B0A-4BED-A4A3-05979A78E24F}"/>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BF67728F-2222-4293-A51C-74E9FE77A49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B4B407CD-BEDD-426B-BEB7-303316EBC0B3}"/>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B6D2742-DCC5-4D7F-B5D9-ADB77F65DB0D}"/>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3C116CFD-1EE7-491A-B9FC-DB98F5B93AC2}"/>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ADE8699F-608C-4B48-B7AA-82B99680304D}"/>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F6E4D1A2-CEC3-4372-9980-0F46618B2468}"/>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46DCBFFC-0704-4E0D-8BC1-D25E1FEB77D8}"/>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FC39F396-617F-4C7F-83DD-721A4C6C333A}"/>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17E9FBED-DEB9-4A64-9323-96624339EF65}"/>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CF3407B6-0BF8-4FE0-B79A-9D59ACE45DFF}"/>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A603661E-D550-4D2D-9ABE-F08B28A0545F}"/>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ABEA48BF-5726-44C0-9A01-79C8244DEFD9}"/>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ABA4C9E4-4BC7-4FDD-A8BE-BE230964917F}"/>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66</xdr:row>
      <xdr:rowOff>150114</xdr:rowOff>
    </xdr:to>
    <xdr:cxnSp macro="">
      <xdr:nvCxnSpPr>
        <xdr:cNvPr id="126" name="直線コネクタ 125">
          <a:extLst>
            <a:ext uri="{FF2B5EF4-FFF2-40B4-BE49-F238E27FC236}">
              <a16:creationId xmlns:a16="http://schemas.microsoft.com/office/drawing/2014/main" id="{69BADD2E-2780-4D5B-82FE-DC38CDFDF43D}"/>
            </a:ext>
          </a:extLst>
        </xdr:cNvPr>
        <xdr:cNvCxnSpPr/>
      </xdr:nvCxnSpPr>
      <xdr:spPr>
        <a:xfrm flipV="1">
          <a:off x="4953000" y="10075926"/>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7" name="財政構造の弾力性最小値テキスト">
          <a:extLst>
            <a:ext uri="{FF2B5EF4-FFF2-40B4-BE49-F238E27FC236}">
              <a16:creationId xmlns:a16="http://schemas.microsoft.com/office/drawing/2014/main" id="{66B4B51A-365D-4A79-A598-82D4FCD8F81E}"/>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8" name="直線コネクタ 127">
          <a:extLst>
            <a:ext uri="{FF2B5EF4-FFF2-40B4-BE49-F238E27FC236}">
              <a16:creationId xmlns:a16="http://schemas.microsoft.com/office/drawing/2014/main" id="{C67B3820-9834-44E8-A8DF-664E8E32D6B2}"/>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B25B99A1-D4F9-462C-97D6-9DC21A146F81}"/>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39C9202E-E7CD-4864-BDD4-2499E39F879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58674</xdr:rowOff>
    </xdr:from>
    <xdr:to>
      <xdr:col>23</xdr:col>
      <xdr:colOff>133350</xdr:colOff>
      <xdr:row>64</xdr:row>
      <xdr:rowOff>87630</xdr:rowOff>
    </xdr:to>
    <xdr:cxnSp macro="">
      <xdr:nvCxnSpPr>
        <xdr:cNvPr id="131" name="直線コネクタ 130">
          <a:extLst>
            <a:ext uri="{FF2B5EF4-FFF2-40B4-BE49-F238E27FC236}">
              <a16:creationId xmlns:a16="http://schemas.microsoft.com/office/drawing/2014/main" id="{BF82D43B-CE87-4977-9E24-7FD599EBF9F0}"/>
            </a:ext>
          </a:extLst>
        </xdr:cNvPr>
        <xdr:cNvCxnSpPr/>
      </xdr:nvCxnSpPr>
      <xdr:spPr>
        <a:xfrm>
          <a:off x="4114800" y="1103147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113809</xdr:rowOff>
    </xdr:from>
    <xdr:ext cx="762000" cy="259045"/>
    <xdr:sp macro="" textlink="">
      <xdr:nvSpPr>
        <xdr:cNvPr id="132" name="財政構造の弾力性平均値テキスト">
          <a:extLst>
            <a:ext uri="{FF2B5EF4-FFF2-40B4-BE49-F238E27FC236}">
              <a16:creationId xmlns:a16="http://schemas.microsoft.com/office/drawing/2014/main" id="{4F7B3B6A-EF51-4B39-B367-9AC3C47EE427}"/>
            </a:ext>
          </a:extLst>
        </xdr:cNvPr>
        <xdr:cNvSpPr txBox="1"/>
      </xdr:nvSpPr>
      <xdr:spPr>
        <a:xfrm>
          <a:off x="5041900" y="10743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3" name="フローチャート: 判断 132">
          <a:extLst>
            <a:ext uri="{FF2B5EF4-FFF2-40B4-BE49-F238E27FC236}">
              <a16:creationId xmlns:a16="http://schemas.microsoft.com/office/drawing/2014/main" id="{AECBC4E4-13AF-4E0D-A20A-66AE00FF78EE}"/>
            </a:ext>
          </a:extLst>
        </xdr:cNvPr>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58674</xdr:rowOff>
    </xdr:from>
    <xdr:to>
      <xdr:col>19</xdr:col>
      <xdr:colOff>133350</xdr:colOff>
      <xdr:row>65</xdr:row>
      <xdr:rowOff>167132</xdr:rowOff>
    </xdr:to>
    <xdr:cxnSp macro="">
      <xdr:nvCxnSpPr>
        <xdr:cNvPr id="134" name="直線コネクタ 133">
          <a:extLst>
            <a:ext uri="{FF2B5EF4-FFF2-40B4-BE49-F238E27FC236}">
              <a16:creationId xmlns:a16="http://schemas.microsoft.com/office/drawing/2014/main" id="{D4BF4B74-9167-4E46-A3C9-46ED97848874}"/>
            </a:ext>
          </a:extLst>
        </xdr:cNvPr>
        <xdr:cNvCxnSpPr/>
      </xdr:nvCxnSpPr>
      <xdr:spPr>
        <a:xfrm flipV="1">
          <a:off x="3225800" y="11031474"/>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5" name="フローチャート: 判断 134">
          <a:extLst>
            <a:ext uri="{FF2B5EF4-FFF2-40B4-BE49-F238E27FC236}">
              <a16:creationId xmlns:a16="http://schemas.microsoft.com/office/drawing/2014/main" id="{173004D4-C625-42A1-BFA5-012C9AFBF4F2}"/>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6" name="テキスト ボックス 135">
          <a:extLst>
            <a:ext uri="{FF2B5EF4-FFF2-40B4-BE49-F238E27FC236}">
              <a16:creationId xmlns:a16="http://schemas.microsoft.com/office/drawing/2014/main" id="{C7846FE0-3FE9-4BC5-9DBB-005FC6A6024F}"/>
            </a:ext>
          </a:extLst>
        </xdr:cNvPr>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167132</xdr:rowOff>
    </xdr:from>
    <xdr:to>
      <xdr:col>15</xdr:col>
      <xdr:colOff>82550</xdr:colOff>
      <xdr:row>67</xdr:row>
      <xdr:rowOff>26924</xdr:rowOff>
    </xdr:to>
    <xdr:cxnSp macro="">
      <xdr:nvCxnSpPr>
        <xdr:cNvPr id="137" name="直線コネクタ 136">
          <a:extLst>
            <a:ext uri="{FF2B5EF4-FFF2-40B4-BE49-F238E27FC236}">
              <a16:creationId xmlns:a16="http://schemas.microsoft.com/office/drawing/2014/main" id="{3C9600DD-AC40-408C-B3D9-B425EEDA83CD}"/>
            </a:ext>
          </a:extLst>
        </xdr:cNvPr>
        <xdr:cNvCxnSpPr/>
      </xdr:nvCxnSpPr>
      <xdr:spPr>
        <a:xfrm flipV="1">
          <a:off x="2336800" y="11311382"/>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id="{E8A97658-7665-4E6E-AFD5-A295A3ACE9B8}"/>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9" name="テキスト ボックス 138">
          <a:extLst>
            <a:ext uri="{FF2B5EF4-FFF2-40B4-BE49-F238E27FC236}">
              <a16:creationId xmlns:a16="http://schemas.microsoft.com/office/drawing/2014/main" id="{EA3A9C6F-D9F9-4C8B-8CC6-E67481DC3D3A}"/>
            </a:ext>
          </a:extLst>
        </xdr:cNvPr>
        <xdr:cNvSpPr txBox="1"/>
      </xdr:nvSpPr>
      <xdr:spPr>
        <a:xfrm>
          <a:off x="2844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150114</xdr:rowOff>
    </xdr:from>
    <xdr:to>
      <xdr:col>11</xdr:col>
      <xdr:colOff>31750</xdr:colOff>
      <xdr:row>67</xdr:row>
      <xdr:rowOff>26924</xdr:rowOff>
    </xdr:to>
    <xdr:cxnSp macro="">
      <xdr:nvCxnSpPr>
        <xdr:cNvPr id="140" name="直線コネクタ 139">
          <a:extLst>
            <a:ext uri="{FF2B5EF4-FFF2-40B4-BE49-F238E27FC236}">
              <a16:creationId xmlns:a16="http://schemas.microsoft.com/office/drawing/2014/main" id="{016BE117-3E87-4DA4-8F07-CD90004B9BC9}"/>
            </a:ext>
          </a:extLst>
        </xdr:cNvPr>
        <xdr:cNvCxnSpPr/>
      </xdr:nvCxnSpPr>
      <xdr:spPr>
        <a:xfrm>
          <a:off x="1447800" y="1146581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46482</xdr:rowOff>
    </xdr:from>
    <xdr:to>
      <xdr:col>11</xdr:col>
      <xdr:colOff>82550</xdr:colOff>
      <xdr:row>64</xdr:row>
      <xdr:rowOff>148082</xdr:rowOff>
    </xdr:to>
    <xdr:sp macro="" textlink="">
      <xdr:nvSpPr>
        <xdr:cNvPr id="141" name="フローチャート: 判断 140">
          <a:extLst>
            <a:ext uri="{FF2B5EF4-FFF2-40B4-BE49-F238E27FC236}">
              <a16:creationId xmlns:a16="http://schemas.microsoft.com/office/drawing/2014/main" id="{31BB4AE5-43F1-4D6D-BD21-731839C3C8D7}"/>
            </a:ext>
          </a:extLst>
        </xdr:cNvPr>
        <xdr:cNvSpPr/>
      </xdr:nvSpPr>
      <xdr:spPr>
        <a:xfrm>
          <a:off x="2286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158259</xdr:rowOff>
    </xdr:from>
    <xdr:ext cx="762000" cy="259045"/>
    <xdr:sp macro="" textlink="">
      <xdr:nvSpPr>
        <xdr:cNvPr id="142" name="テキスト ボックス 141">
          <a:extLst>
            <a:ext uri="{FF2B5EF4-FFF2-40B4-BE49-F238E27FC236}">
              <a16:creationId xmlns:a16="http://schemas.microsoft.com/office/drawing/2014/main" id="{DFDECBE0-AAE0-4760-9F45-9F7F409DA95C}"/>
            </a:ext>
          </a:extLst>
        </xdr:cNvPr>
        <xdr:cNvSpPr txBox="1"/>
      </xdr:nvSpPr>
      <xdr:spPr>
        <a:xfrm>
          <a:off x="1955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CCAD10D9-7E32-4199-A6A9-7061BEDFDC52}"/>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3B2A09FD-4F99-49D1-85A0-B3C6652764B2}"/>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4E50E637-76AA-42EA-9E90-77E28C3266F5}"/>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59490A2B-942D-4686-B6F5-7091878FEE04}"/>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44BEE6FD-CDA9-46AB-B3FD-89A7D263C527}"/>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7199AE0A-476E-4536-80B2-BAB3B77624C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38AA89CD-F96F-437C-95FE-876CDB8BB491}"/>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50" name="楕円 149">
          <a:extLst>
            <a:ext uri="{FF2B5EF4-FFF2-40B4-BE49-F238E27FC236}">
              <a16:creationId xmlns:a16="http://schemas.microsoft.com/office/drawing/2014/main" id="{8926EE0B-E1D2-4BF6-8249-80AA983DB33E}"/>
            </a:ext>
          </a:extLst>
        </xdr:cNvPr>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8907</xdr:rowOff>
    </xdr:from>
    <xdr:ext cx="762000" cy="259045"/>
    <xdr:sp macro="" textlink="">
      <xdr:nvSpPr>
        <xdr:cNvPr id="151" name="財政構造の弾力性該当値テキスト">
          <a:extLst>
            <a:ext uri="{FF2B5EF4-FFF2-40B4-BE49-F238E27FC236}">
              <a16:creationId xmlns:a16="http://schemas.microsoft.com/office/drawing/2014/main" id="{30E7630D-2AC1-42EB-AE13-71F1FBBC62EF}"/>
            </a:ext>
          </a:extLst>
        </xdr:cNvPr>
        <xdr:cNvSpPr txBox="1"/>
      </xdr:nvSpPr>
      <xdr:spPr>
        <a:xfrm>
          <a:off x="5041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7874</xdr:rowOff>
    </xdr:from>
    <xdr:to>
      <xdr:col>19</xdr:col>
      <xdr:colOff>184150</xdr:colOff>
      <xdr:row>64</xdr:row>
      <xdr:rowOff>109474</xdr:rowOff>
    </xdr:to>
    <xdr:sp macro="" textlink="">
      <xdr:nvSpPr>
        <xdr:cNvPr id="152" name="楕円 151">
          <a:extLst>
            <a:ext uri="{FF2B5EF4-FFF2-40B4-BE49-F238E27FC236}">
              <a16:creationId xmlns:a16="http://schemas.microsoft.com/office/drawing/2014/main" id="{1512CE7C-FD20-4493-AD05-B8700742FCF6}"/>
            </a:ext>
          </a:extLst>
        </xdr:cNvPr>
        <xdr:cNvSpPr/>
      </xdr:nvSpPr>
      <xdr:spPr>
        <a:xfrm>
          <a:off x="4064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94251</xdr:rowOff>
    </xdr:from>
    <xdr:ext cx="736600" cy="259045"/>
    <xdr:sp macro="" textlink="">
      <xdr:nvSpPr>
        <xdr:cNvPr id="153" name="テキスト ボックス 152">
          <a:extLst>
            <a:ext uri="{FF2B5EF4-FFF2-40B4-BE49-F238E27FC236}">
              <a16:creationId xmlns:a16="http://schemas.microsoft.com/office/drawing/2014/main" id="{C683858F-A230-4CE8-B3B0-9CA795160C88}"/>
            </a:ext>
          </a:extLst>
        </xdr:cNvPr>
        <xdr:cNvSpPr txBox="1"/>
      </xdr:nvSpPr>
      <xdr:spPr>
        <a:xfrm>
          <a:off x="3733800" y="1106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116332</xdr:rowOff>
    </xdr:from>
    <xdr:to>
      <xdr:col>15</xdr:col>
      <xdr:colOff>133350</xdr:colOff>
      <xdr:row>66</xdr:row>
      <xdr:rowOff>46482</xdr:rowOff>
    </xdr:to>
    <xdr:sp macro="" textlink="">
      <xdr:nvSpPr>
        <xdr:cNvPr id="154" name="楕円 153">
          <a:extLst>
            <a:ext uri="{FF2B5EF4-FFF2-40B4-BE49-F238E27FC236}">
              <a16:creationId xmlns:a16="http://schemas.microsoft.com/office/drawing/2014/main" id="{65953AC4-7BC5-47CE-A94F-C6BEDEE2BC13}"/>
            </a:ext>
          </a:extLst>
        </xdr:cNvPr>
        <xdr:cNvSpPr/>
      </xdr:nvSpPr>
      <xdr:spPr>
        <a:xfrm>
          <a:off x="31750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31259</xdr:rowOff>
    </xdr:from>
    <xdr:ext cx="762000" cy="259045"/>
    <xdr:sp macro="" textlink="">
      <xdr:nvSpPr>
        <xdr:cNvPr id="155" name="テキスト ボックス 154">
          <a:extLst>
            <a:ext uri="{FF2B5EF4-FFF2-40B4-BE49-F238E27FC236}">
              <a16:creationId xmlns:a16="http://schemas.microsoft.com/office/drawing/2014/main" id="{2E91AFF2-B5DE-4C7A-93C2-C2240E415BE8}"/>
            </a:ext>
          </a:extLst>
        </xdr:cNvPr>
        <xdr:cNvSpPr txBox="1"/>
      </xdr:nvSpPr>
      <xdr:spPr>
        <a:xfrm>
          <a:off x="2844800" y="1134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147574</xdr:rowOff>
    </xdr:from>
    <xdr:to>
      <xdr:col>11</xdr:col>
      <xdr:colOff>82550</xdr:colOff>
      <xdr:row>67</xdr:row>
      <xdr:rowOff>77724</xdr:rowOff>
    </xdr:to>
    <xdr:sp macro="" textlink="">
      <xdr:nvSpPr>
        <xdr:cNvPr id="156" name="楕円 155">
          <a:extLst>
            <a:ext uri="{FF2B5EF4-FFF2-40B4-BE49-F238E27FC236}">
              <a16:creationId xmlns:a16="http://schemas.microsoft.com/office/drawing/2014/main" id="{EDCCD877-A062-46C7-B1CA-A85584777244}"/>
            </a:ext>
          </a:extLst>
        </xdr:cNvPr>
        <xdr:cNvSpPr/>
      </xdr:nvSpPr>
      <xdr:spPr>
        <a:xfrm>
          <a:off x="2286000" y="1146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62501</xdr:rowOff>
    </xdr:from>
    <xdr:ext cx="762000" cy="259045"/>
    <xdr:sp macro="" textlink="">
      <xdr:nvSpPr>
        <xdr:cNvPr id="157" name="テキスト ボックス 156">
          <a:extLst>
            <a:ext uri="{FF2B5EF4-FFF2-40B4-BE49-F238E27FC236}">
              <a16:creationId xmlns:a16="http://schemas.microsoft.com/office/drawing/2014/main" id="{B97EDB80-B7CF-4AFC-8061-764DAA6141B0}"/>
            </a:ext>
          </a:extLst>
        </xdr:cNvPr>
        <xdr:cNvSpPr txBox="1"/>
      </xdr:nvSpPr>
      <xdr:spPr>
        <a:xfrm>
          <a:off x="1955800" y="1154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99314</xdr:rowOff>
    </xdr:from>
    <xdr:to>
      <xdr:col>7</xdr:col>
      <xdr:colOff>31750</xdr:colOff>
      <xdr:row>67</xdr:row>
      <xdr:rowOff>29464</xdr:rowOff>
    </xdr:to>
    <xdr:sp macro="" textlink="">
      <xdr:nvSpPr>
        <xdr:cNvPr id="158" name="楕円 157">
          <a:extLst>
            <a:ext uri="{FF2B5EF4-FFF2-40B4-BE49-F238E27FC236}">
              <a16:creationId xmlns:a16="http://schemas.microsoft.com/office/drawing/2014/main" id="{FBF6E46A-248D-40E0-9300-BD9DD1A47354}"/>
            </a:ext>
          </a:extLst>
        </xdr:cNvPr>
        <xdr:cNvSpPr/>
      </xdr:nvSpPr>
      <xdr:spPr>
        <a:xfrm>
          <a:off x="1397000" y="1141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14241</xdr:rowOff>
    </xdr:from>
    <xdr:ext cx="762000" cy="259045"/>
    <xdr:sp macro="" textlink="">
      <xdr:nvSpPr>
        <xdr:cNvPr id="159" name="テキスト ボックス 158">
          <a:extLst>
            <a:ext uri="{FF2B5EF4-FFF2-40B4-BE49-F238E27FC236}">
              <a16:creationId xmlns:a16="http://schemas.microsoft.com/office/drawing/2014/main" id="{64CD0E5A-0926-4472-9892-14BF84C196D9}"/>
            </a:ext>
          </a:extLst>
        </xdr:cNvPr>
        <xdr:cNvSpPr txBox="1"/>
      </xdr:nvSpPr>
      <xdr:spPr>
        <a:xfrm>
          <a:off x="1066800" y="1150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5612DE5A-ACBA-4714-93AA-CEF759934A76}"/>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6EA617AE-9579-40E8-8C14-63EE47B77825}"/>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9B7BB7B8-79F1-4B95-A064-E25E33525297}"/>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3A18EEB8-4E7D-41C6-9A66-6C3562E71957}"/>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5E53ED0-4713-4FED-B311-CD2F800D2085}"/>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F8CC98BB-8651-42E6-AD2F-34D0B9D2540F}"/>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8C23D93A-CB10-41D6-B41E-85E22458E5AE}"/>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62BFB9AE-2BB7-41ED-8A4F-922EE3C19E21}"/>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1FA33949-A033-41D8-8963-B90A420B2331}"/>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21BCD431-688C-4D0E-978D-BF7DC6299F29}"/>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9D7FCBA1-1DC0-44AC-AB00-18536E375A18}"/>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ABAB4980-BBEA-49EB-8AE0-880E8942DDF9}"/>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2944E925-0B3D-4089-8497-DEA8F0F599C2}"/>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万円程度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低い数値となっているが、県平均に比べ</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て若干</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高い数値となっている。これは、町内のこども園、給食センター、斎場、清掃センターといった公共施設を町直営で運営しているため、人件費等の経常費用を多く要していることが要因と考えられる。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月より一般職員の給与を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％カットするなど</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「緊急財政健全化計画」に基づ</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人件費の抑制を図っている。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55FDB28C-1A9B-4020-BEA4-737D20A4513B}"/>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67FFBACA-2B14-4B19-BD0B-20EA07B56F59}"/>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CF85B7F1-F6E7-4A48-8306-2F8BD7339D6B}"/>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D1255A01-34AB-4E50-95F1-4738430A8D86}"/>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FC9CF455-6D99-47DB-823F-044E2F90A569}"/>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7304D3D6-870D-4E8B-B62F-DD17424FB5AE}"/>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A3EEA990-4E97-4613-83A4-62D9A3DEC23D}"/>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FA80EE6E-AFF3-446C-9A0A-499EC76DBB76}"/>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E094328B-1E79-4DE2-850F-5EF74114B18D}"/>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5700E312-9731-484F-B44A-3757DE82DC61}"/>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DD76DC83-4EDD-4670-B67B-5CF59A346954}"/>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DDD74A8-8CD9-4F16-A3F1-F98174B3AE1C}"/>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7DF93719-8DB0-490A-A2F8-E5F8478EC3AE}"/>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B9AC467C-0CC2-4EAC-9979-7786E9429794}"/>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EF1547DC-3925-4B1B-AA44-DE81C4E13C53}"/>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15774033-6F67-454F-AB38-98AEBAA49D8A}"/>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11981</xdr:rowOff>
    </xdr:from>
    <xdr:to>
      <xdr:col>23</xdr:col>
      <xdr:colOff>133350</xdr:colOff>
      <xdr:row>89</xdr:row>
      <xdr:rowOff>100061</xdr:rowOff>
    </xdr:to>
    <xdr:cxnSp macro="">
      <xdr:nvCxnSpPr>
        <xdr:cNvPr id="189" name="直線コネクタ 188">
          <a:extLst>
            <a:ext uri="{FF2B5EF4-FFF2-40B4-BE49-F238E27FC236}">
              <a16:creationId xmlns:a16="http://schemas.microsoft.com/office/drawing/2014/main" id="{18534F83-200D-4884-B866-C5AF53832317}"/>
            </a:ext>
          </a:extLst>
        </xdr:cNvPr>
        <xdr:cNvCxnSpPr/>
      </xdr:nvCxnSpPr>
      <xdr:spPr>
        <a:xfrm flipV="1">
          <a:off x="4953000" y="13899431"/>
          <a:ext cx="0" cy="14596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72138</xdr:rowOff>
    </xdr:from>
    <xdr:ext cx="762000" cy="259045"/>
    <xdr:sp macro="" textlink="">
      <xdr:nvSpPr>
        <xdr:cNvPr id="190" name="人件費・物件費等の状況最小値テキスト">
          <a:extLst>
            <a:ext uri="{FF2B5EF4-FFF2-40B4-BE49-F238E27FC236}">
              <a16:creationId xmlns:a16="http://schemas.microsoft.com/office/drawing/2014/main" id="{D84F5962-2C61-4127-B2F5-E965D661FF80}"/>
            </a:ext>
          </a:extLst>
        </xdr:cNvPr>
        <xdr:cNvSpPr txBox="1"/>
      </xdr:nvSpPr>
      <xdr:spPr>
        <a:xfrm>
          <a:off x="5041900" y="1533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100061</xdr:rowOff>
    </xdr:from>
    <xdr:to>
      <xdr:col>24</xdr:col>
      <xdr:colOff>12700</xdr:colOff>
      <xdr:row>89</xdr:row>
      <xdr:rowOff>100061</xdr:rowOff>
    </xdr:to>
    <xdr:cxnSp macro="">
      <xdr:nvCxnSpPr>
        <xdr:cNvPr id="191" name="直線コネクタ 190">
          <a:extLst>
            <a:ext uri="{FF2B5EF4-FFF2-40B4-BE49-F238E27FC236}">
              <a16:creationId xmlns:a16="http://schemas.microsoft.com/office/drawing/2014/main" id="{DB71A697-01C7-4F92-B659-99F92C3878D5}"/>
            </a:ext>
          </a:extLst>
        </xdr:cNvPr>
        <xdr:cNvCxnSpPr/>
      </xdr:nvCxnSpPr>
      <xdr:spPr>
        <a:xfrm>
          <a:off x="4864100" y="1535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98358</xdr:rowOff>
    </xdr:from>
    <xdr:ext cx="762000" cy="259045"/>
    <xdr:sp macro="" textlink="">
      <xdr:nvSpPr>
        <xdr:cNvPr id="192" name="人件費・物件費等の状況最大値テキスト">
          <a:extLst>
            <a:ext uri="{FF2B5EF4-FFF2-40B4-BE49-F238E27FC236}">
              <a16:creationId xmlns:a16="http://schemas.microsoft.com/office/drawing/2014/main" id="{404CEAC9-23BD-4E48-9E87-B9E21FD028ED}"/>
            </a:ext>
          </a:extLst>
        </xdr:cNvPr>
        <xdr:cNvSpPr txBox="1"/>
      </xdr:nvSpPr>
      <xdr:spPr>
        <a:xfrm>
          <a:off x="5041900" y="1364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11981</xdr:rowOff>
    </xdr:from>
    <xdr:to>
      <xdr:col>24</xdr:col>
      <xdr:colOff>12700</xdr:colOff>
      <xdr:row>81</xdr:row>
      <xdr:rowOff>11981</xdr:rowOff>
    </xdr:to>
    <xdr:cxnSp macro="">
      <xdr:nvCxnSpPr>
        <xdr:cNvPr id="193" name="直線コネクタ 192">
          <a:extLst>
            <a:ext uri="{FF2B5EF4-FFF2-40B4-BE49-F238E27FC236}">
              <a16:creationId xmlns:a16="http://schemas.microsoft.com/office/drawing/2014/main" id="{DFAEE008-894D-4560-983D-194681A9DC19}"/>
            </a:ext>
          </a:extLst>
        </xdr:cNvPr>
        <xdr:cNvCxnSpPr/>
      </xdr:nvCxnSpPr>
      <xdr:spPr>
        <a:xfrm>
          <a:off x="4864100" y="1389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16979</xdr:rowOff>
    </xdr:from>
    <xdr:to>
      <xdr:col>23</xdr:col>
      <xdr:colOff>133350</xdr:colOff>
      <xdr:row>83</xdr:row>
      <xdr:rowOff>61233</xdr:rowOff>
    </xdr:to>
    <xdr:cxnSp macro="">
      <xdr:nvCxnSpPr>
        <xdr:cNvPr id="194" name="直線コネクタ 193">
          <a:extLst>
            <a:ext uri="{FF2B5EF4-FFF2-40B4-BE49-F238E27FC236}">
              <a16:creationId xmlns:a16="http://schemas.microsoft.com/office/drawing/2014/main" id="{1DAFD265-F98D-4EF8-9940-B21243F0BD17}"/>
            </a:ext>
          </a:extLst>
        </xdr:cNvPr>
        <xdr:cNvCxnSpPr/>
      </xdr:nvCxnSpPr>
      <xdr:spPr>
        <a:xfrm>
          <a:off x="4114800" y="14247329"/>
          <a:ext cx="838200" cy="4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66798</xdr:rowOff>
    </xdr:from>
    <xdr:ext cx="762000" cy="259045"/>
    <xdr:sp macro="" textlink="">
      <xdr:nvSpPr>
        <xdr:cNvPr id="195" name="人件費・物件費等の状況平均値テキスト">
          <a:extLst>
            <a:ext uri="{FF2B5EF4-FFF2-40B4-BE49-F238E27FC236}">
              <a16:creationId xmlns:a16="http://schemas.microsoft.com/office/drawing/2014/main" id="{65DEAF97-A356-40D1-944F-2CE7766809A7}"/>
            </a:ext>
          </a:extLst>
        </xdr:cNvPr>
        <xdr:cNvSpPr txBox="1"/>
      </xdr:nvSpPr>
      <xdr:spPr>
        <a:xfrm>
          <a:off x="5041900" y="14468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94721</xdr:rowOff>
    </xdr:from>
    <xdr:to>
      <xdr:col>23</xdr:col>
      <xdr:colOff>184150</xdr:colOff>
      <xdr:row>85</xdr:row>
      <xdr:rowOff>24871</xdr:rowOff>
    </xdr:to>
    <xdr:sp macro="" textlink="">
      <xdr:nvSpPr>
        <xdr:cNvPr id="196" name="フローチャート: 判断 195">
          <a:extLst>
            <a:ext uri="{FF2B5EF4-FFF2-40B4-BE49-F238E27FC236}">
              <a16:creationId xmlns:a16="http://schemas.microsoft.com/office/drawing/2014/main" id="{2A3B114B-3F6D-42B3-BEC8-E8EA4092045E}"/>
            </a:ext>
          </a:extLst>
        </xdr:cNvPr>
        <xdr:cNvSpPr/>
      </xdr:nvSpPr>
      <xdr:spPr>
        <a:xfrm>
          <a:off x="4902200" y="144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13159</xdr:rowOff>
    </xdr:from>
    <xdr:to>
      <xdr:col>19</xdr:col>
      <xdr:colOff>133350</xdr:colOff>
      <xdr:row>83</xdr:row>
      <xdr:rowOff>16979</xdr:rowOff>
    </xdr:to>
    <xdr:cxnSp macro="">
      <xdr:nvCxnSpPr>
        <xdr:cNvPr id="197" name="直線コネクタ 196">
          <a:extLst>
            <a:ext uri="{FF2B5EF4-FFF2-40B4-BE49-F238E27FC236}">
              <a16:creationId xmlns:a16="http://schemas.microsoft.com/office/drawing/2014/main" id="{B3882276-A0EB-4BC8-BB6E-098DDFB55CA7}"/>
            </a:ext>
          </a:extLst>
        </xdr:cNvPr>
        <xdr:cNvCxnSpPr/>
      </xdr:nvCxnSpPr>
      <xdr:spPr>
        <a:xfrm>
          <a:off x="3225800" y="14243509"/>
          <a:ext cx="889000" cy="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25822</xdr:rowOff>
    </xdr:from>
    <xdr:to>
      <xdr:col>19</xdr:col>
      <xdr:colOff>184150</xdr:colOff>
      <xdr:row>84</xdr:row>
      <xdr:rowOff>127422</xdr:rowOff>
    </xdr:to>
    <xdr:sp macro="" textlink="">
      <xdr:nvSpPr>
        <xdr:cNvPr id="198" name="フローチャート: 判断 197">
          <a:extLst>
            <a:ext uri="{FF2B5EF4-FFF2-40B4-BE49-F238E27FC236}">
              <a16:creationId xmlns:a16="http://schemas.microsoft.com/office/drawing/2014/main" id="{37AD0808-5D7D-48B4-90D1-E3F39087451D}"/>
            </a:ext>
          </a:extLst>
        </xdr:cNvPr>
        <xdr:cNvSpPr/>
      </xdr:nvSpPr>
      <xdr:spPr>
        <a:xfrm>
          <a:off x="40640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112199</xdr:rowOff>
    </xdr:from>
    <xdr:ext cx="736600" cy="259045"/>
    <xdr:sp macro="" textlink="">
      <xdr:nvSpPr>
        <xdr:cNvPr id="199" name="テキスト ボックス 198">
          <a:extLst>
            <a:ext uri="{FF2B5EF4-FFF2-40B4-BE49-F238E27FC236}">
              <a16:creationId xmlns:a16="http://schemas.microsoft.com/office/drawing/2014/main" id="{438176CA-A58B-4036-94CD-C6D6E999EE44}"/>
            </a:ext>
          </a:extLst>
        </xdr:cNvPr>
        <xdr:cNvSpPr txBox="1"/>
      </xdr:nvSpPr>
      <xdr:spPr>
        <a:xfrm>
          <a:off x="3733800" y="14513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93100</xdr:rowOff>
    </xdr:from>
    <xdr:to>
      <xdr:col>15</xdr:col>
      <xdr:colOff>82550</xdr:colOff>
      <xdr:row>83</xdr:row>
      <xdr:rowOff>13159</xdr:rowOff>
    </xdr:to>
    <xdr:cxnSp macro="">
      <xdr:nvCxnSpPr>
        <xdr:cNvPr id="200" name="直線コネクタ 199">
          <a:extLst>
            <a:ext uri="{FF2B5EF4-FFF2-40B4-BE49-F238E27FC236}">
              <a16:creationId xmlns:a16="http://schemas.microsoft.com/office/drawing/2014/main" id="{BE627FE8-E942-42B3-9DE2-6E7E0418B1EA}"/>
            </a:ext>
          </a:extLst>
        </xdr:cNvPr>
        <xdr:cNvCxnSpPr/>
      </xdr:nvCxnSpPr>
      <xdr:spPr>
        <a:xfrm>
          <a:off x="2336800" y="14152000"/>
          <a:ext cx="889000" cy="9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137302</xdr:rowOff>
    </xdr:from>
    <xdr:to>
      <xdr:col>15</xdr:col>
      <xdr:colOff>133350</xdr:colOff>
      <xdr:row>84</xdr:row>
      <xdr:rowOff>67452</xdr:rowOff>
    </xdr:to>
    <xdr:sp macro="" textlink="">
      <xdr:nvSpPr>
        <xdr:cNvPr id="201" name="フローチャート: 判断 200">
          <a:extLst>
            <a:ext uri="{FF2B5EF4-FFF2-40B4-BE49-F238E27FC236}">
              <a16:creationId xmlns:a16="http://schemas.microsoft.com/office/drawing/2014/main" id="{A991B59A-D3B5-4D66-9AE7-55D8E6D923EB}"/>
            </a:ext>
          </a:extLst>
        </xdr:cNvPr>
        <xdr:cNvSpPr/>
      </xdr:nvSpPr>
      <xdr:spPr>
        <a:xfrm>
          <a:off x="3175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52229</xdr:rowOff>
    </xdr:from>
    <xdr:ext cx="762000" cy="259045"/>
    <xdr:sp macro="" textlink="">
      <xdr:nvSpPr>
        <xdr:cNvPr id="202" name="テキスト ボックス 201">
          <a:extLst>
            <a:ext uri="{FF2B5EF4-FFF2-40B4-BE49-F238E27FC236}">
              <a16:creationId xmlns:a16="http://schemas.microsoft.com/office/drawing/2014/main" id="{2961A211-745F-4AB3-873F-26EC0C2272ED}"/>
            </a:ext>
          </a:extLst>
        </xdr:cNvPr>
        <xdr:cNvSpPr txBox="1"/>
      </xdr:nvSpPr>
      <xdr:spPr>
        <a:xfrm>
          <a:off x="2844800" y="144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74994</xdr:rowOff>
    </xdr:from>
    <xdr:to>
      <xdr:col>11</xdr:col>
      <xdr:colOff>31750</xdr:colOff>
      <xdr:row>82</xdr:row>
      <xdr:rowOff>93100</xdr:rowOff>
    </xdr:to>
    <xdr:cxnSp macro="">
      <xdr:nvCxnSpPr>
        <xdr:cNvPr id="203" name="直線コネクタ 202">
          <a:extLst>
            <a:ext uri="{FF2B5EF4-FFF2-40B4-BE49-F238E27FC236}">
              <a16:creationId xmlns:a16="http://schemas.microsoft.com/office/drawing/2014/main" id="{8D0B21F5-73E1-4CC5-9E40-7C957469A6E9}"/>
            </a:ext>
          </a:extLst>
        </xdr:cNvPr>
        <xdr:cNvCxnSpPr/>
      </xdr:nvCxnSpPr>
      <xdr:spPr>
        <a:xfrm>
          <a:off x="1447800" y="14133894"/>
          <a:ext cx="889000" cy="1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31435</xdr:rowOff>
    </xdr:from>
    <xdr:to>
      <xdr:col>11</xdr:col>
      <xdr:colOff>82550</xdr:colOff>
      <xdr:row>83</xdr:row>
      <xdr:rowOff>133035</xdr:rowOff>
    </xdr:to>
    <xdr:sp macro="" textlink="">
      <xdr:nvSpPr>
        <xdr:cNvPr id="204" name="フローチャート: 判断 203">
          <a:extLst>
            <a:ext uri="{FF2B5EF4-FFF2-40B4-BE49-F238E27FC236}">
              <a16:creationId xmlns:a16="http://schemas.microsoft.com/office/drawing/2014/main" id="{274FEBEA-BDBE-4994-AA0F-FB9FB8C0A8C0}"/>
            </a:ext>
          </a:extLst>
        </xdr:cNvPr>
        <xdr:cNvSpPr/>
      </xdr:nvSpPr>
      <xdr:spPr>
        <a:xfrm>
          <a:off x="2286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117812</xdr:rowOff>
    </xdr:from>
    <xdr:ext cx="762000" cy="259045"/>
    <xdr:sp macro="" textlink="">
      <xdr:nvSpPr>
        <xdr:cNvPr id="205" name="テキスト ボックス 204">
          <a:extLst>
            <a:ext uri="{FF2B5EF4-FFF2-40B4-BE49-F238E27FC236}">
              <a16:creationId xmlns:a16="http://schemas.microsoft.com/office/drawing/2014/main" id="{38FF8668-29C9-43A7-AC27-361D808D39AE}"/>
            </a:ext>
          </a:extLst>
        </xdr:cNvPr>
        <xdr:cNvSpPr txBox="1"/>
      </xdr:nvSpPr>
      <xdr:spPr>
        <a:xfrm>
          <a:off x="1955800" y="1434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101629</xdr:rowOff>
    </xdr:from>
    <xdr:to>
      <xdr:col>7</xdr:col>
      <xdr:colOff>31750</xdr:colOff>
      <xdr:row>84</xdr:row>
      <xdr:rowOff>31779</xdr:rowOff>
    </xdr:to>
    <xdr:sp macro="" textlink="">
      <xdr:nvSpPr>
        <xdr:cNvPr id="206" name="フローチャート: 判断 205">
          <a:extLst>
            <a:ext uri="{FF2B5EF4-FFF2-40B4-BE49-F238E27FC236}">
              <a16:creationId xmlns:a16="http://schemas.microsoft.com/office/drawing/2014/main" id="{86072515-CC4E-4CBE-BAAB-42DCC897033B}"/>
            </a:ext>
          </a:extLst>
        </xdr:cNvPr>
        <xdr:cNvSpPr/>
      </xdr:nvSpPr>
      <xdr:spPr>
        <a:xfrm>
          <a:off x="1397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16556</xdr:rowOff>
    </xdr:from>
    <xdr:ext cx="762000" cy="259045"/>
    <xdr:sp macro="" textlink="">
      <xdr:nvSpPr>
        <xdr:cNvPr id="207" name="テキスト ボックス 206">
          <a:extLst>
            <a:ext uri="{FF2B5EF4-FFF2-40B4-BE49-F238E27FC236}">
              <a16:creationId xmlns:a16="http://schemas.microsoft.com/office/drawing/2014/main" id="{9855CE2E-F668-48F6-B493-CB118A962F0A}"/>
            </a:ext>
          </a:extLst>
        </xdr:cNvPr>
        <xdr:cNvSpPr txBox="1"/>
      </xdr:nvSpPr>
      <xdr:spPr>
        <a:xfrm>
          <a:off x="1066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333B727C-9457-41B8-8BA6-929451F17299}"/>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8E42797F-81B6-4982-8028-7D31AE21F47A}"/>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15FE32C8-67F9-4784-9C7A-BCB205CBFF8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2DFB00FC-6ABA-433A-A9A8-C7D8CA7E9BE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CFE1FD93-B714-41B9-8142-2B725AFD772F}"/>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10433</xdr:rowOff>
    </xdr:from>
    <xdr:to>
      <xdr:col>23</xdr:col>
      <xdr:colOff>184150</xdr:colOff>
      <xdr:row>83</xdr:row>
      <xdr:rowOff>112033</xdr:rowOff>
    </xdr:to>
    <xdr:sp macro="" textlink="">
      <xdr:nvSpPr>
        <xdr:cNvPr id="213" name="楕円 212">
          <a:extLst>
            <a:ext uri="{FF2B5EF4-FFF2-40B4-BE49-F238E27FC236}">
              <a16:creationId xmlns:a16="http://schemas.microsoft.com/office/drawing/2014/main" id="{40CD57E7-6941-42C1-BA7E-72D26A472C36}"/>
            </a:ext>
          </a:extLst>
        </xdr:cNvPr>
        <xdr:cNvSpPr/>
      </xdr:nvSpPr>
      <xdr:spPr>
        <a:xfrm>
          <a:off x="4902200" y="1424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26960</xdr:rowOff>
    </xdr:from>
    <xdr:ext cx="762000" cy="259045"/>
    <xdr:sp macro="" textlink="">
      <xdr:nvSpPr>
        <xdr:cNvPr id="214" name="人件費・物件費等の状況該当値テキスト">
          <a:extLst>
            <a:ext uri="{FF2B5EF4-FFF2-40B4-BE49-F238E27FC236}">
              <a16:creationId xmlns:a16="http://schemas.microsoft.com/office/drawing/2014/main" id="{6A202E17-B513-475A-B5DA-871AA7674965}"/>
            </a:ext>
          </a:extLst>
        </xdr:cNvPr>
        <xdr:cNvSpPr txBox="1"/>
      </xdr:nvSpPr>
      <xdr:spPr>
        <a:xfrm>
          <a:off x="5041900" y="1408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137629</xdr:rowOff>
    </xdr:from>
    <xdr:to>
      <xdr:col>19</xdr:col>
      <xdr:colOff>184150</xdr:colOff>
      <xdr:row>83</xdr:row>
      <xdr:rowOff>67779</xdr:rowOff>
    </xdr:to>
    <xdr:sp macro="" textlink="">
      <xdr:nvSpPr>
        <xdr:cNvPr id="215" name="楕円 214">
          <a:extLst>
            <a:ext uri="{FF2B5EF4-FFF2-40B4-BE49-F238E27FC236}">
              <a16:creationId xmlns:a16="http://schemas.microsoft.com/office/drawing/2014/main" id="{29DC3FE8-1F60-4A78-ABA8-6BEB315022C0}"/>
            </a:ext>
          </a:extLst>
        </xdr:cNvPr>
        <xdr:cNvSpPr/>
      </xdr:nvSpPr>
      <xdr:spPr>
        <a:xfrm>
          <a:off x="4064000" y="1419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77956</xdr:rowOff>
    </xdr:from>
    <xdr:ext cx="736600" cy="259045"/>
    <xdr:sp macro="" textlink="">
      <xdr:nvSpPr>
        <xdr:cNvPr id="216" name="テキスト ボックス 215">
          <a:extLst>
            <a:ext uri="{FF2B5EF4-FFF2-40B4-BE49-F238E27FC236}">
              <a16:creationId xmlns:a16="http://schemas.microsoft.com/office/drawing/2014/main" id="{00D39732-B992-4296-B50C-3E3407E01C2B}"/>
            </a:ext>
          </a:extLst>
        </xdr:cNvPr>
        <xdr:cNvSpPr txBox="1"/>
      </xdr:nvSpPr>
      <xdr:spPr>
        <a:xfrm>
          <a:off x="3733800" y="13965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133809</xdr:rowOff>
    </xdr:from>
    <xdr:to>
      <xdr:col>15</xdr:col>
      <xdr:colOff>133350</xdr:colOff>
      <xdr:row>83</xdr:row>
      <xdr:rowOff>63959</xdr:rowOff>
    </xdr:to>
    <xdr:sp macro="" textlink="">
      <xdr:nvSpPr>
        <xdr:cNvPr id="217" name="楕円 216">
          <a:extLst>
            <a:ext uri="{FF2B5EF4-FFF2-40B4-BE49-F238E27FC236}">
              <a16:creationId xmlns:a16="http://schemas.microsoft.com/office/drawing/2014/main" id="{9EDD9B7B-3972-4DF6-8455-6EE546511766}"/>
            </a:ext>
          </a:extLst>
        </xdr:cNvPr>
        <xdr:cNvSpPr/>
      </xdr:nvSpPr>
      <xdr:spPr>
        <a:xfrm>
          <a:off x="3175000" y="1419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74136</xdr:rowOff>
    </xdr:from>
    <xdr:ext cx="762000" cy="259045"/>
    <xdr:sp macro="" textlink="">
      <xdr:nvSpPr>
        <xdr:cNvPr id="218" name="テキスト ボックス 217">
          <a:extLst>
            <a:ext uri="{FF2B5EF4-FFF2-40B4-BE49-F238E27FC236}">
              <a16:creationId xmlns:a16="http://schemas.microsoft.com/office/drawing/2014/main" id="{2D528C94-FAEE-4235-8DA6-BFBF1E789D77}"/>
            </a:ext>
          </a:extLst>
        </xdr:cNvPr>
        <xdr:cNvSpPr txBox="1"/>
      </xdr:nvSpPr>
      <xdr:spPr>
        <a:xfrm>
          <a:off x="2844800" y="1396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42300</xdr:rowOff>
    </xdr:from>
    <xdr:to>
      <xdr:col>11</xdr:col>
      <xdr:colOff>82550</xdr:colOff>
      <xdr:row>82</xdr:row>
      <xdr:rowOff>143900</xdr:rowOff>
    </xdr:to>
    <xdr:sp macro="" textlink="">
      <xdr:nvSpPr>
        <xdr:cNvPr id="219" name="楕円 218">
          <a:extLst>
            <a:ext uri="{FF2B5EF4-FFF2-40B4-BE49-F238E27FC236}">
              <a16:creationId xmlns:a16="http://schemas.microsoft.com/office/drawing/2014/main" id="{ED448876-4300-46B0-B17F-2BD7B7847CF1}"/>
            </a:ext>
          </a:extLst>
        </xdr:cNvPr>
        <xdr:cNvSpPr/>
      </xdr:nvSpPr>
      <xdr:spPr>
        <a:xfrm>
          <a:off x="2286000" y="141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154077</xdr:rowOff>
    </xdr:from>
    <xdr:ext cx="762000" cy="259045"/>
    <xdr:sp macro="" textlink="">
      <xdr:nvSpPr>
        <xdr:cNvPr id="220" name="テキスト ボックス 219">
          <a:extLst>
            <a:ext uri="{FF2B5EF4-FFF2-40B4-BE49-F238E27FC236}">
              <a16:creationId xmlns:a16="http://schemas.microsoft.com/office/drawing/2014/main" id="{8509E4D8-3786-4D9D-9DDF-6EE68E4EAC59}"/>
            </a:ext>
          </a:extLst>
        </xdr:cNvPr>
        <xdr:cNvSpPr txBox="1"/>
      </xdr:nvSpPr>
      <xdr:spPr>
        <a:xfrm>
          <a:off x="1955800" y="138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24194</xdr:rowOff>
    </xdr:from>
    <xdr:to>
      <xdr:col>7</xdr:col>
      <xdr:colOff>31750</xdr:colOff>
      <xdr:row>82</xdr:row>
      <xdr:rowOff>125794</xdr:rowOff>
    </xdr:to>
    <xdr:sp macro="" textlink="">
      <xdr:nvSpPr>
        <xdr:cNvPr id="221" name="楕円 220">
          <a:extLst>
            <a:ext uri="{FF2B5EF4-FFF2-40B4-BE49-F238E27FC236}">
              <a16:creationId xmlns:a16="http://schemas.microsoft.com/office/drawing/2014/main" id="{0F1DC687-8603-4847-8A95-0C247BF1D584}"/>
            </a:ext>
          </a:extLst>
        </xdr:cNvPr>
        <xdr:cNvSpPr/>
      </xdr:nvSpPr>
      <xdr:spPr>
        <a:xfrm>
          <a:off x="1397000" y="1408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135971</xdr:rowOff>
    </xdr:from>
    <xdr:ext cx="762000" cy="259045"/>
    <xdr:sp macro="" textlink="">
      <xdr:nvSpPr>
        <xdr:cNvPr id="222" name="テキスト ボックス 221">
          <a:extLst>
            <a:ext uri="{FF2B5EF4-FFF2-40B4-BE49-F238E27FC236}">
              <a16:creationId xmlns:a16="http://schemas.microsoft.com/office/drawing/2014/main" id="{D2C16605-02EA-4629-93B2-C21B3BCA3243}"/>
            </a:ext>
          </a:extLst>
        </xdr:cNvPr>
        <xdr:cNvSpPr txBox="1"/>
      </xdr:nvSpPr>
      <xdr:spPr>
        <a:xfrm>
          <a:off x="1066800" y="138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CA7F87BC-4B1C-4AAC-8274-2771B3E5C63D}"/>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56C5FF95-333A-4346-8147-FECD0825A26F}"/>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37BD9ECA-07B5-4498-816D-EE342B637D22}"/>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AA963CE1-A1D3-4B19-A35C-34496C90DF4B}"/>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A5864BB6-7B95-43EB-99C2-B78A69A50B44}"/>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4E3E073A-AE0F-4C6F-8F8F-9F4AAFEE0F4A}"/>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C3D619D9-4E2F-4FB8-B717-9404A6454BFB}"/>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4B7D5825-1FE6-439A-A7AA-DA54D6C053A9}"/>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92C2FDE-18CD-49B6-B7EC-625DE87A808B}"/>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9CE38088-A248-46FA-9704-C1A9472E283E}"/>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40641D0C-9BFE-4463-8713-706318D5C0FB}"/>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26C2DE50-16B0-4A99-9279-54FEB412F4C9}"/>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47D754CD-6292-47DA-9320-8DAF8D1C14F1}"/>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年度までは、類似団体及び全国町村平均と比較しても、大きく差のない水準を保っていたが、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管理職</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年度に一般職</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の給与カット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％）を実施した結果</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％以上近く</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下回ることとなった。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F2B8D8BE-398C-4547-984B-AA8229685E2F}"/>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FAE9039B-FB57-48CB-AFA7-B32231ADCFF6}"/>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D30FE28F-CCD4-4169-9A46-11F4B20B7778}"/>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410FE9F0-F6C2-4E47-ABFA-4A81A060DFA1}"/>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BFD5FA4F-1C42-4A9A-A422-5654D234974F}"/>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ABA55437-B4A2-46DC-9C34-6A9F31677E7F}"/>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B33F0A8B-DE50-48C4-8AB8-F6BCF6AF4DEF}"/>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97116F18-AE92-4D77-9AD8-9F8FA277210C}"/>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6B80A60C-2484-4F13-AE20-9BE92AC06BF7}"/>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A95DC44A-E190-4B28-8DC3-0A88358DEBD7}"/>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94371A42-3B45-41BA-A9FF-688A1BBAA571}"/>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3B9634B7-8391-4F5F-8B85-D8FA28798C64}"/>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DD9FB2DA-7D0B-47F1-8C25-EE8CC315B291}"/>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79ADC22D-41DC-4129-9755-82BE9EDF072D}"/>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2A07477B-FFE5-462A-BD76-43DE0D00134B}"/>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100895</xdr:rowOff>
    </xdr:from>
    <xdr:to>
      <xdr:col>81</xdr:col>
      <xdr:colOff>44450</xdr:colOff>
      <xdr:row>90</xdr:row>
      <xdr:rowOff>72672</xdr:rowOff>
    </xdr:to>
    <xdr:cxnSp macro="">
      <xdr:nvCxnSpPr>
        <xdr:cNvPr id="251" name="直線コネクタ 250">
          <a:extLst>
            <a:ext uri="{FF2B5EF4-FFF2-40B4-BE49-F238E27FC236}">
              <a16:creationId xmlns:a16="http://schemas.microsoft.com/office/drawing/2014/main" id="{6AADCDD8-A4E3-4672-A832-89DA2C372F9C}"/>
            </a:ext>
          </a:extLst>
        </xdr:cNvPr>
        <xdr:cNvCxnSpPr/>
      </xdr:nvCxnSpPr>
      <xdr:spPr>
        <a:xfrm flipV="1">
          <a:off x="17018000" y="13988345"/>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2" name="給与水準   （国との比較）最小値テキスト">
          <a:extLst>
            <a:ext uri="{FF2B5EF4-FFF2-40B4-BE49-F238E27FC236}">
              <a16:creationId xmlns:a16="http://schemas.microsoft.com/office/drawing/2014/main" id="{1ADD1390-D938-498A-9EB0-B9E0BE9B9299}"/>
            </a:ext>
          </a:extLst>
        </xdr:cNvPr>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3" name="直線コネクタ 252">
          <a:extLst>
            <a:ext uri="{FF2B5EF4-FFF2-40B4-BE49-F238E27FC236}">
              <a16:creationId xmlns:a16="http://schemas.microsoft.com/office/drawing/2014/main" id="{1D44A95C-52CF-40E4-B052-BC008FE4C63F}"/>
            </a:ext>
          </a:extLst>
        </xdr:cNvPr>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15822</xdr:rowOff>
    </xdr:from>
    <xdr:ext cx="762000" cy="259045"/>
    <xdr:sp macro="" textlink="">
      <xdr:nvSpPr>
        <xdr:cNvPr id="254" name="給与水準   （国との比較）最大値テキスト">
          <a:extLst>
            <a:ext uri="{FF2B5EF4-FFF2-40B4-BE49-F238E27FC236}">
              <a16:creationId xmlns:a16="http://schemas.microsoft.com/office/drawing/2014/main" id="{B259EFCE-D53E-4C52-8839-BD4BE670EE48}"/>
            </a:ext>
          </a:extLst>
        </xdr:cNvPr>
        <xdr:cNvSpPr txBox="1"/>
      </xdr:nvSpPr>
      <xdr:spPr>
        <a:xfrm>
          <a:off x="17106900" y="137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100895</xdr:rowOff>
    </xdr:from>
    <xdr:to>
      <xdr:col>81</xdr:col>
      <xdr:colOff>133350</xdr:colOff>
      <xdr:row>81</xdr:row>
      <xdr:rowOff>100895</xdr:rowOff>
    </xdr:to>
    <xdr:cxnSp macro="">
      <xdr:nvCxnSpPr>
        <xdr:cNvPr id="255" name="直線コネクタ 254">
          <a:extLst>
            <a:ext uri="{FF2B5EF4-FFF2-40B4-BE49-F238E27FC236}">
              <a16:creationId xmlns:a16="http://schemas.microsoft.com/office/drawing/2014/main" id="{B9204E19-C829-4F86-94EC-F8394C501D7D}"/>
            </a:ext>
          </a:extLst>
        </xdr:cNvPr>
        <xdr:cNvCxnSpPr/>
      </xdr:nvCxnSpPr>
      <xdr:spPr>
        <a:xfrm>
          <a:off x="16929100" y="1398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26105</xdr:rowOff>
    </xdr:from>
    <xdr:to>
      <xdr:col>81</xdr:col>
      <xdr:colOff>44450</xdr:colOff>
      <xdr:row>83</xdr:row>
      <xdr:rowOff>119945</xdr:rowOff>
    </xdr:to>
    <xdr:cxnSp macro="">
      <xdr:nvCxnSpPr>
        <xdr:cNvPr id="256" name="直線コネクタ 255">
          <a:extLst>
            <a:ext uri="{FF2B5EF4-FFF2-40B4-BE49-F238E27FC236}">
              <a16:creationId xmlns:a16="http://schemas.microsoft.com/office/drawing/2014/main" id="{D172565C-267A-45E9-A3C5-4F0B8971A8D5}"/>
            </a:ext>
          </a:extLst>
        </xdr:cNvPr>
        <xdr:cNvCxnSpPr/>
      </xdr:nvCxnSpPr>
      <xdr:spPr>
        <a:xfrm flipV="1">
          <a:off x="16179800" y="14256455"/>
          <a:ext cx="8382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7" name="給与水準   （国との比較）平均値テキスト">
          <a:extLst>
            <a:ext uri="{FF2B5EF4-FFF2-40B4-BE49-F238E27FC236}">
              <a16:creationId xmlns:a16="http://schemas.microsoft.com/office/drawing/2014/main" id="{0D5F8116-8204-485C-9980-46A5703399FE}"/>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8" name="フローチャート: 判断 257">
          <a:extLst>
            <a:ext uri="{FF2B5EF4-FFF2-40B4-BE49-F238E27FC236}">
              <a16:creationId xmlns:a16="http://schemas.microsoft.com/office/drawing/2014/main" id="{3AC06A25-D66C-48AC-BBAF-8DD05A41FE56}"/>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119945</xdr:rowOff>
    </xdr:from>
    <xdr:to>
      <xdr:col>77</xdr:col>
      <xdr:colOff>44450</xdr:colOff>
      <xdr:row>85</xdr:row>
      <xdr:rowOff>152400</xdr:rowOff>
    </xdr:to>
    <xdr:cxnSp macro="">
      <xdr:nvCxnSpPr>
        <xdr:cNvPr id="259" name="直線コネクタ 258">
          <a:extLst>
            <a:ext uri="{FF2B5EF4-FFF2-40B4-BE49-F238E27FC236}">
              <a16:creationId xmlns:a16="http://schemas.microsoft.com/office/drawing/2014/main" id="{68DA2DBB-098E-4939-9A5D-49D934361F99}"/>
            </a:ext>
          </a:extLst>
        </xdr:cNvPr>
        <xdr:cNvCxnSpPr/>
      </xdr:nvCxnSpPr>
      <xdr:spPr>
        <a:xfrm flipV="1">
          <a:off x="15290800" y="14350295"/>
          <a:ext cx="889000" cy="37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88195</xdr:rowOff>
    </xdr:from>
    <xdr:to>
      <xdr:col>77</xdr:col>
      <xdr:colOff>95250</xdr:colOff>
      <xdr:row>86</xdr:row>
      <xdr:rowOff>18345</xdr:rowOff>
    </xdr:to>
    <xdr:sp macro="" textlink="">
      <xdr:nvSpPr>
        <xdr:cNvPr id="260" name="フローチャート: 判断 259">
          <a:extLst>
            <a:ext uri="{FF2B5EF4-FFF2-40B4-BE49-F238E27FC236}">
              <a16:creationId xmlns:a16="http://schemas.microsoft.com/office/drawing/2014/main" id="{A1B06F65-AD68-41E0-97A3-4E6326864217}"/>
            </a:ext>
          </a:extLst>
        </xdr:cNvPr>
        <xdr:cNvSpPr/>
      </xdr:nvSpPr>
      <xdr:spPr>
        <a:xfrm>
          <a:off x="16129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61" name="テキスト ボックス 260">
          <a:extLst>
            <a:ext uri="{FF2B5EF4-FFF2-40B4-BE49-F238E27FC236}">
              <a16:creationId xmlns:a16="http://schemas.microsoft.com/office/drawing/2014/main" id="{A0F696DC-2A34-44FF-9DC5-C18EA7F64516}"/>
            </a:ext>
          </a:extLst>
        </xdr:cNvPr>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85</xdr:row>
      <xdr:rowOff>152400</xdr:rowOff>
    </xdr:to>
    <xdr:cxnSp macro="">
      <xdr:nvCxnSpPr>
        <xdr:cNvPr id="262" name="直線コネクタ 261">
          <a:extLst>
            <a:ext uri="{FF2B5EF4-FFF2-40B4-BE49-F238E27FC236}">
              <a16:creationId xmlns:a16="http://schemas.microsoft.com/office/drawing/2014/main" id="{CC2B9CCD-5C94-4BFE-989E-4E407C046C29}"/>
            </a:ext>
          </a:extLst>
        </xdr:cNvPr>
        <xdr:cNvCxnSpPr/>
      </xdr:nvCxnSpPr>
      <xdr:spPr>
        <a:xfrm>
          <a:off x="14401800" y="146988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3" name="フローチャート: 判断 262">
          <a:extLst>
            <a:ext uri="{FF2B5EF4-FFF2-40B4-BE49-F238E27FC236}">
              <a16:creationId xmlns:a16="http://schemas.microsoft.com/office/drawing/2014/main" id="{1A9E9E5E-3435-4E1B-B9A4-C810E8D895BE}"/>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4" name="テキスト ボックス 263">
          <a:extLst>
            <a:ext uri="{FF2B5EF4-FFF2-40B4-BE49-F238E27FC236}">
              <a16:creationId xmlns:a16="http://schemas.microsoft.com/office/drawing/2014/main" id="{8A7A10B4-F20A-4AD9-8008-22F576D42C79}"/>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125589</xdr:rowOff>
    </xdr:from>
    <xdr:to>
      <xdr:col>68</xdr:col>
      <xdr:colOff>152400</xdr:colOff>
      <xdr:row>86</xdr:row>
      <xdr:rowOff>61384</xdr:rowOff>
    </xdr:to>
    <xdr:cxnSp macro="">
      <xdr:nvCxnSpPr>
        <xdr:cNvPr id="265" name="直線コネクタ 264">
          <a:extLst>
            <a:ext uri="{FF2B5EF4-FFF2-40B4-BE49-F238E27FC236}">
              <a16:creationId xmlns:a16="http://schemas.microsoft.com/office/drawing/2014/main" id="{B90992F0-D67D-46ED-A32F-675913DBB9CB}"/>
            </a:ext>
          </a:extLst>
        </xdr:cNvPr>
        <xdr:cNvCxnSpPr/>
      </xdr:nvCxnSpPr>
      <xdr:spPr>
        <a:xfrm flipV="1">
          <a:off x="13512800" y="1469883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6" name="フローチャート: 判断 265">
          <a:extLst>
            <a:ext uri="{FF2B5EF4-FFF2-40B4-BE49-F238E27FC236}">
              <a16:creationId xmlns:a16="http://schemas.microsoft.com/office/drawing/2014/main" id="{531FAA6D-0D93-4AA3-8AC0-CC51A8A1C79E}"/>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7" name="テキスト ボックス 266">
          <a:extLst>
            <a:ext uri="{FF2B5EF4-FFF2-40B4-BE49-F238E27FC236}">
              <a16:creationId xmlns:a16="http://schemas.microsoft.com/office/drawing/2014/main" id="{2AF9F010-ED34-4ABB-AB46-F41F88D7356D}"/>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CCC9B550-B9C2-4E4A-9CDE-5B1ADE84DB2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7B21D257-765F-4595-96F2-5AC678AADF9C}"/>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E1BBB8CE-CE60-4F01-9DD7-BC55C773CC0D}"/>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82F5B04A-EFC8-457B-87C8-5BFBD4336171}"/>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5A805702-5D7B-4311-AE52-65E430C6240C}"/>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41ACB869-1693-4E14-B4C1-F2C3D4B93608}"/>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E1AEF7E1-A659-45C3-B9EC-A40DDED07F34}"/>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146755</xdr:rowOff>
    </xdr:from>
    <xdr:to>
      <xdr:col>81</xdr:col>
      <xdr:colOff>95250</xdr:colOff>
      <xdr:row>83</xdr:row>
      <xdr:rowOff>76905</xdr:rowOff>
    </xdr:to>
    <xdr:sp macro="" textlink="">
      <xdr:nvSpPr>
        <xdr:cNvPr id="275" name="楕円 274">
          <a:extLst>
            <a:ext uri="{FF2B5EF4-FFF2-40B4-BE49-F238E27FC236}">
              <a16:creationId xmlns:a16="http://schemas.microsoft.com/office/drawing/2014/main" id="{B84DADFC-690E-4DF7-91AD-432165EC5FCF}"/>
            </a:ext>
          </a:extLst>
        </xdr:cNvPr>
        <xdr:cNvSpPr/>
      </xdr:nvSpPr>
      <xdr:spPr>
        <a:xfrm>
          <a:off x="169672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163282</xdr:rowOff>
    </xdr:from>
    <xdr:ext cx="762000" cy="259045"/>
    <xdr:sp macro="" textlink="">
      <xdr:nvSpPr>
        <xdr:cNvPr id="276" name="給与水準   （国との比較）該当値テキスト">
          <a:extLst>
            <a:ext uri="{FF2B5EF4-FFF2-40B4-BE49-F238E27FC236}">
              <a16:creationId xmlns:a16="http://schemas.microsoft.com/office/drawing/2014/main" id="{CEED94FD-FA71-443C-AFF3-DFCA03B89382}"/>
            </a:ext>
          </a:extLst>
        </xdr:cNvPr>
        <xdr:cNvSpPr txBox="1"/>
      </xdr:nvSpPr>
      <xdr:spPr>
        <a:xfrm>
          <a:off x="17106900" y="1405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69145</xdr:rowOff>
    </xdr:from>
    <xdr:to>
      <xdr:col>77</xdr:col>
      <xdr:colOff>95250</xdr:colOff>
      <xdr:row>83</xdr:row>
      <xdr:rowOff>170745</xdr:rowOff>
    </xdr:to>
    <xdr:sp macro="" textlink="">
      <xdr:nvSpPr>
        <xdr:cNvPr id="277" name="楕円 276">
          <a:extLst>
            <a:ext uri="{FF2B5EF4-FFF2-40B4-BE49-F238E27FC236}">
              <a16:creationId xmlns:a16="http://schemas.microsoft.com/office/drawing/2014/main" id="{58366AC6-C0CA-471B-8431-91FC81796598}"/>
            </a:ext>
          </a:extLst>
        </xdr:cNvPr>
        <xdr:cNvSpPr/>
      </xdr:nvSpPr>
      <xdr:spPr>
        <a:xfrm>
          <a:off x="16129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9472</xdr:rowOff>
    </xdr:from>
    <xdr:ext cx="736600" cy="259045"/>
    <xdr:sp macro="" textlink="">
      <xdr:nvSpPr>
        <xdr:cNvPr id="278" name="テキスト ボックス 277">
          <a:extLst>
            <a:ext uri="{FF2B5EF4-FFF2-40B4-BE49-F238E27FC236}">
              <a16:creationId xmlns:a16="http://schemas.microsoft.com/office/drawing/2014/main" id="{5C3F0E8D-92BE-42B5-A7F9-67342C38D2CD}"/>
            </a:ext>
          </a:extLst>
        </xdr:cNvPr>
        <xdr:cNvSpPr txBox="1"/>
      </xdr:nvSpPr>
      <xdr:spPr>
        <a:xfrm>
          <a:off x="15798800" y="1406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9" name="楕円 278">
          <a:extLst>
            <a:ext uri="{FF2B5EF4-FFF2-40B4-BE49-F238E27FC236}">
              <a16:creationId xmlns:a16="http://schemas.microsoft.com/office/drawing/2014/main" id="{2BEA542F-2394-4D7C-A853-C6D3542A31C8}"/>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0" name="テキスト ボックス 279">
          <a:extLst>
            <a:ext uri="{FF2B5EF4-FFF2-40B4-BE49-F238E27FC236}">
              <a16:creationId xmlns:a16="http://schemas.microsoft.com/office/drawing/2014/main" id="{B9C654FA-3765-4592-A477-B7375CBD13FF}"/>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81" name="楕円 280">
          <a:extLst>
            <a:ext uri="{FF2B5EF4-FFF2-40B4-BE49-F238E27FC236}">
              <a16:creationId xmlns:a16="http://schemas.microsoft.com/office/drawing/2014/main" id="{D44BE703-C964-4AC8-A897-3E6FE19EA057}"/>
            </a:ext>
          </a:extLst>
        </xdr:cNvPr>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82" name="テキスト ボックス 281">
          <a:extLst>
            <a:ext uri="{FF2B5EF4-FFF2-40B4-BE49-F238E27FC236}">
              <a16:creationId xmlns:a16="http://schemas.microsoft.com/office/drawing/2014/main" id="{AB07DAA6-6FE0-4066-9B76-DE99DFF880C9}"/>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3" name="楕円 282">
          <a:extLst>
            <a:ext uri="{FF2B5EF4-FFF2-40B4-BE49-F238E27FC236}">
              <a16:creationId xmlns:a16="http://schemas.microsoft.com/office/drawing/2014/main" id="{84D5B10F-E864-434D-8753-B5DF6900CBFB}"/>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4" name="テキスト ボックス 283">
          <a:extLst>
            <a:ext uri="{FF2B5EF4-FFF2-40B4-BE49-F238E27FC236}">
              <a16:creationId xmlns:a16="http://schemas.microsoft.com/office/drawing/2014/main" id="{2E264090-F0C3-4F55-922D-45CC53319AEB}"/>
            </a:ext>
          </a:extLst>
        </xdr:cNvPr>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BA7C22EF-E529-4779-861A-DD659F97C358}"/>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281B738A-BB5E-434B-9805-9A64E7060E64}"/>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C8EAABCD-353E-4628-AD72-0D99292BFC5C}"/>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AC041A9F-D2E4-415B-A53A-E11461A6FFDD}"/>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13904FDD-DCF3-4235-A6BB-832C07720FF6}"/>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BCE6523A-47AA-44A0-B613-0D78861AE73D}"/>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E5A2F32F-BEEE-44AE-904A-CC70F28219E3}"/>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3C6508D4-0A45-4D6C-8A3E-ACE75803A816}"/>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EB624EE1-83F6-410A-82E7-9D7A1E9D6B56}"/>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25412E80-A825-4373-9780-27BF0364303A}"/>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C8539FE2-88DE-4E10-B310-47D684418204}"/>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5EE1D045-1386-48C8-9262-8049231DF93A}"/>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E68D28E9-44AE-4F53-AF45-B4087183C69B}"/>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こども園やごみ収集業務、給食センターといった公共施設を町直営で運営しているため、数値は県内平均、全国平均よりも高い状況となっている。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「緊急財政健全化計画」の早期集中プランに基づき、</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かけて各部署の定員について事業効率化を図り、全体的に適正な定員になるように改善を行う。昨今の保育業務へのニーズの高まりと定員抑制のバランスをとりつつ、新規職員採用の抑制を実施し、また、町直営で運営している公共施設の外部委託検討を進め適正な定員管理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CB8EF7A3-5C69-4F6A-8F85-0A76B8D2069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4351E4FC-4478-45BF-BC0D-52964DF940B7}"/>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EE941F50-6687-4784-AABD-DEF270BEBB5C}"/>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1814D313-4170-4058-83FA-206D9B799EE1}"/>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B1540919-2F95-47F6-8B43-57B5A01AB97B}"/>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DD061ED8-A382-4A2B-9FF9-D65A57992843}"/>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CF1498FB-1C0F-42D3-955D-0BC49BB9F6AA}"/>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142B7D9-9145-4FA0-BBDA-49DD9B128556}"/>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2EEDF6-A08C-4678-B226-E01A2216FB9B}"/>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16161948-8AC0-4AEA-BEDA-D301EF2DBEE8}"/>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749A5008-6539-4417-AE1A-A9442A214712}"/>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69870EC6-B252-463E-863B-3E394F8E96EB}"/>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1B07D2E4-3407-4D17-AC2C-511F085A69B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932A37FB-CE78-4A9A-AE6A-69AEDCD1A9E9}"/>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A46B9EF9-A88F-4B85-812C-5CBF00A64885}"/>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6BD27E39-0018-45FC-BB68-772D5E038F91}"/>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116135</xdr:rowOff>
    </xdr:from>
    <xdr:to>
      <xdr:col>81</xdr:col>
      <xdr:colOff>44450</xdr:colOff>
      <xdr:row>66</xdr:row>
      <xdr:rowOff>153599</xdr:rowOff>
    </xdr:to>
    <xdr:cxnSp macro="">
      <xdr:nvCxnSpPr>
        <xdr:cNvPr id="314" name="直線コネクタ 313">
          <a:extLst>
            <a:ext uri="{FF2B5EF4-FFF2-40B4-BE49-F238E27FC236}">
              <a16:creationId xmlns:a16="http://schemas.microsoft.com/office/drawing/2014/main" id="{A65B03C0-715D-4B4F-85A7-EA81FEF84A21}"/>
            </a:ext>
          </a:extLst>
        </xdr:cNvPr>
        <xdr:cNvCxnSpPr/>
      </xdr:nvCxnSpPr>
      <xdr:spPr>
        <a:xfrm flipV="1">
          <a:off x="17018000" y="9888785"/>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125676</xdr:rowOff>
    </xdr:from>
    <xdr:ext cx="762000" cy="259045"/>
    <xdr:sp macro="" textlink="">
      <xdr:nvSpPr>
        <xdr:cNvPr id="315" name="定員管理の状況最小値テキスト">
          <a:extLst>
            <a:ext uri="{FF2B5EF4-FFF2-40B4-BE49-F238E27FC236}">
              <a16:creationId xmlns:a16="http://schemas.microsoft.com/office/drawing/2014/main" id="{99F2B0C5-82A2-44D8-8052-EB48FA1E4F53}"/>
            </a:ext>
          </a:extLst>
        </xdr:cNvPr>
        <xdr:cNvSpPr txBox="1"/>
      </xdr:nvSpPr>
      <xdr:spPr>
        <a:xfrm>
          <a:off x="17106900" y="1144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153599</xdr:rowOff>
    </xdr:from>
    <xdr:to>
      <xdr:col>81</xdr:col>
      <xdr:colOff>133350</xdr:colOff>
      <xdr:row>66</xdr:row>
      <xdr:rowOff>153599</xdr:rowOff>
    </xdr:to>
    <xdr:cxnSp macro="">
      <xdr:nvCxnSpPr>
        <xdr:cNvPr id="316" name="直線コネクタ 315">
          <a:extLst>
            <a:ext uri="{FF2B5EF4-FFF2-40B4-BE49-F238E27FC236}">
              <a16:creationId xmlns:a16="http://schemas.microsoft.com/office/drawing/2014/main" id="{91977DA4-2977-4E03-AD03-0FD2BE90D902}"/>
            </a:ext>
          </a:extLst>
        </xdr:cNvPr>
        <xdr:cNvCxnSpPr/>
      </xdr:nvCxnSpPr>
      <xdr:spPr>
        <a:xfrm>
          <a:off x="16929100" y="11469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31062</xdr:rowOff>
    </xdr:from>
    <xdr:ext cx="762000" cy="259045"/>
    <xdr:sp macro="" textlink="">
      <xdr:nvSpPr>
        <xdr:cNvPr id="317" name="定員管理の状況最大値テキスト">
          <a:extLst>
            <a:ext uri="{FF2B5EF4-FFF2-40B4-BE49-F238E27FC236}">
              <a16:creationId xmlns:a16="http://schemas.microsoft.com/office/drawing/2014/main" id="{D463D0F9-E74F-4927-8A09-A036DAECC0D3}"/>
            </a:ext>
          </a:extLst>
        </xdr:cNvPr>
        <xdr:cNvSpPr txBox="1"/>
      </xdr:nvSpPr>
      <xdr:spPr>
        <a:xfrm>
          <a:off x="17106900" y="963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116135</xdr:rowOff>
    </xdr:from>
    <xdr:to>
      <xdr:col>81</xdr:col>
      <xdr:colOff>133350</xdr:colOff>
      <xdr:row>57</xdr:row>
      <xdr:rowOff>116135</xdr:rowOff>
    </xdr:to>
    <xdr:cxnSp macro="">
      <xdr:nvCxnSpPr>
        <xdr:cNvPr id="318" name="直線コネクタ 317">
          <a:extLst>
            <a:ext uri="{FF2B5EF4-FFF2-40B4-BE49-F238E27FC236}">
              <a16:creationId xmlns:a16="http://schemas.microsoft.com/office/drawing/2014/main" id="{FA976B2D-D634-43EA-9174-91A521A73947}"/>
            </a:ext>
          </a:extLst>
        </xdr:cNvPr>
        <xdr:cNvCxnSpPr/>
      </xdr:nvCxnSpPr>
      <xdr:spPr>
        <a:xfrm>
          <a:off x="16929100" y="988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117898</xdr:rowOff>
    </xdr:from>
    <xdr:to>
      <xdr:col>81</xdr:col>
      <xdr:colOff>44450</xdr:colOff>
      <xdr:row>60</xdr:row>
      <xdr:rowOff>143369</xdr:rowOff>
    </xdr:to>
    <xdr:cxnSp macro="">
      <xdr:nvCxnSpPr>
        <xdr:cNvPr id="319" name="直線コネクタ 318">
          <a:extLst>
            <a:ext uri="{FF2B5EF4-FFF2-40B4-BE49-F238E27FC236}">
              <a16:creationId xmlns:a16="http://schemas.microsoft.com/office/drawing/2014/main" id="{BCC382D5-7E42-4273-849D-D503D04F15F2}"/>
            </a:ext>
          </a:extLst>
        </xdr:cNvPr>
        <xdr:cNvCxnSpPr/>
      </xdr:nvCxnSpPr>
      <xdr:spPr>
        <a:xfrm>
          <a:off x="16179800" y="10404898"/>
          <a:ext cx="8382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65987</xdr:rowOff>
    </xdr:from>
    <xdr:ext cx="762000" cy="259045"/>
    <xdr:sp macro="" textlink="">
      <xdr:nvSpPr>
        <xdr:cNvPr id="320" name="定員管理の状況平均値テキスト">
          <a:extLst>
            <a:ext uri="{FF2B5EF4-FFF2-40B4-BE49-F238E27FC236}">
              <a16:creationId xmlns:a16="http://schemas.microsoft.com/office/drawing/2014/main" id="{4391622F-C04F-4C00-94BE-1B9C86191145}"/>
            </a:ext>
          </a:extLst>
        </xdr:cNvPr>
        <xdr:cNvSpPr txBox="1"/>
      </xdr:nvSpPr>
      <xdr:spPr>
        <a:xfrm>
          <a:off x="17106900" y="10352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93910</xdr:rowOff>
    </xdr:from>
    <xdr:to>
      <xdr:col>81</xdr:col>
      <xdr:colOff>95250</xdr:colOff>
      <xdr:row>61</xdr:row>
      <xdr:rowOff>24060</xdr:rowOff>
    </xdr:to>
    <xdr:sp macro="" textlink="">
      <xdr:nvSpPr>
        <xdr:cNvPr id="321" name="フローチャート: 判断 320">
          <a:extLst>
            <a:ext uri="{FF2B5EF4-FFF2-40B4-BE49-F238E27FC236}">
              <a16:creationId xmlns:a16="http://schemas.microsoft.com/office/drawing/2014/main" id="{D8BFD09F-A22B-449F-A4EB-C150AADC0AEB}"/>
            </a:ext>
          </a:extLst>
        </xdr:cNvPr>
        <xdr:cNvSpPr/>
      </xdr:nvSpPr>
      <xdr:spPr>
        <a:xfrm>
          <a:off x="169672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112536</xdr:rowOff>
    </xdr:from>
    <xdr:to>
      <xdr:col>77</xdr:col>
      <xdr:colOff>44450</xdr:colOff>
      <xdr:row>60</xdr:row>
      <xdr:rowOff>117898</xdr:rowOff>
    </xdr:to>
    <xdr:cxnSp macro="">
      <xdr:nvCxnSpPr>
        <xdr:cNvPr id="322" name="直線コネクタ 321">
          <a:extLst>
            <a:ext uri="{FF2B5EF4-FFF2-40B4-BE49-F238E27FC236}">
              <a16:creationId xmlns:a16="http://schemas.microsoft.com/office/drawing/2014/main" id="{CDD36931-93F2-4A42-96F7-3CD5BF151AE6}"/>
            </a:ext>
          </a:extLst>
        </xdr:cNvPr>
        <xdr:cNvCxnSpPr/>
      </xdr:nvCxnSpPr>
      <xdr:spPr>
        <a:xfrm>
          <a:off x="15290800" y="10399536"/>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85866</xdr:rowOff>
    </xdr:from>
    <xdr:to>
      <xdr:col>77</xdr:col>
      <xdr:colOff>95250</xdr:colOff>
      <xdr:row>61</xdr:row>
      <xdr:rowOff>16016</xdr:rowOff>
    </xdr:to>
    <xdr:sp macro="" textlink="">
      <xdr:nvSpPr>
        <xdr:cNvPr id="323" name="フローチャート: 判断 322">
          <a:extLst>
            <a:ext uri="{FF2B5EF4-FFF2-40B4-BE49-F238E27FC236}">
              <a16:creationId xmlns:a16="http://schemas.microsoft.com/office/drawing/2014/main" id="{679B29AB-87F3-4C78-A2EC-BEF6A9227ECE}"/>
            </a:ext>
          </a:extLst>
        </xdr:cNvPr>
        <xdr:cNvSpPr/>
      </xdr:nvSpPr>
      <xdr:spPr>
        <a:xfrm>
          <a:off x="16129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793</xdr:rowOff>
    </xdr:from>
    <xdr:ext cx="736600" cy="259045"/>
    <xdr:sp macro="" textlink="">
      <xdr:nvSpPr>
        <xdr:cNvPr id="324" name="テキスト ボックス 323">
          <a:extLst>
            <a:ext uri="{FF2B5EF4-FFF2-40B4-BE49-F238E27FC236}">
              <a16:creationId xmlns:a16="http://schemas.microsoft.com/office/drawing/2014/main" id="{0E3538FA-E00F-4FFF-9A27-013DD90A27F7}"/>
            </a:ext>
          </a:extLst>
        </xdr:cNvPr>
        <xdr:cNvSpPr txBox="1"/>
      </xdr:nvSpPr>
      <xdr:spPr>
        <a:xfrm>
          <a:off x="15798800" y="10459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104493</xdr:rowOff>
    </xdr:from>
    <xdr:to>
      <xdr:col>72</xdr:col>
      <xdr:colOff>203200</xdr:colOff>
      <xdr:row>60</xdr:row>
      <xdr:rowOff>112536</xdr:rowOff>
    </xdr:to>
    <xdr:cxnSp macro="">
      <xdr:nvCxnSpPr>
        <xdr:cNvPr id="325" name="直線コネクタ 324">
          <a:extLst>
            <a:ext uri="{FF2B5EF4-FFF2-40B4-BE49-F238E27FC236}">
              <a16:creationId xmlns:a16="http://schemas.microsoft.com/office/drawing/2014/main" id="{E53F9A68-C2E2-4259-94FE-743CC5B7F849}"/>
            </a:ext>
          </a:extLst>
        </xdr:cNvPr>
        <xdr:cNvCxnSpPr/>
      </xdr:nvCxnSpPr>
      <xdr:spPr>
        <a:xfrm>
          <a:off x="14401800" y="1039149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81845</xdr:rowOff>
    </xdr:from>
    <xdr:to>
      <xdr:col>73</xdr:col>
      <xdr:colOff>44450</xdr:colOff>
      <xdr:row>61</xdr:row>
      <xdr:rowOff>11995</xdr:rowOff>
    </xdr:to>
    <xdr:sp macro="" textlink="">
      <xdr:nvSpPr>
        <xdr:cNvPr id="326" name="フローチャート: 判断 325">
          <a:extLst>
            <a:ext uri="{FF2B5EF4-FFF2-40B4-BE49-F238E27FC236}">
              <a16:creationId xmlns:a16="http://schemas.microsoft.com/office/drawing/2014/main" id="{C3FF9FB6-E642-416B-AC17-F9234830CE9B}"/>
            </a:ext>
          </a:extLst>
        </xdr:cNvPr>
        <xdr:cNvSpPr/>
      </xdr:nvSpPr>
      <xdr:spPr>
        <a:xfrm>
          <a:off x="15240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168222</xdr:rowOff>
    </xdr:from>
    <xdr:ext cx="762000" cy="259045"/>
    <xdr:sp macro="" textlink="">
      <xdr:nvSpPr>
        <xdr:cNvPr id="327" name="テキスト ボックス 326">
          <a:extLst>
            <a:ext uri="{FF2B5EF4-FFF2-40B4-BE49-F238E27FC236}">
              <a16:creationId xmlns:a16="http://schemas.microsoft.com/office/drawing/2014/main" id="{1A284480-4676-4872-907C-8D859A3FADEC}"/>
            </a:ext>
          </a:extLst>
        </xdr:cNvPr>
        <xdr:cNvSpPr txBox="1"/>
      </xdr:nvSpPr>
      <xdr:spPr>
        <a:xfrm>
          <a:off x="14909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77681</xdr:rowOff>
    </xdr:from>
    <xdr:to>
      <xdr:col>68</xdr:col>
      <xdr:colOff>152400</xdr:colOff>
      <xdr:row>60</xdr:row>
      <xdr:rowOff>104493</xdr:rowOff>
    </xdr:to>
    <xdr:cxnSp macro="">
      <xdr:nvCxnSpPr>
        <xdr:cNvPr id="328" name="直線コネクタ 327">
          <a:extLst>
            <a:ext uri="{FF2B5EF4-FFF2-40B4-BE49-F238E27FC236}">
              <a16:creationId xmlns:a16="http://schemas.microsoft.com/office/drawing/2014/main" id="{887C5912-7A35-4454-9118-91B39D7074FC}"/>
            </a:ext>
          </a:extLst>
        </xdr:cNvPr>
        <xdr:cNvCxnSpPr/>
      </xdr:nvCxnSpPr>
      <xdr:spPr>
        <a:xfrm>
          <a:off x="13512800" y="10364681"/>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112677</xdr:rowOff>
    </xdr:from>
    <xdr:to>
      <xdr:col>68</xdr:col>
      <xdr:colOff>203200</xdr:colOff>
      <xdr:row>61</xdr:row>
      <xdr:rowOff>42827</xdr:rowOff>
    </xdr:to>
    <xdr:sp macro="" textlink="">
      <xdr:nvSpPr>
        <xdr:cNvPr id="329" name="フローチャート: 判断 328">
          <a:extLst>
            <a:ext uri="{FF2B5EF4-FFF2-40B4-BE49-F238E27FC236}">
              <a16:creationId xmlns:a16="http://schemas.microsoft.com/office/drawing/2014/main" id="{AB279EE2-BACC-4CFF-A8AB-5506FA779603}"/>
            </a:ext>
          </a:extLst>
        </xdr:cNvPr>
        <xdr:cNvSpPr/>
      </xdr:nvSpPr>
      <xdr:spPr>
        <a:xfrm>
          <a:off x="14351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27604</xdr:rowOff>
    </xdr:from>
    <xdr:ext cx="762000" cy="259045"/>
    <xdr:sp macro="" textlink="">
      <xdr:nvSpPr>
        <xdr:cNvPr id="330" name="テキスト ボックス 329">
          <a:extLst>
            <a:ext uri="{FF2B5EF4-FFF2-40B4-BE49-F238E27FC236}">
              <a16:creationId xmlns:a16="http://schemas.microsoft.com/office/drawing/2014/main" id="{EEFA3505-8A16-45E8-98B6-24246F2AE885}"/>
            </a:ext>
          </a:extLst>
        </xdr:cNvPr>
        <xdr:cNvSpPr txBox="1"/>
      </xdr:nvSpPr>
      <xdr:spPr>
        <a:xfrm>
          <a:off x="14020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84526</xdr:rowOff>
    </xdr:from>
    <xdr:to>
      <xdr:col>64</xdr:col>
      <xdr:colOff>152400</xdr:colOff>
      <xdr:row>61</xdr:row>
      <xdr:rowOff>14676</xdr:rowOff>
    </xdr:to>
    <xdr:sp macro="" textlink="">
      <xdr:nvSpPr>
        <xdr:cNvPr id="331" name="フローチャート: 判断 330">
          <a:extLst>
            <a:ext uri="{FF2B5EF4-FFF2-40B4-BE49-F238E27FC236}">
              <a16:creationId xmlns:a16="http://schemas.microsoft.com/office/drawing/2014/main" id="{198C54B4-309D-4C44-B167-3E192987C241}"/>
            </a:ext>
          </a:extLst>
        </xdr:cNvPr>
        <xdr:cNvSpPr/>
      </xdr:nvSpPr>
      <xdr:spPr>
        <a:xfrm>
          <a:off x="13462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170903</xdr:rowOff>
    </xdr:from>
    <xdr:ext cx="762000" cy="259045"/>
    <xdr:sp macro="" textlink="">
      <xdr:nvSpPr>
        <xdr:cNvPr id="332" name="テキスト ボックス 331">
          <a:extLst>
            <a:ext uri="{FF2B5EF4-FFF2-40B4-BE49-F238E27FC236}">
              <a16:creationId xmlns:a16="http://schemas.microsoft.com/office/drawing/2014/main" id="{B6CE54F8-DA25-4A28-A46A-0384D031ADF3}"/>
            </a:ext>
          </a:extLst>
        </xdr:cNvPr>
        <xdr:cNvSpPr txBox="1"/>
      </xdr:nvSpPr>
      <xdr:spPr>
        <a:xfrm>
          <a:off x="13131800" y="1045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D38C530F-456D-4478-9730-943E8B4B5663}"/>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79F044C7-196C-4941-89DF-7EC4914C49C8}"/>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AC594892-4FF2-4011-B629-985152AE09D1}"/>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6B18DDB9-04A1-4C33-910D-24CAF249EE9F}"/>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6FF6698-6F75-4375-8548-E5021398FA59}"/>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92569</xdr:rowOff>
    </xdr:from>
    <xdr:to>
      <xdr:col>81</xdr:col>
      <xdr:colOff>95250</xdr:colOff>
      <xdr:row>61</xdr:row>
      <xdr:rowOff>22719</xdr:rowOff>
    </xdr:to>
    <xdr:sp macro="" textlink="">
      <xdr:nvSpPr>
        <xdr:cNvPr id="338" name="楕円 337">
          <a:extLst>
            <a:ext uri="{FF2B5EF4-FFF2-40B4-BE49-F238E27FC236}">
              <a16:creationId xmlns:a16="http://schemas.microsoft.com/office/drawing/2014/main" id="{F244C79B-87BA-4EA9-B508-A66D2137452A}"/>
            </a:ext>
          </a:extLst>
        </xdr:cNvPr>
        <xdr:cNvSpPr/>
      </xdr:nvSpPr>
      <xdr:spPr>
        <a:xfrm>
          <a:off x="16967200" y="1037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109096</xdr:rowOff>
    </xdr:from>
    <xdr:ext cx="762000" cy="259045"/>
    <xdr:sp macro="" textlink="">
      <xdr:nvSpPr>
        <xdr:cNvPr id="339" name="定員管理の状況該当値テキスト">
          <a:extLst>
            <a:ext uri="{FF2B5EF4-FFF2-40B4-BE49-F238E27FC236}">
              <a16:creationId xmlns:a16="http://schemas.microsoft.com/office/drawing/2014/main" id="{95D46882-6BB4-4AAA-978D-2D4419C634A0}"/>
            </a:ext>
          </a:extLst>
        </xdr:cNvPr>
        <xdr:cNvSpPr txBox="1"/>
      </xdr:nvSpPr>
      <xdr:spPr>
        <a:xfrm>
          <a:off x="17106900" y="1022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67098</xdr:rowOff>
    </xdr:from>
    <xdr:to>
      <xdr:col>77</xdr:col>
      <xdr:colOff>95250</xdr:colOff>
      <xdr:row>60</xdr:row>
      <xdr:rowOff>168698</xdr:rowOff>
    </xdr:to>
    <xdr:sp macro="" textlink="">
      <xdr:nvSpPr>
        <xdr:cNvPr id="340" name="楕円 339">
          <a:extLst>
            <a:ext uri="{FF2B5EF4-FFF2-40B4-BE49-F238E27FC236}">
              <a16:creationId xmlns:a16="http://schemas.microsoft.com/office/drawing/2014/main" id="{17A00EB6-E78D-45B3-82E6-8C741E4A0B42}"/>
            </a:ext>
          </a:extLst>
        </xdr:cNvPr>
        <xdr:cNvSpPr/>
      </xdr:nvSpPr>
      <xdr:spPr>
        <a:xfrm>
          <a:off x="16129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7425</xdr:rowOff>
    </xdr:from>
    <xdr:ext cx="736600" cy="259045"/>
    <xdr:sp macro="" textlink="">
      <xdr:nvSpPr>
        <xdr:cNvPr id="341" name="テキスト ボックス 340">
          <a:extLst>
            <a:ext uri="{FF2B5EF4-FFF2-40B4-BE49-F238E27FC236}">
              <a16:creationId xmlns:a16="http://schemas.microsoft.com/office/drawing/2014/main" id="{A8EC1377-C5C3-4646-ACC4-E1ACB8470773}"/>
            </a:ext>
          </a:extLst>
        </xdr:cNvPr>
        <xdr:cNvSpPr txBox="1"/>
      </xdr:nvSpPr>
      <xdr:spPr>
        <a:xfrm>
          <a:off x="15798800" y="10122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61736</xdr:rowOff>
    </xdr:from>
    <xdr:to>
      <xdr:col>73</xdr:col>
      <xdr:colOff>44450</xdr:colOff>
      <xdr:row>60</xdr:row>
      <xdr:rowOff>163336</xdr:rowOff>
    </xdr:to>
    <xdr:sp macro="" textlink="">
      <xdr:nvSpPr>
        <xdr:cNvPr id="342" name="楕円 341">
          <a:extLst>
            <a:ext uri="{FF2B5EF4-FFF2-40B4-BE49-F238E27FC236}">
              <a16:creationId xmlns:a16="http://schemas.microsoft.com/office/drawing/2014/main" id="{AF87FC1B-00C5-4F6D-A09D-7CAC00456BA8}"/>
            </a:ext>
          </a:extLst>
        </xdr:cNvPr>
        <xdr:cNvSpPr/>
      </xdr:nvSpPr>
      <xdr:spPr>
        <a:xfrm>
          <a:off x="15240000" y="1034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2063</xdr:rowOff>
    </xdr:from>
    <xdr:ext cx="762000" cy="259045"/>
    <xdr:sp macro="" textlink="">
      <xdr:nvSpPr>
        <xdr:cNvPr id="343" name="テキスト ボックス 342">
          <a:extLst>
            <a:ext uri="{FF2B5EF4-FFF2-40B4-BE49-F238E27FC236}">
              <a16:creationId xmlns:a16="http://schemas.microsoft.com/office/drawing/2014/main" id="{8E0CF379-F9A2-456A-AAD7-4E26BB44920F}"/>
            </a:ext>
          </a:extLst>
        </xdr:cNvPr>
        <xdr:cNvSpPr txBox="1"/>
      </xdr:nvSpPr>
      <xdr:spPr>
        <a:xfrm>
          <a:off x="14909800" y="1011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53693</xdr:rowOff>
    </xdr:from>
    <xdr:to>
      <xdr:col>68</xdr:col>
      <xdr:colOff>203200</xdr:colOff>
      <xdr:row>60</xdr:row>
      <xdr:rowOff>155293</xdr:rowOff>
    </xdr:to>
    <xdr:sp macro="" textlink="">
      <xdr:nvSpPr>
        <xdr:cNvPr id="344" name="楕円 343">
          <a:extLst>
            <a:ext uri="{FF2B5EF4-FFF2-40B4-BE49-F238E27FC236}">
              <a16:creationId xmlns:a16="http://schemas.microsoft.com/office/drawing/2014/main" id="{010941BD-555F-40C5-B913-6FF61B28CB37}"/>
            </a:ext>
          </a:extLst>
        </xdr:cNvPr>
        <xdr:cNvSpPr/>
      </xdr:nvSpPr>
      <xdr:spPr>
        <a:xfrm>
          <a:off x="14351000" y="1034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165470</xdr:rowOff>
    </xdr:from>
    <xdr:ext cx="762000" cy="259045"/>
    <xdr:sp macro="" textlink="">
      <xdr:nvSpPr>
        <xdr:cNvPr id="345" name="テキスト ボックス 344">
          <a:extLst>
            <a:ext uri="{FF2B5EF4-FFF2-40B4-BE49-F238E27FC236}">
              <a16:creationId xmlns:a16="http://schemas.microsoft.com/office/drawing/2014/main" id="{26F35B68-7981-47D7-BE7E-FEABA0D05DEE}"/>
            </a:ext>
          </a:extLst>
        </xdr:cNvPr>
        <xdr:cNvSpPr txBox="1"/>
      </xdr:nvSpPr>
      <xdr:spPr>
        <a:xfrm>
          <a:off x="14020800" y="10109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26881</xdr:rowOff>
    </xdr:from>
    <xdr:to>
      <xdr:col>64</xdr:col>
      <xdr:colOff>152400</xdr:colOff>
      <xdr:row>60</xdr:row>
      <xdr:rowOff>128481</xdr:rowOff>
    </xdr:to>
    <xdr:sp macro="" textlink="">
      <xdr:nvSpPr>
        <xdr:cNvPr id="346" name="楕円 345">
          <a:extLst>
            <a:ext uri="{FF2B5EF4-FFF2-40B4-BE49-F238E27FC236}">
              <a16:creationId xmlns:a16="http://schemas.microsoft.com/office/drawing/2014/main" id="{C944E8DF-77AE-4F5F-A0AD-867828F3BE09}"/>
            </a:ext>
          </a:extLst>
        </xdr:cNvPr>
        <xdr:cNvSpPr/>
      </xdr:nvSpPr>
      <xdr:spPr>
        <a:xfrm>
          <a:off x="13462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138658</xdr:rowOff>
    </xdr:from>
    <xdr:ext cx="762000" cy="259045"/>
    <xdr:sp macro="" textlink="">
      <xdr:nvSpPr>
        <xdr:cNvPr id="347" name="テキスト ボックス 346">
          <a:extLst>
            <a:ext uri="{FF2B5EF4-FFF2-40B4-BE49-F238E27FC236}">
              <a16:creationId xmlns:a16="http://schemas.microsoft.com/office/drawing/2014/main" id="{FBC0DAA8-4431-4C4B-B18F-FAEABB0EF984}"/>
            </a:ext>
          </a:extLst>
        </xdr:cNvPr>
        <xdr:cNvSpPr txBox="1"/>
      </xdr:nvSpPr>
      <xdr:spPr>
        <a:xfrm>
          <a:off x="13131800" y="1008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CD3E5D2F-5A88-40AA-8D4D-54E127A5A498}"/>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B089C056-3F5E-4392-855E-8A17E8798EB4}"/>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253862C-1619-4DD6-8BBE-2E419172D2BE}"/>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F325B1C7-37EF-424F-A0F0-A59D21713EEF}"/>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74379E24-07D4-4EF7-BF60-3DE191B270FE}"/>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9C01A9CC-C0E3-494E-84B2-FC1A751CEECB}"/>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C112F2F3-9AB0-4C75-BDF3-BAE0C8838437}"/>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C4ACFD1A-5D24-4C17-9F29-17767D3DDD5D}"/>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5BA1C982-7B83-4BEA-A023-A6643AE53B8B}"/>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FA74A506-6A2A-490F-ACDC-C2138D9D3736}"/>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5D96C0C0-D06F-4029-B274-225C8949FCB5}"/>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2F392290-E311-42CC-A2B4-26163E969B34}"/>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8ED77FAD-7B29-4514-9466-D66079ABC50F}"/>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全国的にみても非常に高い数値となっており、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から償還が開始した第三セクター債が主な要因となっている。以降は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から土地区画整理事業、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から幼保一体型こども園建設事業の償還開始により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まで数値が増加している。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その対策として、「緊急財政健全化計画」により、普通建設事業などの抑制による起債発行額の抑制</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億円以内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、既発行債の借換えによる公債費の平準化及び抑制を図っている。また、令和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に公債費の繰上償還を実施し、対前年度比で令和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％と大きく減少した。</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引き続き、可能な財源で繰上償還を実施し</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年度時点で</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以下となるよう</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266BD116-EC2B-44D0-BFF1-C735CCA3A294}"/>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EA2C8F5E-DD34-4EB4-B883-A3E3839932AE}"/>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BD056AE2-83B6-4E0B-9BD7-794DB7923ADD}"/>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4" name="直線コネクタ 363">
          <a:extLst>
            <a:ext uri="{FF2B5EF4-FFF2-40B4-BE49-F238E27FC236}">
              <a16:creationId xmlns:a16="http://schemas.microsoft.com/office/drawing/2014/main" id="{8FE3BD27-982D-48FD-BDE3-6C240F947F86}"/>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5" name="テキスト ボックス 364">
          <a:extLst>
            <a:ext uri="{FF2B5EF4-FFF2-40B4-BE49-F238E27FC236}">
              <a16:creationId xmlns:a16="http://schemas.microsoft.com/office/drawing/2014/main" id="{99898595-BE37-49EF-9BEE-2F7F0C2C3F56}"/>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6" name="直線コネクタ 365">
          <a:extLst>
            <a:ext uri="{FF2B5EF4-FFF2-40B4-BE49-F238E27FC236}">
              <a16:creationId xmlns:a16="http://schemas.microsoft.com/office/drawing/2014/main" id="{AE3EEC73-0759-4CCE-A19E-14CE9369069C}"/>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7" name="テキスト ボックス 366">
          <a:extLst>
            <a:ext uri="{FF2B5EF4-FFF2-40B4-BE49-F238E27FC236}">
              <a16:creationId xmlns:a16="http://schemas.microsoft.com/office/drawing/2014/main" id="{97C1211F-7F14-40AF-8A35-FD828F16A0CF}"/>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8" name="直線コネクタ 367">
          <a:extLst>
            <a:ext uri="{FF2B5EF4-FFF2-40B4-BE49-F238E27FC236}">
              <a16:creationId xmlns:a16="http://schemas.microsoft.com/office/drawing/2014/main" id="{96741F8F-752A-4C41-9525-77FF6A5A9284}"/>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9" name="テキスト ボックス 368">
          <a:extLst>
            <a:ext uri="{FF2B5EF4-FFF2-40B4-BE49-F238E27FC236}">
              <a16:creationId xmlns:a16="http://schemas.microsoft.com/office/drawing/2014/main" id="{3A61C52C-F229-4358-AA16-061A7369AAB3}"/>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0" name="直線コネクタ 369">
          <a:extLst>
            <a:ext uri="{FF2B5EF4-FFF2-40B4-BE49-F238E27FC236}">
              <a16:creationId xmlns:a16="http://schemas.microsoft.com/office/drawing/2014/main" id="{AF7ED32C-8AA2-4C4C-9604-7B1F1DB2F06C}"/>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1" name="テキスト ボックス 370">
          <a:extLst>
            <a:ext uri="{FF2B5EF4-FFF2-40B4-BE49-F238E27FC236}">
              <a16:creationId xmlns:a16="http://schemas.microsoft.com/office/drawing/2014/main" id="{2E382968-8414-431D-9343-4710E27C6C61}"/>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2" name="直線コネクタ 371">
          <a:extLst>
            <a:ext uri="{FF2B5EF4-FFF2-40B4-BE49-F238E27FC236}">
              <a16:creationId xmlns:a16="http://schemas.microsoft.com/office/drawing/2014/main" id="{BD515A64-25F3-4D44-A82C-2B25470BBD57}"/>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3" name="テキスト ボックス 372">
          <a:extLst>
            <a:ext uri="{FF2B5EF4-FFF2-40B4-BE49-F238E27FC236}">
              <a16:creationId xmlns:a16="http://schemas.microsoft.com/office/drawing/2014/main" id="{99DA425B-E1E9-4B58-ABB0-215A277EA2F7}"/>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4" name="直線コネクタ 373">
          <a:extLst>
            <a:ext uri="{FF2B5EF4-FFF2-40B4-BE49-F238E27FC236}">
              <a16:creationId xmlns:a16="http://schemas.microsoft.com/office/drawing/2014/main" id="{CA924999-9A08-4316-AF52-CC9322CD3D57}"/>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61527DEB-95F6-49C5-894F-163F07ECC89F}"/>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63628DF1-8494-44AF-B60F-C01AF6E4358D}"/>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150949</xdr:rowOff>
    </xdr:from>
    <xdr:to>
      <xdr:col>81</xdr:col>
      <xdr:colOff>44450</xdr:colOff>
      <xdr:row>43</xdr:row>
      <xdr:rowOff>88356</xdr:rowOff>
    </xdr:to>
    <xdr:cxnSp macro="">
      <xdr:nvCxnSpPr>
        <xdr:cNvPr id="377" name="直線コネクタ 376">
          <a:extLst>
            <a:ext uri="{FF2B5EF4-FFF2-40B4-BE49-F238E27FC236}">
              <a16:creationId xmlns:a16="http://schemas.microsoft.com/office/drawing/2014/main" id="{BA9994A0-D760-4ADF-82EB-2EA7530F0D1B}"/>
            </a:ext>
          </a:extLst>
        </xdr:cNvPr>
        <xdr:cNvCxnSpPr/>
      </xdr:nvCxnSpPr>
      <xdr:spPr>
        <a:xfrm flipV="1">
          <a:off x="17018000" y="6323149"/>
          <a:ext cx="0" cy="11375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60433</xdr:rowOff>
    </xdr:from>
    <xdr:ext cx="762000" cy="259045"/>
    <xdr:sp macro="" textlink="">
      <xdr:nvSpPr>
        <xdr:cNvPr id="378" name="公債費負担の状況最小値テキスト">
          <a:extLst>
            <a:ext uri="{FF2B5EF4-FFF2-40B4-BE49-F238E27FC236}">
              <a16:creationId xmlns:a16="http://schemas.microsoft.com/office/drawing/2014/main" id="{F21699B0-34D2-42EE-935B-3F867116A532}"/>
            </a:ext>
          </a:extLst>
        </xdr:cNvPr>
        <xdr:cNvSpPr txBox="1"/>
      </xdr:nvSpPr>
      <xdr:spPr>
        <a:xfrm>
          <a:off x="17106900" y="743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88356</xdr:rowOff>
    </xdr:from>
    <xdr:to>
      <xdr:col>81</xdr:col>
      <xdr:colOff>133350</xdr:colOff>
      <xdr:row>43</xdr:row>
      <xdr:rowOff>88356</xdr:rowOff>
    </xdr:to>
    <xdr:cxnSp macro="">
      <xdr:nvCxnSpPr>
        <xdr:cNvPr id="379" name="直線コネクタ 378">
          <a:extLst>
            <a:ext uri="{FF2B5EF4-FFF2-40B4-BE49-F238E27FC236}">
              <a16:creationId xmlns:a16="http://schemas.microsoft.com/office/drawing/2014/main" id="{8F49C364-09A7-4DB2-A473-B177833070CA}"/>
            </a:ext>
          </a:extLst>
        </xdr:cNvPr>
        <xdr:cNvCxnSpPr/>
      </xdr:nvCxnSpPr>
      <xdr:spPr>
        <a:xfrm>
          <a:off x="16929100" y="746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65876</xdr:rowOff>
    </xdr:from>
    <xdr:ext cx="762000" cy="259045"/>
    <xdr:sp macro="" textlink="">
      <xdr:nvSpPr>
        <xdr:cNvPr id="380" name="公債費負担の状況最大値テキスト">
          <a:extLst>
            <a:ext uri="{FF2B5EF4-FFF2-40B4-BE49-F238E27FC236}">
              <a16:creationId xmlns:a16="http://schemas.microsoft.com/office/drawing/2014/main" id="{3F60D0EC-0912-4007-8D63-8D647B6812B9}"/>
            </a:ext>
          </a:extLst>
        </xdr:cNvPr>
        <xdr:cNvSpPr txBox="1"/>
      </xdr:nvSpPr>
      <xdr:spPr>
        <a:xfrm>
          <a:off x="17106900" y="606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150949</xdr:rowOff>
    </xdr:from>
    <xdr:to>
      <xdr:col>81</xdr:col>
      <xdr:colOff>133350</xdr:colOff>
      <xdr:row>36</xdr:row>
      <xdr:rowOff>150949</xdr:rowOff>
    </xdr:to>
    <xdr:cxnSp macro="">
      <xdr:nvCxnSpPr>
        <xdr:cNvPr id="381" name="直線コネクタ 380">
          <a:extLst>
            <a:ext uri="{FF2B5EF4-FFF2-40B4-BE49-F238E27FC236}">
              <a16:creationId xmlns:a16="http://schemas.microsoft.com/office/drawing/2014/main" id="{BB8CCF3F-3862-4B4B-8CB3-30E9AFE548BF}"/>
            </a:ext>
          </a:extLst>
        </xdr:cNvPr>
        <xdr:cNvCxnSpPr/>
      </xdr:nvCxnSpPr>
      <xdr:spPr>
        <a:xfrm>
          <a:off x="16929100" y="632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88356</xdr:rowOff>
    </xdr:from>
    <xdr:to>
      <xdr:col>81</xdr:col>
      <xdr:colOff>44450</xdr:colOff>
      <xdr:row>44</xdr:row>
      <xdr:rowOff>27215</xdr:rowOff>
    </xdr:to>
    <xdr:cxnSp macro="">
      <xdr:nvCxnSpPr>
        <xdr:cNvPr id="382" name="直線コネクタ 381">
          <a:extLst>
            <a:ext uri="{FF2B5EF4-FFF2-40B4-BE49-F238E27FC236}">
              <a16:creationId xmlns:a16="http://schemas.microsoft.com/office/drawing/2014/main" id="{934AE682-5A23-4279-BE94-AB8F211556FD}"/>
            </a:ext>
          </a:extLst>
        </xdr:cNvPr>
        <xdr:cNvCxnSpPr/>
      </xdr:nvCxnSpPr>
      <xdr:spPr>
        <a:xfrm flipV="1">
          <a:off x="16179800" y="7460706"/>
          <a:ext cx="8382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72044</xdr:rowOff>
    </xdr:from>
    <xdr:ext cx="762000" cy="259045"/>
    <xdr:sp macro="" textlink="">
      <xdr:nvSpPr>
        <xdr:cNvPr id="383" name="公債費負担の状況平均値テキスト">
          <a:extLst>
            <a:ext uri="{FF2B5EF4-FFF2-40B4-BE49-F238E27FC236}">
              <a16:creationId xmlns:a16="http://schemas.microsoft.com/office/drawing/2014/main" id="{3AD96101-6E4C-4CD8-8141-797871327EF9}"/>
            </a:ext>
          </a:extLst>
        </xdr:cNvPr>
        <xdr:cNvSpPr txBox="1"/>
      </xdr:nvSpPr>
      <xdr:spPr>
        <a:xfrm>
          <a:off x="17106900" y="67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55517</xdr:rowOff>
    </xdr:from>
    <xdr:to>
      <xdr:col>81</xdr:col>
      <xdr:colOff>95250</xdr:colOff>
      <xdr:row>40</xdr:row>
      <xdr:rowOff>157117</xdr:rowOff>
    </xdr:to>
    <xdr:sp macro="" textlink="">
      <xdr:nvSpPr>
        <xdr:cNvPr id="384" name="フローチャート: 判断 383">
          <a:extLst>
            <a:ext uri="{FF2B5EF4-FFF2-40B4-BE49-F238E27FC236}">
              <a16:creationId xmlns:a16="http://schemas.microsoft.com/office/drawing/2014/main" id="{CF24DF32-B3D1-4AB6-B4F6-CF3B8E16F1CF}"/>
            </a:ext>
          </a:extLst>
        </xdr:cNvPr>
        <xdr:cNvSpPr/>
      </xdr:nvSpPr>
      <xdr:spPr>
        <a:xfrm>
          <a:off x="169672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27215</xdr:rowOff>
    </xdr:from>
    <xdr:to>
      <xdr:col>77</xdr:col>
      <xdr:colOff>44450</xdr:colOff>
      <xdr:row>44</xdr:row>
      <xdr:rowOff>75474</xdr:rowOff>
    </xdr:to>
    <xdr:cxnSp macro="">
      <xdr:nvCxnSpPr>
        <xdr:cNvPr id="385" name="直線コネクタ 384">
          <a:extLst>
            <a:ext uri="{FF2B5EF4-FFF2-40B4-BE49-F238E27FC236}">
              <a16:creationId xmlns:a16="http://schemas.microsoft.com/office/drawing/2014/main" id="{418D9B17-5992-4549-B297-D9E699CE0B4E}"/>
            </a:ext>
          </a:extLst>
        </xdr:cNvPr>
        <xdr:cNvCxnSpPr/>
      </xdr:nvCxnSpPr>
      <xdr:spPr>
        <a:xfrm flipV="1">
          <a:off x="15290800" y="7571015"/>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55517</xdr:rowOff>
    </xdr:from>
    <xdr:to>
      <xdr:col>77</xdr:col>
      <xdr:colOff>95250</xdr:colOff>
      <xdr:row>40</xdr:row>
      <xdr:rowOff>157117</xdr:rowOff>
    </xdr:to>
    <xdr:sp macro="" textlink="">
      <xdr:nvSpPr>
        <xdr:cNvPr id="386" name="フローチャート: 判断 385">
          <a:extLst>
            <a:ext uri="{FF2B5EF4-FFF2-40B4-BE49-F238E27FC236}">
              <a16:creationId xmlns:a16="http://schemas.microsoft.com/office/drawing/2014/main" id="{D198ABD4-7D90-4549-81FC-218521411DCB}"/>
            </a:ext>
          </a:extLst>
        </xdr:cNvPr>
        <xdr:cNvSpPr/>
      </xdr:nvSpPr>
      <xdr:spPr>
        <a:xfrm>
          <a:off x="161290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167294</xdr:rowOff>
    </xdr:from>
    <xdr:ext cx="736600" cy="259045"/>
    <xdr:sp macro="" textlink="">
      <xdr:nvSpPr>
        <xdr:cNvPr id="387" name="テキスト ボックス 386">
          <a:extLst>
            <a:ext uri="{FF2B5EF4-FFF2-40B4-BE49-F238E27FC236}">
              <a16:creationId xmlns:a16="http://schemas.microsoft.com/office/drawing/2014/main" id="{B3EF77B5-CA48-435B-87A7-F4A4640EF716}"/>
            </a:ext>
          </a:extLst>
        </xdr:cNvPr>
        <xdr:cNvSpPr txBox="1"/>
      </xdr:nvSpPr>
      <xdr:spPr>
        <a:xfrm>
          <a:off x="15798800" y="668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34109</xdr:rowOff>
    </xdr:from>
    <xdr:to>
      <xdr:col>72</xdr:col>
      <xdr:colOff>203200</xdr:colOff>
      <xdr:row>44</xdr:row>
      <xdr:rowOff>75474</xdr:rowOff>
    </xdr:to>
    <xdr:cxnSp macro="">
      <xdr:nvCxnSpPr>
        <xdr:cNvPr id="388" name="直線コネクタ 387">
          <a:extLst>
            <a:ext uri="{FF2B5EF4-FFF2-40B4-BE49-F238E27FC236}">
              <a16:creationId xmlns:a16="http://schemas.microsoft.com/office/drawing/2014/main" id="{4D99C212-DBDD-462D-A0B4-20C9D542CD44}"/>
            </a:ext>
          </a:extLst>
        </xdr:cNvPr>
        <xdr:cNvCxnSpPr/>
      </xdr:nvCxnSpPr>
      <xdr:spPr>
        <a:xfrm>
          <a:off x="14401800" y="7577909"/>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62412</xdr:rowOff>
    </xdr:from>
    <xdr:to>
      <xdr:col>73</xdr:col>
      <xdr:colOff>44450</xdr:colOff>
      <xdr:row>40</xdr:row>
      <xdr:rowOff>164012</xdr:rowOff>
    </xdr:to>
    <xdr:sp macro="" textlink="">
      <xdr:nvSpPr>
        <xdr:cNvPr id="389" name="フローチャート: 判断 388">
          <a:extLst>
            <a:ext uri="{FF2B5EF4-FFF2-40B4-BE49-F238E27FC236}">
              <a16:creationId xmlns:a16="http://schemas.microsoft.com/office/drawing/2014/main" id="{F630BC3F-13A3-4200-B6F4-576E747A7BC8}"/>
            </a:ext>
          </a:extLst>
        </xdr:cNvPr>
        <xdr:cNvSpPr/>
      </xdr:nvSpPr>
      <xdr:spPr>
        <a:xfrm>
          <a:off x="15240000" y="692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2739</xdr:rowOff>
    </xdr:from>
    <xdr:ext cx="762000" cy="259045"/>
    <xdr:sp macro="" textlink="">
      <xdr:nvSpPr>
        <xdr:cNvPr id="390" name="テキスト ボックス 389">
          <a:extLst>
            <a:ext uri="{FF2B5EF4-FFF2-40B4-BE49-F238E27FC236}">
              <a16:creationId xmlns:a16="http://schemas.microsoft.com/office/drawing/2014/main" id="{9257CD65-41E2-4BEA-9DB7-D2DC8A180A34}"/>
            </a:ext>
          </a:extLst>
        </xdr:cNvPr>
        <xdr:cNvSpPr txBox="1"/>
      </xdr:nvSpPr>
      <xdr:spPr>
        <a:xfrm>
          <a:off x="14909800" y="668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171087</xdr:rowOff>
    </xdr:from>
    <xdr:to>
      <xdr:col>68</xdr:col>
      <xdr:colOff>152400</xdr:colOff>
      <xdr:row>44</xdr:row>
      <xdr:rowOff>34109</xdr:rowOff>
    </xdr:to>
    <xdr:cxnSp macro="">
      <xdr:nvCxnSpPr>
        <xdr:cNvPr id="391" name="直線コネクタ 390">
          <a:extLst>
            <a:ext uri="{FF2B5EF4-FFF2-40B4-BE49-F238E27FC236}">
              <a16:creationId xmlns:a16="http://schemas.microsoft.com/office/drawing/2014/main" id="{8B3C0BC1-2535-4012-8A45-454473F60E02}"/>
            </a:ext>
          </a:extLst>
        </xdr:cNvPr>
        <xdr:cNvCxnSpPr/>
      </xdr:nvCxnSpPr>
      <xdr:spPr>
        <a:xfrm>
          <a:off x="13512800" y="754343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89988</xdr:rowOff>
    </xdr:from>
    <xdr:to>
      <xdr:col>68</xdr:col>
      <xdr:colOff>203200</xdr:colOff>
      <xdr:row>41</xdr:row>
      <xdr:rowOff>20138</xdr:rowOff>
    </xdr:to>
    <xdr:sp macro="" textlink="">
      <xdr:nvSpPr>
        <xdr:cNvPr id="392" name="フローチャート: 判断 391">
          <a:extLst>
            <a:ext uri="{FF2B5EF4-FFF2-40B4-BE49-F238E27FC236}">
              <a16:creationId xmlns:a16="http://schemas.microsoft.com/office/drawing/2014/main" id="{EE1E1D87-3E9B-498E-BE4D-AE3F1079A7CF}"/>
            </a:ext>
          </a:extLst>
        </xdr:cNvPr>
        <xdr:cNvSpPr/>
      </xdr:nvSpPr>
      <xdr:spPr>
        <a:xfrm>
          <a:off x="14351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30315</xdr:rowOff>
    </xdr:from>
    <xdr:ext cx="762000" cy="259045"/>
    <xdr:sp macro="" textlink="">
      <xdr:nvSpPr>
        <xdr:cNvPr id="393" name="テキスト ボックス 392">
          <a:extLst>
            <a:ext uri="{FF2B5EF4-FFF2-40B4-BE49-F238E27FC236}">
              <a16:creationId xmlns:a16="http://schemas.microsoft.com/office/drawing/2014/main" id="{267A9CCD-4603-418C-91CE-EE43550DA18C}"/>
            </a:ext>
          </a:extLst>
        </xdr:cNvPr>
        <xdr:cNvSpPr txBox="1"/>
      </xdr:nvSpPr>
      <xdr:spPr>
        <a:xfrm>
          <a:off x="14020800" y="671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103777</xdr:rowOff>
    </xdr:from>
    <xdr:to>
      <xdr:col>64</xdr:col>
      <xdr:colOff>152400</xdr:colOff>
      <xdr:row>41</xdr:row>
      <xdr:rowOff>33927</xdr:rowOff>
    </xdr:to>
    <xdr:sp macro="" textlink="">
      <xdr:nvSpPr>
        <xdr:cNvPr id="394" name="フローチャート: 判断 393">
          <a:extLst>
            <a:ext uri="{FF2B5EF4-FFF2-40B4-BE49-F238E27FC236}">
              <a16:creationId xmlns:a16="http://schemas.microsoft.com/office/drawing/2014/main" id="{26352572-0397-4394-BBF8-7054EAB297BE}"/>
            </a:ext>
          </a:extLst>
        </xdr:cNvPr>
        <xdr:cNvSpPr/>
      </xdr:nvSpPr>
      <xdr:spPr>
        <a:xfrm>
          <a:off x="13462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44104</xdr:rowOff>
    </xdr:from>
    <xdr:ext cx="762000" cy="259045"/>
    <xdr:sp macro="" textlink="">
      <xdr:nvSpPr>
        <xdr:cNvPr id="395" name="テキスト ボックス 394">
          <a:extLst>
            <a:ext uri="{FF2B5EF4-FFF2-40B4-BE49-F238E27FC236}">
              <a16:creationId xmlns:a16="http://schemas.microsoft.com/office/drawing/2014/main" id="{805EB5E9-6508-4EB1-82E6-F21591A36960}"/>
            </a:ext>
          </a:extLst>
        </xdr:cNvPr>
        <xdr:cNvSpPr txBox="1"/>
      </xdr:nvSpPr>
      <xdr:spPr>
        <a:xfrm>
          <a:off x="13131800" y="673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C006181-1F43-441D-9D9C-03D6BF6274B1}"/>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AC60580D-2DF5-40F6-B9A2-D818A8F4B8ED}"/>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B75B12C0-1A5E-44EC-8E1C-D30B870CFACB}"/>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2F784AB-D3BC-4EB0-9A93-D516B8369F5A}"/>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E0BCF629-641A-4F4F-8F3D-240D73EB72D3}"/>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37556</xdr:rowOff>
    </xdr:from>
    <xdr:to>
      <xdr:col>81</xdr:col>
      <xdr:colOff>95250</xdr:colOff>
      <xdr:row>43</xdr:row>
      <xdr:rowOff>139156</xdr:rowOff>
    </xdr:to>
    <xdr:sp macro="" textlink="">
      <xdr:nvSpPr>
        <xdr:cNvPr id="401" name="楕円 400">
          <a:extLst>
            <a:ext uri="{FF2B5EF4-FFF2-40B4-BE49-F238E27FC236}">
              <a16:creationId xmlns:a16="http://schemas.microsoft.com/office/drawing/2014/main" id="{1922F639-5F20-4419-AF21-CADE68B98664}"/>
            </a:ext>
          </a:extLst>
        </xdr:cNvPr>
        <xdr:cNvSpPr/>
      </xdr:nvSpPr>
      <xdr:spPr>
        <a:xfrm>
          <a:off x="16967200" y="74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104883</xdr:rowOff>
    </xdr:from>
    <xdr:ext cx="762000" cy="259045"/>
    <xdr:sp macro="" textlink="">
      <xdr:nvSpPr>
        <xdr:cNvPr id="402" name="公債費負担の状況該当値テキスト">
          <a:extLst>
            <a:ext uri="{FF2B5EF4-FFF2-40B4-BE49-F238E27FC236}">
              <a16:creationId xmlns:a16="http://schemas.microsoft.com/office/drawing/2014/main" id="{D234AFEE-2A90-40EB-9261-61E331FA313D}"/>
            </a:ext>
          </a:extLst>
        </xdr:cNvPr>
        <xdr:cNvSpPr txBox="1"/>
      </xdr:nvSpPr>
      <xdr:spPr>
        <a:xfrm>
          <a:off x="17106900" y="730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147865</xdr:rowOff>
    </xdr:from>
    <xdr:to>
      <xdr:col>77</xdr:col>
      <xdr:colOff>95250</xdr:colOff>
      <xdr:row>44</xdr:row>
      <xdr:rowOff>78015</xdr:rowOff>
    </xdr:to>
    <xdr:sp macro="" textlink="">
      <xdr:nvSpPr>
        <xdr:cNvPr id="403" name="楕円 402">
          <a:extLst>
            <a:ext uri="{FF2B5EF4-FFF2-40B4-BE49-F238E27FC236}">
              <a16:creationId xmlns:a16="http://schemas.microsoft.com/office/drawing/2014/main" id="{5A7BFB95-899A-4429-A048-9C6D873B0423}"/>
            </a:ext>
          </a:extLst>
        </xdr:cNvPr>
        <xdr:cNvSpPr/>
      </xdr:nvSpPr>
      <xdr:spPr>
        <a:xfrm>
          <a:off x="16129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62792</xdr:rowOff>
    </xdr:from>
    <xdr:ext cx="736600" cy="259045"/>
    <xdr:sp macro="" textlink="">
      <xdr:nvSpPr>
        <xdr:cNvPr id="404" name="テキスト ボックス 403">
          <a:extLst>
            <a:ext uri="{FF2B5EF4-FFF2-40B4-BE49-F238E27FC236}">
              <a16:creationId xmlns:a16="http://schemas.microsoft.com/office/drawing/2014/main" id="{6D0B6F58-F77C-41AF-B4E4-59C27FD31CBF}"/>
            </a:ext>
          </a:extLst>
        </xdr:cNvPr>
        <xdr:cNvSpPr txBox="1"/>
      </xdr:nvSpPr>
      <xdr:spPr>
        <a:xfrm>
          <a:off x="15798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24674</xdr:rowOff>
    </xdr:from>
    <xdr:to>
      <xdr:col>73</xdr:col>
      <xdr:colOff>44450</xdr:colOff>
      <xdr:row>44</xdr:row>
      <xdr:rowOff>126274</xdr:rowOff>
    </xdr:to>
    <xdr:sp macro="" textlink="">
      <xdr:nvSpPr>
        <xdr:cNvPr id="405" name="楕円 404">
          <a:extLst>
            <a:ext uri="{FF2B5EF4-FFF2-40B4-BE49-F238E27FC236}">
              <a16:creationId xmlns:a16="http://schemas.microsoft.com/office/drawing/2014/main" id="{440D89E6-7E02-4C30-9DC9-DA5E49C37DF8}"/>
            </a:ext>
          </a:extLst>
        </xdr:cNvPr>
        <xdr:cNvSpPr/>
      </xdr:nvSpPr>
      <xdr:spPr>
        <a:xfrm>
          <a:off x="15240000" y="756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111051</xdr:rowOff>
    </xdr:from>
    <xdr:ext cx="762000" cy="259045"/>
    <xdr:sp macro="" textlink="">
      <xdr:nvSpPr>
        <xdr:cNvPr id="406" name="テキスト ボックス 405">
          <a:extLst>
            <a:ext uri="{FF2B5EF4-FFF2-40B4-BE49-F238E27FC236}">
              <a16:creationId xmlns:a16="http://schemas.microsoft.com/office/drawing/2014/main" id="{305A868D-2999-45C5-8347-AFA86CE82991}"/>
            </a:ext>
          </a:extLst>
        </xdr:cNvPr>
        <xdr:cNvSpPr txBox="1"/>
      </xdr:nvSpPr>
      <xdr:spPr>
        <a:xfrm>
          <a:off x="14909800" y="765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154759</xdr:rowOff>
    </xdr:from>
    <xdr:to>
      <xdr:col>68</xdr:col>
      <xdr:colOff>203200</xdr:colOff>
      <xdr:row>44</xdr:row>
      <xdr:rowOff>84909</xdr:rowOff>
    </xdr:to>
    <xdr:sp macro="" textlink="">
      <xdr:nvSpPr>
        <xdr:cNvPr id="407" name="楕円 406">
          <a:extLst>
            <a:ext uri="{FF2B5EF4-FFF2-40B4-BE49-F238E27FC236}">
              <a16:creationId xmlns:a16="http://schemas.microsoft.com/office/drawing/2014/main" id="{2C3F33A3-E8AE-4875-A720-39C46CC52D22}"/>
            </a:ext>
          </a:extLst>
        </xdr:cNvPr>
        <xdr:cNvSpPr/>
      </xdr:nvSpPr>
      <xdr:spPr>
        <a:xfrm>
          <a:off x="14351000" y="752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69686</xdr:rowOff>
    </xdr:from>
    <xdr:ext cx="762000" cy="259045"/>
    <xdr:sp macro="" textlink="">
      <xdr:nvSpPr>
        <xdr:cNvPr id="408" name="テキスト ボックス 407">
          <a:extLst>
            <a:ext uri="{FF2B5EF4-FFF2-40B4-BE49-F238E27FC236}">
              <a16:creationId xmlns:a16="http://schemas.microsoft.com/office/drawing/2014/main" id="{5460242F-21E5-409A-A739-F82A5A0484A7}"/>
            </a:ext>
          </a:extLst>
        </xdr:cNvPr>
        <xdr:cNvSpPr txBox="1"/>
      </xdr:nvSpPr>
      <xdr:spPr>
        <a:xfrm>
          <a:off x="14020800" y="761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120287</xdr:rowOff>
    </xdr:from>
    <xdr:to>
      <xdr:col>64</xdr:col>
      <xdr:colOff>152400</xdr:colOff>
      <xdr:row>44</xdr:row>
      <xdr:rowOff>50437</xdr:rowOff>
    </xdr:to>
    <xdr:sp macro="" textlink="">
      <xdr:nvSpPr>
        <xdr:cNvPr id="409" name="楕円 408">
          <a:extLst>
            <a:ext uri="{FF2B5EF4-FFF2-40B4-BE49-F238E27FC236}">
              <a16:creationId xmlns:a16="http://schemas.microsoft.com/office/drawing/2014/main" id="{AE72C92C-8743-47F7-A744-A7BD75517688}"/>
            </a:ext>
          </a:extLst>
        </xdr:cNvPr>
        <xdr:cNvSpPr/>
      </xdr:nvSpPr>
      <xdr:spPr>
        <a:xfrm>
          <a:off x="13462000" y="749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35214</xdr:rowOff>
    </xdr:from>
    <xdr:ext cx="762000" cy="259045"/>
    <xdr:sp macro="" textlink="">
      <xdr:nvSpPr>
        <xdr:cNvPr id="410" name="テキスト ボックス 409">
          <a:extLst>
            <a:ext uri="{FF2B5EF4-FFF2-40B4-BE49-F238E27FC236}">
              <a16:creationId xmlns:a16="http://schemas.microsoft.com/office/drawing/2014/main" id="{0AB9AD6B-037F-49F8-98F1-092CFDE8716D}"/>
            </a:ext>
          </a:extLst>
        </xdr:cNvPr>
        <xdr:cNvSpPr txBox="1"/>
      </xdr:nvSpPr>
      <xdr:spPr>
        <a:xfrm>
          <a:off x="13131800" y="757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6787DEE2-3BA4-4F03-8F27-C10836DA1A3E}"/>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C9491739-9FB3-407B-94C7-CE4696915628}"/>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82AC9601-D784-4BBD-B23A-F818EC808F67}"/>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B37BF0-4616-422D-97C3-D58A8EB9F7F1}"/>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BA643AD7-1F6A-41AB-9939-FA5A9788E625}"/>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460625F4-9511-45D2-A42D-B0D7B23143C5}"/>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32694DEE-9622-44A4-83B8-7EF834275F5D}"/>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A72207CC-7164-4831-99C8-7A23B93075FE}"/>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E1A2EFB1-FA42-454C-9807-0D90E5C6E5B3}"/>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2882038F-8CD9-4914-9355-E5B455CD3542}"/>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96EFD952-7D38-42B5-80F4-79D86098F244}"/>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71723883-2FD0-4B9C-8ED9-FBC21DA949BA}"/>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993E8464-E391-4A8E-85F7-0495364807CF}"/>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近年、幼保一体型こども園建設事業、土地開発公社解散、平群駅西特定土地区画整理事業、総合文化センター建設事業などによる多額の地方債の発行により、高い数値で推移している。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その対策として、「緊急財政健全化計画」により、普通建設事業などの抑制による起債発行額の抑制</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億円以内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、既発行債の借換えによる公債費の平準化及び抑制を図っている。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対策として、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に公債費の繰上償還を実施したことにより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、対前年度比で令和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大きく減少した。</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引き続き、可能な財源で繰上償還を実施し、令和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年度時点で</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140%</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以下となるよう目指す。</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9FB283A8-117D-433A-A873-D8F5365EFD5E}"/>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34C6E2A7-422B-45D1-9178-7C0B743DDB3D}"/>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7081098C-E388-43B5-BE16-6E22C063AFE8}"/>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a:extLst>
            <a:ext uri="{FF2B5EF4-FFF2-40B4-BE49-F238E27FC236}">
              <a16:creationId xmlns:a16="http://schemas.microsoft.com/office/drawing/2014/main" id="{C01BD0C6-7137-479E-99BD-0702FD10D62C}"/>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8" name="テキスト ボックス 427">
          <a:extLst>
            <a:ext uri="{FF2B5EF4-FFF2-40B4-BE49-F238E27FC236}">
              <a16:creationId xmlns:a16="http://schemas.microsoft.com/office/drawing/2014/main" id="{F76DC60F-523B-47DA-A581-73148DECD996}"/>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a:extLst>
            <a:ext uri="{FF2B5EF4-FFF2-40B4-BE49-F238E27FC236}">
              <a16:creationId xmlns:a16="http://schemas.microsoft.com/office/drawing/2014/main" id="{B1313129-4232-488E-88DB-0AAEC7A90CB9}"/>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0" name="テキスト ボックス 429">
          <a:extLst>
            <a:ext uri="{FF2B5EF4-FFF2-40B4-BE49-F238E27FC236}">
              <a16:creationId xmlns:a16="http://schemas.microsoft.com/office/drawing/2014/main" id="{D9A5AD73-1C52-4EEC-93A3-686D1BC6CBE9}"/>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a:extLst>
            <a:ext uri="{FF2B5EF4-FFF2-40B4-BE49-F238E27FC236}">
              <a16:creationId xmlns:a16="http://schemas.microsoft.com/office/drawing/2014/main" id="{E0E071EB-E882-439F-BAF9-E662DA0354F9}"/>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2" name="テキスト ボックス 431">
          <a:extLst>
            <a:ext uri="{FF2B5EF4-FFF2-40B4-BE49-F238E27FC236}">
              <a16:creationId xmlns:a16="http://schemas.microsoft.com/office/drawing/2014/main" id="{DD972D89-FEC8-4B39-AF2D-E43ABE5A8B82}"/>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a:extLst>
            <a:ext uri="{FF2B5EF4-FFF2-40B4-BE49-F238E27FC236}">
              <a16:creationId xmlns:a16="http://schemas.microsoft.com/office/drawing/2014/main" id="{E848D3FF-E17D-4676-9490-C0D20E36154F}"/>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4" name="テキスト ボックス 433">
          <a:extLst>
            <a:ext uri="{FF2B5EF4-FFF2-40B4-BE49-F238E27FC236}">
              <a16:creationId xmlns:a16="http://schemas.microsoft.com/office/drawing/2014/main" id="{C733FBBF-2F9B-4D42-B777-876CF4AF453F}"/>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243D1A15-48ED-48A2-BA76-692A9D5E9409}"/>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6CF61361-4B31-44DA-B56E-61CDFBD29A53}"/>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18</xdr:row>
      <xdr:rowOff>145847</xdr:rowOff>
    </xdr:to>
    <xdr:cxnSp macro="">
      <xdr:nvCxnSpPr>
        <xdr:cNvPr id="437" name="直線コネクタ 436">
          <a:extLst>
            <a:ext uri="{FF2B5EF4-FFF2-40B4-BE49-F238E27FC236}">
              <a16:creationId xmlns:a16="http://schemas.microsoft.com/office/drawing/2014/main" id="{C4A2258E-96BE-4821-A214-9631BA8E6DD9}"/>
            </a:ext>
          </a:extLst>
        </xdr:cNvPr>
        <xdr:cNvCxnSpPr/>
      </xdr:nvCxnSpPr>
      <xdr:spPr>
        <a:xfrm flipV="1">
          <a:off x="17018000" y="2451100"/>
          <a:ext cx="0" cy="780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117924</xdr:rowOff>
    </xdr:from>
    <xdr:ext cx="762000" cy="259045"/>
    <xdr:sp macro="" textlink="">
      <xdr:nvSpPr>
        <xdr:cNvPr id="438" name="将来負担の状況最小値テキスト">
          <a:extLst>
            <a:ext uri="{FF2B5EF4-FFF2-40B4-BE49-F238E27FC236}">
              <a16:creationId xmlns:a16="http://schemas.microsoft.com/office/drawing/2014/main" id="{5C2D244C-269C-4164-AFBB-5D29B3AB5D13}"/>
            </a:ext>
          </a:extLst>
        </xdr:cNvPr>
        <xdr:cNvSpPr txBox="1"/>
      </xdr:nvSpPr>
      <xdr:spPr>
        <a:xfrm>
          <a:off x="17106900" y="32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145847</xdr:rowOff>
    </xdr:from>
    <xdr:to>
      <xdr:col>81</xdr:col>
      <xdr:colOff>133350</xdr:colOff>
      <xdr:row>18</xdr:row>
      <xdr:rowOff>145847</xdr:rowOff>
    </xdr:to>
    <xdr:cxnSp macro="">
      <xdr:nvCxnSpPr>
        <xdr:cNvPr id="439" name="直線コネクタ 438">
          <a:extLst>
            <a:ext uri="{FF2B5EF4-FFF2-40B4-BE49-F238E27FC236}">
              <a16:creationId xmlns:a16="http://schemas.microsoft.com/office/drawing/2014/main" id="{AEB66994-FF87-4DB9-963B-202238D884E1}"/>
            </a:ext>
          </a:extLst>
        </xdr:cNvPr>
        <xdr:cNvCxnSpPr/>
      </xdr:nvCxnSpPr>
      <xdr:spPr>
        <a:xfrm>
          <a:off x="16929100" y="323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0" name="将来負担の状況最大値テキスト">
          <a:extLst>
            <a:ext uri="{FF2B5EF4-FFF2-40B4-BE49-F238E27FC236}">
              <a16:creationId xmlns:a16="http://schemas.microsoft.com/office/drawing/2014/main" id="{DE0F31CA-D09B-43A9-9AE5-25893057E67F}"/>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a:extLst>
            <a:ext uri="{FF2B5EF4-FFF2-40B4-BE49-F238E27FC236}">
              <a16:creationId xmlns:a16="http://schemas.microsoft.com/office/drawing/2014/main" id="{090ED5D6-34F7-4FA9-A633-3B1E15C8A332}"/>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121234</xdr:rowOff>
    </xdr:from>
    <xdr:to>
      <xdr:col>81</xdr:col>
      <xdr:colOff>44450</xdr:colOff>
      <xdr:row>19</xdr:row>
      <xdr:rowOff>78156</xdr:rowOff>
    </xdr:to>
    <xdr:cxnSp macro="">
      <xdr:nvCxnSpPr>
        <xdr:cNvPr id="442" name="直線コネクタ 441">
          <a:extLst>
            <a:ext uri="{FF2B5EF4-FFF2-40B4-BE49-F238E27FC236}">
              <a16:creationId xmlns:a16="http://schemas.microsoft.com/office/drawing/2014/main" id="{ACD23049-F105-445F-9D71-E466A67F6A0A}"/>
            </a:ext>
          </a:extLst>
        </xdr:cNvPr>
        <xdr:cNvCxnSpPr/>
      </xdr:nvCxnSpPr>
      <xdr:spPr>
        <a:xfrm flipV="1">
          <a:off x="16179800" y="3207334"/>
          <a:ext cx="838200" cy="12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3" name="将来負担の状況平均値テキスト">
          <a:extLst>
            <a:ext uri="{FF2B5EF4-FFF2-40B4-BE49-F238E27FC236}">
              <a16:creationId xmlns:a16="http://schemas.microsoft.com/office/drawing/2014/main" id="{55F82AB5-A677-4B2E-9D59-7C6F76700E14}"/>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A8BC8CCD-6036-41C2-A226-9CBEDD3ED83E}"/>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78156</xdr:rowOff>
    </xdr:from>
    <xdr:to>
      <xdr:col>77</xdr:col>
      <xdr:colOff>44450</xdr:colOff>
      <xdr:row>20</xdr:row>
      <xdr:rowOff>97333</xdr:rowOff>
    </xdr:to>
    <xdr:cxnSp macro="">
      <xdr:nvCxnSpPr>
        <xdr:cNvPr id="445" name="直線コネクタ 444">
          <a:extLst>
            <a:ext uri="{FF2B5EF4-FFF2-40B4-BE49-F238E27FC236}">
              <a16:creationId xmlns:a16="http://schemas.microsoft.com/office/drawing/2014/main" id="{26E79DCD-322B-4512-8BF3-6C971C88E145}"/>
            </a:ext>
          </a:extLst>
        </xdr:cNvPr>
        <xdr:cNvCxnSpPr/>
      </xdr:nvCxnSpPr>
      <xdr:spPr>
        <a:xfrm flipV="1">
          <a:off x="15290800" y="3335706"/>
          <a:ext cx="889000" cy="19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6" name="フローチャート: 判断 445">
          <a:extLst>
            <a:ext uri="{FF2B5EF4-FFF2-40B4-BE49-F238E27FC236}">
              <a16:creationId xmlns:a16="http://schemas.microsoft.com/office/drawing/2014/main" id="{ADC7848D-291B-4289-A4FC-A07F16ADC14E}"/>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7" name="テキスト ボックス 446">
          <a:extLst>
            <a:ext uri="{FF2B5EF4-FFF2-40B4-BE49-F238E27FC236}">
              <a16:creationId xmlns:a16="http://schemas.microsoft.com/office/drawing/2014/main" id="{26006744-30F8-4A24-AF2D-67ED62BB0EEF}"/>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97333</xdr:rowOff>
    </xdr:from>
    <xdr:to>
      <xdr:col>72</xdr:col>
      <xdr:colOff>203200</xdr:colOff>
      <xdr:row>21</xdr:row>
      <xdr:rowOff>15164</xdr:rowOff>
    </xdr:to>
    <xdr:cxnSp macro="">
      <xdr:nvCxnSpPr>
        <xdr:cNvPr id="448" name="直線コネクタ 447">
          <a:extLst>
            <a:ext uri="{FF2B5EF4-FFF2-40B4-BE49-F238E27FC236}">
              <a16:creationId xmlns:a16="http://schemas.microsoft.com/office/drawing/2014/main" id="{A779346F-DD9D-4E2F-9556-20C1711D8B2F}"/>
            </a:ext>
          </a:extLst>
        </xdr:cNvPr>
        <xdr:cNvCxnSpPr/>
      </xdr:nvCxnSpPr>
      <xdr:spPr>
        <a:xfrm flipV="1">
          <a:off x="14401800" y="3526333"/>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61773</xdr:rowOff>
    </xdr:from>
    <xdr:to>
      <xdr:col>73</xdr:col>
      <xdr:colOff>44450</xdr:colOff>
      <xdr:row>14</xdr:row>
      <xdr:rowOff>163373</xdr:rowOff>
    </xdr:to>
    <xdr:sp macro="" textlink="">
      <xdr:nvSpPr>
        <xdr:cNvPr id="449" name="フローチャート: 判断 448">
          <a:extLst>
            <a:ext uri="{FF2B5EF4-FFF2-40B4-BE49-F238E27FC236}">
              <a16:creationId xmlns:a16="http://schemas.microsoft.com/office/drawing/2014/main" id="{D41A2A5A-5002-47FF-A3D2-CF93ABC0AC7A}"/>
            </a:ext>
          </a:extLst>
        </xdr:cNvPr>
        <xdr:cNvSpPr/>
      </xdr:nvSpPr>
      <xdr:spPr>
        <a:xfrm>
          <a:off x="15240000" y="246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2100</xdr:rowOff>
    </xdr:from>
    <xdr:ext cx="762000" cy="259045"/>
    <xdr:sp macro="" textlink="">
      <xdr:nvSpPr>
        <xdr:cNvPr id="450" name="テキスト ボックス 449">
          <a:extLst>
            <a:ext uri="{FF2B5EF4-FFF2-40B4-BE49-F238E27FC236}">
              <a16:creationId xmlns:a16="http://schemas.microsoft.com/office/drawing/2014/main" id="{0449F1FA-B70F-4A58-B7B5-3ABBD499DC48}"/>
            </a:ext>
          </a:extLst>
        </xdr:cNvPr>
        <xdr:cNvSpPr txBox="1"/>
      </xdr:nvSpPr>
      <xdr:spPr>
        <a:xfrm>
          <a:off x="14909800" y="223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111328</xdr:rowOff>
    </xdr:from>
    <xdr:to>
      <xdr:col>68</xdr:col>
      <xdr:colOff>152400</xdr:colOff>
      <xdr:row>21</xdr:row>
      <xdr:rowOff>15164</xdr:rowOff>
    </xdr:to>
    <xdr:cxnSp macro="">
      <xdr:nvCxnSpPr>
        <xdr:cNvPr id="451" name="直線コネクタ 450">
          <a:extLst>
            <a:ext uri="{FF2B5EF4-FFF2-40B4-BE49-F238E27FC236}">
              <a16:creationId xmlns:a16="http://schemas.microsoft.com/office/drawing/2014/main" id="{FB956CA9-B00B-4B22-9088-CAB7A333C77C}"/>
            </a:ext>
          </a:extLst>
        </xdr:cNvPr>
        <xdr:cNvCxnSpPr/>
      </xdr:nvCxnSpPr>
      <xdr:spPr>
        <a:xfrm>
          <a:off x="13512800" y="3540328"/>
          <a:ext cx="889000" cy="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103276</xdr:rowOff>
    </xdr:from>
    <xdr:to>
      <xdr:col>68</xdr:col>
      <xdr:colOff>203200</xdr:colOff>
      <xdr:row>15</xdr:row>
      <xdr:rowOff>33426</xdr:rowOff>
    </xdr:to>
    <xdr:sp macro="" textlink="">
      <xdr:nvSpPr>
        <xdr:cNvPr id="452" name="フローチャート: 判断 451">
          <a:extLst>
            <a:ext uri="{FF2B5EF4-FFF2-40B4-BE49-F238E27FC236}">
              <a16:creationId xmlns:a16="http://schemas.microsoft.com/office/drawing/2014/main" id="{C5DD85AE-F966-4699-B0A3-6231A7053116}"/>
            </a:ext>
          </a:extLst>
        </xdr:cNvPr>
        <xdr:cNvSpPr/>
      </xdr:nvSpPr>
      <xdr:spPr>
        <a:xfrm>
          <a:off x="14351000" y="25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43603</xdr:rowOff>
    </xdr:from>
    <xdr:ext cx="762000" cy="259045"/>
    <xdr:sp macro="" textlink="">
      <xdr:nvSpPr>
        <xdr:cNvPr id="453" name="テキスト ボックス 452">
          <a:extLst>
            <a:ext uri="{FF2B5EF4-FFF2-40B4-BE49-F238E27FC236}">
              <a16:creationId xmlns:a16="http://schemas.microsoft.com/office/drawing/2014/main" id="{EC47ACC0-09D3-452D-8604-15CBDBCD79DF}"/>
            </a:ext>
          </a:extLst>
        </xdr:cNvPr>
        <xdr:cNvSpPr txBox="1"/>
      </xdr:nvSpPr>
      <xdr:spPr>
        <a:xfrm>
          <a:off x="14020800" y="227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98933</xdr:rowOff>
    </xdr:from>
    <xdr:to>
      <xdr:col>64</xdr:col>
      <xdr:colOff>152400</xdr:colOff>
      <xdr:row>15</xdr:row>
      <xdr:rowOff>29083</xdr:rowOff>
    </xdr:to>
    <xdr:sp macro="" textlink="">
      <xdr:nvSpPr>
        <xdr:cNvPr id="454" name="フローチャート: 判断 453">
          <a:extLst>
            <a:ext uri="{FF2B5EF4-FFF2-40B4-BE49-F238E27FC236}">
              <a16:creationId xmlns:a16="http://schemas.microsoft.com/office/drawing/2014/main" id="{FF7243CE-D172-4A04-BE5A-78449FEE5A4D}"/>
            </a:ext>
          </a:extLst>
        </xdr:cNvPr>
        <xdr:cNvSpPr/>
      </xdr:nvSpPr>
      <xdr:spPr>
        <a:xfrm>
          <a:off x="13462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39260</xdr:rowOff>
    </xdr:from>
    <xdr:ext cx="762000" cy="259045"/>
    <xdr:sp macro="" textlink="">
      <xdr:nvSpPr>
        <xdr:cNvPr id="455" name="テキスト ボックス 454">
          <a:extLst>
            <a:ext uri="{FF2B5EF4-FFF2-40B4-BE49-F238E27FC236}">
              <a16:creationId xmlns:a16="http://schemas.microsoft.com/office/drawing/2014/main" id="{CA93F34D-E3EC-4D73-9ED6-E44D8731F4C6}"/>
            </a:ext>
          </a:extLst>
        </xdr:cNvPr>
        <xdr:cNvSpPr txBox="1"/>
      </xdr:nvSpPr>
      <xdr:spPr>
        <a:xfrm>
          <a:off x="13131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F32C5D57-E5D4-40EF-B28E-3F8974E59BD3}"/>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CF13C341-3BF2-4FE9-B6F9-5C5542E8A917}"/>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C4AD15F3-02E4-4334-ABF8-3F11C24DB36E}"/>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6869CCEC-CC22-474F-8FA8-7A0BFA0A044A}"/>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E12D153-9BB5-429D-95CC-791FA62F8353}"/>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70434</xdr:rowOff>
    </xdr:from>
    <xdr:to>
      <xdr:col>81</xdr:col>
      <xdr:colOff>95250</xdr:colOff>
      <xdr:row>19</xdr:row>
      <xdr:rowOff>584</xdr:rowOff>
    </xdr:to>
    <xdr:sp macro="" textlink="">
      <xdr:nvSpPr>
        <xdr:cNvPr id="461" name="楕円 460">
          <a:extLst>
            <a:ext uri="{FF2B5EF4-FFF2-40B4-BE49-F238E27FC236}">
              <a16:creationId xmlns:a16="http://schemas.microsoft.com/office/drawing/2014/main" id="{3ACDD46B-9C52-4B3A-98CB-263B8C7794E8}"/>
            </a:ext>
          </a:extLst>
        </xdr:cNvPr>
        <xdr:cNvSpPr/>
      </xdr:nvSpPr>
      <xdr:spPr>
        <a:xfrm>
          <a:off x="16967200" y="315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137761</xdr:rowOff>
    </xdr:from>
    <xdr:ext cx="762000" cy="259045"/>
    <xdr:sp macro="" textlink="">
      <xdr:nvSpPr>
        <xdr:cNvPr id="462" name="将来負担の状況該当値テキスト">
          <a:extLst>
            <a:ext uri="{FF2B5EF4-FFF2-40B4-BE49-F238E27FC236}">
              <a16:creationId xmlns:a16="http://schemas.microsoft.com/office/drawing/2014/main" id="{0DBDDFED-19AE-42A0-BAE5-FAFCB26889BE}"/>
            </a:ext>
          </a:extLst>
        </xdr:cNvPr>
        <xdr:cNvSpPr txBox="1"/>
      </xdr:nvSpPr>
      <xdr:spPr>
        <a:xfrm>
          <a:off x="17106900" y="305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27356</xdr:rowOff>
    </xdr:from>
    <xdr:to>
      <xdr:col>77</xdr:col>
      <xdr:colOff>95250</xdr:colOff>
      <xdr:row>19</xdr:row>
      <xdr:rowOff>128956</xdr:rowOff>
    </xdr:to>
    <xdr:sp macro="" textlink="">
      <xdr:nvSpPr>
        <xdr:cNvPr id="463" name="楕円 462">
          <a:extLst>
            <a:ext uri="{FF2B5EF4-FFF2-40B4-BE49-F238E27FC236}">
              <a16:creationId xmlns:a16="http://schemas.microsoft.com/office/drawing/2014/main" id="{58BFDA35-ACF0-4534-94C0-75E2B5CB72EF}"/>
            </a:ext>
          </a:extLst>
        </xdr:cNvPr>
        <xdr:cNvSpPr/>
      </xdr:nvSpPr>
      <xdr:spPr>
        <a:xfrm>
          <a:off x="16129000" y="328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113733</xdr:rowOff>
    </xdr:from>
    <xdr:ext cx="736600" cy="259045"/>
    <xdr:sp macro="" textlink="">
      <xdr:nvSpPr>
        <xdr:cNvPr id="464" name="テキスト ボックス 463">
          <a:extLst>
            <a:ext uri="{FF2B5EF4-FFF2-40B4-BE49-F238E27FC236}">
              <a16:creationId xmlns:a16="http://schemas.microsoft.com/office/drawing/2014/main" id="{8A2EF477-1244-426D-94D4-C92839F4133A}"/>
            </a:ext>
          </a:extLst>
        </xdr:cNvPr>
        <xdr:cNvSpPr txBox="1"/>
      </xdr:nvSpPr>
      <xdr:spPr>
        <a:xfrm>
          <a:off x="15798800" y="3371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46533</xdr:rowOff>
    </xdr:from>
    <xdr:to>
      <xdr:col>73</xdr:col>
      <xdr:colOff>44450</xdr:colOff>
      <xdr:row>20</xdr:row>
      <xdr:rowOff>148133</xdr:rowOff>
    </xdr:to>
    <xdr:sp macro="" textlink="">
      <xdr:nvSpPr>
        <xdr:cNvPr id="465" name="楕円 464">
          <a:extLst>
            <a:ext uri="{FF2B5EF4-FFF2-40B4-BE49-F238E27FC236}">
              <a16:creationId xmlns:a16="http://schemas.microsoft.com/office/drawing/2014/main" id="{B4791310-EB78-4296-B380-CD5F09F40848}"/>
            </a:ext>
          </a:extLst>
        </xdr:cNvPr>
        <xdr:cNvSpPr/>
      </xdr:nvSpPr>
      <xdr:spPr>
        <a:xfrm>
          <a:off x="15240000" y="347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132910</xdr:rowOff>
    </xdr:from>
    <xdr:ext cx="762000" cy="259045"/>
    <xdr:sp macro="" textlink="">
      <xdr:nvSpPr>
        <xdr:cNvPr id="466" name="テキスト ボックス 465">
          <a:extLst>
            <a:ext uri="{FF2B5EF4-FFF2-40B4-BE49-F238E27FC236}">
              <a16:creationId xmlns:a16="http://schemas.microsoft.com/office/drawing/2014/main" id="{F7AA64F1-5EC6-4CD6-A4A8-6EFD945593E8}"/>
            </a:ext>
          </a:extLst>
        </xdr:cNvPr>
        <xdr:cNvSpPr txBox="1"/>
      </xdr:nvSpPr>
      <xdr:spPr>
        <a:xfrm>
          <a:off x="14909800" y="356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135814</xdr:rowOff>
    </xdr:from>
    <xdr:to>
      <xdr:col>68</xdr:col>
      <xdr:colOff>203200</xdr:colOff>
      <xdr:row>21</xdr:row>
      <xdr:rowOff>65964</xdr:rowOff>
    </xdr:to>
    <xdr:sp macro="" textlink="">
      <xdr:nvSpPr>
        <xdr:cNvPr id="467" name="楕円 466">
          <a:extLst>
            <a:ext uri="{FF2B5EF4-FFF2-40B4-BE49-F238E27FC236}">
              <a16:creationId xmlns:a16="http://schemas.microsoft.com/office/drawing/2014/main" id="{3C879494-D2E9-4E44-AF5B-0AD68130FFE0}"/>
            </a:ext>
          </a:extLst>
        </xdr:cNvPr>
        <xdr:cNvSpPr/>
      </xdr:nvSpPr>
      <xdr:spPr>
        <a:xfrm>
          <a:off x="14351000" y="356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50741</xdr:rowOff>
    </xdr:from>
    <xdr:ext cx="762000" cy="259045"/>
    <xdr:sp macro="" textlink="">
      <xdr:nvSpPr>
        <xdr:cNvPr id="468" name="テキスト ボックス 467">
          <a:extLst>
            <a:ext uri="{FF2B5EF4-FFF2-40B4-BE49-F238E27FC236}">
              <a16:creationId xmlns:a16="http://schemas.microsoft.com/office/drawing/2014/main" id="{AB9E7B33-5EC5-479C-AEA7-AF2D4C95E9EB}"/>
            </a:ext>
          </a:extLst>
        </xdr:cNvPr>
        <xdr:cNvSpPr txBox="1"/>
      </xdr:nvSpPr>
      <xdr:spPr>
        <a:xfrm>
          <a:off x="14020800" y="3651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60528</xdr:rowOff>
    </xdr:from>
    <xdr:to>
      <xdr:col>64</xdr:col>
      <xdr:colOff>152400</xdr:colOff>
      <xdr:row>20</xdr:row>
      <xdr:rowOff>162128</xdr:rowOff>
    </xdr:to>
    <xdr:sp macro="" textlink="">
      <xdr:nvSpPr>
        <xdr:cNvPr id="469" name="楕円 468">
          <a:extLst>
            <a:ext uri="{FF2B5EF4-FFF2-40B4-BE49-F238E27FC236}">
              <a16:creationId xmlns:a16="http://schemas.microsoft.com/office/drawing/2014/main" id="{05D1A70A-B313-4F99-8C5A-D0D855A71082}"/>
            </a:ext>
          </a:extLst>
        </xdr:cNvPr>
        <xdr:cNvSpPr/>
      </xdr:nvSpPr>
      <xdr:spPr>
        <a:xfrm>
          <a:off x="13462000" y="348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146905</xdr:rowOff>
    </xdr:from>
    <xdr:ext cx="762000" cy="259045"/>
    <xdr:sp macro="" textlink="">
      <xdr:nvSpPr>
        <xdr:cNvPr id="470" name="テキスト ボックス 469">
          <a:extLst>
            <a:ext uri="{FF2B5EF4-FFF2-40B4-BE49-F238E27FC236}">
              <a16:creationId xmlns:a16="http://schemas.microsoft.com/office/drawing/2014/main" id="{449E68EA-42C5-423E-8A95-5DCE546F4F19}"/>
            </a:ext>
          </a:extLst>
        </xdr:cNvPr>
        <xdr:cNvSpPr txBox="1"/>
      </xdr:nvSpPr>
      <xdr:spPr>
        <a:xfrm>
          <a:off x="13131800" y="357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18,434
18,260
23.90
7,742,595
7,311,753
376,477
5,039,936
12,788,537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156.7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こども園・給食センターの直営</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清掃センターの一部のみの委託、職員の雇用基準を正規雇用としていることから、全国平均より高い数値となっている。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年度は管理職の給与カットにより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％程度、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一般</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職の給与カットにより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％程度数値が減少している。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今後も「緊急財政健全化計画」の早期集中プランに基づき、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にかけて各部署の定員について事業効率化を図り、全体的に適正な定員になるように改善をい人件費削減に努める。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154214</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406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69141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154214</xdr:rowOff>
    </xdr:from>
    <xdr:to>
      <xdr:col>24</xdr:col>
      <xdr:colOff>114300</xdr:colOff>
      <xdr:row>32</xdr:row>
      <xdr:rowOff>154214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50800</xdr:rowOff>
    </xdr:from>
    <xdr:to>
      <xdr:col>24</xdr:col>
      <xdr:colOff>25400</xdr:colOff>
      <xdr:row>39</xdr:row>
      <xdr:rowOff>42635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565900"/>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22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42635</xdr:rowOff>
    </xdr:from>
    <xdr:to>
      <xdr:col>19</xdr:col>
      <xdr:colOff>187325</xdr:colOff>
      <xdr:row>40</xdr:row>
      <xdr:rowOff>78015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729185"/>
          <a:ext cx="889000" cy="20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122464</xdr:rowOff>
    </xdr:from>
    <xdr:to>
      <xdr:col>20</xdr:col>
      <xdr:colOff>38100</xdr:colOff>
      <xdr:row>36</xdr:row>
      <xdr:rowOff>52614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62791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9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78015</xdr:rowOff>
    </xdr:from>
    <xdr:to>
      <xdr:col>15</xdr:col>
      <xdr:colOff>98425</xdr:colOff>
      <xdr:row>40</xdr:row>
      <xdr:rowOff>78015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936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8164</xdr:rowOff>
    </xdr:from>
    <xdr:to>
      <xdr:col>15</xdr:col>
      <xdr:colOff>149225</xdr:colOff>
      <xdr:row>37</xdr:row>
      <xdr:rowOff>109764</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119941</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118835</xdr:rowOff>
    </xdr:from>
    <xdr:to>
      <xdr:col>11</xdr:col>
      <xdr:colOff>9525</xdr:colOff>
      <xdr:row>40</xdr:row>
      <xdr:rowOff>78015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8053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16328</xdr:rowOff>
    </xdr:from>
    <xdr:to>
      <xdr:col>11</xdr:col>
      <xdr:colOff>60325</xdr:colOff>
      <xdr:row>36</xdr:row>
      <xdr:rowOff>117928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128105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143527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163285</xdr:rowOff>
    </xdr:from>
    <xdr:to>
      <xdr:col>20</xdr:col>
      <xdr:colOff>38100</xdr:colOff>
      <xdr:row>39</xdr:row>
      <xdr:rowOff>93435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78212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6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27215</xdr:rowOff>
    </xdr:from>
    <xdr:to>
      <xdr:col>15</xdr:col>
      <xdr:colOff>149225</xdr:colOff>
      <xdr:row>40</xdr:row>
      <xdr:rowOff>128815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113592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9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27215</xdr:rowOff>
    </xdr:from>
    <xdr:to>
      <xdr:col>11</xdr:col>
      <xdr:colOff>60325</xdr:colOff>
      <xdr:row>40</xdr:row>
      <xdr:rowOff>128815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113592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9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154412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町において、指定管理制度による公共施設（総合スポーツ施設、老人福祉施設など）の外部委託、公共交通の外部委託、低い公共下水道普及率による、し尿処理経費などから、類似団体と比較して物件費が多額となっていることが要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年度に策定された「緊急財政健全化計画」による、経常物件費の一律カット、事務手続きの簡素化等により一定の効果が見られ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年度は光熱水費や物価の高騰により、前年度比で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434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95267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123190</xdr:rowOff>
    </xdr:from>
    <xdr:to>
      <xdr:col>82</xdr:col>
      <xdr:colOff>196850</xdr:colOff>
      <xdr:row>21</xdr:row>
      <xdr:rowOff>123190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18</xdr:row>
      <xdr:rowOff>20320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2354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5097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8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xdr:rowOff>
    </xdr:from>
    <xdr:to>
      <xdr:col>78</xdr:col>
      <xdr:colOff>69850</xdr:colOff>
      <xdr:row>17</xdr:row>
      <xdr:rowOff>16510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23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68580</xdr:rowOff>
    </xdr:from>
    <xdr:to>
      <xdr:col>78</xdr:col>
      <xdr:colOff>120650</xdr:colOff>
      <xdr:row>16</xdr:row>
      <xdr:rowOff>170180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18</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9311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69867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18</xdr:row>
      <xdr:rowOff>43180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98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34290</xdr:rowOff>
    </xdr:from>
    <xdr:to>
      <xdr:col>69</xdr:col>
      <xdr:colOff>142875</xdr:colOff>
      <xdr:row>17</xdr:row>
      <xdr:rowOff>135890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146067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140970</xdr:rowOff>
    </xdr:from>
    <xdr:to>
      <xdr:col>82</xdr:col>
      <xdr:colOff>158750</xdr:colOff>
      <xdr:row>18</xdr:row>
      <xdr:rowOff>71120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113047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52087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163830</xdr:rowOff>
    </xdr:from>
    <xdr:to>
      <xdr:col>65</xdr:col>
      <xdr:colOff>53975</xdr:colOff>
      <xdr:row>18</xdr:row>
      <xdr:rowOff>93980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78757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扶助費については、比較的横ばいの状態が続いているが、今後は高齢者人口割合の増加に伴い、扶助費の増加が見込まれる。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30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4535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179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80934</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82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54</xdr:row>
      <xdr:rowOff>159657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55</xdr:row>
      <xdr:rowOff>53522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016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37193</xdr:rowOff>
    </xdr:from>
    <xdr:to>
      <xdr:col>11</xdr:col>
      <xdr:colOff>9525</xdr:colOff>
      <xdr:row>55</xdr:row>
      <xdr:rowOff>53522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4669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89099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125185</xdr:rowOff>
    </xdr:from>
    <xdr:to>
      <xdr:col>24</xdr:col>
      <xdr:colOff>76200</xdr:colOff>
      <xdr:row>55</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141712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157843</xdr:rowOff>
    </xdr:from>
    <xdr:to>
      <xdr:col>6</xdr:col>
      <xdr:colOff>171450</xdr:colOff>
      <xdr:row>55</xdr:row>
      <xdr:rowOff>87993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98170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健全化対策の一環として、基本的に新規事業の凍結、物件費の一律カットなどを実施しているが、各種公共施設の老朽化に伴う維持補修費の増加や、介護保険特別会計への繰出金の増加により、その他の割合は全国平均、県平均を上回った数値に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高齢化に伴い、後期高齢者医療特別会計や介護保険特別会計への繰出金の増加により、令和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年度は類似団体平均より上回る結果となった。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今後も住民生活に支障をきたさない範囲で計画的な事業執行を行い、経常経費の抑制を図る。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123190</xdr:rowOff>
    </xdr:from>
    <xdr:to>
      <xdr:col>82</xdr:col>
      <xdr:colOff>107950</xdr:colOff>
      <xdr:row>61</xdr:row>
      <xdr:rowOff>16510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100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38117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123190</xdr:rowOff>
    </xdr:from>
    <xdr:to>
      <xdr:col>82</xdr:col>
      <xdr:colOff>196850</xdr:colOff>
      <xdr:row>53</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119380</xdr:rowOff>
    </xdr:from>
    <xdr:to>
      <xdr:col>82</xdr:col>
      <xdr:colOff>107950</xdr:colOff>
      <xdr:row>56</xdr:row>
      <xdr:rowOff>134620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205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57</xdr:row>
      <xdr:rowOff>1270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720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57</xdr:row>
      <xdr:rowOff>1270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73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57</xdr:row>
      <xdr:rowOff>1270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58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55897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68580</xdr:rowOff>
    </xdr:from>
    <xdr:to>
      <xdr:col>78</xdr:col>
      <xdr:colOff>120650</xdr:colOff>
      <xdr:row>56</xdr:row>
      <xdr:rowOff>170180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年度より各種団体に対する補助金の見直しを行い、一律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％カット等を含め、その必要性や補助額の妥当性の精査を行っている。その結果、全国平均、奈良県平均より下回っている。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現状の財政状況を鑑みて、今後も引き続き補助費等の抑制を図る。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6035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29028</xdr:rowOff>
    </xdr:from>
    <xdr:to>
      <xdr:col>82</xdr:col>
      <xdr:colOff>107950</xdr:colOff>
      <xdr:row>34</xdr:row>
      <xdr:rowOff>87811</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858328"/>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157678</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58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14151</xdr:rowOff>
    </xdr:from>
    <xdr:to>
      <xdr:col>82</xdr:col>
      <xdr:colOff>158750</xdr:colOff>
      <xdr:row>36</xdr:row>
      <xdr:rowOff>115751</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29028</xdr:rowOff>
    </xdr:from>
    <xdr:to>
      <xdr:col>78</xdr:col>
      <xdr:colOff>69850</xdr:colOff>
      <xdr:row>34</xdr:row>
      <xdr:rowOff>107406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585832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113756</xdr:rowOff>
    </xdr:from>
    <xdr:to>
      <xdr:col>78</xdr:col>
      <xdr:colOff>120650</xdr:colOff>
      <xdr:row>36</xdr:row>
      <xdr:rowOff>43906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28683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00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107406</xdr:rowOff>
    </xdr:from>
    <xdr:to>
      <xdr:col>73</xdr:col>
      <xdr:colOff>180975</xdr:colOff>
      <xdr:row>34</xdr:row>
      <xdr:rowOff>159657</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593670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113591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159657</xdr:rowOff>
    </xdr:from>
    <xdr:to>
      <xdr:col>69</xdr:col>
      <xdr:colOff>92075</xdr:colOff>
      <xdr:row>35</xdr:row>
      <xdr:rowOff>27396</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98895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159476</xdr:rowOff>
    </xdr:from>
    <xdr:to>
      <xdr:col>69</xdr:col>
      <xdr:colOff>142875</xdr:colOff>
      <xdr:row>36</xdr:row>
      <xdr:rowOff>89626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74403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35214</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37011</xdr:rowOff>
    </xdr:from>
    <xdr:to>
      <xdr:col>82</xdr:col>
      <xdr:colOff>158750</xdr:colOff>
      <xdr:row>34</xdr:row>
      <xdr:rowOff>138611</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8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53538</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71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149678</xdr:rowOff>
    </xdr:from>
    <xdr:to>
      <xdr:col>78</xdr:col>
      <xdr:colOff>120650</xdr:colOff>
      <xdr:row>34</xdr:row>
      <xdr:rowOff>79828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90005</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57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56606</xdr:rowOff>
    </xdr:from>
    <xdr:to>
      <xdr:col>74</xdr:col>
      <xdr:colOff>31750</xdr:colOff>
      <xdr:row>34</xdr:row>
      <xdr:rowOff>158206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88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168383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65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108857</xdr:rowOff>
    </xdr:from>
    <xdr:to>
      <xdr:col>69</xdr:col>
      <xdr:colOff>142875</xdr:colOff>
      <xdr:row>35</xdr:row>
      <xdr:rowOff>39007</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49184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148046</xdr:rowOff>
    </xdr:from>
    <xdr:to>
      <xdr:col>65</xdr:col>
      <xdr:colOff>53975</xdr:colOff>
      <xdr:row>35</xdr:row>
      <xdr:rowOff>78196</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9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88373</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74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な要因は、幼保一体型こども園建設事業、土地開発公社解散、平群駅西特定土地区画整理事業などにより発行した地方債及び元金据置期間の終了に伴う元金償還額の増額により高い数値で推移し続け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その対策として、「緊急財政健全化計画」により、普通建設事業などの抑制による起債発行額の抑制</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億円以内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、既発行債の借換えによる公債費の平準化及び抑制を図っている。また、公債費の繰上償還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％程度、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％程度を実施したことにより数値が大きく減少した。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85852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74114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81280</xdr:rowOff>
    </xdr:from>
    <xdr:to>
      <xdr:col>24</xdr:col>
      <xdr:colOff>25400</xdr:colOff>
      <xdr:row>78</xdr:row>
      <xdr:rowOff>149861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4543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149861</xdr:rowOff>
    </xdr:from>
    <xdr:to>
      <xdr:col>19</xdr:col>
      <xdr:colOff>187325</xdr:colOff>
      <xdr:row>79</xdr:row>
      <xdr:rowOff>69850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5229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158496</xdr:rowOff>
    </xdr:from>
    <xdr:to>
      <xdr:col>20</xdr:col>
      <xdr:colOff>38100</xdr:colOff>
      <xdr:row>77</xdr:row>
      <xdr:rowOff>88646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98823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69850</xdr:rowOff>
    </xdr:from>
    <xdr:to>
      <xdr:col>15</xdr:col>
      <xdr:colOff>98425</xdr:colOff>
      <xdr:row>79</xdr:row>
      <xdr:rowOff>101854</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6144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78994</xdr:rowOff>
    </xdr:from>
    <xdr:to>
      <xdr:col>11</xdr:col>
      <xdr:colOff>9525</xdr:colOff>
      <xdr:row>79</xdr:row>
      <xdr:rowOff>101854</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6235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99061</xdr:rowOff>
    </xdr:from>
    <xdr:to>
      <xdr:col>20</xdr:col>
      <xdr:colOff>38100</xdr:colOff>
      <xdr:row>79</xdr:row>
      <xdr:rowOff>29211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13988</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19050</xdr:rowOff>
    </xdr:from>
    <xdr:to>
      <xdr:col>15</xdr:col>
      <xdr:colOff>149225</xdr:colOff>
      <xdr:row>79</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51054</xdr:rowOff>
    </xdr:from>
    <xdr:to>
      <xdr:col>11</xdr:col>
      <xdr:colOff>60325</xdr:colOff>
      <xdr:row>79</xdr:row>
      <xdr:rowOff>152654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137431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28194</xdr:rowOff>
    </xdr:from>
    <xdr:to>
      <xdr:col>6</xdr:col>
      <xdr:colOff>171450</xdr:colOff>
      <xdr:row>79</xdr:row>
      <xdr:rowOff>129794</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114571</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全国平均、奈良県平均よりも若干ではあるが低い数値となっており、今後も町単独事業の見直し等により、数値の上昇を抑え、適正な財政運営を図る。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80</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8968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156718</xdr:rowOff>
    </xdr:from>
    <xdr:to>
      <xdr:col>82</xdr:col>
      <xdr:colOff>107950</xdr:colOff>
      <xdr:row>76</xdr:row>
      <xdr:rowOff>81280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01546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80281</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156718</xdr:rowOff>
    </xdr:from>
    <xdr:to>
      <xdr:col>78</xdr:col>
      <xdr:colOff>69850</xdr:colOff>
      <xdr:row>76</xdr:row>
      <xdr:rowOff>159004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01546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159004</xdr:rowOff>
    </xdr:from>
    <xdr:to>
      <xdr:col>73</xdr:col>
      <xdr:colOff>180975</xdr:colOff>
      <xdr:row>77</xdr:row>
      <xdr:rowOff>147574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18920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32765</xdr:rowOff>
    </xdr:from>
    <xdr:to>
      <xdr:col>74</xdr:col>
      <xdr:colOff>31750</xdr:colOff>
      <xdr:row>77</xdr:row>
      <xdr:rowOff>134365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119142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124713</xdr:rowOff>
    </xdr:from>
    <xdr:to>
      <xdr:col>69</xdr:col>
      <xdr:colOff>92075</xdr:colOff>
      <xdr:row>77</xdr:row>
      <xdr:rowOff>147574</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3263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47007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105918</xdr:rowOff>
    </xdr:from>
    <xdr:to>
      <xdr:col>78</xdr:col>
      <xdr:colOff>120650</xdr:colOff>
      <xdr:row>76</xdr:row>
      <xdr:rowOff>36069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46245</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108204</xdr:rowOff>
    </xdr:from>
    <xdr:to>
      <xdr:col>74</xdr:col>
      <xdr:colOff>31750</xdr:colOff>
      <xdr:row>77</xdr:row>
      <xdr:rowOff>38354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96774</xdr:rowOff>
    </xdr:from>
    <xdr:to>
      <xdr:col>69</xdr:col>
      <xdr:colOff>142875</xdr:colOff>
      <xdr:row>78</xdr:row>
      <xdr:rowOff>26924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11701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76060</xdr:rowOff>
    </xdr:from>
    <xdr:to>
      <xdr:col>29</xdr:col>
      <xdr:colOff>127000</xdr:colOff>
      <xdr:row>20</xdr:row>
      <xdr:rowOff>75108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81085"/>
          <a:ext cx="0" cy="13706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47185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75108</xdr:rowOff>
    </xdr:from>
    <xdr:to>
      <xdr:col>30</xdr:col>
      <xdr:colOff>25400</xdr:colOff>
      <xdr:row>20</xdr:row>
      <xdr:rowOff>75108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1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162437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76060</xdr:rowOff>
    </xdr:from>
    <xdr:to>
      <xdr:col>30</xdr:col>
      <xdr:colOff>25400</xdr:colOff>
      <xdr:row>12</xdr:row>
      <xdr:rowOff>76060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81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50216</xdr:rowOff>
    </xdr:from>
    <xdr:to>
      <xdr:col>29</xdr:col>
      <xdr:colOff>127000</xdr:colOff>
      <xdr:row>17</xdr:row>
      <xdr:rowOff>53873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012491"/>
          <a:ext cx="647700" cy="3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2227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3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157150</xdr:rowOff>
    </xdr:from>
    <xdr:to>
      <xdr:col>29</xdr:col>
      <xdr:colOff>177800</xdr:colOff>
      <xdr:row>17</xdr:row>
      <xdr:rowOff>87300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50216</xdr:rowOff>
    </xdr:from>
    <xdr:to>
      <xdr:col>26</xdr:col>
      <xdr:colOff>50800</xdr:colOff>
      <xdr:row>17</xdr:row>
      <xdr:rowOff>78715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12491"/>
          <a:ext cx="698500" cy="28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4305</xdr:rowOff>
    </xdr:from>
    <xdr:to>
      <xdr:col>26</xdr:col>
      <xdr:colOff>101600</xdr:colOff>
      <xdr:row>17</xdr:row>
      <xdr:rowOff>105905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90682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78715</xdr:rowOff>
    </xdr:from>
    <xdr:to>
      <xdr:col>22</xdr:col>
      <xdr:colOff>114300</xdr:colOff>
      <xdr:row>17</xdr:row>
      <xdr:rowOff>82042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0990"/>
          <a:ext cx="698500" cy="3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16662</xdr:rowOff>
    </xdr:from>
    <xdr:to>
      <xdr:col>22</xdr:col>
      <xdr:colOff>165100</xdr:colOff>
      <xdr:row>17</xdr:row>
      <xdr:rowOff>118262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128439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82042</xdr:rowOff>
    </xdr:from>
    <xdr:to>
      <xdr:col>18</xdr:col>
      <xdr:colOff>177800</xdr:colOff>
      <xdr:row>17</xdr:row>
      <xdr:rowOff>91630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44317"/>
          <a:ext cx="698500" cy="9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7125</xdr:rowOff>
    </xdr:from>
    <xdr:to>
      <xdr:col>19</xdr:col>
      <xdr:colOff>38100</xdr:colOff>
      <xdr:row>17</xdr:row>
      <xdr:rowOff>108725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118902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30036</xdr:rowOff>
    </xdr:from>
    <xdr:to>
      <xdr:col>15</xdr:col>
      <xdr:colOff>101600</xdr:colOff>
      <xdr:row>17</xdr:row>
      <xdr:rowOff>131636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141813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6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3073</xdr:rowOff>
    </xdr:from>
    <xdr:to>
      <xdr:col>29</xdr:col>
      <xdr:colOff>177800</xdr:colOff>
      <xdr:row>17</xdr:row>
      <xdr:rowOff>104673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65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146600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3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170866</xdr:rowOff>
    </xdr:from>
    <xdr:to>
      <xdr:col>26</xdr:col>
      <xdr:colOff>101600</xdr:colOff>
      <xdr:row>17</xdr:row>
      <xdr:rowOff>101016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61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111193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30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27915</xdr:rowOff>
    </xdr:from>
    <xdr:to>
      <xdr:col>22</xdr:col>
      <xdr:colOff>165100</xdr:colOff>
      <xdr:row>17</xdr:row>
      <xdr:rowOff>129515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0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114292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7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31242</xdr:rowOff>
    </xdr:from>
    <xdr:to>
      <xdr:col>19</xdr:col>
      <xdr:colOff>38100</xdr:colOff>
      <xdr:row>17</xdr:row>
      <xdr:rowOff>132842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93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117619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40830</xdr:rowOff>
    </xdr:from>
    <xdr:to>
      <xdr:col>15</xdr:col>
      <xdr:colOff>101600</xdr:colOff>
      <xdr:row>17</xdr:row>
      <xdr:rowOff>142430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03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127207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8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88001</xdr:rowOff>
    </xdr:from>
    <xdr:to>
      <xdr:col>29</xdr:col>
      <xdr:colOff>127000</xdr:colOff>
      <xdr:row>38</xdr:row>
      <xdr:rowOff>77028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55451"/>
          <a:ext cx="0" cy="1189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49105</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77028</xdr:rowOff>
    </xdr:from>
    <xdr:to>
      <xdr:col>30</xdr:col>
      <xdr:colOff>25400</xdr:colOff>
      <xdr:row>38</xdr:row>
      <xdr:rowOff>77028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44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174378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9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88001</xdr:rowOff>
    </xdr:from>
    <xdr:to>
      <xdr:col>30</xdr:col>
      <xdr:colOff>25400</xdr:colOff>
      <xdr:row>34</xdr:row>
      <xdr:rowOff>88001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554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48659</xdr:rowOff>
    </xdr:from>
    <xdr:to>
      <xdr:col>29</xdr:col>
      <xdr:colOff>127000</xdr:colOff>
      <xdr:row>35</xdr:row>
      <xdr:rowOff>194483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659009"/>
          <a:ext cx="647700" cy="145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309590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1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337513</xdr:rowOff>
    </xdr:from>
    <xdr:to>
      <xdr:col>29</xdr:col>
      <xdr:colOff>177800</xdr:colOff>
      <xdr:row>36</xdr:row>
      <xdr:rowOff>96213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37206</xdr:rowOff>
    </xdr:from>
    <xdr:to>
      <xdr:col>26</xdr:col>
      <xdr:colOff>50800</xdr:colOff>
      <xdr:row>35</xdr:row>
      <xdr:rowOff>48659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647556"/>
          <a:ext cx="698500" cy="11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23325</xdr:rowOff>
    </xdr:from>
    <xdr:to>
      <xdr:col>26</xdr:col>
      <xdr:colOff>101600</xdr:colOff>
      <xdr:row>36</xdr:row>
      <xdr:rowOff>124925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109702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6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37206</xdr:rowOff>
    </xdr:from>
    <xdr:to>
      <xdr:col>22</xdr:col>
      <xdr:colOff>114300</xdr:colOff>
      <xdr:row>35</xdr:row>
      <xdr:rowOff>47858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647556"/>
          <a:ext cx="698500" cy="10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49111</xdr:rowOff>
    </xdr:from>
    <xdr:to>
      <xdr:col>22</xdr:col>
      <xdr:colOff>165100</xdr:colOff>
      <xdr:row>36</xdr:row>
      <xdr:rowOff>150711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135488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47858</xdr:rowOff>
    </xdr:from>
    <xdr:to>
      <xdr:col>18</xdr:col>
      <xdr:colOff>177800</xdr:colOff>
      <xdr:row>35</xdr:row>
      <xdr:rowOff>56591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658208"/>
          <a:ext cx="698500" cy="8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30343</xdr:rowOff>
    </xdr:from>
    <xdr:to>
      <xdr:col>19</xdr:col>
      <xdr:colOff>38100</xdr:colOff>
      <xdr:row>36</xdr:row>
      <xdr:rowOff>131943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116720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27760</xdr:rowOff>
    </xdr:from>
    <xdr:to>
      <xdr:col>15</xdr:col>
      <xdr:colOff>101600</xdr:colOff>
      <xdr:row>36</xdr:row>
      <xdr:rowOff>129360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1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114137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143683</xdr:rowOff>
    </xdr:from>
    <xdr:to>
      <xdr:col>29</xdr:col>
      <xdr:colOff>177800</xdr:colOff>
      <xdr:row>35</xdr:row>
      <xdr:rowOff>245283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54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331660</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59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340759</xdr:rowOff>
    </xdr:from>
    <xdr:to>
      <xdr:col>26</xdr:col>
      <xdr:colOff>101600</xdr:colOff>
      <xdr:row>35</xdr:row>
      <xdr:rowOff>99459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608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109636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377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329306</xdr:rowOff>
    </xdr:from>
    <xdr:to>
      <xdr:col>22</xdr:col>
      <xdr:colOff>165100</xdr:colOff>
      <xdr:row>35</xdr:row>
      <xdr:rowOff>88006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596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98183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36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339958</xdr:rowOff>
    </xdr:from>
    <xdr:to>
      <xdr:col>19</xdr:col>
      <xdr:colOff>38100</xdr:colOff>
      <xdr:row>35</xdr:row>
      <xdr:rowOff>98658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607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108836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376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5791</xdr:rowOff>
    </xdr:from>
    <xdr:to>
      <xdr:col>15</xdr:col>
      <xdr:colOff>101600</xdr:colOff>
      <xdr:row>35</xdr:row>
      <xdr:rowOff>107391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616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117568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385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18,434
18,260
23.90
7,742,595
7,311,753
376,477
5,039,936
12,788,537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156.7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114083</xdr:rowOff>
    </xdr:from>
    <xdr:to>
      <xdr:col>24</xdr:col>
      <xdr:colOff>62865</xdr:colOff>
      <xdr:row>38</xdr:row>
      <xdr:rowOff>128856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57583"/>
          <a:ext cx="1270" cy="138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132683</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128856</xdr:rowOff>
    </xdr:from>
    <xdr:to>
      <xdr:col>24</xdr:col>
      <xdr:colOff>152400</xdr:colOff>
      <xdr:row>38</xdr:row>
      <xdr:rowOff>128856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3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60760</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114083</xdr:rowOff>
    </xdr:from>
    <xdr:to>
      <xdr:col>24</xdr:col>
      <xdr:colOff>152400</xdr:colOff>
      <xdr:row>30</xdr:row>
      <xdr:rowOff>114083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5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169961</xdr:rowOff>
    </xdr:from>
    <xdr:to>
      <xdr:col>24</xdr:col>
      <xdr:colOff>63500</xdr:colOff>
      <xdr:row>35</xdr:row>
      <xdr:rowOff>32501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3797300" y="5999261"/>
          <a:ext cx="838200" cy="3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10306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6011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31879</xdr:rowOff>
    </xdr:from>
    <xdr:to>
      <xdr:col>24</xdr:col>
      <xdr:colOff>114300</xdr:colOff>
      <xdr:row>35</xdr:row>
      <xdr:rowOff>133479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3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169961</xdr:rowOff>
    </xdr:from>
    <xdr:to>
      <xdr:col>19</xdr:col>
      <xdr:colOff>177800</xdr:colOff>
      <xdr:row>35</xdr:row>
      <xdr:rowOff>32315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5999261"/>
          <a:ext cx="889000" cy="3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33179</xdr:rowOff>
    </xdr:from>
    <xdr:to>
      <xdr:col>20</xdr:col>
      <xdr:colOff>38100</xdr:colOff>
      <xdr:row>35</xdr:row>
      <xdr:rowOff>134779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125906</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1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32315</xdr:rowOff>
    </xdr:from>
    <xdr:to>
      <xdr:col>15</xdr:col>
      <xdr:colOff>50800</xdr:colOff>
      <xdr:row>36</xdr:row>
      <xdr:rowOff>104296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033065"/>
          <a:ext cx="889000" cy="24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54567</xdr:rowOff>
    </xdr:from>
    <xdr:to>
      <xdr:col>15</xdr:col>
      <xdr:colOff>101600</xdr:colOff>
      <xdr:row>35</xdr:row>
      <xdr:rowOff>156167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147294</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14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104296</xdr:rowOff>
    </xdr:from>
    <xdr:to>
      <xdr:col>10</xdr:col>
      <xdr:colOff>114300</xdr:colOff>
      <xdr:row>36</xdr:row>
      <xdr:rowOff>126784</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6276496"/>
          <a:ext cx="889000" cy="2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8790</xdr:rowOff>
    </xdr:from>
    <xdr:to>
      <xdr:col>10</xdr:col>
      <xdr:colOff>165100</xdr:colOff>
      <xdr:row>36</xdr:row>
      <xdr:rowOff>110390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126917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595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24349</xdr:rowOff>
    </xdr:from>
    <xdr:to>
      <xdr:col>6</xdr:col>
      <xdr:colOff>38100</xdr:colOff>
      <xdr:row>36</xdr:row>
      <xdr:rowOff>125949</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142476</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597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153151</xdr:rowOff>
    </xdr:from>
    <xdr:to>
      <xdr:col>24</xdr:col>
      <xdr:colOff>114300</xdr:colOff>
      <xdr:row>35</xdr:row>
      <xdr:rowOff>83301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598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4578</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83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119161</xdr:rowOff>
    </xdr:from>
    <xdr:to>
      <xdr:col>20</xdr:col>
      <xdr:colOff>38100</xdr:colOff>
      <xdr:row>35</xdr:row>
      <xdr:rowOff>49311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594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65838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57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152965</xdr:rowOff>
    </xdr:from>
    <xdr:to>
      <xdr:col>15</xdr:col>
      <xdr:colOff>101600</xdr:colOff>
      <xdr:row>35</xdr:row>
      <xdr:rowOff>83115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59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99642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575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53496</xdr:rowOff>
    </xdr:from>
    <xdr:to>
      <xdr:col>10</xdr:col>
      <xdr:colOff>165100</xdr:colOff>
      <xdr:row>36</xdr:row>
      <xdr:rowOff>155096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22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146223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631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75984</xdr:rowOff>
    </xdr:from>
    <xdr:to>
      <xdr:col>6</xdr:col>
      <xdr:colOff>38100</xdr:colOff>
      <xdr:row>37</xdr:row>
      <xdr:rowOff>6134</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24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168711</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63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74537</xdr:rowOff>
    </xdr:from>
    <xdr:to>
      <xdr:col>24</xdr:col>
      <xdr:colOff>62865</xdr:colOff>
      <xdr:row>59</xdr:row>
      <xdr:rowOff>92101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818487"/>
          <a:ext cx="1270" cy="138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95928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92101</xdr:rowOff>
    </xdr:from>
    <xdr:to>
      <xdr:col>24</xdr:col>
      <xdr:colOff>152400</xdr:colOff>
      <xdr:row>59</xdr:row>
      <xdr:rowOff>92101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21214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9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74537</xdr:rowOff>
    </xdr:from>
    <xdr:to>
      <xdr:col>24</xdr:col>
      <xdr:colOff>152400</xdr:colOff>
      <xdr:row>51</xdr:row>
      <xdr:rowOff>74537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81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47904</xdr:rowOff>
    </xdr:from>
    <xdr:to>
      <xdr:col>24</xdr:col>
      <xdr:colOff>63500</xdr:colOff>
      <xdr:row>58</xdr:row>
      <xdr:rowOff>128118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992004"/>
          <a:ext cx="838200" cy="8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61206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90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38329</xdr:rowOff>
    </xdr:from>
    <xdr:to>
      <xdr:col>24</xdr:col>
      <xdr:colOff>114300</xdr:colOff>
      <xdr:row>56</xdr:row>
      <xdr:rowOff>139929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3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109627</xdr:rowOff>
    </xdr:from>
    <xdr:to>
      <xdr:col>19</xdr:col>
      <xdr:colOff>177800</xdr:colOff>
      <xdr:row>58</xdr:row>
      <xdr:rowOff>128118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10053727"/>
          <a:ext cx="889000" cy="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138659</xdr:rowOff>
    </xdr:from>
    <xdr:to>
      <xdr:col>20</xdr:col>
      <xdr:colOff>38100</xdr:colOff>
      <xdr:row>57</xdr:row>
      <xdr:rowOff>68809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85336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49771</xdr:rowOff>
    </xdr:from>
    <xdr:to>
      <xdr:col>15</xdr:col>
      <xdr:colOff>50800</xdr:colOff>
      <xdr:row>58</xdr:row>
      <xdr:rowOff>109627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993871"/>
          <a:ext cx="889000" cy="5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36093</xdr:rowOff>
    </xdr:from>
    <xdr:to>
      <xdr:col>15</xdr:col>
      <xdr:colOff>101600</xdr:colOff>
      <xdr:row>57</xdr:row>
      <xdr:rowOff>137693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154220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49771</xdr:rowOff>
    </xdr:from>
    <xdr:to>
      <xdr:col>10</xdr:col>
      <xdr:colOff>114300</xdr:colOff>
      <xdr:row>58</xdr:row>
      <xdr:rowOff>78511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93871"/>
          <a:ext cx="889000" cy="2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74066</xdr:rowOff>
    </xdr:from>
    <xdr:to>
      <xdr:col>10</xdr:col>
      <xdr:colOff>165100</xdr:colOff>
      <xdr:row>58</xdr:row>
      <xdr:rowOff>4216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4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20743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2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109030</xdr:rowOff>
    </xdr:from>
    <xdr:to>
      <xdr:col>6</xdr:col>
      <xdr:colOff>38100</xdr:colOff>
      <xdr:row>57</xdr:row>
      <xdr:rowOff>39180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1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55707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8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168554</xdr:rowOff>
    </xdr:from>
    <xdr:to>
      <xdr:col>24</xdr:col>
      <xdr:colOff>114300</xdr:colOff>
      <xdr:row>58</xdr:row>
      <xdr:rowOff>98704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94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146981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91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77318</xdr:rowOff>
    </xdr:from>
    <xdr:to>
      <xdr:col>20</xdr:col>
      <xdr:colOff>38100</xdr:colOff>
      <xdr:row>59</xdr:row>
      <xdr:rowOff>7468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1002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170045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1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58827</xdr:rowOff>
    </xdr:from>
    <xdr:to>
      <xdr:col>15</xdr:col>
      <xdr:colOff>101600</xdr:colOff>
      <xdr:row>58</xdr:row>
      <xdr:rowOff>160427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00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151554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09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170421</xdr:rowOff>
    </xdr:from>
    <xdr:to>
      <xdr:col>10</xdr:col>
      <xdr:colOff>165100</xdr:colOff>
      <xdr:row>58</xdr:row>
      <xdr:rowOff>100571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4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91698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3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27711</xdr:rowOff>
    </xdr:from>
    <xdr:to>
      <xdr:col>6</xdr:col>
      <xdr:colOff>38100</xdr:colOff>
      <xdr:row>58</xdr:row>
      <xdr:rowOff>129311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7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120438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6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70640</xdr:rowOff>
    </xdr:from>
    <xdr:to>
      <xdr:col>24</xdr:col>
      <xdr:colOff>62865</xdr:colOff>
      <xdr:row>78</xdr:row>
      <xdr:rowOff>138488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43590"/>
          <a:ext cx="1270" cy="126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142315</xdr:rowOff>
    </xdr:from>
    <xdr:ext cx="313932"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15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138488</xdr:rowOff>
    </xdr:from>
    <xdr:to>
      <xdr:col>24</xdr:col>
      <xdr:colOff>152400</xdr:colOff>
      <xdr:row>78</xdr:row>
      <xdr:rowOff>138488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17317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70640</xdr:rowOff>
    </xdr:from>
    <xdr:to>
      <xdr:col>24</xdr:col>
      <xdr:colOff>152400</xdr:colOff>
      <xdr:row>71</xdr:row>
      <xdr:rowOff>70640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4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127287</xdr:rowOff>
    </xdr:from>
    <xdr:to>
      <xdr:col>24</xdr:col>
      <xdr:colOff>63500</xdr:colOff>
      <xdr:row>78</xdr:row>
      <xdr:rowOff>138488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00387"/>
          <a:ext cx="8382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87957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65080</xdr:rowOff>
    </xdr:from>
    <xdr:to>
      <xdr:col>24</xdr:col>
      <xdr:colOff>114300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127287</xdr:rowOff>
    </xdr:from>
    <xdr:to>
      <xdr:col>19</xdr:col>
      <xdr:colOff>177800</xdr:colOff>
      <xdr:row>78</xdr:row>
      <xdr:rowOff>136592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00387"/>
          <a:ext cx="889000" cy="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63571</xdr:rowOff>
    </xdr:from>
    <xdr:to>
      <xdr:col>20</xdr:col>
      <xdr:colOff>38100</xdr:colOff>
      <xdr:row>77</xdr:row>
      <xdr:rowOff>165171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130739</xdr:rowOff>
    </xdr:from>
    <xdr:to>
      <xdr:col>15</xdr:col>
      <xdr:colOff>50800</xdr:colOff>
      <xdr:row>78</xdr:row>
      <xdr:rowOff>136592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03839"/>
          <a:ext cx="8890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76716</xdr:rowOff>
    </xdr:from>
    <xdr:to>
      <xdr:col>15</xdr:col>
      <xdr:colOff>101600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116726</xdr:rowOff>
    </xdr:from>
    <xdr:to>
      <xdr:col>10</xdr:col>
      <xdr:colOff>114300</xdr:colOff>
      <xdr:row>78</xdr:row>
      <xdr:rowOff>130739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89826"/>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113178</xdr:rowOff>
    </xdr:from>
    <xdr:to>
      <xdr:col>10</xdr:col>
      <xdr:colOff>165100</xdr:colOff>
      <xdr:row>78</xdr:row>
      <xdr:rowOff>43328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59855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119555</xdr:rowOff>
    </xdr:from>
    <xdr:to>
      <xdr:col>6</xdr:col>
      <xdr:colOff>38100</xdr:colOff>
      <xdr:row>78</xdr:row>
      <xdr:rowOff>49705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66232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87688</xdr:rowOff>
    </xdr:from>
    <xdr:to>
      <xdr:col>24</xdr:col>
      <xdr:colOff>114300</xdr:colOff>
      <xdr:row>79</xdr:row>
      <xdr:rowOff>17838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2615</xdr:rowOff>
    </xdr:from>
    <xdr:ext cx="313932"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757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76487</xdr:rowOff>
    </xdr:from>
    <xdr:to>
      <xdr:col>20</xdr:col>
      <xdr:colOff>38100</xdr:colOff>
      <xdr:row>79</xdr:row>
      <xdr:rowOff>6637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4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169214</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608017" y="13542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85792</xdr:rowOff>
    </xdr:from>
    <xdr:to>
      <xdr:col>15</xdr:col>
      <xdr:colOff>101600</xdr:colOff>
      <xdr:row>79</xdr:row>
      <xdr:rowOff>15942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5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7069</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719017" y="13551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79939</xdr:rowOff>
    </xdr:from>
    <xdr:to>
      <xdr:col>10</xdr:col>
      <xdr:colOff>165100</xdr:colOff>
      <xdr:row>79</xdr:row>
      <xdr:rowOff>10089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5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1216</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830017" y="13545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65926</xdr:rowOff>
    </xdr:from>
    <xdr:to>
      <xdr:col>6</xdr:col>
      <xdr:colOff>38100</xdr:colOff>
      <xdr:row>78</xdr:row>
      <xdr:rowOff>167526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158653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3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138418</xdr:rowOff>
    </xdr:from>
    <xdr:to>
      <xdr:col>24</xdr:col>
      <xdr:colOff>62865</xdr:colOff>
      <xdr:row>98</xdr:row>
      <xdr:rowOff>87846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68918"/>
          <a:ext cx="1270" cy="132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91673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87846</xdr:rowOff>
    </xdr:from>
    <xdr:to>
      <xdr:col>24</xdr:col>
      <xdr:colOff>152400</xdr:colOff>
      <xdr:row>98</xdr:row>
      <xdr:rowOff>87846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85095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4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138418</xdr:rowOff>
    </xdr:from>
    <xdr:to>
      <xdr:col>24</xdr:col>
      <xdr:colOff>152400</xdr:colOff>
      <xdr:row>90</xdr:row>
      <xdr:rowOff>138418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6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82347</xdr:rowOff>
    </xdr:from>
    <xdr:to>
      <xdr:col>24</xdr:col>
      <xdr:colOff>63500</xdr:colOff>
      <xdr:row>97</xdr:row>
      <xdr:rowOff>60820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541547"/>
          <a:ext cx="838200" cy="14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159351</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04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136474</xdr:rowOff>
    </xdr:from>
    <xdr:to>
      <xdr:col>24</xdr:col>
      <xdr:colOff>114300</xdr:colOff>
      <xdr:row>95</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5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82347</xdr:rowOff>
    </xdr:from>
    <xdr:to>
      <xdr:col>19</xdr:col>
      <xdr:colOff>177800</xdr:colOff>
      <xdr:row>98</xdr:row>
      <xdr:rowOff>15850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41547"/>
          <a:ext cx="889000" cy="27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17030</xdr:rowOff>
    </xdr:from>
    <xdr:to>
      <xdr:col>20</xdr:col>
      <xdr:colOff>38100</xdr:colOff>
      <xdr:row>94</xdr:row>
      <xdr:rowOff>118630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135157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590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15850</xdr:rowOff>
    </xdr:from>
    <xdr:to>
      <xdr:col>15</xdr:col>
      <xdr:colOff>50800</xdr:colOff>
      <xdr:row>98</xdr:row>
      <xdr:rowOff>62485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817950"/>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145059</xdr:rowOff>
    </xdr:from>
    <xdr:to>
      <xdr:col>15</xdr:col>
      <xdr:colOff>101600</xdr:colOff>
      <xdr:row>96</xdr:row>
      <xdr:rowOff>75209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3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91736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20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62485</xdr:rowOff>
    </xdr:from>
    <xdr:to>
      <xdr:col>10</xdr:col>
      <xdr:colOff>114300</xdr:colOff>
      <xdr:row>98</xdr:row>
      <xdr:rowOff>86283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64585"/>
          <a:ext cx="889000" cy="2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141833</xdr:rowOff>
    </xdr:from>
    <xdr:to>
      <xdr:col>10</xdr:col>
      <xdr:colOff>165100</xdr:colOff>
      <xdr:row>96</xdr:row>
      <xdr:rowOff>71983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2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88510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20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4204</xdr:rowOff>
    </xdr:from>
    <xdr:to>
      <xdr:col>6</xdr:col>
      <xdr:colOff>38100</xdr:colOff>
      <xdr:row>96</xdr:row>
      <xdr:rowOff>105804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46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122331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23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10020</xdr:rowOff>
    </xdr:from>
    <xdr:to>
      <xdr:col>24</xdr:col>
      <xdr:colOff>114300</xdr:colOff>
      <xdr:row>97</xdr:row>
      <xdr:rowOff>111620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4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159897</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1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31547</xdr:rowOff>
    </xdr:from>
    <xdr:to>
      <xdr:col>20</xdr:col>
      <xdr:colOff>38100</xdr:colOff>
      <xdr:row>96</xdr:row>
      <xdr:rowOff>133147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9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124274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58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136500</xdr:rowOff>
    </xdr:from>
    <xdr:to>
      <xdr:col>15</xdr:col>
      <xdr:colOff>101600</xdr:colOff>
      <xdr:row>98</xdr:row>
      <xdr:rowOff>66650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6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57777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5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11685</xdr:rowOff>
    </xdr:from>
    <xdr:to>
      <xdr:col>10</xdr:col>
      <xdr:colOff>165100</xdr:colOff>
      <xdr:row>98</xdr:row>
      <xdr:rowOff>113285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104412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0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35483</xdr:rowOff>
    </xdr:from>
    <xdr:to>
      <xdr:col>6</xdr:col>
      <xdr:colOff>38100</xdr:colOff>
      <xdr:row>98</xdr:row>
      <xdr:rowOff>137083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3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128210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3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59073</xdr:rowOff>
    </xdr:from>
    <xdr:to>
      <xdr:col>54</xdr:col>
      <xdr:colOff>189865</xdr:colOff>
      <xdr:row>37</xdr:row>
      <xdr:rowOff>136170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545473"/>
          <a:ext cx="1270" cy="93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139998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136170</xdr:rowOff>
    </xdr:from>
    <xdr:to>
      <xdr:col>55</xdr:col>
      <xdr:colOff>88900</xdr:colOff>
      <xdr:row>37</xdr:row>
      <xdr:rowOff>136170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7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5750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3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59073</xdr:rowOff>
    </xdr:from>
    <xdr:to>
      <xdr:col>55</xdr:col>
      <xdr:colOff>88900</xdr:colOff>
      <xdr:row>32</xdr:row>
      <xdr:rowOff>59073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54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136170</xdr:rowOff>
    </xdr:from>
    <xdr:to>
      <xdr:col>55</xdr:col>
      <xdr:colOff>0</xdr:colOff>
      <xdr:row>37</xdr:row>
      <xdr:rowOff>159890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79820"/>
          <a:ext cx="838200" cy="2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12788</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13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161361</xdr:rowOff>
    </xdr:from>
    <xdr:to>
      <xdr:col>55</xdr:col>
      <xdr:colOff>50800</xdr:colOff>
      <xdr:row>36</xdr:row>
      <xdr:rowOff>91511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27965</xdr:rowOff>
    </xdr:from>
    <xdr:to>
      <xdr:col>50</xdr:col>
      <xdr:colOff>114300</xdr:colOff>
      <xdr:row>37</xdr:row>
      <xdr:rowOff>159890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028715"/>
          <a:ext cx="889000" cy="47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34589</xdr:rowOff>
    </xdr:from>
    <xdr:to>
      <xdr:col>50</xdr:col>
      <xdr:colOff>165100</xdr:colOff>
      <xdr:row>36</xdr:row>
      <xdr:rowOff>136189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152716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27965</xdr:rowOff>
    </xdr:from>
    <xdr:to>
      <xdr:col>45</xdr:col>
      <xdr:colOff>177800</xdr:colOff>
      <xdr:row>37</xdr:row>
      <xdr:rowOff>148816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028715"/>
          <a:ext cx="889000" cy="46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75673</xdr:rowOff>
    </xdr:from>
    <xdr:to>
      <xdr:col>46</xdr:col>
      <xdr:colOff>38100</xdr:colOff>
      <xdr:row>34</xdr:row>
      <xdr:rowOff>5823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22350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148816</xdr:rowOff>
    </xdr:from>
    <xdr:to>
      <xdr:col>41</xdr:col>
      <xdr:colOff>50800</xdr:colOff>
      <xdr:row>37</xdr:row>
      <xdr:rowOff>163008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492466"/>
          <a:ext cx="889000" cy="1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111111</xdr:rowOff>
    </xdr:from>
    <xdr:to>
      <xdr:col>41</xdr:col>
      <xdr:colOff>101600</xdr:colOff>
      <xdr:row>37</xdr:row>
      <xdr:rowOff>41261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57788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112839</xdr:rowOff>
    </xdr:from>
    <xdr:to>
      <xdr:col>36</xdr:col>
      <xdr:colOff>165100</xdr:colOff>
      <xdr:row>37</xdr:row>
      <xdr:rowOff>42989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59516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85370</xdr:rowOff>
    </xdr:from>
    <xdr:to>
      <xdr:col>55</xdr:col>
      <xdr:colOff>50800</xdr:colOff>
      <xdr:row>38</xdr:row>
      <xdr:rowOff>15520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4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109090</xdr:rowOff>
    </xdr:from>
    <xdr:to>
      <xdr:col>50</xdr:col>
      <xdr:colOff>165100</xdr:colOff>
      <xdr:row>38</xdr:row>
      <xdr:rowOff>39239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527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30367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4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148615</xdr:rowOff>
    </xdr:from>
    <xdr:to>
      <xdr:col>46</xdr:col>
      <xdr:colOff>38100</xdr:colOff>
      <xdr:row>35</xdr:row>
      <xdr:rowOff>78765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97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69892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070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98016</xdr:rowOff>
    </xdr:from>
    <xdr:to>
      <xdr:col>41</xdr:col>
      <xdr:colOff>101600</xdr:colOff>
      <xdr:row>38</xdr:row>
      <xdr:rowOff>28166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19293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3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112208</xdr:rowOff>
    </xdr:from>
    <xdr:to>
      <xdr:col>36</xdr:col>
      <xdr:colOff>165100</xdr:colOff>
      <xdr:row>38</xdr:row>
      <xdr:rowOff>42358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5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33485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4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82497</xdr:rowOff>
    </xdr:from>
    <xdr:to>
      <xdr:col>54</xdr:col>
      <xdr:colOff>189865</xdr:colOff>
      <xdr:row>58</xdr:row>
      <xdr:rowOff>130708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4997"/>
          <a:ext cx="1270" cy="1419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130708</xdr:rowOff>
    </xdr:from>
    <xdr:to>
      <xdr:col>55</xdr:col>
      <xdr:colOff>88900</xdr:colOff>
      <xdr:row>58</xdr:row>
      <xdr:rowOff>130708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7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29174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82497</xdr:rowOff>
    </xdr:from>
    <xdr:to>
      <xdr:col>55</xdr:col>
      <xdr:colOff>88900</xdr:colOff>
      <xdr:row>50</xdr:row>
      <xdr:rowOff>82497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58075</xdr:rowOff>
    </xdr:from>
    <xdr:to>
      <xdr:col>55</xdr:col>
      <xdr:colOff>0</xdr:colOff>
      <xdr:row>58</xdr:row>
      <xdr:rowOff>130708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10002175"/>
          <a:ext cx="838200" cy="7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24292</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54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1415</xdr:rowOff>
    </xdr:from>
    <xdr:to>
      <xdr:col>55</xdr:col>
      <xdr:colOff>50800</xdr:colOff>
      <xdr:row>56</xdr:row>
      <xdr:rowOff>103015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115674</xdr:rowOff>
    </xdr:from>
    <xdr:to>
      <xdr:col>50</xdr:col>
      <xdr:colOff>114300</xdr:colOff>
      <xdr:row>58</xdr:row>
      <xdr:rowOff>58075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888324"/>
          <a:ext cx="889000" cy="11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97183</xdr:rowOff>
    </xdr:from>
    <xdr:to>
      <xdr:col>50</xdr:col>
      <xdr:colOff>165100</xdr:colOff>
      <xdr:row>56</xdr:row>
      <xdr:rowOff>27333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43860</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119827</xdr:rowOff>
    </xdr:from>
    <xdr:to>
      <xdr:col>45</xdr:col>
      <xdr:colOff>177800</xdr:colOff>
      <xdr:row>57</xdr:row>
      <xdr:rowOff>115674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378127"/>
          <a:ext cx="889000" cy="51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117491</xdr:rowOff>
    </xdr:from>
    <xdr:to>
      <xdr:col>46</xdr:col>
      <xdr:colOff>38100</xdr:colOff>
      <xdr:row>55</xdr:row>
      <xdr:rowOff>47641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64168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140226</xdr:rowOff>
    </xdr:from>
    <xdr:to>
      <xdr:col>41</xdr:col>
      <xdr:colOff>50800</xdr:colOff>
      <xdr:row>54</xdr:row>
      <xdr:rowOff>119827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055626"/>
          <a:ext cx="889000" cy="32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12974</xdr:rowOff>
    </xdr:from>
    <xdr:to>
      <xdr:col>41</xdr:col>
      <xdr:colOff>101600</xdr:colOff>
      <xdr:row>55</xdr:row>
      <xdr:rowOff>114574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105701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53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119570</xdr:rowOff>
    </xdr:from>
    <xdr:to>
      <xdr:col>36</xdr:col>
      <xdr:colOff>165100</xdr:colOff>
      <xdr:row>56</xdr:row>
      <xdr:rowOff>49720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40847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79908</xdr:rowOff>
    </xdr:from>
    <xdr:to>
      <xdr:col>55</xdr:col>
      <xdr:colOff>50800</xdr:colOff>
      <xdr:row>59</xdr:row>
      <xdr:rowOff>10058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1002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166285</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3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7275</xdr:rowOff>
    </xdr:from>
    <xdr:to>
      <xdr:col>50</xdr:col>
      <xdr:colOff>165100</xdr:colOff>
      <xdr:row>58</xdr:row>
      <xdr:rowOff>108875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100002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4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64874</xdr:rowOff>
    </xdr:from>
    <xdr:to>
      <xdr:col>46</xdr:col>
      <xdr:colOff>38100</xdr:colOff>
      <xdr:row>57</xdr:row>
      <xdr:rowOff>166474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3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157601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3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69027</xdr:rowOff>
    </xdr:from>
    <xdr:to>
      <xdr:col>41</xdr:col>
      <xdr:colOff>101600</xdr:colOff>
      <xdr:row>54</xdr:row>
      <xdr:rowOff>170627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32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15704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10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89426</xdr:rowOff>
    </xdr:from>
    <xdr:to>
      <xdr:col>36</xdr:col>
      <xdr:colOff>165100</xdr:colOff>
      <xdr:row>53</xdr:row>
      <xdr:rowOff>19576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00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36103</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878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141491</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1971541"/>
          <a:ext cx="1270" cy="161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88168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141491</xdr:rowOff>
    </xdr:from>
    <xdr:to>
      <xdr:col>55</xdr:col>
      <xdr:colOff>88900</xdr:colOff>
      <xdr:row>69</xdr:row>
      <xdr:rowOff>141491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19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41421</xdr:rowOff>
    </xdr:from>
    <xdr:to>
      <xdr:col>55</xdr:col>
      <xdr:colOff>0</xdr:colOff>
      <xdr:row>79</xdr:row>
      <xdr:rowOff>42050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585971"/>
          <a:ext cx="8382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92936</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23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70059</xdr:rowOff>
    </xdr:from>
    <xdr:to>
      <xdr:col>55</xdr:col>
      <xdr:colOff>50800</xdr:colOff>
      <xdr:row>78</xdr:row>
      <xdr:rowOff>209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155150</xdr:rowOff>
    </xdr:from>
    <xdr:to>
      <xdr:col>50</xdr:col>
      <xdr:colOff>114300</xdr:colOff>
      <xdr:row>79</xdr:row>
      <xdr:rowOff>42050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28250"/>
          <a:ext cx="889000" cy="5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163043</xdr:rowOff>
    </xdr:from>
    <xdr:to>
      <xdr:col>50</xdr:col>
      <xdr:colOff>165100</xdr:colOff>
      <xdr:row>77</xdr:row>
      <xdr:rowOff>93193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109720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69</xdr:row>
      <xdr:rowOff>148577</xdr:rowOff>
    </xdr:from>
    <xdr:to>
      <xdr:col>45</xdr:col>
      <xdr:colOff>177800</xdr:colOff>
      <xdr:row>78</xdr:row>
      <xdr:rowOff>155150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1978627"/>
          <a:ext cx="889000" cy="154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110198</xdr:rowOff>
    </xdr:from>
    <xdr:to>
      <xdr:col>46</xdr:col>
      <xdr:colOff>38100</xdr:colOff>
      <xdr:row>76</xdr:row>
      <xdr:rowOff>40348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56875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69</xdr:row>
      <xdr:rowOff>148577</xdr:rowOff>
    </xdr:from>
    <xdr:to>
      <xdr:col>41</xdr:col>
      <xdr:colOff>50800</xdr:colOff>
      <xdr:row>76</xdr:row>
      <xdr:rowOff>33458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1978627"/>
          <a:ext cx="889000" cy="108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92386</xdr:rowOff>
    </xdr:from>
    <xdr:to>
      <xdr:col>41</xdr:col>
      <xdr:colOff>101600</xdr:colOff>
      <xdr:row>76</xdr:row>
      <xdr:rowOff>22535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13664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97129</xdr:rowOff>
    </xdr:from>
    <xdr:to>
      <xdr:col>36</xdr:col>
      <xdr:colOff>165100</xdr:colOff>
      <xdr:row>77</xdr:row>
      <xdr:rowOff>27279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1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18406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22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162071</xdr:rowOff>
    </xdr:from>
    <xdr:to>
      <xdr:col>55</xdr:col>
      <xdr:colOff>50800</xdr:colOff>
      <xdr:row>79</xdr:row>
      <xdr:rowOff>92221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3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76998</xdr:rowOff>
    </xdr:from>
    <xdr:ext cx="378565"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50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162700</xdr:rowOff>
    </xdr:from>
    <xdr:to>
      <xdr:col>50</xdr:col>
      <xdr:colOff>165100</xdr:colOff>
      <xdr:row>79</xdr:row>
      <xdr:rowOff>92850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83977</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50017" y="13628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104350</xdr:rowOff>
    </xdr:from>
    <xdr:to>
      <xdr:col>46</xdr:col>
      <xdr:colOff>38100</xdr:colOff>
      <xdr:row>79</xdr:row>
      <xdr:rowOff>34500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25627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7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97777</xdr:rowOff>
    </xdr:from>
    <xdr:to>
      <xdr:col>41</xdr:col>
      <xdr:colOff>101600</xdr:colOff>
      <xdr:row>70</xdr:row>
      <xdr:rowOff>27927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192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44454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17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154108</xdr:rowOff>
    </xdr:from>
    <xdr:to>
      <xdr:col>36</xdr:col>
      <xdr:colOff>165100</xdr:colOff>
      <xdr:row>76</xdr:row>
      <xdr:rowOff>84258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01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100785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78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91439</xdr:rowOff>
    </xdr:from>
    <xdr:to>
      <xdr:col>54</xdr:col>
      <xdr:colOff>189865</xdr:colOff>
      <xdr:row>99</xdr:row>
      <xdr:rowOff>6362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21939"/>
          <a:ext cx="1270" cy="145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10189</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8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6362</xdr:rowOff>
    </xdr:from>
    <xdr:to>
      <xdr:col>55</xdr:col>
      <xdr:colOff>88900</xdr:colOff>
      <xdr:row>99</xdr:row>
      <xdr:rowOff>6362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7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38116</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9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91439</xdr:rowOff>
    </xdr:from>
    <xdr:to>
      <xdr:col>55</xdr:col>
      <xdr:colOff>88900</xdr:colOff>
      <xdr:row>90</xdr:row>
      <xdr:rowOff>91439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21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25933</xdr:rowOff>
    </xdr:from>
    <xdr:to>
      <xdr:col>55</xdr:col>
      <xdr:colOff>0</xdr:colOff>
      <xdr:row>98</xdr:row>
      <xdr:rowOff>75985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828033"/>
          <a:ext cx="838200" cy="5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163847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280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140970</xdr:rowOff>
    </xdr:from>
    <xdr:to>
      <xdr:col>55</xdr:col>
      <xdr:colOff>50800</xdr:colOff>
      <xdr:row>96</xdr:row>
      <xdr:rowOff>71120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89878</xdr:rowOff>
    </xdr:from>
    <xdr:to>
      <xdr:col>50</xdr:col>
      <xdr:colOff>114300</xdr:colOff>
      <xdr:row>98</xdr:row>
      <xdr:rowOff>25933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720528"/>
          <a:ext cx="889000" cy="10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79184</xdr:rowOff>
    </xdr:from>
    <xdr:to>
      <xdr:col>50</xdr:col>
      <xdr:colOff>165100</xdr:colOff>
      <xdr:row>96</xdr:row>
      <xdr:rowOff>9334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36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25861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89878</xdr:rowOff>
    </xdr:from>
    <xdr:to>
      <xdr:col>45</xdr:col>
      <xdr:colOff>177800</xdr:colOff>
      <xdr:row>98</xdr:row>
      <xdr:rowOff>122796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720528"/>
          <a:ext cx="889000" cy="20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161492</xdr:rowOff>
    </xdr:from>
    <xdr:to>
      <xdr:col>46</xdr:col>
      <xdr:colOff>38100</xdr:colOff>
      <xdr:row>95</xdr:row>
      <xdr:rowOff>91642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108169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0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134062</xdr:rowOff>
    </xdr:from>
    <xdr:to>
      <xdr:col>41</xdr:col>
      <xdr:colOff>50800</xdr:colOff>
      <xdr:row>98</xdr:row>
      <xdr:rowOff>122796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764712"/>
          <a:ext cx="889000" cy="16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102933</xdr:rowOff>
    </xdr:from>
    <xdr:to>
      <xdr:col>41</xdr:col>
      <xdr:colOff>101600</xdr:colOff>
      <xdr:row>96</xdr:row>
      <xdr:rowOff>33083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3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49610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16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30531</xdr:rowOff>
    </xdr:from>
    <xdr:to>
      <xdr:col>36</xdr:col>
      <xdr:colOff>165100</xdr:colOff>
      <xdr:row>96</xdr:row>
      <xdr:rowOff>132131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48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148658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26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25185</xdr:rowOff>
    </xdr:from>
    <xdr:to>
      <xdr:col>55</xdr:col>
      <xdr:colOff>50800</xdr:colOff>
      <xdr:row>98</xdr:row>
      <xdr:rowOff>126785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111562</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4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146583</xdr:rowOff>
    </xdr:from>
    <xdr:to>
      <xdr:col>50</xdr:col>
      <xdr:colOff>165100</xdr:colOff>
      <xdr:row>98</xdr:row>
      <xdr:rowOff>76733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7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67860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6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39078</xdr:rowOff>
    </xdr:from>
    <xdr:to>
      <xdr:col>46</xdr:col>
      <xdr:colOff>38100</xdr:colOff>
      <xdr:row>97</xdr:row>
      <xdr:rowOff>140678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6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131805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76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71996</xdr:rowOff>
    </xdr:from>
    <xdr:to>
      <xdr:col>41</xdr:col>
      <xdr:colOff>101600</xdr:colOff>
      <xdr:row>99</xdr:row>
      <xdr:rowOff>2146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87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164723</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26428" y="1696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83262</xdr:rowOff>
    </xdr:from>
    <xdr:to>
      <xdr:col>36</xdr:col>
      <xdr:colOff>165100</xdr:colOff>
      <xdr:row>98</xdr:row>
      <xdr:rowOff>13412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1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4539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0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157506</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29556"/>
          <a:ext cx="1269" cy="160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104183</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0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157506</xdr:rowOff>
    </xdr:from>
    <xdr:to>
      <xdr:col>86</xdr:col>
      <xdr:colOff>25400</xdr:colOff>
      <xdr:row>29</xdr:row>
      <xdr:rowOff>157506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2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131627</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7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108750</xdr:rowOff>
    </xdr:from>
    <xdr:to>
      <xdr:col>85</xdr:col>
      <xdr:colOff>177800</xdr:colOff>
      <xdr:row>39</xdr:row>
      <xdr:rowOff>38900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120676</xdr:rowOff>
    </xdr:from>
    <xdr:to>
      <xdr:col>81</xdr:col>
      <xdr:colOff>101600</xdr:colOff>
      <xdr:row>39</xdr:row>
      <xdr:rowOff>50826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67353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1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11202</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97752"/>
          <a:ext cx="889000" cy="3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103340</xdr:rowOff>
    </xdr:from>
    <xdr:to>
      <xdr:col>76</xdr:col>
      <xdr:colOff>165100</xdr:colOff>
      <xdr:row>39</xdr:row>
      <xdr:rowOff>33490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50017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9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4128</xdr:rowOff>
    </xdr:from>
    <xdr:to>
      <xdr:col>71</xdr:col>
      <xdr:colOff>177800</xdr:colOff>
      <xdr:row>39</xdr:row>
      <xdr:rowOff>11202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90678"/>
          <a:ext cx="889000" cy="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88024</xdr:rowOff>
    </xdr:from>
    <xdr:to>
      <xdr:col>72</xdr:col>
      <xdr:colOff>38100</xdr:colOff>
      <xdr:row>39</xdr:row>
      <xdr:rowOff>18174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0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34701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7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116815</xdr:rowOff>
    </xdr:from>
    <xdr:to>
      <xdr:col>67</xdr:col>
      <xdr:colOff>101600</xdr:colOff>
      <xdr:row>39</xdr:row>
      <xdr:rowOff>46965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63492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87177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02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131852</xdr:rowOff>
    </xdr:from>
    <xdr:to>
      <xdr:col>72</xdr:col>
      <xdr:colOff>38100</xdr:colOff>
      <xdr:row>39</xdr:row>
      <xdr:rowOff>62002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4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53129</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3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124778</xdr:rowOff>
    </xdr:from>
    <xdr:to>
      <xdr:col>67</xdr:col>
      <xdr:colOff>101600</xdr:colOff>
      <xdr:row>39</xdr:row>
      <xdr:rowOff>54928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3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46055</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150078</xdr:rowOff>
    </xdr:from>
    <xdr:to>
      <xdr:col>85</xdr:col>
      <xdr:colOff>126364</xdr:colOff>
      <xdr:row>78</xdr:row>
      <xdr:rowOff>116946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1980128"/>
          <a:ext cx="1269" cy="150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120773</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9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116946</xdr:rowOff>
    </xdr:from>
    <xdr:to>
      <xdr:col>86</xdr:col>
      <xdr:colOff>25400</xdr:colOff>
      <xdr:row>78</xdr:row>
      <xdr:rowOff>116946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90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96755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5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150078</xdr:rowOff>
    </xdr:from>
    <xdr:to>
      <xdr:col>86</xdr:col>
      <xdr:colOff>25400</xdr:colOff>
      <xdr:row>69</xdr:row>
      <xdr:rowOff>150078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198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158316</xdr:rowOff>
    </xdr:from>
    <xdr:to>
      <xdr:col>85</xdr:col>
      <xdr:colOff>127000</xdr:colOff>
      <xdr:row>76</xdr:row>
      <xdr:rowOff>29477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017066"/>
          <a:ext cx="838200" cy="4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53314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83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74887</xdr:rowOff>
    </xdr:from>
    <xdr:to>
      <xdr:col>85</xdr:col>
      <xdr:colOff>177800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158316</xdr:rowOff>
    </xdr:from>
    <xdr:to>
      <xdr:col>81</xdr:col>
      <xdr:colOff>50800</xdr:colOff>
      <xdr:row>76</xdr:row>
      <xdr:rowOff>111452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017066"/>
          <a:ext cx="889000" cy="12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92162</xdr:rowOff>
    </xdr:from>
    <xdr:to>
      <xdr:col>81</xdr:col>
      <xdr:colOff>101600</xdr:colOff>
      <xdr:row>77</xdr:row>
      <xdr:rowOff>22312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13439</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2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111452</xdr:rowOff>
    </xdr:from>
    <xdr:to>
      <xdr:col>76</xdr:col>
      <xdr:colOff>114300</xdr:colOff>
      <xdr:row>76</xdr:row>
      <xdr:rowOff>115202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141652"/>
          <a:ext cx="88900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111051</xdr:rowOff>
    </xdr:from>
    <xdr:to>
      <xdr:col>76</xdr:col>
      <xdr:colOff>165100</xdr:colOff>
      <xdr:row>77</xdr:row>
      <xdr:rowOff>41201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32328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23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115202</xdr:rowOff>
    </xdr:from>
    <xdr:to>
      <xdr:col>71</xdr:col>
      <xdr:colOff>177800</xdr:colOff>
      <xdr:row>76</xdr:row>
      <xdr:rowOff>130039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145402"/>
          <a:ext cx="889000" cy="1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110106</xdr:rowOff>
    </xdr:from>
    <xdr:to>
      <xdr:col>72</xdr:col>
      <xdr:colOff>38100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31383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103332</xdr:rowOff>
    </xdr:from>
    <xdr:to>
      <xdr:col>67</xdr:col>
      <xdr:colOff>101600</xdr:colOff>
      <xdr:row>77</xdr:row>
      <xdr:rowOff>33482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24609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2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150127</xdr:rowOff>
    </xdr:from>
    <xdr:to>
      <xdr:col>85</xdr:col>
      <xdr:colOff>177800</xdr:colOff>
      <xdr:row>76</xdr:row>
      <xdr:rowOff>80277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0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1553</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86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107516</xdr:rowOff>
    </xdr:from>
    <xdr:to>
      <xdr:col>81</xdr:col>
      <xdr:colOff>101600</xdr:colOff>
      <xdr:row>76</xdr:row>
      <xdr:rowOff>37666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96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54193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74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60652</xdr:rowOff>
    </xdr:from>
    <xdr:to>
      <xdr:col>76</xdr:col>
      <xdr:colOff>165100</xdr:colOff>
      <xdr:row>76</xdr:row>
      <xdr:rowOff>162252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7330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86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64402</xdr:rowOff>
    </xdr:from>
    <xdr:to>
      <xdr:col>72</xdr:col>
      <xdr:colOff>38100</xdr:colOff>
      <xdr:row>76</xdr:row>
      <xdr:rowOff>166002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9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11078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8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79239</xdr:rowOff>
    </xdr:from>
    <xdr:to>
      <xdr:col>67</xdr:col>
      <xdr:colOff>101600</xdr:colOff>
      <xdr:row>77</xdr:row>
      <xdr:rowOff>9389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0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25915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8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160198</xdr:rowOff>
    </xdr:from>
    <xdr:to>
      <xdr:col>85</xdr:col>
      <xdr:colOff>126364</xdr:colOff>
      <xdr:row>98</xdr:row>
      <xdr:rowOff>148971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19248"/>
          <a:ext cx="1269" cy="153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152798</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148971</xdr:rowOff>
    </xdr:from>
    <xdr:to>
      <xdr:col>86</xdr:col>
      <xdr:colOff>25400</xdr:colOff>
      <xdr:row>98</xdr:row>
      <xdr:rowOff>148971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106875</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1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160198</xdr:rowOff>
    </xdr:from>
    <xdr:to>
      <xdr:col>86</xdr:col>
      <xdr:colOff>25400</xdr:colOff>
      <xdr:row>89</xdr:row>
      <xdr:rowOff>160198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103746</xdr:rowOff>
    </xdr:from>
    <xdr:to>
      <xdr:col>85</xdr:col>
      <xdr:colOff>127000</xdr:colOff>
      <xdr:row>98</xdr:row>
      <xdr:rowOff>144526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905846"/>
          <a:ext cx="838200" cy="4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21544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309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170117</xdr:rowOff>
    </xdr:from>
    <xdr:to>
      <xdr:col>85</xdr:col>
      <xdr:colOff>177800</xdr:colOff>
      <xdr:row>96</xdr:row>
      <xdr:rowOff>100267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45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103746</xdr:rowOff>
    </xdr:from>
    <xdr:to>
      <xdr:col>81</xdr:col>
      <xdr:colOff>50800</xdr:colOff>
      <xdr:row>99</xdr:row>
      <xdr:rowOff>25552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905846"/>
          <a:ext cx="889000" cy="9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89218</xdr:rowOff>
    </xdr:from>
    <xdr:to>
      <xdr:col>81</xdr:col>
      <xdr:colOff>101600</xdr:colOff>
      <xdr:row>96</xdr:row>
      <xdr:rowOff>19368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3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35895</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15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164973</xdr:rowOff>
    </xdr:from>
    <xdr:to>
      <xdr:col>76</xdr:col>
      <xdr:colOff>114300</xdr:colOff>
      <xdr:row>99</xdr:row>
      <xdr:rowOff>25552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967073"/>
          <a:ext cx="889000" cy="3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102857</xdr:rowOff>
    </xdr:from>
    <xdr:to>
      <xdr:col>76</xdr:col>
      <xdr:colOff>165100</xdr:colOff>
      <xdr:row>97</xdr:row>
      <xdr:rowOff>33007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56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49534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3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164973</xdr:rowOff>
    </xdr:from>
    <xdr:to>
      <xdr:col>71</xdr:col>
      <xdr:colOff>177800</xdr:colOff>
      <xdr:row>99</xdr:row>
      <xdr:rowOff>34468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967073"/>
          <a:ext cx="889000" cy="4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29184</xdr:rowOff>
    </xdr:from>
    <xdr:to>
      <xdr:col>72</xdr:col>
      <xdr:colOff>38100</xdr:colOff>
      <xdr:row>97</xdr:row>
      <xdr:rowOff>130784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147311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43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92063</xdr:rowOff>
    </xdr:from>
    <xdr:to>
      <xdr:col>67</xdr:col>
      <xdr:colOff>101600</xdr:colOff>
      <xdr:row>97</xdr:row>
      <xdr:rowOff>22213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38740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93726</xdr:rowOff>
    </xdr:from>
    <xdr:to>
      <xdr:col>85</xdr:col>
      <xdr:colOff>177800</xdr:colOff>
      <xdr:row>99</xdr:row>
      <xdr:rowOff>23876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9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8653</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81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52946</xdr:rowOff>
    </xdr:from>
    <xdr:to>
      <xdr:col>81</xdr:col>
      <xdr:colOff>101600</xdr:colOff>
      <xdr:row>98</xdr:row>
      <xdr:rowOff>154546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5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145673</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4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146202</xdr:rowOff>
    </xdr:from>
    <xdr:to>
      <xdr:col>76</xdr:col>
      <xdr:colOff>165100</xdr:colOff>
      <xdr:row>99</xdr:row>
      <xdr:rowOff>76352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94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67479</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704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114173</xdr:rowOff>
    </xdr:from>
    <xdr:to>
      <xdr:col>72</xdr:col>
      <xdr:colOff>38100</xdr:colOff>
      <xdr:row>99</xdr:row>
      <xdr:rowOff>44323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91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35450</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700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155118</xdr:rowOff>
    </xdr:from>
    <xdr:to>
      <xdr:col>67</xdr:col>
      <xdr:colOff>101600</xdr:colOff>
      <xdr:row>99</xdr:row>
      <xdr:rowOff>85268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95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76395</xdr:rowOff>
    </xdr:from>
    <xdr:ext cx="378565"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5017" y="17049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28677</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436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146804</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28677</xdr:rowOff>
    </xdr:from>
    <xdr:to>
      <xdr:col>116</xdr:col>
      <xdr:colOff>152400</xdr:colOff>
      <xdr:row>31</xdr:row>
      <xdr:rowOff>28677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4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4792</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4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153365</xdr:rowOff>
    </xdr:from>
    <xdr:to>
      <xdr:col>116</xdr:col>
      <xdr:colOff>114300</xdr:colOff>
      <xdr:row>38</xdr:row>
      <xdr:rowOff>83515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20472</xdr:rowOff>
    </xdr:from>
    <xdr:to>
      <xdr:col>112</xdr:col>
      <xdr:colOff>38100</xdr:colOff>
      <xdr:row>38</xdr:row>
      <xdr:rowOff>122072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3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138599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31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30759</xdr:rowOff>
    </xdr:from>
    <xdr:to>
      <xdr:col>107</xdr:col>
      <xdr:colOff>101600</xdr:colOff>
      <xdr:row>38</xdr:row>
      <xdr:rowOff>132359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148886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84861</xdr:rowOff>
    </xdr:from>
    <xdr:to>
      <xdr:col>102</xdr:col>
      <xdr:colOff>165100</xdr:colOff>
      <xdr:row>39</xdr:row>
      <xdr:rowOff>15011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31538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74422</xdr:rowOff>
    </xdr:from>
    <xdr:to>
      <xdr:col>98</xdr:col>
      <xdr:colOff>38100</xdr:colOff>
      <xdr:row>39</xdr:row>
      <xdr:rowOff>4572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21099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34372</xdr:rowOff>
    </xdr:from>
    <xdr:to>
      <xdr:col>116</xdr:col>
      <xdr:colOff>62864</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78322"/>
          <a:ext cx="1269" cy="119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152499</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5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34372</xdr:rowOff>
    </xdr:from>
    <xdr:to>
      <xdr:col>116</xdr:col>
      <xdr:colOff>152400</xdr:colOff>
      <xdr:row>51</xdr:row>
      <xdr:rowOff>34372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7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71086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672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48209</xdr:rowOff>
    </xdr:from>
    <xdr:to>
      <xdr:col>116</xdr:col>
      <xdr:colOff>114300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74726</xdr:rowOff>
    </xdr:from>
    <xdr:to>
      <xdr:col>112</xdr:col>
      <xdr:colOff>38100</xdr:colOff>
      <xdr:row>57</xdr:row>
      <xdr:rowOff>4876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21403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112846</xdr:rowOff>
    </xdr:from>
    <xdr:to>
      <xdr:col>107</xdr:col>
      <xdr:colOff>101600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47181</xdr:rowOff>
    </xdr:from>
    <xdr:to>
      <xdr:col>102</xdr:col>
      <xdr:colOff>165100</xdr:colOff>
      <xdr:row>57</xdr:row>
      <xdr:rowOff>148781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165308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17862</xdr:rowOff>
    </xdr:from>
    <xdr:to>
      <xdr:col>98</xdr:col>
      <xdr:colOff>38100</xdr:colOff>
      <xdr:row>57</xdr:row>
      <xdr:rowOff>119462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7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135989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5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15162</xdr:rowOff>
    </xdr:from>
    <xdr:to>
      <xdr:col>116</xdr:col>
      <xdr:colOff>62864</xdr:colOff>
      <xdr:row>79</xdr:row>
      <xdr:rowOff>11505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16662"/>
          <a:ext cx="1269" cy="153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15332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11505</xdr:rowOff>
    </xdr:from>
    <xdr:to>
      <xdr:col>116</xdr:col>
      <xdr:colOff>152400</xdr:colOff>
      <xdr:row>79</xdr:row>
      <xdr:rowOff>11505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5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133289</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9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15162</xdr:rowOff>
    </xdr:from>
    <xdr:to>
      <xdr:col>116</xdr:col>
      <xdr:colOff>152400</xdr:colOff>
      <xdr:row>70</xdr:row>
      <xdr:rowOff>15162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1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162348</xdr:rowOff>
    </xdr:from>
    <xdr:to>
      <xdr:col>116</xdr:col>
      <xdr:colOff>63500</xdr:colOff>
      <xdr:row>77</xdr:row>
      <xdr:rowOff>14394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192548"/>
          <a:ext cx="838200" cy="2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33972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9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11094</xdr:rowOff>
    </xdr:from>
    <xdr:to>
      <xdr:col>116</xdr:col>
      <xdr:colOff>114300</xdr:colOff>
      <xdr:row>76</xdr:row>
      <xdr:rowOff>112694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4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14394</xdr:rowOff>
    </xdr:from>
    <xdr:to>
      <xdr:col>111</xdr:col>
      <xdr:colOff>177800</xdr:colOff>
      <xdr:row>77</xdr:row>
      <xdr:rowOff>35051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216044"/>
          <a:ext cx="889000" cy="2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17545</xdr:rowOff>
    </xdr:from>
    <xdr:to>
      <xdr:col>112</xdr:col>
      <xdr:colOff>38100</xdr:colOff>
      <xdr:row>76</xdr:row>
      <xdr:rowOff>119145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135671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8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35051</xdr:rowOff>
    </xdr:from>
    <xdr:to>
      <xdr:col>107</xdr:col>
      <xdr:colOff>50800</xdr:colOff>
      <xdr:row>77</xdr:row>
      <xdr:rowOff>52163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236701"/>
          <a:ext cx="889000" cy="1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14295</xdr:rowOff>
    </xdr:from>
    <xdr:to>
      <xdr:col>107</xdr:col>
      <xdr:colOff>101600</xdr:colOff>
      <xdr:row>76</xdr:row>
      <xdr:rowOff>115895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132421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81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52163</xdr:rowOff>
    </xdr:from>
    <xdr:to>
      <xdr:col>102</xdr:col>
      <xdr:colOff>114300</xdr:colOff>
      <xdr:row>77</xdr:row>
      <xdr:rowOff>85277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253813"/>
          <a:ext cx="889000" cy="3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63591</xdr:rowOff>
    </xdr:from>
    <xdr:to>
      <xdr:col>102</xdr:col>
      <xdr:colOff>165100</xdr:colOff>
      <xdr:row>75</xdr:row>
      <xdr:rowOff>165190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10268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116985</xdr:rowOff>
    </xdr:from>
    <xdr:to>
      <xdr:col>98</xdr:col>
      <xdr:colOff>38100</xdr:colOff>
      <xdr:row>76</xdr:row>
      <xdr:rowOff>47135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63662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111548</xdr:rowOff>
    </xdr:from>
    <xdr:to>
      <xdr:col>116</xdr:col>
      <xdr:colOff>114300</xdr:colOff>
      <xdr:row>77</xdr:row>
      <xdr:rowOff>41698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1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89975</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12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135044</xdr:rowOff>
    </xdr:from>
    <xdr:to>
      <xdr:col>112</xdr:col>
      <xdr:colOff>38100</xdr:colOff>
      <xdr:row>77</xdr:row>
      <xdr:rowOff>65194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16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56321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25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155701</xdr:rowOff>
    </xdr:from>
    <xdr:to>
      <xdr:col>107</xdr:col>
      <xdr:colOff>101600</xdr:colOff>
      <xdr:row>77</xdr:row>
      <xdr:rowOff>85851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18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76978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27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1363</xdr:rowOff>
    </xdr:from>
    <xdr:to>
      <xdr:col>102</xdr:col>
      <xdr:colOff>165100</xdr:colOff>
      <xdr:row>77</xdr:row>
      <xdr:rowOff>102963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20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94090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29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34477</xdr:rowOff>
    </xdr:from>
    <xdr:to>
      <xdr:col>98</xdr:col>
      <xdr:colOff>38100</xdr:colOff>
      <xdr:row>77</xdr:row>
      <xdr:rowOff>136077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23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127204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32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全般的に類似団体との比較において、一人当たりコストが低いといえる当町の性質別支出であるが、公債費においては高い数値となっている。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要因としては、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これまで普通建設事業の実施における財源の確保に、積極的に地方債の借入れを実施してきたことが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考えられ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年度では会計年度任用職員制度の導入、令和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年度では退職手当の増額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により増加し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年度は一般職の給与カットにより△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普通建設事業費については令和元年度まで</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平群駅西特定土地区画整理事業、総合文化センター建設事業により、高い数値となっ</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が、完了後は類似団体を大きく下回っている。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また、厳しい財政状況のため各種基金への積立が伸び悩み、積立金は類似団体に比べ低くなっている。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全体的に経常経費が類似団体平均より高くなっており、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今後の対策として、令和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年度から取り組んでいる「緊急財政健全化計画」により、普通建設事業費に係る起債発行額の抑制</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億円以内</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、繰上償還を可能な限り実施し、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経常経費の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減少に努める。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18,434
18,260
23.90
7,742,595
7,311,753
376,477
5,039,936
12,788,537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156.7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10378</xdr:rowOff>
    </xdr:from>
    <xdr:to>
      <xdr:col>24</xdr:col>
      <xdr:colOff>62865</xdr:colOff>
      <xdr:row>38</xdr:row>
      <xdr:rowOff>40422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3878"/>
          <a:ext cx="1270" cy="140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44249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40422</xdr:rowOff>
    </xdr:from>
    <xdr:to>
      <xdr:col>24</xdr:col>
      <xdr:colOff>152400</xdr:colOff>
      <xdr:row>38</xdr:row>
      <xdr:rowOff>40422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5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128505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10378</xdr:rowOff>
    </xdr:from>
    <xdr:to>
      <xdr:col>24</xdr:col>
      <xdr:colOff>152400</xdr:colOff>
      <xdr:row>30</xdr:row>
      <xdr:rowOff>10378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3520</xdr:rowOff>
    </xdr:from>
    <xdr:to>
      <xdr:col>24</xdr:col>
      <xdr:colOff>63500</xdr:colOff>
      <xdr:row>36</xdr:row>
      <xdr:rowOff>66548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175720"/>
          <a:ext cx="838200" cy="6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79446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37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56569</xdr:rowOff>
    </xdr:from>
    <xdr:to>
      <xdr:col>24</xdr:col>
      <xdr:colOff>114300</xdr:colOff>
      <xdr:row>34</xdr:row>
      <xdr:rowOff>158169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8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113901</xdr:rowOff>
    </xdr:from>
    <xdr:to>
      <xdr:col>19</xdr:col>
      <xdr:colOff>177800</xdr:colOff>
      <xdr:row>36</xdr:row>
      <xdr:rowOff>3520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943201"/>
          <a:ext cx="889000" cy="23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78776</xdr:rowOff>
    </xdr:from>
    <xdr:to>
      <xdr:col>20</xdr:col>
      <xdr:colOff>38100</xdr:colOff>
      <xdr:row>35</xdr:row>
      <xdr:rowOff>8926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25453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68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113901</xdr:rowOff>
    </xdr:from>
    <xdr:to>
      <xdr:col>15</xdr:col>
      <xdr:colOff>50800</xdr:colOff>
      <xdr:row>36</xdr:row>
      <xdr:rowOff>89408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43201"/>
          <a:ext cx="889000" cy="31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34363</xdr:rowOff>
    </xdr:from>
    <xdr:to>
      <xdr:col>15</xdr:col>
      <xdr:colOff>101600</xdr:colOff>
      <xdr:row>34</xdr:row>
      <xdr:rowOff>135963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152490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63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89408</xdr:rowOff>
    </xdr:from>
    <xdr:to>
      <xdr:col>10</xdr:col>
      <xdr:colOff>114300</xdr:colOff>
      <xdr:row>36</xdr:row>
      <xdr:rowOff>134801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261608"/>
          <a:ext cx="889000" cy="4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157480</xdr:rowOff>
    </xdr:from>
    <xdr:to>
      <xdr:col>10</xdr:col>
      <xdr:colOff>165100</xdr:colOff>
      <xdr:row>34</xdr:row>
      <xdr:rowOff>87630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104157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59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23259</xdr:rowOff>
    </xdr:from>
    <xdr:to>
      <xdr:col>6</xdr:col>
      <xdr:colOff>38100</xdr:colOff>
      <xdr:row>34</xdr:row>
      <xdr:rowOff>124859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141386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62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15748</xdr:rowOff>
    </xdr:from>
    <xdr:to>
      <xdr:col>24</xdr:col>
      <xdr:colOff>114300</xdr:colOff>
      <xdr:row>36</xdr:row>
      <xdr:rowOff>117348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165625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124170</xdr:rowOff>
    </xdr:from>
    <xdr:to>
      <xdr:col>20</xdr:col>
      <xdr:colOff>38100</xdr:colOff>
      <xdr:row>36</xdr:row>
      <xdr:rowOff>54320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2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45447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1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63101</xdr:rowOff>
    </xdr:from>
    <xdr:to>
      <xdr:col>15</xdr:col>
      <xdr:colOff>101600</xdr:colOff>
      <xdr:row>34</xdr:row>
      <xdr:rowOff>164701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9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155828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98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38608</xdr:rowOff>
    </xdr:from>
    <xdr:to>
      <xdr:col>10</xdr:col>
      <xdr:colOff>165100</xdr:colOff>
      <xdr:row>36</xdr:row>
      <xdr:rowOff>140208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131335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0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84001</xdr:rowOff>
    </xdr:from>
    <xdr:to>
      <xdr:col>6</xdr:col>
      <xdr:colOff>38100</xdr:colOff>
      <xdr:row>37</xdr:row>
      <xdr:rowOff>14151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5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5278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4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1543</xdr:rowOff>
    </xdr:from>
    <xdr:to>
      <xdr:col>24</xdr:col>
      <xdr:colOff>62865</xdr:colOff>
      <xdr:row>57</xdr:row>
      <xdr:rowOff>91785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45493"/>
          <a:ext cx="1270" cy="111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95612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91785</xdr:rowOff>
    </xdr:from>
    <xdr:to>
      <xdr:col>24</xdr:col>
      <xdr:colOff>152400</xdr:colOff>
      <xdr:row>57</xdr:row>
      <xdr:rowOff>91785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119670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1543</xdr:rowOff>
    </xdr:from>
    <xdr:to>
      <xdr:col>24</xdr:col>
      <xdr:colOff>152400</xdr:colOff>
      <xdr:row>51</xdr:row>
      <xdr:rowOff>1543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58803</xdr:rowOff>
    </xdr:from>
    <xdr:to>
      <xdr:col>24</xdr:col>
      <xdr:colOff>63500</xdr:colOff>
      <xdr:row>57</xdr:row>
      <xdr:rowOff>76410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31453"/>
          <a:ext cx="838200" cy="1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80011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3383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57134</xdr:rowOff>
    </xdr:from>
    <xdr:to>
      <xdr:col>24</xdr:col>
      <xdr:colOff>114300</xdr:colOff>
      <xdr:row>55</xdr:row>
      <xdr:rowOff>158734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8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159845</xdr:rowOff>
    </xdr:from>
    <xdr:to>
      <xdr:col>19</xdr:col>
      <xdr:colOff>177800</xdr:colOff>
      <xdr:row>57</xdr:row>
      <xdr:rowOff>58803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18145"/>
          <a:ext cx="889000" cy="41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45603</xdr:rowOff>
    </xdr:from>
    <xdr:to>
      <xdr:col>20</xdr:col>
      <xdr:colOff>38100</xdr:colOff>
      <xdr:row>55</xdr:row>
      <xdr:rowOff>147203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163730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25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159845</xdr:rowOff>
    </xdr:from>
    <xdr:to>
      <xdr:col>15</xdr:col>
      <xdr:colOff>50800</xdr:colOff>
      <xdr:row>57</xdr:row>
      <xdr:rowOff>100920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418145"/>
          <a:ext cx="889000" cy="45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124602</xdr:rowOff>
    </xdr:from>
    <xdr:to>
      <xdr:col>15</xdr:col>
      <xdr:colOff>101600</xdr:colOff>
      <xdr:row>53</xdr:row>
      <xdr:rowOff>54752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71279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881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83359</xdr:rowOff>
    </xdr:from>
    <xdr:to>
      <xdr:col>10</xdr:col>
      <xdr:colOff>114300</xdr:colOff>
      <xdr:row>57</xdr:row>
      <xdr:rowOff>100920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56009"/>
          <a:ext cx="889000" cy="1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164302</xdr:rowOff>
    </xdr:from>
    <xdr:to>
      <xdr:col>10</xdr:col>
      <xdr:colOff>165100</xdr:colOff>
      <xdr:row>56</xdr:row>
      <xdr:rowOff>94452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110979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3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104248</xdr:rowOff>
    </xdr:from>
    <xdr:to>
      <xdr:col>6</xdr:col>
      <xdr:colOff>38100</xdr:colOff>
      <xdr:row>56</xdr:row>
      <xdr:rowOff>34398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50925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25610</xdr:rowOff>
    </xdr:from>
    <xdr:to>
      <xdr:col>24</xdr:col>
      <xdr:colOff>114300</xdr:colOff>
      <xdr:row>57</xdr:row>
      <xdr:rowOff>127210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111987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8003</xdr:rowOff>
    </xdr:from>
    <xdr:to>
      <xdr:col>20</xdr:col>
      <xdr:colOff>38100</xdr:colOff>
      <xdr:row>57</xdr:row>
      <xdr:rowOff>109603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8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100730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7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109045</xdr:rowOff>
    </xdr:from>
    <xdr:to>
      <xdr:col>15</xdr:col>
      <xdr:colOff>101600</xdr:colOff>
      <xdr:row>55</xdr:row>
      <xdr:rowOff>39195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6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30322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6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50120</xdr:rowOff>
    </xdr:from>
    <xdr:to>
      <xdr:col>10</xdr:col>
      <xdr:colOff>165100</xdr:colOff>
      <xdr:row>57</xdr:row>
      <xdr:rowOff>151720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142847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1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32559</xdr:rowOff>
    </xdr:from>
    <xdr:to>
      <xdr:col>6</xdr:col>
      <xdr:colOff>38100</xdr:colOff>
      <xdr:row>57</xdr:row>
      <xdr:rowOff>134159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0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125286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89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166246</xdr:rowOff>
    </xdr:from>
    <xdr:to>
      <xdr:col>24</xdr:col>
      <xdr:colOff>62865</xdr:colOff>
      <xdr:row>77</xdr:row>
      <xdr:rowOff>167656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67746"/>
          <a:ext cx="1270" cy="120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37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167656</xdr:rowOff>
    </xdr:from>
    <xdr:to>
      <xdr:col>24</xdr:col>
      <xdr:colOff>152400</xdr:colOff>
      <xdr:row>77</xdr:row>
      <xdr:rowOff>167656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369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112923</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166246</xdr:rowOff>
    </xdr:from>
    <xdr:to>
      <xdr:col>24</xdr:col>
      <xdr:colOff>152400</xdr:colOff>
      <xdr:row>70</xdr:row>
      <xdr:rowOff>166246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6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103905</xdr:rowOff>
    </xdr:from>
    <xdr:to>
      <xdr:col>24</xdr:col>
      <xdr:colOff>63500</xdr:colOff>
      <xdr:row>76</xdr:row>
      <xdr:rowOff>165333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3134105"/>
          <a:ext cx="838200" cy="6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35548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22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12671</xdr:rowOff>
    </xdr:from>
    <xdr:to>
      <xdr:col>24</xdr:col>
      <xdr:colOff>114300</xdr:colOff>
      <xdr:row>75</xdr:row>
      <xdr:rowOff>114271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87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103905</xdr:rowOff>
    </xdr:from>
    <xdr:to>
      <xdr:col>19</xdr:col>
      <xdr:colOff>177800</xdr:colOff>
      <xdr:row>77</xdr:row>
      <xdr:rowOff>141481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134105"/>
          <a:ext cx="889000" cy="20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113989</xdr:rowOff>
    </xdr:from>
    <xdr:to>
      <xdr:col>20</xdr:col>
      <xdr:colOff>38100</xdr:colOff>
      <xdr:row>75</xdr:row>
      <xdr:rowOff>44139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8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60666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57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141481</xdr:rowOff>
    </xdr:from>
    <xdr:to>
      <xdr:col>15</xdr:col>
      <xdr:colOff>50800</xdr:colOff>
      <xdr:row>78</xdr:row>
      <xdr:rowOff>27609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43131"/>
          <a:ext cx="889000" cy="5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168300</xdr:rowOff>
    </xdr:from>
    <xdr:to>
      <xdr:col>15</xdr:col>
      <xdr:colOff>101600</xdr:colOff>
      <xdr:row>76</xdr:row>
      <xdr:rowOff>98450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114978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80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27609</xdr:rowOff>
    </xdr:from>
    <xdr:to>
      <xdr:col>10</xdr:col>
      <xdr:colOff>114300</xdr:colOff>
      <xdr:row>78</xdr:row>
      <xdr:rowOff>103905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00709"/>
          <a:ext cx="889000" cy="7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37588</xdr:rowOff>
    </xdr:from>
    <xdr:to>
      <xdr:col>10</xdr:col>
      <xdr:colOff>165100</xdr:colOff>
      <xdr:row>76</xdr:row>
      <xdr:rowOff>139188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6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155716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90396</xdr:rowOff>
    </xdr:from>
    <xdr:to>
      <xdr:col>6</xdr:col>
      <xdr:colOff>38100</xdr:colOff>
      <xdr:row>77</xdr:row>
      <xdr:rowOff>20546</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20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37072</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89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114533</xdr:rowOff>
    </xdr:from>
    <xdr:to>
      <xdr:col>24</xdr:col>
      <xdr:colOff>114300</xdr:colOff>
      <xdr:row>77</xdr:row>
      <xdr:rowOff>44683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4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92960</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2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53105</xdr:rowOff>
    </xdr:from>
    <xdr:to>
      <xdr:col>20</xdr:col>
      <xdr:colOff>38100</xdr:colOff>
      <xdr:row>76</xdr:row>
      <xdr:rowOff>154705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08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145832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17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90681</xdr:rowOff>
    </xdr:from>
    <xdr:to>
      <xdr:col>15</xdr:col>
      <xdr:colOff>101600</xdr:colOff>
      <xdr:row>78</xdr:row>
      <xdr:rowOff>20831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9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11958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85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148259</xdr:rowOff>
    </xdr:from>
    <xdr:to>
      <xdr:col>10</xdr:col>
      <xdr:colOff>165100</xdr:colOff>
      <xdr:row>78</xdr:row>
      <xdr:rowOff>78409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4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69536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4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53105</xdr:rowOff>
    </xdr:from>
    <xdr:to>
      <xdr:col>6</xdr:col>
      <xdr:colOff>38100</xdr:colOff>
      <xdr:row>78</xdr:row>
      <xdr:rowOff>154705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2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145832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1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88753</xdr:rowOff>
    </xdr:from>
    <xdr:to>
      <xdr:col>24</xdr:col>
      <xdr:colOff>62865</xdr:colOff>
      <xdr:row>97</xdr:row>
      <xdr:rowOff>168503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19253"/>
          <a:ext cx="1270" cy="127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168503</xdr:rowOff>
    </xdr:from>
    <xdr:to>
      <xdr:col>24</xdr:col>
      <xdr:colOff>152400</xdr:colOff>
      <xdr:row>97</xdr:row>
      <xdr:rowOff>168503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79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35430</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9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88753</xdr:rowOff>
    </xdr:from>
    <xdr:to>
      <xdr:col>24</xdr:col>
      <xdr:colOff>152400</xdr:colOff>
      <xdr:row>90</xdr:row>
      <xdr:rowOff>88753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1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56817</xdr:rowOff>
    </xdr:from>
    <xdr:to>
      <xdr:col>24</xdr:col>
      <xdr:colOff>63500</xdr:colOff>
      <xdr:row>97</xdr:row>
      <xdr:rowOff>60841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687467"/>
          <a:ext cx="838200" cy="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81900</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369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59023</xdr:rowOff>
    </xdr:from>
    <xdr:to>
      <xdr:col>24</xdr:col>
      <xdr:colOff>114300</xdr:colOff>
      <xdr:row>96</xdr:row>
      <xdr:rowOff>160623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1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56817</xdr:rowOff>
    </xdr:from>
    <xdr:to>
      <xdr:col>19</xdr:col>
      <xdr:colOff>177800</xdr:colOff>
      <xdr:row>97</xdr:row>
      <xdr:rowOff>86291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687467"/>
          <a:ext cx="889000" cy="2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53634</xdr:rowOff>
    </xdr:from>
    <xdr:to>
      <xdr:col>20</xdr:col>
      <xdr:colOff>38100</xdr:colOff>
      <xdr:row>96</xdr:row>
      <xdr:rowOff>155234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1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28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86291</xdr:rowOff>
    </xdr:from>
    <xdr:to>
      <xdr:col>15</xdr:col>
      <xdr:colOff>50800</xdr:colOff>
      <xdr:row>97</xdr:row>
      <xdr:rowOff>98560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716941"/>
          <a:ext cx="88900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115494</xdr:rowOff>
    </xdr:from>
    <xdr:to>
      <xdr:col>15</xdr:col>
      <xdr:colOff>101600</xdr:colOff>
      <xdr:row>97</xdr:row>
      <xdr:rowOff>45644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62171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98560</xdr:rowOff>
    </xdr:from>
    <xdr:to>
      <xdr:col>10</xdr:col>
      <xdr:colOff>114300</xdr:colOff>
      <xdr:row>97</xdr:row>
      <xdr:rowOff>107917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729210"/>
          <a:ext cx="889000" cy="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140388</xdr:rowOff>
    </xdr:from>
    <xdr:to>
      <xdr:col>10</xdr:col>
      <xdr:colOff>165100</xdr:colOff>
      <xdr:row>97</xdr:row>
      <xdr:rowOff>70538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87065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3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137699</xdr:rowOff>
    </xdr:from>
    <xdr:to>
      <xdr:col>6</xdr:col>
      <xdr:colOff>38100</xdr:colOff>
      <xdr:row>97</xdr:row>
      <xdr:rowOff>67849</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84376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37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10041</xdr:rowOff>
    </xdr:from>
    <xdr:to>
      <xdr:col>24</xdr:col>
      <xdr:colOff>114300</xdr:colOff>
      <xdr:row>97</xdr:row>
      <xdr:rowOff>111641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64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96418</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55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6017</xdr:rowOff>
    </xdr:from>
    <xdr:to>
      <xdr:col>20</xdr:col>
      <xdr:colOff>38100</xdr:colOff>
      <xdr:row>97</xdr:row>
      <xdr:rowOff>107617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63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98744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2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35491</xdr:rowOff>
    </xdr:from>
    <xdr:to>
      <xdr:col>15</xdr:col>
      <xdr:colOff>101600</xdr:colOff>
      <xdr:row>97</xdr:row>
      <xdr:rowOff>137091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66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128218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5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47760</xdr:rowOff>
    </xdr:from>
    <xdr:to>
      <xdr:col>10</xdr:col>
      <xdr:colOff>165100</xdr:colOff>
      <xdr:row>97</xdr:row>
      <xdr:rowOff>149360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6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140487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57117</xdr:rowOff>
    </xdr:from>
    <xdr:to>
      <xdr:col>6</xdr:col>
      <xdr:colOff>38100</xdr:colOff>
      <xdr:row>97</xdr:row>
      <xdr:rowOff>158717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68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149844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8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170561</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85511"/>
          <a:ext cx="1270" cy="11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117238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170561</xdr:rowOff>
    </xdr:from>
    <xdr:to>
      <xdr:col>55</xdr:col>
      <xdr:colOff>88900</xdr:colOff>
      <xdr:row>31</xdr:row>
      <xdr:rowOff>170561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8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160469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326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137592</xdr:rowOff>
    </xdr:from>
    <xdr:to>
      <xdr:col>55</xdr:col>
      <xdr:colOff>50800</xdr:colOff>
      <xdr:row>38</xdr:row>
      <xdr:rowOff>67742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130734</xdr:rowOff>
    </xdr:from>
    <xdr:to>
      <xdr:col>50</xdr:col>
      <xdr:colOff>165100</xdr:colOff>
      <xdr:row>38</xdr:row>
      <xdr:rowOff>60884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77411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118618</xdr:rowOff>
    </xdr:from>
    <xdr:to>
      <xdr:col>46</xdr:col>
      <xdr:colOff>38100</xdr:colOff>
      <xdr:row>38</xdr:row>
      <xdr:rowOff>48768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65295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148565</xdr:rowOff>
    </xdr:from>
    <xdr:to>
      <xdr:col>41</xdr:col>
      <xdr:colOff>101600</xdr:colOff>
      <xdr:row>38</xdr:row>
      <xdr:rowOff>78715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95242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154051</xdr:rowOff>
    </xdr:from>
    <xdr:to>
      <xdr:col>36</xdr:col>
      <xdr:colOff>165100</xdr:colOff>
      <xdr:row>38</xdr:row>
      <xdr:rowOff>84201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100728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26837</xdr:rowOff>
    </xdr:from>
    <xdr:to>
      <xdr:col>54</xdr:col>
      <xdr:colOff>189865</xdr:colOff>
      <xdr:row>59</xdr:row>
      <xdr:rowOff>82615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70787"/>
          <a:ext cx="1270" cy="142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86442</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2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82615</xdr:rowOff>
    </xdr:from>
    <xdr:to>
      <xdr:col>55</xdr:col>
      <xdr:colOff>88900</xdr:colOff>
      <xdr:row>59</xdr:row>
      <xdr:rowOff>82615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144964</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26837</xdr:rowOff>
    </xdr:from>
    <xdr:to>
      <xdr:col>55</xdr:col>
      <xdr:colOff>88900</xdr:colOff>
      <xdr:row>51</xdr:row>
      <xdr:rowOff>26837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133152</xdr:rowOff>
    </xdr:from>
    <xdr:to>
      <xdr:col>55</xdr:col>
      <xdr:colOff>0</xdr:colOff>
      <xdr:row>58</xdr:row>
      <xdr:rowOff>160780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077252"/>
          <a:ext cx="838200" cy="2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26395</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2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3518</xdr:rowOff>
    </xdr:from>
    <xdr:to>
      <xdr:col>55</xdr:col>
      <xdr:colOff>50800</xdr:colOff>
      <xdr:row>57</xdr:row>
      <xdr:rowOff>105118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134867</xdr:rowOff>
    </xdr:from>
    <xdr:to>
      <xdr:col>50</xdr:col>
      <xdr:colOff>114300</xdr:colOff>
      <xdr:row>58</xdr:row>
      <xdr:rowOff>160780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078967"/>
          <a:ext cx="889000" cy="2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45874</xdr:rowOff>
    </xdr:from>
    <xdr:to>
      <xdr:col>50</xdr:col>
      <xdr:colOff>165100</xdr:colOff>
      <xdr:row>57</xdr:row>
      <xdr:rowOff>147474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164001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59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134867</xdr:rowOff>
    </xdr:from>
    <xdr:to>
      <xdr:col>45</xdr:col>
      <xdr:colOff>177800</xdr:colOff>
      <xdr:row>58</xdr:row>
      <xdr:rowOff>143097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10078967"/>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51949</xdr:rowOff>
    </xdr:from>
    <xdr:to>
      <xdr:col>46</xdr:col>
      <xdr:colOff>38100</xdr:colOff>
      <xdr:row>57</xdr:row>
      <xdr:rowOff>153549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170076</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108823</xdr:rowOff>
    </xdr:from>
    <xdr:to>
      <xdr:col>41</xdr:col>
      <xdr:colOff>50800</xdr:colOff>
      <xdr:row>58</xdr:row>
      <xdr:rowOff>143097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052923"/>
          <a:ext cx="889000" cy="3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160713</xdr:rowOff>
    </xdr:from>
    <xdr:to>
      <xdr:col>41</xdr:col>
      <xdr:colOff>101600</xdr:colOff>
      <xdr:row>57</xdr:row>
      <xdr:rowOff>90863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6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107390</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5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24223</xdr:rowOff>
    </xdr:from>
    <xdr:to>
      <xdr:col>36</xdr:col>
      <xdr:colOff>165100</xdr:colOff>
      <xdr:row>57</xdr:row>
      <xdr:rowOff>125823</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9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142350</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57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82352</xdr:rowOff>
    </xdr:from>
    <xdr:to>
      <xdr:col>55</xdr:col>
      <xdr:colOff>50800</xdr:colOff>
      <xdr:row>59</xdr:row>
      <xdr:rowOff>12502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168729</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4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109980</xdr:rowOff>
    </xdr:from>
    <xdr:to>
      <xdr:col>50</xdr:col>
      <xdr:colOff>165100</xdr:colOff>
      <xdr:row>59</xdr:row>
      <xdr:rowOff>40130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5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31257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14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84067</xdr:rowOff>
    </xdr:from>
    <xdr:to>
      <xdr:col>46</xdr:col>
      <xdr:colOff>38100</xdr:colOff>
      <xdr:row>59</xdr:row>
      <xdr:rowOff>14217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2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5344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12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92297</xdr:rowOff>
    </xdr:from>
    <xdr:to>
      <xdr:col>41</xdr:col>
      <xdr:colOff>101600</xdr:colOff>
      <xdr:row>59</xdr:row>
      <xdr:rowOff>22447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3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13574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12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58023</xdr:rowOff>
    </xdr:from>
    <xdr:to>
      <xdr:col>36</xdr:col>
      <xdr:colOff>165100</xdr:colOff>
      <xdr:row>58</xdr:row>
      <xdr:rowOff>159623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0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150750</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09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45745</xdr:rowOff>
    </xdr:from>
    <xdr:to>
      <xdr:col>54</xdr:col>
      <xdr:colOff>189865</xdr:colOff>
      <xdr:row>79</xdr:row>
      <xdr:rowOff>88347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047245"/>
          <a:ext cx="1270" cy="158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92174</xdr:rowOff>
    </xdr:from>
    <xdr:ext cx="378565"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636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88347</xdr:rowOff>
    </xdr:from>
    <xdr:to>
      <xdr:col>55</xdr:col>
      <xdr:colOff>88900</xdr:colOff>
      <xdr:row>79</xdr:row>
      <xdr:rowOff>88347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63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163872</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8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45745</xdr:rowOff>
    </xdr:from>
    <xdr:to>
      <xdr:col>55</xdr:col>
      <xdr:colOff>88900</xdr:colOff>
      <xdr:row>70</xdr:row>
      <xdr:rowOff>45745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04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3161</xdr:rowOff>
    </xdr:from>
    <xdr:to>
      <xdr:col>55</xdr:col>
      <xdr:colOff>0</xdr:colOff>
      <xdr:row>79</xdr:row>
      <xdr:rowOff>45974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9639300" y="13547711"/>
          <a:ext cx="838200" cy="4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64816</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0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41939</xdr:rowOff>
    </xdr:from>
    <xdr:to>
      <xdr:col>55</xdr:col>
      <xdr:colOff>50800</xdr:colOff>
      <xdr:row>77</xdr:row>
      <xdr:rowOff>143539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167083</xdr:rowOff>
    </xdr:from>
    <xdr:to>
      <xdr:col>50</xdr:col>
      <xdr:colOff>114300</xdr:colOff>
      <xdr:row>79</xdr:row>
      <xdr:rowOff>45974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3540183"/>
          <a:ext cx="889000" cy="5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73665</xdr:rowOff>
    </xdr:from>
    <xdr:to>
      <xdr:col>50</xdr:col>
      <xdr:colOff>165100</xdr:colOff>
      <xdr:row>78</xdr:row>
      <xdr:rowOff>3815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20342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167083</xdr:rowOff>
    </xdr:from>
    <xdr:to>
      <xdr:col>45</xdr:col>
      <xdr:colOff>177800</xdr:colOff>
      <xdr:row>79</xdr:row>
      <xdr:rowOff>85637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861300" y="13540183"/>
          <a:ext cx="889000" cy="9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16990</xdr:rowOff>
    </xdr:from>
    <xdr:to>
      <xdr:col>46</xdr:col>
      <xdr:colOff>38100</xdr:colOff>
      <xdr:row>77</xdr:row>
      <xdr:rowOff>118590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135117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73014</xdr:rowOff>
    </xdr:from>
    <xdr:to>
      <xdr:col>41</xdr:col>
      <xdr:colOff>50800</xdr:colOff>
      <xdr:row>79</xdr:row>
      <xdr:rowOff>85637</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6972300" y="13617564"/>
          <a:ext cx="889000" cy="1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151651</xdr:rowOff>
    </xdr:from>
    <xdr:to>
      <xdr:col>41</xdr:col>
      <xdr:colOff>101600</xdr:colOff>
      <xdr:row>78</xdr:row>
      <xdr:rowOff>81801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98328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23244</xdr:rowOff>
    </xdr:from>
    <xdr:to>
      <xdr:col>36</xdr:col>
      <xdr:colOff>165100</xdr:colOff>
      <xdr:row>78</xdr:row>
      <xdr:rowOff>124844</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141371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1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123811</xdr:rowOff>
    </xdr:from>
    <xdr:to>
      <xdr:col>55</xdr:col>
      <xdr:colOff>50800</xdr:colOff>
      <xdr:row>79</xdr:row>
      <xdr:rowOff>53961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49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38738</xdr:rowOff>
    </xdr:from>
    <xdr:ext cx="469744"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41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166624</xdr:rowOff>
    </xdr:from>
    <xdr:to>
      <xdr:col>50</xdr:col>
      <xdr:colOff>165100</xdr:colOff>
      <xdr:row>79</xdr:row>
      <xdr:rowOff>96774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53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87901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404428" y="1363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116283</xdr:rowOff>
    </xdr:from>
    <xdr:to>
      <xdr:col>46</xdr:col>
      <xdr:colOff>38100</xdr:colOff>
      <xdr:row>79</xdr:row>
      <xdr:rowOff>46433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48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37560</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15428" y="1358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34837</xdr:rowOff>
    </xdr:from>
    <xdr:to>
      <xdr:col>41</xdr:col>
      <xdr:colOff>101600</xdr:colOff>
      <xdr:row>79</xdr:row>
      <xdr:rowOff>136437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57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127564</xdr:rowOff>
    </xdr:from>
    <xdr:ext cx="378565"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672017" y="13672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22214</xdr:rowOff>
    </xdr:from>
    <xdr:to>
      <xdr:col>36</xdr:col>
      <xdr:colOff>165100</xdr:colOff>
      <xdr:row>79</xdr:row>
      <xdr:rowOff>123814</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5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114941</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37428" y="136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105116</xdr:rowOff>
    </xdr:from>
    <xdr:to>
      <xdr:col>54</xdr:col>
      <xdr:colOff>189865</xdr:colOff>
      <xdr:row>98</xdr:row>
      <xdr:rowOff>29341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35616"/>
          <a:ext cx="1270" cy="129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33168</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29341</xdr:rowOff>
    </xdr:from>
    <xdr:to>
      <xdr:col>55</xdr:col>
      <xdr:colOff>88900</xdr:colOff>
      <xdr:row>98</xdr:row>
      <xdr:rowOff>29341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83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51793</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1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105116</xdr:rowOff>
    </xdr:from>
    <xdr:to>
      <xdr:col>55</xdr:col>
      <xdr:colOff>88900</xdr:colOff>
      <xdr:row>90</xdr:row>
      <xdr:rowOff>105116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3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137458</xdr:rowOff>
    </xdr:from>
    <xdr:to>
      <xdr:col>55</xdr:col>
      <xdr:colOff>0</xdr:colOff>
      <xdr:row>98</xdr:row>
      <xdr:rowOff>26967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768108"/>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117491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33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94614</xdr:rowOff>
    </xdr:from>
    <xdr:to>
      <xdr:col>55</xdr:col>
      <xdr:colOff>50800</xdr:colOff>
      <xdr:row>96</xdr:row>
      <xdr:rowOff>24764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23408</xdr:rowOff>
    </xdr:from>
    <xdr:to>
      <xdr:col>50</xdr:col>
      <xdr:colOff>114300</xdr:colOff>
      <xdr:row>97</xdr:row>
      <xdr:rowOff>137458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654058"/>
          <a:ext cx="889000" cy="11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81215</xdr:rowOff>
    </xdr:from>
    <xdr:to>
      <xdr:col>50</xdr:col>
      <xdr:colOff>165100</xdr:colOff>
      <xdr:row>96</xdr:row>
      <xdr:rowOff>11365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27892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23408</xdr:rowOff>
    </xdr:from>
    <xdr:to>
      <xdr:col>45</xdr:col>
      <xdr:colOff>177800</xdr:colOff>
      <xdr:row>97</xdr:row>
      <xdr:rowOff>65481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654058"/>
          <a:ext cx="889000" cy="4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65714</xdr:rowOff>
    </xdr:from>
    <xdr:to>
      <xdr:col>46</xdr:col>
      <xdr:colOff>38100</xdr:colOff>
      <xdr:row>95</xdr:row>
      <xdr:rowOff>167314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12391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65481</xdr:rowOff>
    </xdr:from>
    <xdr:to>
      <xdr:col>41</xdr:col>
      <xdr:colOff>50800</xdr:colOff>
      <xdr:row>97</xdr:row>
      <xdr:rowOff>131983</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696131"/>
          <a:ext cx="889000" cy="6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83676</xdr:rowOff>
    </xdr:from>
    <xdr:to>
      <xdr:col>41</xdr:col>
      <xdr:colOff>101600</xdr:colOff>
      <xdr:row>96</xdr:row>
      <xdr:rowOff>13826</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30353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1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125682</xdr:rowOff>
    </xdr:from>
    <xdr:to>
      <xdr:col>36</xdr:col>
      <xdr:colOff>165100</xdr:colOff>
      <xdr:row>96</xdr:row>
      <xdr:rowOff>55832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1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72359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18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147617</xdr:rowOff>
    </xdr:from>
    <xdr:to>
      <xdr:col>55</xdr:col>
      <xdr:colOff>50800</xdr:colOff>
      <xdr:row>98</xdr:row>
      <xdr:rowOff>77767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77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62544</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9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86658</xdr:rowOff>
    </xdr:from>
    <xdr:to>
      <xdr:col>50</xdr:col>
      <xdr:colOff>165100</xdr:colOff>
      <xdr:row>98</xdr:row>
      <xdr:rowOff>16808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71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7935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81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144058</xdr:rowOff>
    </xdr:from>
    <xdr:to>
      <xdr:col>46</xdr:col>
      <xdr:colOff>38100</xdr:colOff>
      <xdr:row>97</xdr:row>
      <xdr:rowOff>74208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0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65335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69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14681</xdr:rowOff>
    </xdr:from>
    <xdr:to>
      <xdr:col>41</xdr:col>
      <xdr:colOff>101600</xdr:colOff>
      <xdr:row>97</xdr:row>
      <xdr:rowOff>116281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4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107408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73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81183</xdr:rowOff>
    </xdr:from>
    <xdr:to>
      <xdr:col>36</xdr:col>
      <xdr:colOff>165100</xdr:colOff>
      <xdr:row>98</xdr:row>
      <xdr:rowOff>11333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71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2460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80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133909</xdr:rowOff>
    </xdr:from>
    <xdr:to>
      <xdr:col>85</xdr:col>
      <xdr:colOff>126364</xdr:colOff>
      <xdr:row>38</xdr:row>
      <xdr:rowOff>132537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277409"/>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136364</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65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132537</xdr:rowOff>
    </xdr:from>
    <xdr:to>
      <xdr:col>86</xdr:col>
      <xdr:colOff>25400</xdr:colOff>
      <xdr:row>38</xdr:row>
      <xdr:rowOff>132537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64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80586</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133909</xdr:rowOff>
    </xdr:from>
    <xdr:to>
      <xdr:col>86</xdr:col>
      <xdr:colOff>25400</xdr:colOff>
      <xdr:row>30</xdr:row>
      <xdr:rowOff>133909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27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103772</xdr:rowOff>
    </xdr:from>
    <xdr:to>
      <xdr:col>85</xdr:col>
      <xdr:colOff>127000</xdr:colOff>
      <xdr:row>38</xdr:row>
      <xdr:rowOff>138747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618872"/>
          <a:ext cx="838200" cy="3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45293</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04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22416</xdr:rowOff>
    </xdr:from>
    <xdr:to>
      <xdr:col>85</xdr:col>
      <xdr:colOff>177800</xdr:colOff>
      <xdr:row>36</xdr:row>
      <xdr:rowOff>124016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97447</xdr:rowOff>
    </xdr:from>
    <xdr:to>
      <xdr:col>81</xdr:col>
      <xdr:colOff>50800</xdr:colOff>
      <xdr:row>38</xdr:row>
      <xdr:rowOff>138747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612547"/>
          <a:ext cx="889000" cy="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117780</xdr:rowOff>
    </xdr:from>
    <xdr:to>
      <xdr:col>81</xdr:col>
      <xdr:colOff>101600</xdr:colOff>
      <xdr:row>36</xdr:row>
      <xdr:rowOff>47930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11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64457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8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5055</xdr:rowOff>
    </xdr:from>
    <xdr:to>
      <xdr:col>76</xdr:col>
      <xdr:colOff>114300</xdr:colOff>
      <xdr:row>38</xdr:row>
      <xdr:rowOff>97447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348705"/>
          <a:ext cx="889000" cy="26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23025</xdr:rowOff>
    </xdr:from>
    <xdr:to>
      <xdr:col>76</xdr:col>
      <xdr:colOff>165100</xdr:colOff>
      <xdr:row>35</xdr:row>
      <xdr:rowOff>124625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02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141152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579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5055</xdr:rowOff>
    </xdr:from>
    <xdr:to>
      <xdr:col>71</xdr:col>
      <xdr:colOff>177800</xdr:colOff>
      <xdr:row>37</xdr:row>
      <xdr:rowOff>118669</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348705"/>
          <a:ext cx="889000" cy="11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108179</xdr:rowOff>
    </xdr:from>
    <xdr:to>
      <xdr:col>72</xdr:col>
      <xdr:colOff>38100</xdr:colOff>
      <xdr:row>36</xdr:row>
      <xdr:rowOff>38329</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10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54856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88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120180</xdr:rowOff>
    </xdr:from>
    <xdr:to>
      <xdr:col>67</xdr:col>
      <xdr:colOff>101600</xdr:colOff>
      <xdr:row>36</xdr:row>
      <xdr:rowOff>50330</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1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66857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8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52972</xdr:rowOff>
    </xdr:from>
    <xdr:to>
      <xdr:col>85</xdr:col>
      <xdr:colOff>177800</xdr:colOff>
      <xdr:row>38</xdr:row>
      <xdr:rowOff>154572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5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139349</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48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87947</xdr:rowOff>
    </xdr:from>
    <xdr:to>
      <xdr:col>81</xdr:col>
      <xdr:colOff>101600</xdr:colOff>
      <xdr:row>39</xdr:row>
      <xdr:rowOff>18097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6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9224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69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46647</xdr:rowOff>
    </xdr:from>
    <xdr:to>
      <xdr:col>76</xdr:col>
      <xdr:colOff>165100</xdr:colOff>
      <xdr:row>38</xdr:row>
      <xdr:rowOff>148247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56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139374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65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125705</xdr:rowOff>
    </xdr:from>
    <xdr:to>
      <xdr:col>72</xdr:col>
      <xdr:colOff>38100</xdr:colOff>
      <xdr:row>37</xdr:row>
      <xdr:rowOff>55855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29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46982</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39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67869</xdr:rowOff>
    </xdr:from>
    <xdr:to>
      <xdr:col>67</xdr:col>
      <xdr:colOff>101600</xdr:colOff>
      <xdr:row>37</xdr:row>
      <xdr:rowOff>169469</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1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160596</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50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42507</xdr:rowOff>
    </xdr:from>
    <xdr:to>
      <xdr:col>85</xdr:col>
      <xdr:colOff>126364</xdr:colOff>
      <xdr:row>59</xdr:row>
      <xdr:rowOff>5652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86457"/>
          <a:ext cx="1269" cy="1334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9479</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1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5652</xdr:rowOff>
    </xdr:from>
    <xdr:to>
      <xdr:col>86</xdr:col>
      <xdr:colOff>25400</xdr:colOff>
      <xdr:row>59</xdr:row>
      <xdr:rowOff>5652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12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160634</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6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42507</xdr:rowOff>
    </xdr:from>
    <xdr:to>
      <xdr:col>86</xdr:col>
      <xdr:colOff>25400</xdr:colOff>
      <xdr:row>51</xdr:row>
      <xdr:rowOff>42507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86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82220</xdr:rowOff>
    </xdr:from>
    <xdr:to>
      <xdr:col>85</xdr:col>
      <xdr:colOff>127000</xdr:colOff>
      <xdr:row>58</xdr:row>
      <xdr:rowOff>121374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10026320"/>
          <a:ext cx="838200" cy="3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102405</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3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79528</xdr:rowOff>
    </xdr:from>
    <xdr:to>
      <xdr:col>85</xdr:col>
      <xdr:colOff>177800</xdr:colOff>
      <xdr:row>57</xdr:row>
      <xdr:rowOff>9678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11405</xdr:rowOff>
    </xdr:from>
    <xdr:to>
      <xdr:col>81</xdr:col>
      <xdr:colOff>50800</xdr:colOff>
      <xdr:row>58</xdr:row>
      <xdr:rowOff>82220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955505"/>
          <a:ext cx="889000" cy="7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73901</xdr:rowOff>
    </xdr:from>
    <xdr:to>
      <xdr:col>81</xdr:col>
      <xdr:colOff>101600</xdr:colOff>
      <xdr:row>57</xdr:row>
      <xdr:rowOff>4051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20578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75464</xdr:rowOff>
    </xdr:from>
    <xdr:to>
      <xdr:col>76</xdr:col>
      <xdr:colOff>114300</xdr:colOff>
      <xdr:row>58</xdr:row>
      <xdr:rowOff>11405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162314"/>
          <a:ext cx="889000" cy="79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162585</xdr:rowOff>
    </xdr:from>
    <xdr:to>
      <xdr:col>76</xdr:col>
      <xdr:colOff>165100</xdr:colOff>
      <xdr:row>56</xdr:row>
      <xdr:rowOff>92735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109262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73876</xdr:rowOff>
    </xdr:from>
    <xdr:to>
      <xdr:col>71</xdr:col>
      <xdr:colOff>177800</xdr:colOff>
      <xdr:row>53</xdr:row>
      <xdr:rowOff>75464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8646376"/>
          <a:ext cx="889000" cy="51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92151</xdr:rowOff>
    </xdr:from>
    <xdr:to>
      <xdr:col>72</xdr:col>
      <xdr:colOff>38100</xdr:colOff>
      <xdr:row>57</xdr:row>
      <xdr:rowOff>22301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13428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7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99873</xdr:rowOff>
    </xdr:from>
    <xdr:to>
      <xdr:col>67</xdr:col>
      <xdr:colOff>101600</xdr:colOff>
      <xdr:row>57</xdr:row>
      <xdr:rowOff>30023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70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21150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70574</xdr:rowOff>
    </xdr:from>
    <xdr:to>
      <xdr:col>85</xdr:col>
      <xdr:colOff>177800</xdr:colOff>
      <xdr:row>59</xdr:row>
      <xdr:rowOff>724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1001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156951</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92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31420</xdr:rowOff>
    </xdr:from>
    <xdr:to>
      <xdr:col>81</xdr:col>
      <xdr:colOff>101600</xdr:colOff>
      <xdr:row>58</xdr:row>
      <xdr:rowOff>133020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9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124147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06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132055</xdr:rowOff>
    </xdr:from>
    <xdr:to>
      <xdr:col>76</xdr:col>
      <xdr:colOff>165100</xdr:colOff>
      <xdr:row>58</xdr:row>
      <xdr:rowOff>62205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9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53332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99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24664</xdr:rowOff>
    </xdr:from>
    <xdr:to>
      <xdr:col>72</xdr:col>
      <xdr:colOff>38100</xdr:colOff>
      <xdr:row>53</xdr:row>
      <xdr:rowOff>126264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142791</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03795" y="888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23076</xdr:rowOff>
    </xdr:from>
    <xdr:to>
      <xdr:col>67</xdr:col>
      <xdr:colOff>101600</xdr:colOff>
      <xdr:row>50</xdr:row>
      <xdr:rowOff>124676</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859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48</xdr:row>
      <xdr:rowOff>141203</xdr:rowOff>
    </xdr:from>
    <xdr:ext cx="599010"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14795" y="8370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157505</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1987555"/>
          <a:ext cx="1269" cy="16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104182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6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157505</xdr:rowOff>
    </xdr:from>
    <xdr:to>
      <xdr:col>86</xdr:col>
      <xdr:colOff>25400</xdr:colOff>
      <xdr:row>69</xdr:row>
      <xdr:rowOff>157505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198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131627</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3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108750</xdr:rowOff>
    </xdr:from>
    <xdr:to>
      <xdr:col>85</xdr:col>
      <xdr:colOff>177800</xdr:colOff>
      <xdr:row>79</xdr:row>
      <xdr:rowOff>38900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120675</xdr:rowOff>
    </xdr:from>
    <xdr:to>
      <xdr:col>81</xdr:col>
      <xdr:colOff>101600</xdr:colOff>
      <xdr:row>79</xdr:row>
      <xdr:rowOff>50825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67352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11201</xdr:rowOff>
    </xdr:from>
    <xdr:to>
      <xdr:col>76</xdr:col>
      <xdr:colOff>114300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55751"/>
          <a:ext cx="889000" cy="3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103327</xdr:rowOff>
    </xdr:from>
    <xdr:to>
      <xdr:col>76</xdr:col>
      <xdr:colOff>165100</xdr:colOff>
      <xdr:row>79</xdr:row>
      <xdr:rowOff>33477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50004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4127</xdr:rowOff>
    </xdr:from>
    <xdr:to>
      <xdr:col>71</xdr:col>
      <xdr:colOff>177800</xdr:colOff>
      <xdr:row>79</xdr:row>
      <xdr:rowOff>11201</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48677"/>
          <a:ext cx="889000" cy="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88024</xdr:rowOff>
    </xdr:from>
    <xdr:to>
      <xdr:col>72</xdr:col>
      <xdr:colOff>38100</xdr:colOff>
      <xdr:row>79</xdr:row>
      <xdr:rowOff>18174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34701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3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116815</xdr:rowOff>
    </xdr:from>
    <xdr:to>
      <xdr:col>67</xdr:col>
      <xdr:colOff>101600</xdr:colOff>
      <xdr:row>79</xdr:row>
      <xdr:rowOff>46965</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63492</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6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87177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60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131851</xdr:rowOff>
    </xdr:from>
    <xdr:to>
      <xdr:col>72</xdr:col>
      <xdr:colOff>38100</xdr:colOff>
      <xdr:row>79</xdr:row>
      <xdr:rowOff>62001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0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53128</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59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124777</xdr:rowOff>
    </xdr:from>
    <xdr:to>
      <xdr:col>67</xdr:col>
      <xdr:colOff>101600</xdr:colOff>
      <xdr:row>79</xdr:row>
      <xdr:rowOff>54927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9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46054</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59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150079</xdr:rowOff>
    </xdr:from>
    <xdr:to>
      <xdr:col>85</xdr:col>
      <xdr:colOff>126364</xdr:colOff>
      <xdr:row>98</xdr:row>
      <xdr:rowOff>116946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09129"/>
          <a:ext cx="1269" cy="1509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120773</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116946</xdr:rowOff>
    </xdr:from>
    <xdr:to>
      <xdr:col>86</xdr:col>
      <xdr:colOff>25400</xdr:colOff>
      <xdr:row>98</xdr:row>
      <xdr:rowOff>116946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1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96756</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211,138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150079</xdr:rowOff>
    </xdr:from>
    <xdr:to>
      <xdr:col>86</xdr:col>
      <xdr:colOff>25400</xdr:colOff>
      <xdr:row>89</xdr:row>
      <xdr:rowOff>150079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158316</xdr:rowOff>
    </xdr:from>
    <xdr:to>
      <xdr:col>85</xdr:col>
      <xdr:colOff>127000</xdr:colOff>
      <xdr:row>96</xdr:row>
      <xdr:rowOff>29477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446066"/>
          <a:ext cx="838200" cy="4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53314</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512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74887</xdr:rowOff>
    </xdr:from>
    <xdr:to>
      <xdr:col>85</xdr:col>
      <xdr:colOff>177800</xdr:colOff>
      <xdr:row>97</xdr:row>
      <xdr:rowOff>5037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158316</xdr:rowOff>
    </xdr:from>
    <xdr:to>
      <xdr:col>81</xdr:col>
      <xdr:colOff>50800</xdr:colOff>
      <xdr:row>96</xdr:row>
      <xdr:rowOff>111452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446066"/>
          <a:ext cx="889000" cy="12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92100</xdr:rowOff>
    </xdr:from>
    <xdr:to>
      <xdr:col>81</xdr:col>
      <xdr:colOff>101600</xdr:colOff>
      <xdr:row>97</xdr:row>
      <xdr:rowOff>22250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13377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111452</xdr:rowOff>
    </xdr:from>
    <xdr:to>
      <xdr:col>76</xdr:col>
      <xdr:colOff>114300</xdr:colOff>
      <xdr:row>96</xdr:row>
      <xdr:rowOff>115202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570652"/>
          <a:ext cx="88900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111044</xdr:rowOff>
    </xdr:from>
    <xdr:to>
      <xdr:col>76</xdr:col>
      <xdr:colOff>165100</xdr:colOff>
      <xdr:row>97</xdr:row>
      <xdr:rowOff>41194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32321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115202</xdr:rowOff>
    </xdr:from>
    <xdr:to>
      <xdr:col>71</xdr:col>
      <xdr:colOff>177800</xdr:colOff>
      <xdr:row>96</xdr:row>
      <xdr:rowOff>130039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574402"/>
          <a:ext cx="889000" cy="1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110099</xdr:rowOff>
    </xdr:from>
    <xdr:to>
      <xdr:col>72</xdr:col>
      <xdr:colOff>38100</xdr:colOff>
      <xdr:row>97</xdr:row>
      <xdr:rowOff>40249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31376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103324</xdr:rowOff>
    </xdr:from>
    <xdr:to>
      <xdr:col>67</xdr:col>
      <xdr:colOff>101600</xdr:colOff>
      <xdr:row>97</xdr:row>
      <xdr:rowOff>33474</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24601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150127</xdr:rowOff>
    </xdr:from>
    <xdr:to>
      <xdr:col>85</xdr:col>
      <xdr:colOff>177800</xdr:colOff>
      <xdr:row>96</xdr:row>
      <xdr:rowOff>80277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3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1554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28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107516</xdr:rowOff>
    </xdr:from>
    <xdr:to>
      <xdr:col>81</xdr:col>
      <xdr:colOff>101600</xdr:colOff>
      <xdr:row>96</xdr:row>
      <xdr:rowOff>37666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9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54193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17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60652</xdr:rowOff>
    </xdr:from>
    <xdr:to>
      <xdr:col>76</xdr:col>
      <xdr:colOff>165100</xdr:colOff>
      <xdr:row>96</xdr:row>
      <xdr:rowOff>162252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1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7329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29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64402</xdr:rowOff>
    </xdr:from>
    <xdr:to>
      <xdr:col>72</xdr:col>
      <xdr:colOff>38100</xdr:colOff>
      <xdr:row>96</xdr:row>
      <xdr:rowOff>166002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29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79239</xdr:rowOff>
    </xdr:from>
    <xdr:to>
      <xdr:col>67</xdr:col>
      <xdr:colOff>101600</xdr:colOff>
      <xdr:row>97</xdr:row>
      <xdr:rowOff>9389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3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25916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3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61062</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47462"/>
          <a:ext cx="1269" cy="11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163695</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8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7739</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3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61062</xdr:rowOff>
    </xdr:from>
    <xdr:to>
      <xdr:col>116</xdr:col>
      <xdr:colOff>152400</xdr:colOff>
      <xdr:row>32</xdr:row>
      <xdr:rowOff>61062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4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81145</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4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58268</xdr:rowOff>
    </xdr:from>
    <xdr:to>
      <xdr:col>116</xdr:col>
      <xdr:colOff>114300</xdr:colOff>
      <xdr:row>38</xdr:row>
      <xdr:rowOff>159868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81585</xdr:rowOff>
    </xdr:from>
    <xdr:to>
      <xdr:col>112</xdr:col>
      <xdr:colOff>38100</xdr:colOff>
      <xdr:row>39</xdr:row>
      <xdr:rowOff>11735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28262</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7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82499</xdr:rowOff>
    </xdr:from>
    <xdr:to>
      <xdr:col>102</xdr:col>
      <xdr:colOff>165100</xdr:colOff>
      <xdr:row>39</xdr:row>
      <xdr:rowOff>12649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9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29176</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3728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15003</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358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36695</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総じて類似団体比較において平均を下回る項目が多い中、公債費が高い数値となっている。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公債費については、これまで普通建設事業の実施における財源の確保に、積極的に地方債の借入れを実施してきたことが要因であった。その対策として、令和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年度に策定した「緊急財政健全化計画」により、普通建設事業などの抑制による起債発行額の抑制</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億円以内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、既発行債の借換えによる公債費の平準化及び抑制を図る。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年度は繰上償還による効果で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5,592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％）の削減効果があった。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議会費については、令和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年度に議場マイク設備の更新により一時的に増加している。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総務費については、令和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年度に新型コロナウイルス感染症経済対策による特別定額給付金事業、令和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年度は財政調整基金への積立に伴い例年より増加している。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民生費については、令和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かけて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子育て世帯及び住民税非課税世帯への給付金事業により増加している。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教育費については、平成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令和元年度に実施された総合文化センターにおける本体工事、小中学校における空調整備工事により、大幅に増額していたが、工事完了により減額となった。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年度は、収支状況の悪化により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財政調整基金の取崩しを行っているため</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年度より「緊急財政健全化計画」に基づいた給与カット等のコスト削減及び普通交付税の大幅な増額により実質収支額が平成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％近く改善し、基金を積み立てることができた。財政調整基金残高比率も令和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を超え、二桁台まで伸びている。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今後も財政調整基金残高比率を高水準で維持できるよう、</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一層</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財政の健全化に努める。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一般会計においては、令和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年度は普通交付税の増額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財政健全化に向けた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一般職</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給与カット、起債の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繰上償還等の歳出抑制</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を行った結果</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、前年度並みの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を維持できている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に赤字決算であった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住宅新築資金等貸付事業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特別会計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についても、令和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年度で起債償還が完了したため、今後も黒字が続くと見込まれる。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下水道事業については、下水道使用料の減少や維持改修工事等により数値が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％程度悪化している。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、「緊急財政健全化計画」に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基づき</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一般職給与カットによる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総人件費の抑制、</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繰上償還による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公債費の負担軽減、業務の効率化による物件費の抑制、税収入・税外収入の確保、町有財産の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計画的な売却</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を図る。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7742595</v>
      </c>
      <c r="BO4" s="449"/>
      <c r="BP4" s="449"/>
      <c r="BQ4" s="449"/>
      <c r="BR4" s="449"/>
      <c r="BS4" s="449"/>
      <c r="BT4" s="449"/>
      <c r="BU4" s="450"/>
      <c r="BV4" s="448">
        <v>8205132</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7.5</v>
      </c>
      <c r="CU4" s="589"/>
      <c r="CV4" s="589"/>
      <c r="CW4" s="589"/>
      <c r="CX4" s="589"/>
      <c r="CY4" s="589"/>
      <c r="CZ4" s="589"/>
      <c r="DA4" s="590"/>
      <c r="DB4" s="588">
        <v>8.1</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7311753</v>
      </c>
      <c r="BO5" s="420"/>
      <c r="BP5" s="420"/>
      <c r="BQ5" s="420"/>
      <c r="BR5" s="420"/>
      <c r="BS5" s="420"/>
      <c r="BT5" s="420"/>
      <c r="BU5" s="421"/>
      <c r="BV5" s="419">
        <v>7743294</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90.5</v>
      </c>
      <c r="CU5" s="417"/>
      <c r="CV5" s="417"/>
      <c r="CW5" s="417"/>
      <c r="CX5" s="417"/>
      <c r="CY5" s="417"/>
      <c r="CZ5" s="417"/>
      <c r="DA5" s="418"/>
      <c r="DB5" s="416">
        <v>89.9</v>
      </c>
      <c r="DC5" s="417"/>
      <c r="DD5" s="417"/>
      <c r="DE5" s="417"/>
      <c r="DF5" s="417"/>
      <c r="DG5" s="417"/>
      <c r="DH5" s="417"/>
      <c r="DI5" s="418"/>
    </row>
    <row r="6" spans="1:119" ht="18.75" customHeight="1" x14ac:dyDescent="0.15">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96</v>
      </c>
      <c r="AV6" s="478"/>
      <c r="AW6" s="478"/>
      <c r="AX6" s="478"/>
      <c r="AY6" s="433" t="s">
        <v>104</v>
      </c>
      <c r="AZ6" s="434"/>
      <c r="BA6" s="434"/>
      <c r="BB6" s="434"/>
      <c r="BC6" s="434"/>
      <c r="BD6" s="434"/>
      <c r="BE6" s="434"/>
      <c r="BF6" s="434"/>
      <c r="BG6" s="434"/>
      <c r="BH6" s="434"/>
      <c r="BI6" s="434"/>
      <c r="BJ6" s="434"/>
      <c r="BK6" s="434"/>
      <c r="BL6" s="434"/>
      <c r="BM6" s="435"/>
      <c r="BN6" s="419">
        <v>430842</v>
      </c>
      <c r="BO6" s="420"/>
      <c r="BP6" s="420"/>
      <c r="BQ6" s="420"/>
      <c r="BR6" s="420"/>
      <c r="BS6" s="420"/>
      <c r="BT6" s="420"/>
      <c r="BU6" s="421"/>
      <c r="BV6" s="419">
        <v>461838</v>
      </c>
      <c r="BW6" s="420"/>
      <c r="BX6" s="420"/>
      <c r="BY6" s="420"/>
      <c r="BZ6" s="420"/>
      <c r="CA6" s="420"/>
      <c r="CB6" s="420"/>
      <c r="CC6" s="421"/>
      <c r="CD6" s="459" t="s">
        <v>105</v>
      </c>
      <c r="CE6" s="379"/>
      <c r="CF6" s="379"/>
      <c r="CG6" s="379"/>
      <c r="CH6" s="379"/>
      <c r="CI6" s="379"/>
      <c r="CJ6" s="379"/>
      <c r="CK6" s="379"/>
      <c r="CL6" s="379"/>
      <c r="CM6" s="379"/>
      <c r="CN6" s="379"/>
      <c r="CO6" s="379"/>
      <c r="CP6" s="379"/>
      <c r="CQ6" s="379"/>
      <c r="CR6" s="379"/>
      <c r="CS6" s="460"/>
      <c r="CT6" s="562">
        <v>91.8</v>
      </c>
      <c r="CU6" s="563"/>
      <c r="CV6" s="563"/>
      <c r="CW6" s="563"/>
      <c r="CX6" s="563"/>
      <c r="CY6" s="563"/>
      <c r="CZ6" s="563"/>
      <c r="DA6" s="564"/>
      <c r="DB6" s="562">
        <v>95</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106</v>
      </c>
      <c r="AN7" s="376"/>
      <c r="AO7" s="376"/>
      <c r="AP7" s="376"/>
      <c r="AQ7" s="376"/>
      <c r="AR7" s="376"/>
      <c r="AS7" s="376"/>
      <c r="AT7" s="377"/>
      <c r="AU7" s="477" t="s">
        <v>107</v>
      </c>
      <c r="AV7" s="478"/>
      <c r="AW7" s="478"/>
      <c r="AX7" s="478"/>
      <c r="AY7" s="433" t="s">
        <v>108</v>
      </c>
      <c r="AZ7" s="434"/>
      <c r="BA7" s="434"/>
      <c r="BB7" s="434"/>
      <c r="BC7" s="434"/>
      <c r="BD7" s="434"/>
      <c r="BE7" s="434"/>
      <c r="BF7" s="434"/>
      <c r="BG7" s="434"/>
      <c r="BH7" s="434"/>
      <c r="BI7" s="434"/>
      <c r="BJ7" s="434"/>
      <c r="BK7" s="434"/>
      <c r="BL7" s="434"/>
      <c r="BM7" s="435"/>
      <c r="BN7" s="419">
        <v>54365</v>
      </c>
      <c r="BO7" s="420"/>
      <c r="BP7" s="420"/>
      <c r="BQ7" s="420"/>
      <c r="BR7" s="420"/>
      <c r="BS7" s="420"/>
      <c r="BT7" s="420"/>
      <c r="BU7" s="421"/>
      <c r="BV7" s="419">
        <v>49483</v>
      </c>
      <c r="BW7" s="420"/>
      <c r="BX7" s="420"/>
      <c r="BY7" s="420"/>
      <c r="BZ7" s="420"/>
      <c r="CA7" s="420"/>
      <c r="CB7" s="420"/>
      <c r="CC7" s="421"/>
      <c r="CD7" s="459" t="s">
        <v>109</v>
      </c>
      <c r="CE7" s="379"/>
      <c r="CF7" s="379"/>
      <c r="CG7" s="379"/>
      <c r="CH7" s="379"/>
      <c r="CI7" s="379"/>
      <c r="CJ7" s="379"/>
      <c r="CK7" s="379"/>
      <c r="CL7" s="379"/>
      <c r="CM7" s="379"/>
      <c r="CN7" s="379"/>
      <c r="CO7" s="379"/>
      <c r="CP7" s="379"/>
      <c r="CQ7" s="379"/>
      <c r="CR7" s="379"/>
      <c r="CS7" s="460"/>
      <c r="CT7" s="419">
        <v>5039936</v>
      </c>
      <c r="CU7" s="420"/>
      <c r="CV7" s="420"/>
      <c r="CW7" s="420"/>
      <c r="CX7" s="420"/>
      <c r="CY7" s="420"/>
      <c r="CZ7" s="420"/>
      <c r="DA7" s="421"/>
      <c r="DB7" s="419">
        <v>5065106</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110</v>
      </c>
      <c r="AN8" s="376"/>
      <c r="AO8" s="376"/>
      <c r="AP8" s="376"/>
      <c r="AQ8" s="376"/>
      <c r="AR8" s="376"/>
      <c r="AS8" s="376"/>
      <c r="AT8" s="377"/>
      <c r="AU8" s="477" t="s">
        <v>111</v>
      </c>
      <c r="AV8" s="478"/>
      <c r="AW8" s="478"/>
      <c r="AX8" s="478"/>
      <c r="AY8" s="433" t="s">
        <v>112</v>
      </c>
      <c r="AZ8" s="434"/>
      <c r="BA8" s="434"/>
      <c r="BB8" s="434"/>
      <c r="BC8" s="434"/>
      <c r="BD8" s="434"/>
      <c r="BE8" s="434"/>
      <c r="BF8" s="434"/>
      <c r="BG8" s="434"/>
      <c r="BH8" s="434"/>
      <c r="BI8" s="434"/>
      <c r="BJ8" s="434"/>
      <c r="BK8" s="434"/>
      <c r="BL8" s="434"/>
      <c r="BM8" s="435"/>
      <c r="BN8" s="419">
        <v>376477</v>
      </c>
      <c r="BO8" s="420"/>
      <c r="BP8" s="420"/>
      <c r="BQ8" s="420"/>
      <c r="BR8" s="420"/>
      <c r="BS8" s="420"/>
      <c r="BT8" s="420"/>
      <c r="BU8" s="421"/>
      <c r="BV8" s="419">
        <v>412355</v>
      </c>
      <c r="BW8" s="420"/>
      <c r="BX8" s="420"/>
      <c r="BY8" s="420"/>
      <c r="BZ8" s="420"/>
      <c r="CA8" s="420"/>
      <c r="CB8" s="420"/>
      <c r="CC8" s="421"/>
      <c r="CD8" s="459" t="s">
        <v>113</v>
      </c>
      <c r="CE8" s="379"/>
      <c r="CF8" s="379"/>
      <c r="CG8" s="379"/>
      <c r="CH8" s="379"/>
      <c r="CI8" s="379"/>
      <c r="CJ8" s="379"/>
      <c r="CK8" s="379"/>
      <c r="CL8" s="379"/>
      <c r="CM8" s="379"/>
      <c r="CN8" s="379"/>
      <c r="CO8" s="379"/>
      <c r="CP8" s="379"/>
      <c r="CQ8" s="379"/>
      <c r="CR8" s="379"/>
      <c r="CS8" s="460"/>
      <c r="CT8" s="522">
        <v>0.43</v>
      </c>
      <c r="CU8" s="523"/>
      <c r="CV8" s="523"/>
      <c r="CW8" s="523"/>
      <c r="CX8" s="523"/>
      <c r="CY8" s="523"/>
      <c r="CZ8" s="523"/>
      <c r="DA8" s="524"/>
      <c r="DB8" s="522">
        <v>0.45</v>
      </c>
      <c r="DC8" s="523"/>
      <c r="DD8" s="523"/>
      <c r="DE8" s="523"/>
      <c r="DF8" s="523"/>
      <c r="DG8" s="523"/>
      <c r="DH8" s="523"/>
      <c r="DI8" s="524"/>
    </row>
    <row r="9" spans="1:119" ht="18.75" customHeight="1" thickBot="1" x14ac:dyDescent="0.2">
      <c r="A9" s="181"/>
      <c r="B9" s="551" t="s">
        <v>114</v>
      </c>
      <c r="C9" s="552"/>
      <c r="D9" s="552"/>
      <c r="E9" s="552"/>
      <c r="F9" s="552"/>
      <c r="G9" s="552"/>
      <c r="H9" s="552"/>
      <c r="I9" s="552"/>
      <c r="J9" s="552"/>
      <c r="K9" s="470"/>
      <c r="L9" s="553" t="s">
        <v>115</v>
      </c>
      <c r="M9" s="554"/>
      <c r="N9" s="554"/>
      <c r="O9" s="554"/>
      <c r="P9" s="554"/>
      <c r="Q9" s="555"/>
      <c r="R9" s="556">
        <v>18009</v>
      </c>
      <c r="S9" s="557"/>
      <c r="T9" s="557"/>
      <c r="U9" s="557"/>
      <c r="V9" s="558"/>
      <c r="W9" s="488" t="s">
        <v>116</v>
      </c>
      <c r="X9" s="489"/>
      <c r="Y9" s="489"/>
      <c r="Z9" s="489"/>
      <c r="AA9" s="489"/>
      <c r="AB9" s="489"/>
      <c r="AC9" s="489"/>
      <c r="AD9" s="489"/>
      <c r="AE9" s="489"/>
      <c r="AF9" s="489"/>
      <c r="AG9" s="489"/>
      <c r="AH9" s="489"/>
      <c r="AI9" s="489"/>
      <c r="AJ9" s="489"/>
      <c r="AK9" s="489"/>
      <c r="AL9" s="559"/>
      <c r="AM9" s="476" t="s">
        <v>117</v>
      </c>
      <c r="AN9" s="376"/>
      <c r="AO9" s="376"/>
      <c r="AP9" s="376"/>
      <c r="AQ9" s="376"/>
      <c r="AR9" s="376"/>
      <c r="AS9" s="376"/>
      <c r="AT9" s="377"/>
      <c r="AU9" s="477" t="s">
        <v>118</v>
      </c>
      <c r="AV9" s="478"/>
      <c r="AW9" s="478"/>
      <c r="AX9" s="478"/>
      <c r="AY9" s="433" t="s">
        <v>119</v>
      </c>
      <c r="AZ9" s="434"/>
      <c r="BA9" s="434"/>
      <c r="BB9" s="434"/>
      <c r="BC9" s="434"/>
      <c r="BD9" s="434"/>
      <c r="BE9" s="434"/>
      <c r="BF9" s="434"/>
      <c r="BG9" s="434"/>
      <c r="BH9" s="434"/>
      <c r="BI9" s="434"/>
      <c r="BJ9" s="434"/>
      <c r="BK9" s="434"/>
      <c r="BL9" s="434"/>
      <c r="BM9" s="435"/>
      <c r="BN9" s="419">
        <v>-35878</v>
      </c>
      <c r="BO9" s="420"/>
      <c r="BP9" s="420"/>
      <c r="BQ9" s="420"/>
      <c r="BR9" s="420"/>
      <c r="BS9" s="420"/>
      <c r="BT9" s="420"/>
      <c r="BU9" s="421"/>
      <c r="BV9" s="419">
        <v>196216</v>
      </c>
      <c r="BW9" s="420"/>
      <c r="BX9" s="420"/>
      <c r="BY9" s="420"/>
      <c r="BZ9" s="420"/>
      <c r="CA9" s="420"/>
      <c r="CB9" s="420"/>
      <c r="CC9" s="421"/>
      <c r="CD9" s="459" t="s">
        <v>120</v>
      </c>
      <c r="CE9" s="379"/>
      <c r="CF9" s="379"/>
      <c r="CG9" s="379"/>
      <c r="CH9" s="379"/>
      <c r="CI9" s="379"/>
      <c r="CJ9" s="379"/>
      <c r="CK9" s="379"/>
      <c r="CL9" s="379"/>
      <c r="CM9" s="379"/>
      <c r="CN9" s="379"/>
      <c r="CO9" s="379"/>
      <c r="CP9" s="379"/>
      <c r="CQ9" s="379"/>
      <c r="CR9" s="379"/>
      <c r="CS9" s="460"/>
      <c r="CT9" s="416">
        <v>21.1</v>
      </c>
      <c r="CU9" s="417"/>
      <c r="CV9" s="417"/>
      <c r="CW9" s="417"/>
      <c r="CX9" s="417"/>
      <c r="CY9" s="417"/>
      <c r="CZ9" s="417"/>
      <c r="DA9" s="418"/>
      <c r="DB9" s="416">
        <v>22.6</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121</v>
      </c>
      <c r="M10" s="376"/>
      <c r="N10" s="376"/>
      <c r="O10" s="376"/>
      <c r="P10" s="376"/>
      <c r="Q10" s="377"/>
      <c r="R10" s="372">
        <v>18883</v>
      </c>
      <c r="S10" s="373"/>
      <c r="T10" s="373"/>
      <c r="U10" s="373"/>
      <c r="V10" s="432"/>
      <c r="W10" s="560"/>
      <c r="X10" s="370"/>
      <c r="Y10" s="370"/>
      <c r="Z10" s="370"/>
      <c r="AA10" s="370"/>
      <c r="AB10" s="370"/>
      <c r="AC10" s="370"/>
      <c r="AD10" s="370"/>
      <c r="AE10" s="370"/>
      <c r="AF10" s="370"/>
      <c r="AG10" s="370"/>
      <c r="AH10" s="370"/>
      <c r="AI10" s="370"/>
      <c r="AJ10" s="370"/>
      <c r="AK10" s="370"/>
      <c r="AL10" s="561"/>
      <c r="AM10" s="476" t="s">
        <v>122</v>
      </c>
      <c r="AN10" s="376"/>
      <c r="AO10" s="376"/>
      <c r="AP10" s="376"/>
      <c r="AQ10" s="376"/>
      <c r="AR10" s="376"/>
      <c r="AS10" s="376"/>
      <c r="AT10" s="377"/>
      <c r="AU10" s="477" t="s">
        <v>123</v>
      </c>
      <c r="AV10" s="478"/>
      <c r="AW10" s="478"/>
      <c r="AX10" s="478"/>
      <c r="AY10" s="433" t="s">
        <v>124</v>
      </c>
      <c r="AZ10" s="434"/>
      <c r="BA10" s="434"/>
      <c r="BB10" s="434"/>
      <c r="BC10" s="434"/>
      <c r="BD10" s="434"/>
      <c r="BE10" s="434"/>
      <c r="BF10" s="434"/>
      <c r="BG10" s="434"/>
      <c r="BH10" s="434"/>
      <c r="BI10" s="434"/>
      <c r="BJ10" s="434"/>
      <c r="BK10" s="434"/>
      <c r="BL10" s="434"/>
      <c r="BM10" s="435"/>
      <c r="BN10" s="419">
        <v>50000</v>
      </c>
      <c r="BO10" s="420"/>
      <c r="BP10" s="420"/>
      <c r="BQ10" s="420"/>
      <c r="BR10" s="420"/>
      <c r="BS10" s="420"/>
      <c r="BT10" s="420"/>
      <c r="BU10" s="421"/>
      <c r="BV10" s="419">
        <v>112000</v>
      </c>
      <c r="BW10" s="420"/>
      <c r="BX10" s="420"/>
      <c r="BY10" s="420"/>
      <c r="BZ10" s="420"/>
      <c r="CA10" s="420"/>
      <c r="CB10" s="420"/>
      <c r="CC10" s="421"/>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126</v>
      </c>
      <c r="M11" s="381"/>
      <c r="N11" s="381"/>
      <c r="O11" s="381"/>
      <c r="P11" s="381"/>
      <c r="Q11" s="382"/>
      <c r="R11" s="548" t="s">
        <v>127</v>
      </c>
      <c r="S11" s="549"/>
      <c r="T11" s="549"/>
      <c r="U11" s="549"/>
      <c r="V11" s="550"/>
      <c r="W11" s="560"/>
      <c r="X11" s="370"/>
      <c r="Y11" s="370"/>
      <c r="Z11" s="370"/>
      <c r="AA11" s="370"/>
      <c r="AB11" s="370"/>
      <c r="AC11" s="370"/>
      <c r="AD11" s="370"/>
      <c r="AE11" s="370"/>
      <c r="AF11" s="370"/>
      <c r="AG11" s="370"/>
      <c r="AH11" s="370"/>
      <c r="AI11" s="370"/>
      <c r="AJ11" s="370"/>
      <c r="AK11" s="370"/>
      <c r="AL11" s="561"/>
      <c r="AM11" s="476" t="s">
        <v>128</v>
      </c>
      <c r="AN11" s="376"/>
      <c r="AO11" s="376"/>
      <c r="AP11" s="376"/>
      <c r="AQ11" s="376"/>
      <c r="AR11" s="376"/>
      <c r="AS11" s="376"/>
      <c r="AT11" s="377"/>
      <c r="AU11" s="477" t="s">
        <v>118</v>
      </c>
      <c r="AV11" s="478"/>
      <c r="AW11" s="478"/>
      <c r="AX11" s="478"/>
      <c r="AY11" s="433" t="s">
        <v>129</v>
      </c>
      <c r="AZ11" s="434"/>
      <c r="BA11" s="434"/>
      <c r="BB11" s="434"/>
      <c r="BC11" s="434"/>
      <c r="BD11" s="434"/>
      <c r="BE11" s="434"/>
      <c r="BF11" s="434"/>
      <c r="BG11" s="434"/>
      <c r="BH11" s="434"/>
      <c r="BI11" s="434"/>
      <c r="BJ11" s="434"/>
      <c r="BK11" s="434"/>
      <c r="BL11" s="434"/>
      <c r="BM11" s="435"/>
      <c r="BN11" s="419">
        <v>287988</v>
      </c>
      <c r="BO11" s="420"/>
      <c r="BP11" s="420"/>
      <c r="BQ11" s="420"/>
      <c r="BR11" s="420"/>
      <c r="BS11" s="420"/>
      <c r="BT11" s="420"/>
      <c r="BU11" s="421"/>
      <c r="BV11" s="419">
        <v>289431</v>
      </c>
      <c r="BW11" s="420"/>
      <c r="BX11" s="420"/>
      <c r="BY11" s="420"/>
      <c r="BZ11" s="420"/>
      <c r="CA11" s="420"/>
      <c r="CB11" s="420"/>
      <c r="CC11" s="421"/>
      <c r="CD11" s="459" t="s">
        <v>130</v>
      </c>
      <c r="CE11" s="379"/>
      <c r="CF11" s="379"/>
      <c r="CG11" s="379"/>
      <c r="CH11" s="379"/>
      <c r="CI11" s="379"/>
      <c r="CJ11" s="379"/>
      <c r="CK11" s="379"/>
      <c r="CL11" s="379"/>
      <c r="CM11" s="379"/>
      <c r="CN11" s="379"/>
      <c r="CO11" s="379"/>
      <c r="CP11" s="379"/>
      <c r="CQ11" s="379"/>
      <c r="CR11" s="379"/>
      <c r="CS11" s="460"/>
      <c r="CT11" s="522" t="s">
        <v>131</v>
      </c>
      <c r="CU11" s="523"/>
      <c r="CV11" s="523"/>
      <c r="CW11" s="523"/>
      <c r="CX11" s="523"/>
      <c r="CY11" s="523"/>
      <c r="CZ11" s="523"/>
      <c r="DA11" s="524"/>
      <c r="DB11" s="522" t="s">
        <v>132</v>
      </c>
      <c r="DC11" s="523"/>
      <c r="DD11" s="523"/>
      <c r="DE11" s="523"/>
      <c r="DF11" s="523"/>
      <c r="DG11" s="523"/>
      <c r="DH11" s="523"/>
      <c r="DI11" s="524"/>
    </row>
    <row r="12" spans="1:119" ht="18.75" customHeight="1" x14ac:dyDescent="0.15">
      <c r="A12" s="181"/>
      <c r="B12" s="525" t="s">
        <v>133</v>
      </c>
      <c r="C12" s="526"/>
      <c r="D12" s="526"/>
      <c r="E12" s="526"/>
      <c r="F12" s="526"/>
      <c r="G12" s="526"/>
      <c r="H12" s="526"/>
      <c r="I12" s="526"/>
      <c r="J12" s="526"/>
      <c r="K12" s="527"/>
      <c r="L12" s="534" t="s">
        <v>134</v>
      </c>
      <c r="M12" s="535"/>
      <c r="N12" s="535"/>
      <c r="O12" s="535"/>
      <c r="P12" s="535"/>
      <c r="Q12" s="536"/>
      <c r="R12" s="537">
        <v>18434</v>
      </c>
      <c r="S12" s="538"/>
      <c r="T12" s="538"/>
      <c r="U12" s="538"/>
      <c r="V12" s="539"/>
      <c r="W12" s="540" t="s">
        <v>1</v>
      </c>
      <c r="X12" s="478"/>
      <c r="Y12" s="478"/>
      <c r="Z12" s="478"/>
      <c r="AA12" s="478"/>
      <c r="AB12" s="541"/>
      <c r="AC12" s="542" t="s">
        <v>135</v>
      </c>
      <c r="AD12" s="543"/>
      <c r="AE12" s="543"/>
      <c r="AF12" s="543"/>
      <c r="AG12" s="544"/>
      <c r="AH12" s="542" t="s">
        <v>136</v>
      </c>
      <c r="AI12" s="543"/>
      <c r="AJ12" s="543"/>
      <c r="AK12" s="543"/>
      <c r="AL12" s="545"/>
      <c r="AM12" s="476" t="s">
        <v>137</v>
      </c>
      <c r="AN12" s="376"/>
      <c r="AO12" s="376"/>
      <c r="AP12" s="376"/>
      <c r="AQ12" s="376"/>
      <c r="AR12" s="376"/>
      <c r="AS12" s="376"/>
      <c r="AT12" s="377"/>
      <c r="AU12" s="477" t="s">
        <v>96</v>
      </c>
      <c r="AV12" s="478"/>
      <c r="AW12" s="478"/>
      <c r="AX12" s="478"/>
      <c r="AY12" s="433" t="s">
        <v>138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139</v>
      </c>
      <c r="CE12" s="379"/>
      <c r="CF12" s="379"/>
      <c r="CG12" s="379"/>
      <c r="CH12" s="379"/>
      <c r="CI12" s="379"/>
      <c r="CJ12" s="379"/>
      <c r="CK12" s="379"/>
      <c r="CL12" s="379"/>
      <c r="CM12" s="379"/>
      <c r="CN12" s="379"/>
      <c r="CO12" s="379"/>
      <c r="CP12" s="379"/>
      <c r="CQ12" s="379"/>
      <c r="CR12" s="379"/>
      <c r="CS12" s="460"/>
      <c r="CT12" s="522" t="s">
        <v>140</v>
      </c>
      <c r="CU12" s="523"/>
      <c r="CV12" s="523"/>
      <c r="CW12" s="523"/>
      <c r="CX12" s="523"/>
      <c r="CY12" s="523"/>
      <c r="CZ12" s="523"/>
      <c r="DA12" s="524"/>
      <c r="DB12" s="522" t="s">
        <v>131</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141</v>
      </c>
      <c r="N13" s="504"/>
      <c r="O13" s="504"/>
      <c r="P13" s="504"/>
      <c r="Q13" s="505"/>
      <c r="R13" s="506">
        <v>18260</v>
      </c>
      <c r="S13" s="507"/>
      <c r="T13" s="507"/>
      <c r="U13" s="507"/>
      <c r="V13" s="508"/>
      <c r="W13" s="509" t="s">
        <v>142</v>
      </c>
      <c r="X13" s="405"/>
      <c r="Y13" s="405"/>
      <c r="Z13" s="405"/>
      <c r="AA13" s="405"/>
      <c r="AB13" s="406"/>
      <c r="AC13" s="372">
        <v>445</v>
      </c>
      <c r="AD13" s="373"/>
      <c r="AE13" s="373"/>
      <c r="AF13" s="373"/>
      <c r="AG13" s="374"/>
      <c r="AH13" s="372">
        <v>458</v>
      </c>
      <c r="AI13" s="373"/>
      <c r="AJ13" s="373"/>
      <c r="AK13" s="373"/>
      <c r="AL13" s="432"/>
      <c r="AM13" s="476" t="s">
        <v>143</v>
      </c>
      <c r="AN13" s="376"/>
      <c r="AO13" s="376"/>
      <c r="AP13" s="376"/>
      <c r="AQ13" s="376"/>
      <c r="AR13" s="376"/>
      <c r="AS13" s="376"/>
      <c r="AT13" s="377"/>
      <c r="AU13" s="477" t="s">
        <v>144</v>
      </c>
      <c r="AV13" s="478"/>
      <c r="AW13" s="478"/>
      <c r="AX13" s="478"/>
      <c r="AY13" s="433" t="s">
        <v>145</v>
      </c>
      <c r="AZ13" s="434"/>
      <c r="BA13" s="434"/>
      <c r="BB13" s="434"/>
      <c r="BC13" s="434"/>
      <c r="BD13" s="434"/>
      <c r="BE13" s="434"/>
      <c r="BF13" s="434"/>
      <c r="BG13" s="434"/>
      <c r="BH13" s="434"/>
      <c r="BI13" s="434"/>
      <c r="BJ13" s="434"/>
      <c r="BK13" s="434"/>
      <c r="BL13" s="434"/>
      <c r="BM13" s="435"/>
      <c r="BN13" s="419">
        <v>302110</v>
      </c>
      <c r="BO13" s="420"/>
      <c r="BP13" s="420"/>
      <c r="BQ13" s="420"/>
      <c r="BR13" s="420"/>
      <c r="BS13" s="420"/>
      <c r="BT13" s="420"/>
      <c r="BU13" s="421"/>
      <c r="BV13" s="419">
        <v>597647</v>
      </c>
      <c r="BW13" s="420"/>
      <c r="BX13" s="420"/>
      <c r="BY13" s="420"/>
      <c r="BZ13" s="420"/>
      <c r="CA13" s="420"/>
      <c r="CB13" s="420"/>
      <c r="CC13" s="421"/>
      <c r="CD13" s="459" t="s">
        <v>146</v>
      </c>
      <c r="CE13" s="379"/>
      <c r="CF13" s="379"/>
      <c r="CG13" s="379"/>
      <c r="CH13" s="379"/>
      <c r="CI13" s="379"/>
      <c r="CJ13" s="379"/>
      <c r="CK13" s="379"/>
      <c r="CL13" s="379"/>
      <c r="CM13" s="379"/>
      <c r="CN13" s="379"/>
      <c r="CO13" s="379"/>
      <c r="CP13" s="379"/>
      <c r="CQ13" s="379"/>
      <c r="CR13" s="379"/>
      <c r="CS13" s="460"/>
      <c r="CT13" s="416">
        <v>14.4</v>
      </c>
      <c r="CU13" s="417"/>
      <c r="CV13" s="417"/>
      <c r="CW13" s="417"/>
      <c r="CX13" s="417"/>
      <c r="CY13" s="417"/>
      <c r="CZ13" s="417"/>
      <c r="DA13" s="418"/>
      <c r="DB13" s="416">
        <v>16</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147</v>
      </c>
      <c r="M14" s="546"/>
      <c r="N14" s="546"/>
      <c r="O14" s="546"/>
      <c r="P14" s="546"/>
      <c r="Q14" s="547"/>
      <c r="R14" s="506">
        <v>18582</v>
      </c>
      <c r="S14" s="507"/>
      <c r="T14" s="507"/>
      <c r="U14" s="507"/>
      <c r="V14" s="508"/>
      <c r="W14" s="510"/>
      <c r="X14" s="408"/>
      <c r="Y14" s="408"/>
      <c r="Z14" s="408"/>
      <c r="AA14" s="408"/>
      <c r="AB14" s="409"/>
      <c r="AC14" s="499">
        <v>6</v>
      </c>
      <c r="AD14" s="500"/>
      <c r="AE14" s="500"/>
      <c r="AF14" s="500"/>
      <c r="AG14" s="501"/>
      <c r="AH14" s="499">
        <v>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148</v>
      </c>
      <c r="CE14" s="457"/>
      <c r="CF14" s="457"/>
      <c r="CG14" s="457"/>
      <c r="CH14" s="457"/>
      <c r="CI14" s="457"/>
      <c r="CJ14" s="457"/>
      <c r="CK14" s="457"/>
      <c r="CL14" s="457"/>
      <c r="CM14" s="457"/>
      <c r="CN14" s="457"/>
      <c r="CO14" s="457"/>
      <c r="CP14" s="457"/>
      <c r="CQ14" s="457"/>
      <c r="CR14" s="457"/>
      <c r="CS14" s="458"/>
      <c r="CT14" s="516">
        <v>156.69999999999999</v>
      </c>
      <c r="CU14" s="517"/>
      <c r="CV14" s="517"/>
      <c r="CW14" s="517"/>
      <c r="CX14" s="517"/>
      <c r="CY14" s="517"/>
      <c r="CZ14" s="517"/>
      <c r="DA14" s="518"/>
      <c r="DB14" s="516">
        <v>183.3</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149</v>
      </c>
      <c r="N15" s="504"/>
      <c r="O15" s="504"/>
      <c r="P15" s="504"/>
      <c r="Q15" s="505"/>
      <c r="R15" s="506">
        <v>18435</v>
      </c>
      <c r="S15" s="507"/>
      <c r="T15" s="507"/>
      <c r="U15" s="507"/>
      <c r="V15" s="508"/>
      <c r="W15" s="509" t="s">
        <v>150</v>
      </c>
      <c r="X15" s="405"/>
      <c r="Y15" s="405"/>
      <c r="Z15" s="405"/>
      <c r="AA15" s="405"/>
      <c r="AB15" s="406"/>
      <c r="AC15" s="372">
        <v>1515</v>
      </c>
      <c r="AD15" s="373"/>
      <c r="AE15" s="373"/>
      <c r="AF15" s="373"/>
      <c r="AG15" s="374"/>
      <c r="AH15" s="372">
        <v>1642</v>
      </c>
      <c r="AI15" s="373"/>
      <c r="AJ15" s="373"/>
      <c r="AK15" s="373"/>
      <c r="AL15" s="432"/>
      <c r="AM15" s="476"/>
      <c r="AN15" s="376"/>
      <c r="AO15" s="376"/>
      <c r="AP15" s="376"/>
      <c r="AQ15" s="376"/>
      <c r="AR15" s="376"/>
      <c r="AS15" s="376"/>
      <c r="AT15" s="377"/>
      <c r="AU15" s="477"/>
      <c r="AV15" s="478"/>
      <c r="AW15" s="478"/>
      <c r="AX15" s="478"/>
      <c r="AY15" s="445" t="s">
        <v>151</v>
      </c>
      <c r="AZ15" s="446"/>
      <c r="BA15" s="446"/>
      <c r="BB15" s="446"/>
      <c r="BC15" s="446"/>
      <c r="BD15" s="446"/>
      <c r="BE15" s="446"/>
      <c r="BF15" s="446"/>
      <c r="BG15" s="446"/>
      <c r="BH15" s="446"/>
      <c r="BI15" s="446"/>
      <c r="BJ15" s="446"/>
      <c r="BK15" s="446"/>
      <c r="BL15" s="446"/>
      <c r="BM15" s="447"/>
      <c r="BN15" s="448">
        <v>1867010</v>
      </c>
      <c r="BO15" s="449"/>
      <c r="BP15" s="449"/>
      <c r="BQ15" s="449"/>
      <c r="BR15" s="449"/>
      <c r="BS15" s="449"/>
      <c r="BT15" s="449"/>
      <c r="BU15" s="450"/>
      <c r="BV15" s="448">
        <v>1776613</v>
      </c>
      <c r="BW15" s="449"/>
      <c r="BX15" s="449"/>
      <c r="BY15" s="449"/>
      <c r="BZ15" s="449"/>
      <c r="CA15" s="449"/>
      <c r="CB15" s="449"/>
      <c r="CC15" s="450"/>
      <c r="CD15" s="519" t="s">
        <v>152</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153</v>
      </c>
      <c r="M16" s="494"/>
      <c r="N16" s="494"/>
      <c r="O16" s="494"/>
      <c r="P16" s="494"/>
      <c r="Q16" s="495"/>
      <c r="R16" s="496" t="s">
        <v>154</v>
      </c>
      <c r="S16" s="497"/>
      <c r="T16" s="497"/>
      <c r="U16" s="497"/>
      <c r="V16" s="498"/>
      <c r="W16" s="510"/>
      <c r="X16" s="408"/>
      <c r="Y16" s="408"/>
      <c r="Z16" s="408"/>
      <c r="AA16" s="408"/>
      <c r="AB16" s="409"/>
      <c r="AC16" s="499">
        <v>20.5</v>
      </c>
      <c r="AD16" s="500"/>
      <c r="AE16" s="500"/>
      <c r="AF16" s="500"/>
      <c r="AG16" s="501"/>
      <c r="AH16" s="499">
        <v>21.6</v>
      </c>
      <c r="AI16" s="500"/>
      <c r="AJ16" s="500"/>
      <c r="AK16" s="500"/>
      <c r="AL16" s="502"/>
      <c r="AM16" s="476"/>
      <c r="AN16" s="376"/>
      <c r="AO16" s="376"/>
      <c r="AP16" s="376"/>
      <c r="AQ16" s="376"/>
      <c r="AR16" s="376"/>
      <c r="AS16" s="376"/>
      <c r="AT16" s="377"/>
      <c r="AU16" s="477"/>
      <c r="AV16" s="478"/>
      <c r="AW16" s="478"/>
      <c r="AX16" s="478"/>
      <c r="AY16" s="433" t="s">
        <v>155</v>
      </c>
      <c r="AZ16" s="434"/>
      <c r="BA16" s="434"/>
      <c r="BB16" s="434"/>
      <c r="BC16" s="434"/>
      <c r="BD16" s="434"/>
      <c r="BE16" s="434"/>
      <c r="BF16" s="434"/>
      <c r="BG16" s="434"/>
      <c r="BH16" s="434"/>
      <c r="BI16" s="434"/>
      <c r="BJ16" s="434"/>
      <c r="BK16" s="434"/>
      <c r="BL16" s="434"/>
      <c r="BM16" s="435"/>
      <c r="BN16" s="419">
        <v>4486310</v>
      </c>
      <c r="BO16" s="420"/>
      <c r="BP16" s="420"/>
      <c r="BQ16" s="420"/>
      <c r="BR16" s="420"/>
      <c r="BS16" s="420"/>
      <c r="BT16" s="420"/>
      <c r="BU16" s="421"/>
      <c r="BV16" s="419">
        <v>4327732</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156</v>
      </c>
      <c r="N17" s="513"/>
      <c r="O17" s="513"/>
      <c r="P17" s="513"/>
      <c r="Q17" s="514"/>
      <c r="R17" s="496" t="s">
        <v>157</v>
      </c>
      <c r="S17" s="497"/>
      <c r="T17" s="497"/>
      <c r="U17" s="497"/>
      <c r="V17" s="498"/>
      <c r="W17" s="509" t="s">
        <v>158</v>
      </c>
      <c r="X17" s="405"/>
      <c r="Y17" s="405"/>
      <c r="Z17" s="405"/>
      <c r="AA17" s="405"/>
      <c r="AB17" s="406"/>
      <c r="AC17" s="372">
        <v>5423</v>
      </c>
      <c r="AD17" s="373"/>
      <c r="AE17" s="373"/>
      <c r="AF17" s="373"/>
      <c r="AG17" s="374"/>
      <c r="AH17" s="372">
        <v>5511</v>
      </c>
      <c r="AI17" s="373"/>
      <c r="AJ17" s="373"/>
      <c r="AK17" s="373"/>
      <c r="AL17" s="432"/>
      <c r="AM17" s="476"/>
      <c r="AN17" s="376"/>
      <c r="AO17" s="376"/>
      <c r="AP17" s="376"/>
      <c r="AQ17" s="376"/>
      <c r="AR17" s="376"/>
      <c r="AS17" s="376"/>
      <c r="AT17" s="377"/>
      <c r="AU17" s="477"/>
      <c r="AV17" s="478"/>
      <c r="AW17" s="478"/>
      <c r="AX17" s="478"/>
      <c r="AY17" s="433" t="s">
        <v>159</v>
      </c>
      <c r="AZ17" s="434"/>
      <c r="BA17" s="434"/>
      <c r="BB17" s="434"/>
      <c r="BC17" s="434"/>
      <c r="BD17" s="434"/>
      <c r="BE17" s="434"/>
      <c r="BF17" s="434"/>
      <c r="BG17" s="434"/>
      <c r="BH17" s="434"/>
      <c r="BI17" s="434"/>
      <c r="BJ17" s="434"/>
      <c r="BK17" s="434"/>
      <c r="BL17" s="434"/>
      <c r="BM17" s="435"/>
      <c r="BN17" s="419">
        <v>2341996</v>
      </c>
      <c r="BO17" s="420"/>
      <c r="BP17" s="420"/>
      <c r="BQ17" s="420"/>
      <c r="BR17" s="420"/>
      <c r="BS17" s="420"/>
      <c r="BT17" s="420"/>
      <c r="BU17" s="421"/>
      <c r="BV17" s="419">
        <v>2229278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160</v>
      </c>
      <c r="C18" s="470"/>
      <c r="D18" s="470"/>
      <c r="E18" s="471"/>
      <c r="F18" s="471"/>
      <c r="G18" s="471"/>
      <c r="H18" s="471"/>
      <c r="I18" s="471"/>
      <c r="J18" s="471"/>
      <c r="K18" s="471"/>
      <c r="L18" s="472">
        <v>23.9</v>
      </c>
      <c r="M18" s="472"/>
      <c r="N18" s="472"/>
      <c r="O18" s="472"/>
      <c r="P18" s="472"/>
      <c r="Q18" s="472"/>
      <c r="R18" s="473"/>
      <c r="S18" s="473"/>
      <c r="T18" s="473"/>
      <c r="U18" s="473"/>
      <c r="V18" s="474"/>
      <c r="W18" s="490"/>
      <c r="X18" s="491"/>
      <c r="Y18" s="491"/>
      <c r="Z18" s="491"/>
      <c r="AA18" s="491"/>
      <c r="AB18" s="515"/>
      <c r="AC18" s="389">
        <v>73.5</v>
      </c>
      <c r="AD18" s="390"/>
      <c r="AE18" s="390"/>
      <c r="AF18" s="390"/>
      <c r="AG18" s="475"/>
      <c r="AH18" s="389">
        <v>72.400000000000006</v>
      </c>
      <c r="AI18" s="390"/>
      <c r="AJ18" s="390"/>
      <c r="AK18" s="390"/>
      <c r="AL18" s="391"/>
      <c r="AM18" s="476"/>
      <c r="AN18" s="376"/>
      <c r="AO18" s="376"/>
      <c r="AP18" s="376"/>
      <c r="AQ18" s="376"/>
      <c r="AR18" s="376"/>
      <c r="AS18" s="376"/>
      <c r="AT18" s="377"/>
      <c r="AU18" s="477"/>
      <c r="AV18" s="478"/>
      <c r="AW18" s="478"/>
      <c r="AX18" s="478"/>
      <c r="AY18" s="433" t="s">
        <v>161</v>
      </c>
      <c r="AZ18" s="434"/>
      <c r="BA18" s="434"/>
      <c r="BB18" s="434"/>
      <c r="BC18" s="434"/>
      <c r="BD18" s="434"/>
      <c r="BE18" s="434"/>
      <c r="BF18" s="434"/>
      <c r="BG18" s="434"/>
      <c r="BH18" s="434"/>
      <c r="BI18" s="434"/>
      <c r="BJ18" s="434"/>
      <c r="BK18" s="434"/>
      <c r="BL18" s="434"/>
      <c r="BM18" s="435"/>
      <c r="BN18" s="419">
        <v>4714829</v>
      </c>
      <c r="BO18" s="420"/>
      <c r="BP18" s="420"/>
      <c r="BQ18" s="420"/>
      <c r="BR18" s="420"/>
      <c r="BS18" s="420"/>
      <c r="BT18" s="420"/>
      <c r="BU18" s="421"/>
      <c r="BV18" s="419">
        <v>4779455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162</v>
      </c>
      <c r="C19" s="470"/>
      <c r="D19" s="470"/>
      <c r="E19" s="471"/>
      <c r="F19" s="471"/>
      <c r="G19" s="471"/>
      <c r="H19" s="471"/>
      <c r="I19" s="471"/>
      <c r="J19" s="471"/>
      <c r="K19" s="471"/>
      <c r="L19" s="479">
        <v>754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163</v>
      </c>
      <c r="AZ19" s="434"/>
      <c r="BA19" s="434"/>
      <c r="BB19" s="434"/>
      <c r="BC19" s="434"/>
      <c r="BD19" s="434"/>
      <c r="BE19" s="434"/>
      <c r="BF19" s="434"/>
      <c r="BG19" s="434"/>
      <c r="BH19" s="434"/>
      <c r="BI19" s="434"/>
      <c r="BJ19" s="434"/>
      <c r="BK19" s="434"/>
      <c r="BL19" s="434"/>
      <c r="BM19" s="435"/>
      <c r="BN19" s="419">
        <v>6073279</v>
      </c>
      <c r="BO19" s="420"/>
      <c r="BP19" s="420"/>
      <c r="BQ19" s="420"/>
      <c r="BR19" s="420"/>
      <c r="BS19" s="420"/>
      <c r="BT19" s="420"/>
      <c r="BU19" s="421"/>
      <c r="BV19" s="419">
        <v>6119423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164</v>
      </c>
      <c r="C20" s="470"/>
      <c r="D20" s="470"/>
      <c r="E20" s="471"/>
      <c r="F20" s="471"/>
      <c r="G20" s="471"/>
      <c r="H20" s="471"/>
      <c r="I20" s="471"/>
      <c r="J20" s="471"/>
      <c r="K20" s="471"/>
      <c r="L20" s="479">
        <v>7173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166</v>
      </c>
      <c r="C22" s="396"/>
      <c r="D22" s="397"/>
      <c r="E22" s="404" t="s">
        <v>1</v>
      </c>
      <c r="F22" s="405"/>
      <c r="G22" s="405"/>
      <c r="H22" s="405"/>
      <c r="I22" s="405"/>
      <c r="J22" s="405"/>
      <c r="K22" s="406"/>
      <c r="L22" s="404" t="s">
        <v>167</v>
      </c>
      <c r="M22" s="405"/>
      <c r="N22" s="405"/>
      <c r="O22" s="405"/>
      <c r="P22" s="406"/>
      <c r="Q22" s="410" t="s">
        <v>168</v>
      </c>
      <c r="R22" s="411"/>
      <c r="S22" s="411"/>
      <c r="T22" s="411"/>
      <c r="U22" s="411"/>
      <c r="V22" s="412"/>
      <c r="W22" s="461" t="s">
        <v>169</v>
      </c>
      <c r="X22" s="396"/>
      <c r="Y22" s="397"/>
      <c r="Z22" s="404" t="s">
        <v>1</v>
      </c>
      <c r="AA22" s="405"/>
      <c r="AB22" s="405"/>
      <c r="AC22" s="405"/>
      <c r="AD22" s="405"/>
      <c r="AE22" s="405"/>
      <c r="AF22" s="405"/>
      <c r="AG22" s="406"/>
      <c r="AH22" s="422" t="s">
        <v>170</v>
      </c>
      <c r="AI22" s="405"/>
      <c r="AJ22" s="405"/>
      <c r="AK22" s="405"/>
      <c r="AL22" s="406"/>
      <c r="AM22" s="422" t="s">
        <v>171</v>
      </c>
      <c r="AN22" s="423"/>
      <c r="AO22" s="423"/>
      <c r="AP22" s="423"/>
      <c r="AQ22" s="423"/>
      <c r="AR22" s="424"/>
      <c r="AS22" s="410" t="s">
        <v>168</v>
      </c>
      <c r="AT22" s="411"/>
      <c r="AU22" s="411"/>
      <c r="AV22" s="411"/>
      <c r="AW22" s="411"/>
      <c r="AX22" s="428"/>
      <c r="AY22" s="445" t="s">
        <v>172</v>
      </c>
      <c r="AZ22" s="446"/>
      <c r="BA22" s="446"/>
      <c r="BB22" s="446"/>
      <c r="BC22" s="446"/>
      <c r="BD22" s="446"/>
      <c r="BE22" s="446"/>
      <c r="BF22" s="446"/>
      <c r="BG22" s="446"/>
      <c r="BH22" s="446"/>
      <c r="BI22" s="446"/>
      <c r="BJ22" s="446"/>
      <c r="BK22" s="446"/>
      <c r="BL22" s="446"/>
      <c r="BM22" s="447"/>
      <c r="BN22" s="448">
        <v>12788537</v>
      </c>
      <c r="BO22" s="449"/>
      <c r="BP22" s="449"/>
      <c r="BQ22" s="449"/>
      <c r="BR22" s="449"/>
      <c r="BS22" s="449"/>
      <c r="BT22" s="449"/>
      <c r="BU22" s="450"/>
      <c r="BV22" s="448">
        <v>13841974</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173</v>
      </c>
      <c r="AZ23" s="434"/>
      <c r="BA23" s="434"/>
      <c r="BB23" s="434"/>
      <c r="BC23" s="434"/>
      <c r="BD23" s="434"/>
      <c r="BE23" s="434"/>
      <c r="BF23" s="434"/>
      <c r="BG23" s="434"/>
      <c r="BH23" s="434"/>
      <c r="BI23" s="434"/>
      <c r="BJ23" s="434"/>
      <c r="BK23" s="434"/>
      <c r="BL23" s="434"/>
      <c r="BM23" s="435"/>
      <c r="BN23" s="419">
        <v>7216644</v>
      </c>
      <c r="BO23" s="420"/>
      <c r="BP23" s="420"/>
      <c r="BQ23" s="420"/>
      <c r="BR23" s="420"/>
      <c r="BS23" s="420"/>
      <c r="BT23" s="420"/>
      <c r="BU23" s="421"/>
      <c r="BV23" s="419">
        <v>7960556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174</v>
      </c>
      <c r="F24" s="376"/>
      <c r="G24" s="376"/>
      <c r="H24" s="376"/>
      <c r="I24" s="376"/>
      <c r="J24" s="376"/>
      <c r="K24" s="377"/>
      <c r="L24" s="372">
        <v>1</v>
      </c>
      <c r="M24" s="373"/>
      <c r="N24" s="373"/>
      <c r="O24" s="373"/>
      <c r="P24" s="374"/>
      <c r="Q24" s="372">
        <v>4920</v>
      </c>
      <c r="R24" s="373"/>
      <c r="S24" s="373"/>
      <c r="T24" s="373"/>
      <c r="U24" s="373"/>
      <c r="V24" s="374"/>
      <c r="W24" s="462"/>
      <c r="X24" s="399"/>
      <c r="Y24" s="400"/>
      <c r="Z24" s="375" t="s">
        <v>175</v>
      </c>
      <c r="AA24" s="376"/>
      <c r="AB24" s="376"/>
      <c r="AC24" s="376"/>
      <c r="AD24" s="376"/>
      <c r="AE24" s="376"/>
      <c r="AF24" s="376"/>
      <c r="AG24" s="377"/>
      <c r="AH24" s="372">
        <v>168</v>
      </c>
      <c r="AI24" s="373"/>
      <c r="AJ24" s="373"/>
      <c r="AK24" s="373"/>
      <c r="AL24" s="374"/>
      <c r="AM24" s="372">
        <v>517104</v>
      </c>
      <c r="AN24" s="373"/>
      <c r="AO24" s="373"/>
      <c r="AP24" s="373"/>
      <c r="AQ24" s="373"/>
      <c r="AR24" s="374"/>
      <c r="AS24" s="372">
        <v>3078</v>
      </c>
      <c r="AT24" s="373"/>
      <c r="AU24" s="373"/>
      <c r="AV24" s="373"/>
      <c r="AW24" s="373"/>
      <c r="AX24" s="432"/>
      <c r="AY24" s="392" t="s">
        <v>176</v>
      </c>
      <c r="AZ24" s="393"/>
      <c r="BA24" s="393"/>
      <c r="BB24" s="393"/>
      <c r="BC24" s="393"/>
      <c r="BD24" s="393"/>
      <c r="BE24" s="393"/>
      <c r="BF24" s="393"/>
      <c r="BG24" s="393"/>
      <c r="BH24" s="393"/>
      <c r="BI24" s="393"/>
      <c r="BJ24" s="393"/>
      <c r="BK24" s="393"/>
      <c r="BL24" s="393"/>
      <c r="BM24" s="394"/>
      <c r="BN24" s="419">
        <v>10053099</v>
      </c>
      <c r="BO24" s="420"/>
      <c r="BP24" s="420"/>
      <c r="BQ24" s="420"/>
      <c r="BR24" s="420"/>
      <c r="BS24" s="420"/>
      <c r="BT24" s="420"/>
      <c r="BU24" s="421"/>
      <c r="BV24" s="419">
        <v>10630360</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177</v>
      </c>
      <c r="F25" s="376"/>
      <c r="G25" s="376"/>
      <c r="H25" s="376"/>
      <c r="I25" s="376"/>
      <c r="J25" s="376"/>
      <c r="K25" s="377"/>
      <c r="L25" s="372">
        <v>1</v>
      </c>
      <c r="M25" s="373"/>
      <c r="N25" s="373"/>
      <c r="O25" s="373"/>
      <c r="P25" s="374"/>
      <c r="Q25" s="372">
        <v>4680</v>
      </c>
      <c r="R25" s="373"/>
      <c r="S25" s="373"/>
      <c r="T25" s="373"/>
      <c r="U25" s="373"/>
      <c r="V25" s="374"/>
      <c r="W25" s="462"/>
      <c r="X25" s="399"/>
      <c r="Y25" s="400"/>
      <c r="Z25" s="375" t="s">
        <v>178</v>
      </c>
      <c r="AA25" s="376"/>
      <c r="AB25" s="376"/>
      <c r="AC25" s="376"/>
      <c r="AD25" s="376"/>
      <c r="AE25" s="376"/>
      <c r="AF25" s="376"/>
      <c r="AG25" s="377"/>
      <c r="AH25" s="372" t="s">
        <v>140</v>
      </c>
      <c r="AI25" s="373"/>
      <c r="AJ25" s="373"/>
      <c r="AK25" s="373"/>
      <c r="AL25" s="374"/>
      <c r="AM25" s="372" t="s">
        <v>140</v>
      </c>
      <c r="AN25" s="373"/>
      <c r="AO25" s="373"/>
      <c r="AP25" s="373"/>
      <c r="AQ25" s="373"/>
      <c r="AR25" s="374"/>
      <c r="AS25" s="372" t="s">
        <v>179</v>
      </c>
      <c r="AT25" s="373"/>
      <c r="AU25" s="373"/>
      <c r="AV25" s="373"/>
      <c r="AW25" s="373"/>
      <c r="AX25" s="432"/>
      <c r="AY25" s="445" t="s">
        <v>180</v>
      </c>
      <c r="AZ25" s="446"/>
      <c r="BA25" s="446"/>
      <c r="BB25" s="446"/>
      <c r="BC25" s="446"/>
      <c r="BD25" s="446"/>
      <c r="BE25" s="446"/>
      <c r="BF25" s="446"/>
      <c r="BG25" s="446"/>
      <c r="BH25" s="446"/>
      <c r="BI25" s="446"/>
      <c r="BJ25" s="446"/>
      <c r="BK25" s="446"/>
      <c r="BL25" s="446"/>
      <c r="BM25" s="447"/>
      <c r="BN25" s="448" t="s">
        <v>132</v>
      </c>
      <c r="BO25" s="449"/>
      <c r="BP25" s="449"/>
      <c r="BQ25" s="449"/>
      <c r="BR25" s="449"/>
      <c r="BS25" s="449"/>
      <c r="BT25" s="449"/>
      <c r="BU25" s="450"/>
      <c r="BV25" s="448" t="s">
        <v>140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181</v>
      </c>
      <c r="F26" s="376"/>
      <c r="G26" s="376"/>
      <c r="H26" s="376"/>
      <c r="I26" s="376"/>
      <c r="J26" s="376"/>
      <c r="K26" s="377"/>
      <c r="L26" s="372">
        <v>1</v>
      </c>
      <c r="M26" s="373"/>
      <c r="N26" s="373"/>
      <c r="O26" s="373"/>
      <c r="P26" s="374"/>
      <c r="Q26" s="372">
        <v>4575</v>
      </c>
      <c r="R26" s="373"/>
      <c r="S26" s="373"/>
      <c r="T26" s="373"/>
      <c r="U26" s="373"/>
      <c r="V26" s="374"/>
      <c r="W26" s="462"/>
      <c r="X26" s="399"/>
      <c r="Y26" s="400"/>
      <c r="Z26" s="375" t="s">
        <v>182</v>
      </c>
      <c r="AA26" s="430"/>
      <c r="AB26" s="430"/>
      <c r="AC26" s="430"/>
      <c r="AD26" s="430"/>
      <c r="AE26" s="430"/>
      <c r="AF26" s="430"/>
      <c r="AG26" s="431"/>
      <c r="AH26" s="372">
        <v>15</v>
      </c>
      <c r="AI26" s="373"/>
      <c r="AJ26" s="373"/>
      <c r="AK26" s="373"/>
      <c r="AL26" s="374"/>
      <c r="AM26" s="372">
        <v>52785</v>
      </c>
      <c r="AN26" s="373"/>
      <c r="AO26" s="373"/>
      <c r="AP26" s="373"/>
      <c r="AQ26" s="373"/>
      <c r="AR26" s="374"/>
      <c r="AS26" s="372">
        <v>3519</v>
      </c>
      <c r="AT26" s="373"/>
      <c r="AU26" s="373"/>
      <c r="AV26" s="373"/>
      <c r="AW26" s="373"/>
      <c r="AX26" s="432"/>
      <c r="AY26" s="459" t="s">
        <v>183</v>
      </c>
      <c r="AZ26" s="379"/>
      <c r="BA26" s="379"/>
      <c r="BB26" s="379"/>
      <c r="BC26" s="379"/>
      <c r="BD26" s="379"/>
      <c r="BE26" s="379"/>
      <c r="BF26" s="379"/>
      <c r="BG26" s="379"/>
      <c r="BH26" s="379"/>
      <c r="BI26" s="379"/>
      <c r="BJ26" s="379"/>
      <c r="BK26" s="379"/>
      <c r="BL26" s="379"/>
      <c r="BM26" s="460"/>
      <c r="BN26" s="419" t="s">
        <v>140</v>
      </c>
      <c r="BO26" s="420"/>
      <c r="BP26" s="420"/>
      <c r="BQ26" s="420"/>
      <c r="BR26" s="420"/>
      <c r="BS26" s="420"/>
      <c r="BT26" s="420"/>
      <c r="BU26" s="421"/>
      <c r="BV26" s="419" t="s">
        <v>131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184</v>
      </c>
      <c r="F27" s="376"/>
      <c r="G27" s="376"/>
      <c r="H27" s="376"/>
      <c r="I27" s="376"/>
      <c r="J27" s="376"/>
      <c r="K27" s="377"/>
      <c r="L27" s="372">
        <v>1</v>
      </c>
      <c r="M27" s="373"/>
      <c r="N27" s="373"/>
      <c r="O27" s="373"/>
      <c r="P27" s="374"/>
      <c r="Q27" s="372">
        <v>3060</v>
      </c>
      <c r="R27" s="373"/>
      <c r="S27" s="373"/>
      <c r="T27" s="373"/>
      <c r="U27" s="373"/>
      <c r="V27" s="374"/>
      <c r="W27" s="462"/>
      <c r="X27" s="399"/>
      <c r="Y27" s="400"/>
      <c r="Z27" s="375" t="s">
        <v>185</v>
      </c>
      <c r="AA27" s="376"/>
      <c r="AB27" s="376"/>
      <c r="AC27" s="376"/>
      <c r="AD27" s="376"/>
      <c r="AE27" s="376"/>
      <c r="AF27" s="376"/>
      <c r="AG27" s="377"/>
      <c r="AH27" s="372">
        <v>3</v>
      </c>
      <c r="AI27" s="373"/>
      <c r="AJ27" s="373"/>
      <c r="AK27" s="373"/>
      <c r="AL27" s="374"/>
      <c r="AM27" s="372">
        <v>11157</v>
      </c>
      <c r="AN27" s="373"/>
      <c r="AO27" s="373"/>
      <c r="AP27" s="373"/>
      <c r="AQ27" s="373"/>
      <c r="AR27" s="374"/>
      <c r="AS27" s="372">
        <v>3719</v>
      </c>
      <c r="AT27" s="373"/>
      <c r="AU27" s="373"/>
      <c r="AV27" s="373"/>
      <c r="AW27" s="373"/>
      <c r="AX27" s="432"/>
      <c r="AY27" s="456" t="s">
        <v>186</v>
      </c>
      <c r="AZ27" s="457"/>
      <c r="BA27" s="457"/>
      <c r="BB27" s="457"/>
      <c r="BC27" s="457"/>
      <c r="BD27" s="457"/>
      <c r="BE27" s="457"/>
      <c r="BF27" s="457"/>
      <c r="BG27" s="457"/>
      <c r="BH27" s="457"/>
      <c r="BI27" s="457"/>
      <c r="BJ27" s="457"/>
      <c r="BK27" s="457"/>
      <c r="BL27" s="457"/>
      <c r="BM27" s="458"/>
      <c r="BN27" s="453" t="s">
        <v>140</v>
      </c>
      <c r="BO27" s="454"/>
      <c r="BP27" s="454"/>
      <c r="BQ27" s="454"/>
      <c r="BR27" s="454"/>
      <c r="BS27" s="454"/>
      <c r="BT27" s="454"/>
      <c r="BU27" s="455"/>
      <c r="BV27" s="453" t="s">
        <v>131</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187</v>
      </c>
      <c r="F28" s="376"/>
      <c r="G28" s="376"/>
      <c r="H28" s="376"/>
      <c r="I28" s="376"/>
      <c r="J28" s="376"/>
      <c r="K28" s="377"/>
      <c r="L28" s="372">
        <v>1</v>
      </c>
      <c r="M28" s="373"/>
      <c r="N28" s="373"/>
      <c r="O28" s="373"/>
      <c r="P28" s="374"/>
      <c r="Q28" s="372">
        <v>2635</v>
      </c>
      <c r="R28" s="373"/>
      <c r="S28" s="373"/>
      <c r="T28" s="373"/>
      <c r="U28" s="373"/>
      <c r="V28" s="374"/>
      <c r="W28" s="462"/>
      <c r="X28" s="399"/>
      <c r="Y28" s="400"/>
      <c r="Z28" s="375" t="s">
        <v>188</v>
      </c>
      <c r="AA28" s="376"/>
      <c r="AB28" s="376"/>
      <c r="AC28" s="376"/>
      <c r="AD28" s="376"/>
      <c r="AE28" s="376"/>
      <c r="AF28" s="376"/>
      <c r="AG28" s="377"/>
      <c r="AH28" s="372" t="s">
        <v>131</v>
      </c>
      <c r="AI28" s="373"/>
      <c r="AJ28" s="373"/>
      <c r="AK28" s="373"/>
      <c r="AL28" s="374"/>
      <c r="AM28" s="372" t="s">
        <v>140</v>
      </c>
      <c r="AN28" s="373"/>
      <c r="AO28" s="373"/>
      <c r="AP28" s="373"/>
      <c r="AQ28" s="373"/>
      <c r="AR28" s="374"/>
      <c r="AS28" s="372" t="s">
        <v>140</v>
      </c>
      <c r="AT28" s="373"/>
      <c r="AU28" s="373"/>
      <c r="AV28" s="373"/>
      <c r="AW28" s="373"/>
      <c r="AX28" s="432"/>
      <c r="AY28" s="436" t="s">
        <v>189</v>
      </c>
      <c r="AZ28" s="437"/>
      <c r="BA28" s="437"/>
      <c r="BB28" s="438"/>
      <c r="BC28" s="445" t="s">
        <v>50</v>
      </c>
      <c r="BD28" s="446"/>
      <c r="BE28" s="446"/>
      <c r="BF28" s="446"/>
      <c r="BG28" s="446"/>
      <c r="BH28" s="446"/>
      <c r="BI28" s="446"/>
      <c r="BJ28" s="446"/>
      <c r="BK28" s="446"/>
      <c r="BL28" s="446"/>
      <c r="BM28" s="447"/>
      <c r="BN28" s="448">
        <v>515198</v>
      </c>
      <c r="BO28" s="449"/>
      <c r="BP28" s="449"/>
      <c r="BQ28" s="449"/>
      <c r="BR28" s="449"/>
      <c r="BS28" s="449"/>
      <c r="BT28" s="449"/>
      <c r="BU28" s="450"/>
      <c r="BV28" s="448">
        <v>255198</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190</v>
      </c>
      <c r="F29" s="376"/>
      <c r="G29" s="376"/>
      <c r="H29" s="376"/>
      <c r="I29" s="376"/>
      <c r="J29" s="376"/>
      <c r="K29" s="377"/>
      <c r="L29" s="372">
        <v>10</v>
      </c>
      <c r="M29" s="373"/>
      <c r="N29" s="373"/>
      <c r="O29" s="373"/>
      <c r="P29" s="374"/>
      <c r="Q29" s="372">
        <v>2465</v>
      </c>
      <c r="R29" s="373"/>
      <c r="S29" s="373"/>
      <c r="T29" s="373"/>
      <c r="U29" s="373"/>
      <c r="V29" s="374"/>
      <c r="W29" s="463"/>
      <c r="X29" s="464"/>
      <c r="Y29" s="465"/>
      <c r="Z29" s="375" t="s">
        <v>191</v>
      </c>
      <c r="AA29" s="376"/>
      <c r="AB29" s="376"/>
      <c r="AC29" s="376"/>
      <c r="AD29" s="376"/>
      <c r="AE29" s="376"/>
      <c r="AF29" s="376"/>
      <c r="AG29" s="377"/>
      <c r="AH29" s="372">
        <v>171</v>
      </c>
      <c r="AI29" s="373"/>
      <c r="AJ29" s="373"/>
      <c r="AK29" s="373"/>
      <c r="AL29" s="374"/>
      <c r="AM29" s="372">
        <v>528261</v>
      </c>
      <c r="AN29" s="373"/>
      <c r="AO29" s="373"/>
      <c r="AP29" s="373"/>
      <c r="AQ29" s="373"/>
      <c r="AR29" s="374"/>
      <c r="AS29" s="372">
        <v>3089</v>
      </c>
      <c r="AT29" s="373"/>
      <c r="AU29" s="373"/>
      <c r="AV29" s="373"/>
      <c r="AW29" s="373"/>
      <c r="AX29" s="432"/>
      <c r="AY29" s="439"/>
      <c r="AZ29" s="440"/>
      <c r="BA29" s="440"/>
      <c r="BB29" s="441"/>
      <c r="BC29" s="433" t="s">
        <v>192</v>
      </c>
      <c r="BD29" s="434"/>
      <c r="BE29" s="434"/>
      <c r="BF29" s="434"/>
      <c r="BG29" s="434"/>
      <c r="BH29" s="434"/>
      <c r="BI29" s="434"/>
      <c r="BJ29" s="434"/>
      <c r="BK29" s="434"/>
      <c r="BL29" s="434"/>
      <c r="BM29" s="435"/>
      <c r="BN29" s="419">
        <v>2617</v>
      </c>
      <c r="BO29" s="420"/>
      <c r="BP29" s="420"/>
      <c r="BQ29" s="420"/>
      <c r="BR29" s="420"/>
      <c r="BS29" s="420"/>
      <c r="BT29" s="420"/>
      <c r="BU29" s="421"/>
      <c r="BV29" s="419">
        <v>2910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193</v>
      </c>
      <c r="X30" s="387"/>
      <c r="Y30" s="387"/>
      <c r="Z30" s="387"/>
      <c r="AA30" s="387"/>
      <c r="AB30" s="387"/>
      <c r="AC30" s="387"/>
      <c r="AD30" s="387"/>
      <c r="AE30" s="387"/>
      <c r="AF30" s="387"/>
      <c r="AG30" s="388"/>
      <c r="AH30" s="389">
        <v>93.4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327079</v>
      </c>
      <c r="BO30" s="454"/>
      <c r="BP30" s="454"/>
      <c r="BQ30" s="454"/>
      <c r="BR30" s="454"/>
      <c r="BS30" s="454"/>
      <c r="BT30" s="454"/>
      <c r="BU30" s="455"/>
      <c r="BV30" s="453">
        <v>286396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194</v>
      </c>
      <c r="D32" s="378"/>
      <c r="E32" s="378"/>
      <c r="F32" s="378"/>
      <c r="G32" s="378"/>
      <c r="H32" s="378"/>
      <c r="I32" s="378"/>
      <c r="J32" s="378"/>
      <c r="K32" s="378"/>
      <c r="L32" s="378"/>
      <c r="M32" s="378"/>
      <c r="N32" s="378"/>
      <c r="O32" s="378"/>
      <c r="P32" s="378"/>
      <c r="Q32" s="378"/>
      <c r="R32" s="378"/>
      <c r="S32" s="378"/>
      <c r="U32" s="379" t="s">
        <v>195</v>
      </c>
      <c r="V32" s="379"/>
      <c r="W32" s="379"/>
      <c r="X32" s="379"/>
      <c r="Y32" s="379"/>
      <c r="Z32" s="379"/>
      <c r="AA32" s="379"/>
      <c r="AB32" s="379"/>
      <c r="AC32" s="379"/>
      <c r="AD32" s="379"/>
      <c r="AE32" s="379"/>
      <c r="AF32" s="379"/>
      <c r="AG32" s="379"/>
      <c r="AH32" s="379"/>
      <c r="AI32" s="379"/>
      <c r="AJ32" s="379"/>
      <c r="AK32" s="379"/>
      <c r="AM32" s="379" t="s">
        <v>196</v>
      </c>
      <c r="AN32" s="379"/>
      <c r="AO32" s="379"/>
      <c r="AP32" s="379"/>
      <c r="AQ32" s="379"/>
      <c r="AR32" s="379"/>
      <c r="AS32" s="379"/>
      <c r="AT32" s="379"/>
      <c r="AU32" s="379"/>
      <c r="AV32" s="379"/>
      <c r="AW32" s="379"/>
      <c r="AX32" s="379"/>
      <c r="AY32" s="379"/>
      <c r="AZ32" s="379"/>
      <c r="BA32" s="379"/>
      <c r="BB32" s="379"/>
      <c r="BC32" s="379"/>
      <c r="BE32" s="379" t="s">
        <v>197</v>
      </c>
      <c r="BF32" s="379"/>
      <c r="BG32" s="379"/>
      <c r="BH32" s="379"/>
      <c r="BI32" s="379"/>
      <c r="BJ32" s="379"/>
      <c r="BK32" s="379"/>
      <c r="BL32" s="379"/>
      <c r="BM32" s="379"/>
      <c r="BN32" s="379"/>
      <c r="BO32" s="379"/>
      <c r="BP32" s="379"/>
      <c r="BQ32" s="379"/>
      <c r="BR32" s="379"/>
      <c r="BS32" s="379"/>
      <c r="BT32" s="379"/>
      <c r="BU32" s="379"/>
      <c r="BW32" s="379" t="s">
        <v>198</v>
      </c>
      <c r="BX32" s="379"/>
      <c r="BY32" s="379"/>
      <c r="BZ32" s="379"/>
      <c r="CA32" s="379"/>
      <c r="CB32" s="379"/>
      <c r="CC32" s="379"/>
      <c r="CD32" s="379"/>
      <c r="CE32" s="379"/>
      <c r="CF32" s="379"/>
      <c r="CG32" s="379"/>
      <c r="CH32" s="379"/>
      <c r="CI32" s="379"/>
      <c r="CJ32" s="379"/>
      <c r="CK32" s="379"/>
      <c r="CL32" s="379"/>
      <c r="CM32" s="379"/>
      <c r="CO32" s="379" t="s">
        <v>199</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200</v>
      </c>
      <c r="D33" s="371"/>
      <c r="E33" s="370" t="s">
        <v>201</v>
      </c>
      <c r="F33" s="370"/>
      <c r="G33" s="370"/>
      <c r="H33" s="370"/>
      <c r="I33" s="370"/>
      <c r="J33" s="370"/>
      <c r="K33" s="370"/>
      <c r="L33" s="370"/>
      <c r="M33" s="370"/>
      <c r="N33" s="370"/>
      <c r="O33" s="370"/>
      <c r="P33" s="370"/>
      <c r="Q33" s="370"/>
      <c r="R33" s="370"/>
      <c r="S33" s="370"/>
      <c r="T33" s="206"/>
      <c r="U33" s="371" t="s">
        <v>200</v>
      </c>
      <c r="V33" s="371"/>
      <c r="W33" s="370" t="s">
        <v>202</v>
      </c>
      <c r="X33" s="370"/>
      <c r="Y33" s="370"/>
      <c r="Z33" s="370"/>
      <c r="AA33" s="370"/>
      <c r="AB33" s="370"/>
      <c r="AC33" s="370"/>
      <c r="AD33" s="370"/>
      <c r="AE33" s="370"/>
      <c r="AF33" s="370"/>
      <c r="AG33" s="370"/>
      <c r="AH33" s="370"/>
      <c r="AI33" s="370"/>
      <c r="AJ33" s="370"/>
      <c r="AK33" s="370"/>
      <c r="AL33" s="206"/>
      <c r="AM33" s="371" t="s">
        <v>203</v>
      </c>
      <c r="AN33" s="371"/>
      <c r="AO33" s="370" t="s">
        <v>204</v>
      </c>
      <c r="AP33" s="370"/>
      <c r="AQ33" s="370"/>
      <c r="AR33" s="370"/>
      <c r="AS33" s="370"/>
      <c r="AT33" s="370"/>
      <c r="AU33" s="370"/>
      <c r="AV33" s="370"/>
      <c r="AW33" s="370"/>
      <c r="AX33" s="370"/>
      <c r="AY33" s="370"/>
      <c r="AZ33" s="370"/>
      <c r="BA33" s="370"/>
      <c r="BB33" s="370"/>
      <c r="BC33" s="370"/>
      <c r="BD33" s="207"/>
      <c r="BE33" s="370" t="s">
        <v>205</v>
      </c>
      <c r="BF33" s="370"/>
      <c r="BG33" s="370" t="s">
        <v>206</v>
      </c>
      <c r="BH33" s="370"/>
      <c r="BI33" s="370"/>
      <c r="BJ33" s="370"/>
      <c r="BK33" s="370"/>
      <c r="BL33" s="370"/>
      <c r="BM33" s="370"/>
      <c r="BN33" s="370"/>
      <c r="BO33" s="370"/>
      <c r="BP33" s="370"/>
      <c r="BQ33" s="370"/>
      <c r="BR33" s="370"/>
      <c r="BS33" s="370"/>
      <c r="BT33" s="370"/>
      <c r="BU33" s="370"/>
      <c r="BV33" s="207"/>
      <c r="BW33" s="371" t="s">
        <v>205</v>
      </c>
      <c r="BX33" s="371"/>
      <c r="BY33" s="370" t="s">
        <v>207</v>
      </c>
      <c r="BZ33" s="370"/>
      <c r="CA33" s="370"/>
      <c r="CB33" s="370"/>
      <c r="CC33" s="370"/>
      <c r="CD33" s="370"/>
      <c r="CE33" s="370"/>
      <c r="CF33" s="370"/>
      <c r="CG33" s="370"/>
      <c r="CH33" s="370"/>
      <c r="CI33" s="370"/>
      <c r="CJ33" s="370"/>
      <c r="CK33" s="370"/>
      <c r="CL33" s="370"/>
      <c r="CM33" s="370"/>
      <c r="CN33" s="206"/>
      <c r="CO33" s="371" t="s">
        <v>208</v>
      </c>
      <c r="CP33" s="371"/>
      <c r="CQ33" s="370" t="s">
        <v>209</v>
      </c>
      <c r="CR33" s="370"/>
      <c r="CS33" s="370"/>
      <c r="CT33" s="370"/>
      <c r="CU33" s="370"/>
      <c r="CV33" s="370"/>
      <c r="CW33" s="370"/>
      <c r="CX33" s="370"/>
      <c r="CY33" s="370"/>
      <c r="CZ33" s="370"/>
      <c r="DA33" s="370"/>
      <c r="DB33" s="370"/>
      <c r="DC33" s="370"/>
      <c r="DD33" s="370"/>
      <c r="DE33" s="370"/>
      <c r="DF33" s="206"/>
      <c r="DG33" s="369" t="s">
        <v>210</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6</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9</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11</v>
      </c>
      <c r="BF34" s="367"/>
      <c r="BG34" s="368" t="str">
        <f>IF('各会計、関係団体の財政状況及び健全化判断比率'!B33="","",'各会計、関係団体の財政状況及び健全化判断比率'!B33)</f>
        <v>農業集落排水事業特別会計</v>
      </c>
      <c r="BH34" s="368"/>
      <c r="BI34" s="368"/>
      <c r="BJ34" s="368"/>
      <c r="BK34" s="368"/>
      <c r="BL34" s="368"/>
      <c r="BM34" s="368"/>
      <c r="BN34" s="368"/>
      <c r="BO34" s="368"/>
      <c r="BP34" s="368"/>
      <c r="BQ34" s="368"/>
      <c r="BR34" s="368"/>
      <c r="BS34" s="368"/>
      <c r="BT34" s="368"/>
      <c r="BU34" s="368"/>
      <c r="BV34" s="181"/>
      <c r="BW34" s="367">
        <f>IF(BY34="","",MAX(C34:D43,U34:V43,AM34:AN43,BE34:BF43)+1)</f>
        <v>12</v>
      </c>
      <c r="BX34" s="367"/>
      <c r="BY34" s="368" t="str">
        <f>IF('各会計、関係団体の財政状況及び健全化判断比率'!B68="","",'各会計、関係団体の財政状況及び健全化判断比率'!B68)</f>
        <v>老人福祉施設三室園組合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公益財団法人平群町地域振興センター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住宅新築資金等貸付事業特別会計</v>
      </c>
      <c r="F35" s="368"/>
      <c r="G35" s="368"/>
      <c r="H35" s="368"/>
      <c r="I35" s="368"/>
      <c r="J35" s="368"/>
      <c r="K35" s="368"/>
      <c r="L35" s="368"/>
      <c r="M35" s="368"/>
      <c r="N35" s="368"/>
      <c r="O35" s="368"/>
      <c r="P35" s="368"/>
      <c r="Q35" s="368"/>
      <c r="R35" s="368"/>
      <c r="S35" s="368"/>
      <c r="T35" s="181"/>
      <c r="U35" s="367">
        <f>IF(W35="","",U34+1)</f>
        <v>7</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f t="shared" ref="AM35:AM43" si="0">IF(AO35="","",AM34+1)</f>
        <v>10</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13</v>
      </c>
      <c r="BX35" s="367"/>
      <c r="BY35" s="368" t="str">
        <f>IF('各会計、関係団体の財政状況及び健全化判断比率'!B69="","",'各会計、関係団体の財政状況及び健全化判断比率'!B69)</f>
        <v>奈良県市町村総合事務組合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学校給食費特別会計</v>
      </c>
      <c r="F36" s="368"/>
      <c r="G36" s="368"/>
      <c r="H36" s="368"/>
      <c r="I36" s="368"/>
      <c r="J36" s="368"/>
      <c r="K36" s="368"/>
      <c r="L36" s="368"/>
      <c r="M36" s="368"/>
      <c r="N36" s="368"/>
      <c r="O36" s="368"/>
      <c r="P36" s="368"/>
      <c r="Q36" s="368"/>
      <c r="R36" s="368"/>
      <c r="S36" s="368"/>
      <c r="T36" s="181"/>
      <c r="U36" s="367">
        <f t="shared" ref="U36:U43" si="4">IF(W36="","",U35+1)</f>
        <v>8</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14</v>
      </c>
      <c r="BX36" s="367"/>
      <c r="BY36" s="368" t="str">
        <f>IF('各会計、関係団体の財政状況及び健全化判断比率'!B70="","",'各会計、関係団体の財政状況及び健全化判断比率'!B70)</f>
        <v>王寺周辺広域休日応急診療施設組合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f>IF(E37="","",C36+1)</f>
        <v>4</v>
      </c>
      <c r="D37" s="367"/>
      <c r="E37" s="368" t="str">
        <f>IF('各会計、関係団体の財政状況及び健全化判断比率'!B10="","",'各会計、関係団体の財政状況及び健全化判断比率'!B10)</f>
        <v>奨学資金貸付事業特別会計</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15</v>
      </c>
      <c r="BX37" s="367"/>
      <c r="BY37" s="368" t="str">
        <f>IF('各会計、関係団体の財政状況及び健全化判断比率'!B71="","",'各会計、関係団体の財政状況及び健全化判断比率'!B71)</f>
        <v>奈良県後期高齢者医療連合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f t="shared" ref="C38:C43" si="5">IF(E38="","",C37+1)</f>
        <v>5</v>
      </c>
      <c r="D38" s="367"/>
      <c r="E38" s="368" t="str">
        <f>IF('各会計、関係団体の財政状況及び健全化判断比率'!B11="","",'各会計、関係団体の財政状況及び健全化判断比率'!B11)</f>
        <v>用地先行取得事業特別会計</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16</v>
      </c>
      <c r="BX38" s="367"/>
      <c r="BY38" s="368" t="str">
        <f>IF('各会計、関係団体の財政状況及び健全化判断比率'!B72="","",'各会計、関係団体の財政状況及び健全化判断比率'!B72)</f>
        <v>奈良県広域消防組合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211</v>
      </c>
      <c r="E46" s="364" t="s">
        <v>212</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213</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214</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215</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216</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217</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218</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219</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JDPlEFCbKNldkO0xdt6rSVCgVmuSps32xi2QYhoVO8AZCQvLG7Ia70OWO78HOYuB8NhcMT7xEhP8Fcz3SRVfQA==" saltValue="9akfpzGRlnd4II82CszRb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151" t="s">
        <v>570</v>
      </c>
      <c r="D34" s="1151"/>
      <c r="E34" s="1152"/>
      <c r="F34" s="32">
        <v>1.66</v>
      </c>
      <c r="G34" s="33">
        <v>3.65</v>
      </c>
      <c r="H34" s="33">
        <v>4.3</v>
      </c>
      <c r="I34" s="33">
        <v>7.89</v>
      </c>
      <c r="J34" s="34">
        <v>7.11</v>
      </c>
      <c r="K34" s="22"/>
      <c r="L34" s="22"/>
      <c r="M34" s="22"/>
      <c r="N34" s="22"/>
      <c r="O34" s="22"/>
      <c r="P34" s="22"/>
    </row>
    <row r="35" spans="1:16" ht="39" customHeight="1" x14ac:dyDescent="0.15">
      <c r="A35" s="22"/>
      <c r="B35" s="35"/>
      <c r="C35" s="1145" t="s">
        <v>571</v>
      </c>
      <c r="D35" s="1146"/>
      <c r="E35" s="1147"/>
      <c r="F35" s="36">
        <v>6.57</v>
      </c>
      <c r="G35" s="37">
        <v>4.92</v>
      </c>
      <c r="H35" s="37">
        <v>4.34</v>
      </c>
      <c r="I35" s="37">
        <v>4.03</v>
      </c>
      <c r="J35" s="38">
        <v>4.76</v>
      </c>
      <c r="K35" s="22"/>
      <c r="L35" s="22"/>
      <c r="M35" s="22"/>
      <c r="N35" s="22"/>
      <c r="O35" s="22"/>
      <c r="P35" s="22"/>
    </row>
    <row r="36" spans="1:16" ht="39" customHeight="1" x14ac:dyDescent="0.15">
      <c r="A36" s="22"/>
      <c r="B36" s="35"/>
      <c r="C36" s="1145" t="s">
        <v>572</v>
      </c>
      <c r="D36" s="1146"/>
      <c r="E36" s="1147"/>
      <c r="F36" s="36">
        <v>0.82</v>
      </c>
      <c r="G36" s="37">
        <v>2.2000000000000002</v>
      </c>
      <c r="H36" s="37">
        <v>2.7</v>
      </c>
      <c r="I36" s="37">
        <v>3.78</v>
      </c>
      <c r="J36" s="38">
        <v>3.62</v>
      </c>
      <c r="K36" s="22"/>
      <c r="L36" s="22"/>
      <c r="M36" s="22"/>
      <c r="N36" s="22"/>
      <c r="O36" s="22"/>
      <c r="P36" s="22"/>
    </row>
    <row r="37" spans="1:16" ht="39" customHeight="1" x14ac:dyDescent="0.15">
      <c r="A37" s="22"/>
      <c r="B37" s="35"/>
      <c r="C37" s="1145" t="s">
        <v>573</v>
      </c>
      <c r="D37" s="1146"/>
      <c r="E37" s="1147"/>
      <c r="F37" s="36" t="s">
        <v>574</v>
      </c>
      <c r="G37" s="37">
        <v>0.1</v>
      </c>
      <c r="H37" s="37">
        <v>0.17</v>
      </c>
      <c r="I37" s="37">
        <v>0.24</v>
      </c>
      <c r="J37" s="38">
        <v>0.3</v>
      </c>
      <c r="K37" s="22"/>
      <c r="L37" s="22"/>
      <c r="M37" s="22"/>
      <c r="N37" s="22"/>
      <c r="O37" s="22"/>
      <c r="P37" s="22"/>
    </row>
    <row r="38" spans="1:16" ht="39" customHeight="1" x14ac:dyDescent="0.15">
      <c r="A38" s="22"/>
      <c r="B38" s="35"/>
      <c r="C38" s="1145" t="s">
        <v>575</v>
      </c>
      <c r="D38" s="1146"/>
      <c r="E38" s="1147"/>
      <c r="F38" s="36">
        <v>4.38</v>
      </c>
      <c r="G38" s="37">
        <v>6.04</v>
      </c>
      <c r="H38" s="37">
        <v>6.5</v>
      </c>
      <c r="I38" s="37">
        <v>6.43</v>
      </c>
      <c r="J38" s="38">
        <v>0.15</v>
      </c>
      <c r="K38" s="22"/>
      <c r="L38" s="22"/>
      <c r="M38" s="22"/>
      <c r="N38" s="22"/>
      <c r="O38" s="22"/>
      <c r="P38" s="22"/>
    </row>
    <row r="39" spans="1:16" ht="39" customHeight="1" x14ac:dyDescent="0.15">
      <c r="A39" s="22"/>
      <c r="B39" s="35"/>
      <c r="C39" s="1145" t="s">
        <v>576</v>
      </c>
      <c r="D39" s="1146"/>
      <c r="E39" s="1147"/>
      <c r="F39" s="36">
        <v>0</v>
      </c>
      <c r="G39" s="37" t="s">
        <v>574</v>
      </c>
      <c r="H39" s="37">
        <v>0.02</v>
      </c>
      <c r="I39" s="37">
        <v>0</v>
      </c>
      <c r="J39" s="38">
        <v>0.05</v>
      </c>
      <c r="K39" s="22"/>
      <c r="L39" s="22"/>
      <c r="M39" s="22"/>
      <c r="N39" s="22"/>
      <c r="O39" s="22"/>
      <c r="P39" s="22"/>
    </row>
    <row r="40" spans="1:16" ht="39" customHeight="1" x14ac:dyDescent="0.15">
      <c r="A40" s="22"/>
      <c r="B40" s="35"/>
      <c r="C40" s="1145" t="s">
        <v>577</v>
      </c>
      <c r="D40" s="1146"/>
      <c r="E40" s="1147"/>
      <c r="F40" s="36">
        <v>0</v>
      </c>
      <c r="G40" s="37">
        <v>0</v>
      </c>
      <c r="H40" s="37">
        <v>0</v>
      </c>
      <c r="I40" s="37">
        <v>0.01</v>
      </c>
      <c r="J40" s="38">
        <v>0</v>
      </c>
      <c r="K40" s="22"/>
      <c r="L40" s="22"/>
      <c r="M40" s="22"/>
      <c r="N40" s="22"/>
      <c r="O40" s="22"/>
      <c r="P40" s="22"/>
    </row>
    <row r="41" spans="1:16" ht="39" customHeight="1" x14ac:dyDescent="0.15">
      <c r="A41" s="22"/>
      <c r="B41" s="35"/>
      <c r="C41" s="1145" t="s">
        <v>578</v>
      </c>
      <c r="D41" s="1146"/>
      <c r="E41" s="1147"/>
      <c r="F41" s="36">
        <v>1.41</v>
      </c>
      <c r="G41" s="37">
        <v>1.7</v>
      </c>
      <c r="H41" s="37">
        <v>0.25</v>
      </c>
      <c r="I41" s="37">
        <v>0</v>
      </c>
      <c r="J41" s="38">
        <v>0</v>
      </c>
      <c r="K41" s="22"/>
      <c r="L41" s="22"/>
      <c r="M41" s="22"/>
      <c r="N41" s="22"/>
      <c r="O41" s="22"/>
      <c r="P41" s="22"/>
    </row>
    <row r="42" spans="1:16" ht="39" customHeight="1" x14ac:dyDescent="0.15">
      <c r="A42" s="22"/>
      <c r="B42" s="39"/>
      <c r="C42" s="1145" t="s">
        <v>579</v>
      </c>
      <c r="D42" s="1146"/>
      <c r="E42" s="1147"/>
      <c r="F42" s="36" t="s">
        <v>523</v>
      </c>
      <c r="G42" s="37" t="s">
        <v>523</v>
      </c>
      <c r="H42" s="37" t="s">
        <v>523</v>
      </c>
      <c r="I42" s="37" t="s">
        <v>523</v>
      </c>
      <c r="J42" s="38" t="s">
        <v>523</v>
      </c>
      <c r="K42" s="22"/>
      <c r="L42" s="22"/>
      <c r="M42" s="22"/>
      <c r="N42" s="22"/>
      <c r="O42" s="22"/>
      <c r="P42" s="22"/>
    </row>
    <row r="43" spans="1:16" ht="39" customHeight="1" thickBot="1" x14ac:dyDescent="0.2">
      <c r="A43" s="22"/>
      <c r="B43" s="40"/>
      <c r="C43" s="1148" t="s">
        <v>580</v>
      </c>
      <c r="D43" s="1149"/>
      <c r="E43" s="1150"/>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rmXwRcP6gT+w5bEqGwnE/n1gIvcYyx9tGKCEzDLFlxNsjaQFXWlkBftMoAhnJUByBmwGahA1VYodlgKK2jn6w==" saltValue="birDPiRfKgG3R9fXl+g5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1061</v>
      </c>
      <c r="L45" s="60">
        <v>1094</v>
      </c>
      <c r="M45" s="60">
        <v>1096</v>
      </c>
      <c r="N45" s="60">
        <v>1092</v>
      </c>
      <c r="O45" s="61">
        <v>993</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523</v>
      </c>
      <c r="L46" s="64" t="s">
        <v>523</v>
      </c>
      <c r="M46" s="64" t="s">
        <v>523</v>
      </c>
      <c r="N46" s="64" t="s">
        <v>523</v>
      </c>
      <c r="O46" s="65" t="s">
        <v>523</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523</v>
      </c>
      <c r="L47" s="64" t="s">
        <v>523</v>
      </c>
      <c r="M47" s="64" t="s">
        <v>523</v>
      </c>
      <c r="N47" s="64" t="s">
        <v>523</v>
      </c>
      <c r="O47" s="65" t="s">
        <v>523</v>
      </c>
      <c r="P47" s="48"/>
      <c r="Q47" s="48"/>
      <c r="R47" s="48"/>
      <c r="S47" s="48"/>
      <c r="T47" s="48"/>
      <c r="U47" s="48"/>
    </row>
    <row r="48" spans="1:21" ht="30.75" customHeight="1" x14ac:dyDescent="0.15">
      <c r="A48" s="48"/>
      <c r="B48" s="1178"/>
      <c r="C48" s="1179"/>
      <c r="D48" s="62"/>
      <c r="E48" s="1155" t="s">
        <v>15</v>
      </c>
      <c r="F48" s="1155"/>
      <c r="G48" s="1155"/>
      <c r="H48" s="1155"/>
      <c r="I48" s="1155"/>
      <c r="J48" s="1156"/>
      <c r="K48" s="63">
        <v>184</v>
      </c>
      <c r="L48" s="64">
        <v>183</v>
      </c>
      <c r="M48" s="64">
        <v>175</v>
      </c>
      <c r="N48" s="64">
        <v>160</v>
      </c>
      <c r="O48" s="65">
        <v>157</v>
      </c>
      <c r="P48" s="48"/>
      <c r="Q48" s="48"/>
      <c r="R48" s="48"/>
      <c r="S48" s="48"/>
      <c r="T48" s="48"/>
      <c r="U48" s="48"/>
    </row>
    <row r="49" spans="1:21" ht="30.75" customHeight="1" x14ac:dyDescent="0.15">
      <c r="A49" s="48"/>
      <c r="B49" s="1178"/>
      <c r="C49" s="1179"/>
      <c r="D49" s="62"/>
      <c r="E49" s="1155" t="s">
        <v>16</v>
      </c>
      <c r="F49" s="1155"/>
      <c r="G49" s="1155"/>
      <c r="H49" s="1155"/>
      <c r="I49" s="1155"/>
      <c r="J49" s="1156"/>
      <c r="K49" s="63">
        <v>11</v>
      </c>
      <c r="L49" s="64">
        <v>11</v>
      </c>
      <c r="M49" s="64">
        <v>12</v>
      </c>
      <c r="N49" s="64">
        <v>16</v>
      </c>
      <c r="O49" s="65">
        <v>15</v>
      </c>
      <c r="P49" s="48"/>
      <c r="Q49" s="48"/>
      <c r="R49" s="48"/>
      <c r="S49" s="48"/>
      <c r="T49" s="48"/>
      <c r="U49" s="48"/>
    </row>
    <row r="50" spans="1:21" ht="30.75" customHeight="1" x14ac:dyDescent="0.15">
      <c r="A50" s="48"/>
      <c r="B50" s="1178"/>
      <c r="C50" s="1179"/>
      <c r="D50" s="62"/>
      <c r="E50" s="1155" t="s">
        <v>17</v>
      </c>
      <c r="F50" s="1155"/>
      <c r="G50" s="1155"/>
      <c r="H50" s="1155"/>
      <c r="I50" s="1155"/>
      <c r="J50" s="1156"/>
      <c r="K50" s="63" t="s">
        <v>523</v>
      </c>
      <c r="L50" s="64" t="s">
        <v>523</v>
      </c>
      <c r="M50" s="64" t="s">
        <v>523</v>
      </c>
      <c r="N50" s="64" t="s">
        <v>523</v>
      </c>
      <c r="O50" s="65" t="s">
        <v>523</v>
      </c>
      <c r="P50" s="48"/>
      <c r="Q50" s="48"/>
      <c r="R50" s="48"/>
      <c r="S50" s="48"/>
      <c r="T50" s="48"/>
      <c r="U50" s="48"/>
    </row>
    <row r="51" spans="1:21" ht="30.75" customHeight="1" x14ac:dyDescent="0.15">
      <c r="A51" s="48"/>
      <c r="B51" s="1180"/>
      <c r="C51" s="1181"/>
      <c r="D51" s="66"/>
      <c r="E51" s="1155" t="s">
        <v>18</v>
      </c>
      <c r="F51" s="1155"/>
      <c r="G51" s="1155"/>
      <c r="H51" s="1155"/>
      <c r="I51" s="1155"/>
      <c r="J51" s="1156"/>
      <c r="K51" s="63">
        <v>2</v>
      </c>
      <c r="L51" s="64">
        <v>0</v>
      </c>
      <c r="M51" s="64" t="s">
        <v>523</v>
      </c>
      <c r="N51" s="64" t="s">
        <v>523</v>
      </c>
      <c r="O51" s="65" t="s">
        <v>523</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587</v>
      </c>
      <c r="L52" s="64">
        <v>612</v>
      </c>
      <c r="M52" s="64">
        <v>603</v>
      </c>
      <c r="N52" s="64">
        <v>601</v>
      </c>
      <c r="O52" s="65">
        <v>621</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671</v>
      </c>
      <c r="L53" s="69">
        <v>676</v>
      </c>
      <c r="M53" s="69">
        <v>680</v>
      </c>
      <c r="N53" s="69">
        <v>667</v>
      </c>
      <c r="O53" s="70">
        <v>544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581</v>
      </c>
      <c r="P56" s="48"/>
      <c r="Q56" s="48"/>
      <c r="R56" s="48"/>
      <c r="S56" s="48"/>
      <c r="T56" s="48"/>
      <c r="U56" s="48"/>
    </row>
    <row r="57" spans="1:21" ht="31.5" customHeight="1" thickBot="1" x14ac:dyDescent="0.2">
      <c r="A57" s="48"/>
      <c r="B57" s="76"/>
      <c r="C57" s="77"/>
      <c r="D57" s="77"/>
      <c r="E57" s="78"/>
      <c r="F57" s="78"/>
      <c r="G57" s="78"/>
      <c r="H57" s="78"/>
      <c r="I57" s="78"/>
      <c r="J57" s="79" t="s">
        <v>2</v>
      </c>
      <c r="K57" s="80" t="s">
        <v>582</v>
      </c>
      <c r="L57" s="81" t="s">
        <v>583</v>
      </c>
      <c r="M57" s="81" t="s">
        <v>584</v>
      </c>
      <c r="N57" s="81" t="s">
        <v>585</v>
      </c>
      <c r="O57" s="82" t="s">
        <v>586</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6eJL1rqow8GjYjENPPwm9dlilaznUslQ4+P8m8IvvK9Qb+gCblUHDSJrRGp5pxHjJZdVMJ8pxTm77XYbnglVQ==" saltValue="O3mvi31034vJ8151Pd9TI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564</v>
      </c>
      <c r="J40" s="103" t="s">
        <v>565</v>
      </c>
      <c r="K40" s="103" t="s">
        <v>566</v>
      </c>
      <c r="L40" s="103" t="s">
        <v>567</v>
      </c>
      <c r="M40" s="104" t="s">
        <v>568</v>
      </c>
    </row>
    <row r="41" spans="2:13" ht="27.75" customHeight="1" x14ac:dyDescent="0.15">
      <c r="B41" s="1196" t="s">
        <v>32</v>
      </c>
      <c r="C41" s="1197"/>
      <c r="D41" s="105"/>
      <c r="E41" s="1198" t="s">
        <v>33</v>
      </c>
      <c r="F41" s="1198"/>
      <c r="G41" s="1198"/>
      <c r="H41" s="1199"/>
      <c r="I41" s="355">
        <v>14588</v>
      </c>
      <c r="J41" s="356">
        <v>15224</v>
      </c>
      <c r="K41" s="356">
        <v>14716</v>
      </c>
      <c r="L41" s="356">
        <v>13842</v>
      </c>
      <c r="M41" s="357">
        <v>12789</v>
      </c>
    </row>
    <row r="42" spans="2:13" ht="27.75" customHeight="1" x14ac:dyDescent="0.15">
      <c r="B42" s="1186"/>
      <c r="C42" s="1187"/>
      <c r="D42" s="106"/>
      <c r="E42" s="1190" t="s">
        <v>34</v>
      </c>
      <c r="F42" s="1190"/>
      <c r="G42" s="1190"/>
      <c r="H42" s="1191"/>
      <c r="I42" s="358" t="s">
        <v>523</v>
      </c>
      <c r="J42" s="359" t="s">
        <v>523</v>
      </c>
      <c r="K42" s="359" t="s">
        <v>523</v>
      </c>
      <c r="L42" s="359" t="s">
        <v>523</v>
      </c>
      <c r="M42" s="360" t="s">
        <v>523</v>
      </c>
    </row>
    <row r="43" spans="2:13" ht="27.75" customHeight="1" x14ac:dyDescent="0.15">
      <c r="B43" s="1186"/>
      <c r="C43" s="1187"/>
      <c r="D43" s="106"/>
      <c r="E43" s="1190" t="s">
        <v>35</v>
      </c>
      <c r="F43" s="1190"/>
      <c r="G43" s="1190"/>
      <c r="H43" s="1191"/>
      <c r="I43" s="358">
        <v>2252</v>
      </c>
      <c r="J43" s="359">
        <v>2470</v>
      </c>
      <c r="K43" s="359">
        <v>2686</v>
      </c>
      <c r="L43" s="359">
        <v>2427</v>
      </c>
      <c r="M43" s="360">
        <v>2158</v>
      </c>
    </row>
    <row r="44" spans="2:13" ht="27.75" customHeight="1" x14ac:dyDescent="0.15">
      <c r="B44" s="1186"/>
      <c r="C44" s="1187"/>
      <c r="D44" s="106"/>
      <c r="E44" s="1190" t="s">
        <v>36</v>
      </c>
      <c r="F44" s="1190"/>
      <c r="G44" s="1190"/>
      <c r="H44" s="1191"/>
      <c r="I44" s="358">
        <v>133</v>
      </c>
      <c r="J44" s="359">
        <v>122</v>
      </c>
      <c r="K44" s="359">
        <v>110</v>
      </c>
      <c r="L44" s="359">
        <v>127</v>
      </c>
      <c r="M44" s="360">
        <v>125</v>
      </c>
    </row>
    <row r="45" spans="2:13" ht="27.75" customHeight="1" x14ac:dyDescent="0.15">
      <c r="B45" s="1186"/>
      <c r="C45" s="1187"/>
      <c r="D45" s="106"/>
      <c r="E45" s="1190" t="s">
        <v>37</v>
      </c>
      <c r="F45" s="1190"/>
      <c r="G45" s="1190"/>
      <c r="H45" s="1191"/>
      <c r="I45" s="358">
        <v>1014</v>
      </c>
      <c r="J45" s="359">
        <v>1015</v>
      </c>
      <c r="K45" s="359">
        <v>915</v>
      </c>
      <c r="L45" s="359">
        <v>620</v>
      </c>
      <c r="M45" s="360">
        <v>519</v>
      </c>
    </row>
    <row r="46" spans="2:13" ht="27.75" customHeight="1" x14ac:dyDescent="0.15">
      <c r="B46" s="1186"/>
      <c r="C46" s="1187"/>
      <c r="D46" s="107"/>
      <c r="E46" s="1190" t="s">
        <v>38</v>
      </c>
      <c r="F46" s="1190"/>
      <c r="G46" s="1190"/>
      <c r="H46" s="1191"/>
      <c r="I46" s="358" t="s">
        <v>523</v>
      </c>
      <c r="J46" s="359" t="s">
        <v>523</v>
      </c>
      <c r="K46" s="359" t="s">
        <v>523</v>
      </c>
      <c r="L46" s="359" t="s">
        <v>523</v>
      </c>
      <c r="M46" s="360" t="s">
        <v>523</v>
      </c>
    </row>
    <row r="47" spans="2:13" ht="27.75" customHeight="1" x14ac:dyDescent="0.15">
      <c r="B47" s="1186"/>
      <c r="C47" s="1187"/>
      <c r="D47" s="108"/>
      <c r="E47" s="1200" t="s">
        <v>39</v>
      </c>
      <c r="F47" s="1201"/>
      <c r="G47" s="1201"/>
      <c r="H47" s="1202"/>
      <c r="I47" s="358" t="s">
        <v>523</v>
      </c>
      <c r="J47" s="359" t="s">
        <v>523</v>
      </c>
      <c r="K47" s="359" t="s">
        <v>523</v>
      </c>
      <c r="L47" s="359" t="s">
        <v>523</v>
      </c>
      <c r="M47" s="360" t="s">
        <v>523</v>
      </c>
    </row>
    <row r="48" spans="2:13" ht="27.75" customHeight="1" x14ac:dyDescent="0.15">
      <c r="B48" s="1186"/>
      <c r="C48" s="1187"/>
      <c r="D48" s="106"/>
      <c r="E48" s="1190" t="s">
        <v>40</v>
      </c>
      <c r="F48" s="1190"/>
      <c r="G48" s="1190"/>
      <c r="H48" s="1191"/>
      <c r="I48" s="358" t="s">
        <v>523</v>
      </c>
      <c r="J48" s="359" t="s">
        <v>523</v>
      </c>
      <c r="K48" s="359" t="s">
        <v>523</v>
      </c>
      <c r="L48" s="359" t="s">
        <v>523</v>
      </c>
      <c r="M48" s="360" t="s">
        <v>523</v>
      </c>
    </row>
    <row r="49" spans="2:13" ht="27.75" customHeight="1" x14ac:dyDescent="0.15">
      <c r="B49" s="1188"/>
      <c r="C49" s="1189"/>
      <c r="D49" s="106"/>
      <c r="E49" s="1190" t="s">
        <v>41</v>
      </c>
      <c r="F49" s="1190"/>
      <c r="G49" s="1190"/>
      <c r="H49" s="1191"/>
      <c r="I49" s="358" t="s">
        <v>523</v>
      </c>
      <c r="J49" s="359" t="s">
        <v>523</v>
      </c>
      <c r="K49" s="359" t="s">
        <v>523</v>
      </c>
      <c r="L49" s="359" t="s">
        <v>523</v>
      </c>
      <c r="M49" s="360" t="s">
        <v>523</v>
      </c>
    </row>
    <row r="50" spans="2:13" ht="27.75" customHeight="1" x14ac:dyDescent="0.15">
      <c r="B50" s="1184" t="s">
        <v>42</v>
      </c>
      <c r="C50" s="1185"/>
      <c r="D50" s="109"/>
      <c r="E50" s="1190" t="s">
        <v>43</v>
      </c>
      <c r="F50" s="1190"/>
      <c r="G50" s="1190"/>
      <c r="H50" s="1191"/>
      <c r="I50" s="358">
        <v>661</v>
      </c>
      <c r="J50" s="359">
        <v>789</v>
      </c>
      <c r="K50" s="359">
        <v>855</v>
      </c>
      <c r="L50" s="359">
        <v>1006</v>
      </c>
      <c r="M50" s="360">
        <v>1262</v>
      </c>
    </row>
    <row r="51" spans="2:13" ht="27.75" customHeight="1" x14ac:dyDescent="0.15">
      <c r="B51" s="1186"/>
      <c r="C51" s="1187"/>
      <c r="D51" s="106"/>
      <c r="E51" s="1190" t="s">
        <v>44</v>
      </c>
      <c r="F51" s="1190"/>
      <c r="G51" s="1190"/>
      <c r="H51" s="1191"/>
      <c r="I51" s="358">
        <v>22</v>
      </c>
      <c r="J51" s="359">
        <v>13</v>
      </c>
      <c r="K51" s="359">
        <v>15</v>
      </c>
      <c r="L51" s="359">
        <v>10</v>
      </c>
      <c r="M51" s="360">
        <v>10</v>
      </c>
    </row>
    <row r="52" spans="2:13" ht="27.75" customHeight="1" x14ac:dyDescent="0.15">
      <c r="B52" s="1188"/>
      <c r="C52" s="1189"/>
      <c r="D52" s="106"/>
      <c r="E52" s="1190" t="s">
        <v>45</v>
      </c>
      <c r="F52" s="1190"/>
      <c r="G52" s="1190"/>
      <c r="H52" s="1191"/>
      <c r="I52" s="358">
        <v>8295</v>
      </c>
      <c r="J52" s="359">
        <v>8492</v>
      </c>
      <c r="K52" s="359">
        <v>8207</v>
      </c>
      <c r="L52" s="359">
        <v>7808</v>
      </c>
      <c r="M52" s="360">
        <v>7391</v>
      </c>
    </row>
    <row r="53" spans="2:13" ht="27.75" customHeight="1" thickBot="1" x14ac:dyDescent="0.2">
      <c r="B53" s="1192" t="s">
        <v>46</v>
      </c>
      <c r="C53" s="1193"/>
      <c r="D53" s="110"/>
      <c r="E53" s="1194" t="s">
        <v>47</v>
      </c>
      <c r="F53" s="1194"/>
      <c r="G53" s="1194"/>
      <c r="H53" s="1195"/>
      <c r="I53" s="361">
        <v>9009</v>
      </c>
      <c r="J53" s="362">
        <v>9537</v>
      </c>
      <c r="K53" s="362">
        <v>9351</v>
      </c>
      <c r="L53" s="362">
        <v>8191</v>
      </c>
      <c r="M53" s="363">
        <v>6928</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JXS7711Uhg5J6pWG3KLC/mTPp8zWFzWbOmu2yL5Qnq8XJb07jIRKZmrKiiH7MSJIe7Q/8pc3K+DPr+BEMGvCSg==" saltValue="+lNt3EtfYDyrqry8usoeS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A5" sqref="A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566</v>
      </c>
      <c r="G54" s="119" t="s">
        <v>567</v>
      </c>
      <c r="H54" s="120" t="s">
        <v>568</v>
      </c>
    </row>
    <row r="55" spans="2:8" ht="52.5" customHeight="1" x14ac:dyDescent="0.15">
      <c r="B55" s="121"/>
      <c r="C55" s="1211" t="s">
        <v>50</v>
      </c>
      <c r="D55" s="1211"/>
      <c r="E55" s="1212"/>
      <c r="F55" s="122">
        <v>143</v>
      </c>
      <c r="G55" s="122">
        <v>255</v>
      </c>
      <c r="H55" s="123">
        <v>515</v>
      </c>
    </row>
    <row r="56" spans="2:8" ht="52.5" customHeight="1" x14ac:dyDescent="0.15">
      <c r="B56" s="124"/>
      <c r="C56" s="1213" t="s">
        <v>51</v>
      </c>
      <c r="D56" s="1213"/>
      <c r="E56" s="1214"/>
      <c r="F56" s="125">
        <v>3</v>
      </c>
      <c r="G56" s="125">
        <v>3</v>
      </c>
      <c r="H56" s="126">
        <v>3</v>
      </c>
    </row>
    <row r="57" spans="2:8" ht="53.25" customHeight="1" x14ac:dyDescent="0.15">
      <c r="B57" s="124"/>
      <c r="C57" s="1215" t="s">
        <v>52</v>
      </c>
      <c r="D57" s="1215"/>
      <c r="E57" s="1216"/>
      <c r="F57" s="127">
        <v>239</v>
      </c>
      <c r="G57" s="127">
        <v>286</v>
      </c>
      <c r="H57" s="128">
        <v>327</v>
      </c>
    </row>
    <row r="58" spans="2:8" ht="45.75" customHeight="1" x14ac:dyDescent="0.15">
      <c r="B58" s="129"/>
      <c r="C58" s="1203" t="s">
        <v>594</v>
      </c>
      <c r="D58" s="1204"/>
      <c r="E58" s="1205"/>
      <c r="F58" s="130">
        <v>123</v>
      </c>
      <c r="G58" s="130">
        <v>155</v>
      </c>
      <c r="H58" s="131">
        <v>191</v>
      </c>
    </row>
    <row r="59" spans="2:8" ht="45.75" customHeight="1" x14ac:dyDescent="0.15">
      <c r="B59" s="129"/>
      <c r="C59" s="1203" t="s">
        <v>595</v>
      </c>
      <c r="D59" s="1204"/>
      <c r="E59" s="1205"/>
      <c r="F59" s="130">
        <v>39</v>
      </c>
      <c r="G59" s="130">
        <v>53</v>
      </c>
      <c r="H59" s="131">
        <v>53</v>
      </c>
    </row>
    <row r="60" spans="2:8" ht="45.75" customHeight="1" x14ac:dyDescent="0.15">
      <c r="B60" s="129"/>
      <c r="C60" s="1203" t="s">
        <v>596</v>
      </c>
      <c r="D60" s="1204"/>
      <c r="E60" s="1205"/>
      <c r="F60" s="130">
        <v>44</v>
      </c>
      <c r="G60" s="130">
        <v>45</v>
      </c>
      <c r="H60" s="131">
        <v>48</v>
      </c>
    </row>
    <row r="61" spans="2:8" ht="45.75" customHeight="1" x14ac:dyDescent="0.15">
      <c r="B61" s="129"/>
      <c r="C61" s="1203" t="s">
        <v>597</v>
      </c>
      <c r="D61" s="1204"/>
      <c r="E61" s="1205"/>
      <c r="F61" s="130">
        <v>18</v>
      </c>
      <c r="G61" s="130">
        <v>18</v>
      </c>
      <c r="H61" s="131">
        <v>18</v>
      </c>
    </row>
    <row r="62" spans="2:8" ht="45.75" customHeight="1" thickBot="1" x14ac:dyDescent="0.2">
      <c r="B62" s="132"/>
      <c r="C62" s="1206" t="s">
        <v>598</v>
      </c>
      <c r="D62" s="1207"/>
      <c r="E62" s="1208"/>
      <c r="F62" s="133">
        <v>6</v>
      </c>
      <c r="G62" s="133">
        <v>6</v>
      </c>
      <c r="H62" s="134">
        <v>6</v>
      </c>
    </row>
    <row r="63" spans="2:8" ht="52.5" customHeight="1" thickBot="1" x14ac:dyDescent="0.2">
      <c r="B63" s="135"/>
      <c r="C63" s="1209" t="s">
        <v>53</v>
      </c>
      <c r="D63" s="1209"/>
      <c r="E63" s="1210"/>
      <c r="F63" s="136">
        <v>385</v>
      </c>
      <c r="G63" s="136">
        <v>545</v>
      </c>
      <c r="H63" s="137">
        <v>845</v>
      </c>
    </row>
    <row r="64" spans="2:8" x14ac:dyDescent="0.15"/>
  </sheetData>
  <sheetProtection algorithmName="SHA-512" hashValue="r/LE5JVkEPephFYtSw34If35hPF4oSObM3+sUokGkrgmOtSmcQOjkHO3o7ZFyZbsoJXhasOv4DYuvof90Kh+ig==" saltValue="TpSQjgcuOt8uKwVKdBTT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561</v>
      </c>
      <c r="G2" s="151"/>
      <c r="H2" s="152"/>
    </row>
    <row r="3" spans="1:8" x14ac:dyDescent="0.15">
      <c r="A3" s="148" t="s">
        <v>554</v>
      </c>
      <c r="B3" s="153"/>
      <c r="C3" s="154"/>
      <c r="D3" s="155">
        <v>144931</v>
      </c>
      <c r="E3" s="156"/>
      <c r="F3" s="157">
        <v>73475</v>
      </c>
      <c r="G3" s="158"/>
      <c r="H3" s="159"/>
    </row>
    <row r="4" spans="1:8" x14ac:dyDescent="0.15">
      <c r="A4" s="160"/>
      <c r="B4" s="161"/>
      <c r="C4" s="162"/>
      <c r="D4" s="163">
        <v>85366</v>
      </c>
      <c r="E4" s="164"/>
      <c r="F4" s="165">
        <v>43072</v>
      </c>
      <c r="G4" s="166"/>
      <c r="H4" s="167"/>
    </row>
    <row r="5" spans="1:8" x14ac:dyDescent="0.15">
      <c r="A5" s="148" t="s">
        <v>556</v>
      </c>
      <c r="B5" s="153"/>
      <c r="C5" s="154"/>
      <c r="D5" s="155">
        <v>102608</v>
      </c>
      <c r="E5" s="156"/>
      <c r="F5" s="157">
        <v>87464</v>
      </c>
      <c r="G5" s="158"/>
      <c r="H5" s="159"/>
    </row>
    <row r="6" spans="1:8" x14ac:dyDescent="0.15">
      <c r="A6" s="160"/>
      <c r="B6" s="161"/>
      <c r="C6" s="162"/>
      <c r="D6" s="163">
        <v>29214</v>
      </c>
      <c r="E6" s="164"/>
      <c r="F6" s="165">
        <v>47479</v>
      </c>
      <c r="G6" s="166"/>
      <c r="H6" s="167"/>
    </row>
    <row r="7" spans="1:8" x14ac:dyDescent="0.15">
      <c r="A7" s="148" t="s">
        <v>557</v>
      </c>
      <c r="B7" s="153"/>
      <c r="C7" s="154"/>
      <c r="D7" s="155">
        <v>35653</v>
      </c>
      <c r="E7" s="156"/>
      <c r="F7" s="157">
        <v>96248</v>
      </c>
      <c r="G7" s="158"/>
      <c r="H7" s="159"/>
    </row>
    <row r="8" spans="1:8" x14ac:dyDescent="0.15">
      <c r="A8" s="160"/>
      <c r="B8" s="161"/>
      <c r="C8" s="162"/>
      <c r="D8" s="163">
        <v>19689</v>
      </c>
      <c r="E8" s="164"/>
      <c r="F8" s="165">
        <v>55768</v>
      </c>
      <c r="G8" s="166"/>
      <c r="H8" s="167"/>
    </row>
    <row r="9" spans="1:8" x14ac:dyDescent="0.15">
      <c r="A9" s="148" t="s">
        <v>558</v>
      </c>
      <c r="B9" s="153"/>
      <c r="C9" s="154"/>
      <c r="D9" s="155">
        <v>20712</v>
      </c>
      <c r="E9" s="156"/>
      <c r="F9" s="157">
        <v>76413</v>
      </c>
      <c r="G9" s="158"/>
      <c r="H9" s="159"/>
    </row>
    <row r="10" spans="1:8" x14ac:dyDescent="0.15">
      <c r="A10" s="160"/>
      <c r="B10" s="161"/>
      <c r="C10" s="162"/>
      <c r="D10" s="163">
        <v>13711</v>
      </c>
      <c r="E10" s="164"/>
      <c r="F10" s="165">
        <v>39658</v>
      </c>
      <c r="G10" s="166"/>
      <c r="H10" s="167"/>
    </row>
    <row r="11" spans="1:8" x14ac:dyDescent="0.15">
      <c r="A11" s="148" t="s">
        <v>559</v>
      </c>
      <c r="B11" s="153"/>
      <c r="C11" s="154"/>
      <c r="D11" s="155">
        <v>11180</v>
      </c>
      <c r="E11" s="156"/>
      <c r="F11" s="157">
        <v>66481</v>
      </c>
      <c r="G11" s="158"/>
      <c r="H11" s="159"/>
    </row>
    <row r="12" spans="1:8" x14ac:dyDescent="0.15">
      <c r="A12" s="160"/>
      <c r="B12" s="161"/>
      <c r="C12" s="168"/>
      <c r="D12" s="163">
        <v>6706</v>
      </c>
      <c r="E12" s="164"/>
      <c r="F12" s="165">
        <v>36120</v>
      </c>
      <c r="G12" s="166"/>
      <c r="H12" s="167"/>
    </row>
    <row r="13" spans="1:8" x14ac:dyDescent="0.15">
      <c r="A13" s="148"/>
      <c r="B13" s="153"/>
      <c r="C13" s="169"/>
      <c r="D13" s="170">
        <v>63017</v>
      </c>
      <c r="E13" s="171"/>
      <c r="F13" s="172">
        <v>80016</v>
      </c>
      <c r="G13" s="173"/>
      <c r="H13" s="159"/>
    </row>
    <row r="14" spans="1:8" x14ac:dyDescent="0.15">
      <c r="A14" s="160"/>
      <c r="B14" s="161"/>
      <c r="C14" s="162"/>
      <c r="D14" s="163">
        <v>30937</v>
      </c>
      <c r="E14" s="164"/>
      <c r="F14" s="165">
        <v>44419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1.63</v>
      </c>
      <c r="C19" s="174">
        <f>ROUND(VALUE(SUBSTITUTE(実質収支比率等に係る経年分析!G$48,"▲","-")),2)</f>
        <v>3.74</v>
      </c>
      <c r="D19" s="174">
        <f>ROUND(VALUE(SUBSTITUTE(実質収支比率等に係る経年分析!H$48,"▲","-")),2)</f>
        <v>4.51</v>
      </c>
      <c r="E19" s="174">
        <f>ROUND(VALUE(SUBSTITUTE(実質収支比率等に係る経年分析!I$48,"▲","-")),2)</f>
        <v>8.14</v>
      </c>
      <c r="F19" s="174">
        <f>ROUND(VALUE(SUBSTITUTE(実質収支比率等に係る経年分析!J$48,"▲","-")),2)</f>
        <v>7.47</v>
      </c>
    </row>
    <row r="20" spans="1:11" x14ac:dyDescent="0.15">
      <c r="A20" s="174" t="s">
        <v>57</v>
      </c>
      <c r="B20" s="174">
        <f>ROUND(VALUE(SUBSTITUTE(実質収支比率等に係る経年分析!F$47,"▲","-")),2)</f>
        <v>2.04</v>
      </c>
      <c r="C20" s="174">
        <f>ROUND(VALUE(SUBSTITUTE(実質収支比率等に係る経年分析!G$47,"▲","-")),2)</f>
        <v>3.14</v>
      </c>
      <c r="D20" s="174">
        <f>ROUND(VALUE(SUBSTITUTE(実質収支比率等に係る経年分析!H$47,"▲","-")),2)</f>
        <v>2.98</v>
      </c>
      <c r="E20" s="174">
        <f>ROUND(VALUE(SUBSTITUTE(実質収支比率等に係る経年分析!I$47,"▲","-")),2)</f>
        <v>5.04</v>
      </c>
      <c r="F20" s="174">
        <f>ROUND(VALUE(SUBSTITUTE(実質収支比率等に係る経年分析!J$47,"▲","-")),2)</f>
        <v>10.220000000000001</v>
      </c>
    </row>
    <row r="21" spans="1:11" x14ac:dyDescent="0.15">
      <c r="A21" s="174" t="s">
        <v>58</v>
      </c>
      <c r="B21" s="174">
        <f>IF(ISNUMBER(VALUE(SUBSTITUTE(実質収支比率等に係る経年分析!F$49,"▲","-"))),ROUND(VALUE(SUBSTITUTE(実質収支比率等に係る経年分析!F$49,"▲","-")),2),NA())</f>
        <v>-3.14</v>
      </c>
      <c r="C21" s="174">
        <f>IF(ISNUMBER(VALUE(SUBSTITUTE(実質収支比率等に係る経年分析!G$49,"▲","-"))),ROUND(VALUE(SUBSTITUTE(実質収支比率等に係る経年分析!G$49,"▲","-")),2),NA())</f>
        <v>3.2</v>
      </c>
      <c r="D21" s="174">
        <f>IF(ISNUMBER(VALUE(SUBSTITUTE(実質収支比率等に係る経年分析!H$49,"▲","-"))),ROUND(VALUE(SUBSTITUTE(実質収支比率等に係る経年分析!H$49,"▲","-")),2),NA())</f>
        <v>0.95</v>
      </c>
      <c r="E21" s="174">
        <f>IF(ISNUMBER(VALUE(SUBSTITUTE(実質収支比率等に係る経年分析!I$49,"▲","-"))),ROUND(VALUE(SUBSTITUTE(実質収支比率等に係る経年分析!I$49,"▲","-")),2),NA())</f>
        <v>11.8</v>
      </c>
      <c r="F21" s="174">
        <f>IF(ISNUMBER(VALUE(SUBSTITUTE(実質収支比率等に係る経年分析!J$49,"▲","-"))),ROUND(VALUE(SUBSTITUTE(実質収支比率等に係る経年分析!J$49,"▲","-")),2),NA())</f>
        <v>5.99</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介護保険特別会計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1.41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1.7</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学校給食費特別会計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f>IF(ROUND(VALUE(SUBSTITUTE(連結実質赤字比率に係る赤字・黒字の構成分析!G$39,"▲", "-")), 2) &lt; 0, ABS(ROUND(VALUE(SUBSTITUTE(連結実質赤字比率に係る赤字・黒字の構成分析!G$39,"▲", "-")), 2)), NA())</f>
        <v>0.02</v>
      </c>
      <c r="E31" s="175" t="e">
        <f>IF(ROUND(VALUE(SUBSTITUTE(連結実質赤字比率に係る赤字・黒字の構成分析!G$39,"▲", "-")), 2) &gt;= 0, ABS(ROUND(VALUE(SUBSTITUTE(連結実質赤字比率に係る赤字・黒字の構成分析!G$39,"▲", "-")), 2)), NA())</f>
        <v>#N/A</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4.38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6.04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6.5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6.43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0.15</v>
      </c>
    </row>
    <row r="33" spans="1:16" x14ac:dyDescent="0.15">
      <c r="A33" s="175" t="str">
        <f>IF(連結実質赤字比率に係る赤字・黒字の構成分析!C$37="",NA(),連結実質赤字比率に係る赤字・黒字の構成分析!C$37)</f>
        <v>住宅新築資金等貸付事業特別会計</v>
      </c>
      <c r="B33" s="175">
        <f>IF(ROUND(VALUE(SUBSTITUTE(連結実質赤字比率に係る赤字・黒字の構成分析!F$37,"▲", "-")), 2) &lt; 0, ABS(ROUND(VALUE(SUBSTITUTE(連結実質赤字比率に係る赤字・黒字の構成分析!F$37,"▲", "-")), 2)), NA())</f>
        <v>0.02</v>
      </c>
      <c r="C33" s="175" t="e">
        <f>IF(ROUND(VALUE(SUBSTITUTE(連結実質赤字比率に係る赤字・黒字の構成分析!F$37,"▲", "-")), 2) &gt;= 0, ABS(ROUND(VALUE(SUBSTITUTE(連結実質赤字比率に係る赤字・黒字の構成分析!F$37,"▲", "-")), 2)), NA())</f>
        <v>#N/A</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2.2000000000000002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3.78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3.62</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6.57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4.92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4.34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4.03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4.76</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3.65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7.89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7.11</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587</v>
      </c>
      <c r="E42" s="176"/>
      <c r="F42" s="176"/>
      <c r="G42" s="176">
        <f>'実質公債費比率（分子）の構造'!L$52</f>
        <v>612</v>
      </c>
      <c r="H42" s="176"/>
      <c r="I42" s="176"/>
      <c r="J42" s="176">
        <f>'実質公債費比率（分子）の構造'!M$52</f>
        <v>603</v>
      </c>
      <c r="K42" s="176"/>
      <c r="L42" s="176"/>
      <c r="M42" s="176">
        <f>'実質公債費比率（分子）の構造'!N$52</f>
        <v>601</v>
      </c>
      <c r="N42" s="176"/>
      <c r="O42" s="176"/>
      <c r="P42" s="176">
        <f>'実質公債費比率（分子）の構造'!O$52</f>
        <v>621</v>
      </c>
    </row>
    <row r="43" spans="1:16" x14ac:dyDescent="0.15">
      <c r="A43" s="176" t="s">
        <v>66</v>
      </c>
      <c r="B43" s="176">
        <f>'実質公債費比率（分子）の構造'!K$51</f>
        <v>2</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11</v>
      </c>
      <c r="C45" s="176"/>
      <c r="D45" s="176"/>
      <c r="E45" s="176">
        <f>'実質公債費比率（分子）の構造'!L$49</f>
        <v>11</v>
      </c>
      <c r="F45" s="176"/>
      <c r="G45" s="176"/>
      <c r="H45" s="176">
        <f>'実質公債費比率（分子）の構造'!M$49</f>
        <v>12</v>
      </c>
      <c r="I45" s="176"/>
      <c r="J45" s="176"/>
      <c r="K45" s="176">
        <f>'実質公債費比率（分子）の構造'!N$49</f>
        <v>16</v>
      </c>
      <c r="L45" s="176"/>
      <c r="M45" s="176"/>
      <c r="N45" s="176">
        <f>'実質公債費比率（分子）の構造'!O$49</f>
        <v>15</v>
      </c>
      <c r="O45" s="176"/>
      <c r="P45" s="176"/>
    </row>
    <row r="46" spans="1:16" x14ac:dyDescent="0.15">
      <c r="A46" s="176" t="s">
        <v>69</v>
      </c>
      <c r="B46" s="176">
        <f>'実質公債費比率（分子）の構造'!K$48</f>
        <v>184</v>
      </c>
      <c r="C46" s="176"/>
      <c r="D46" s="176"/>
      <c r="E46" s="176">
        <f>'実質公債費比率（分子）の構造'!L$48</f>
        <v>183</v>
      </c>
      <c r="F46" s="176"/>
      <c r="G46" s="176"/>
      <c r="H46" s="176">
        <f>'実質公債費比率（分子）の構造'!M$48</f>
        <v>175</v>
      </c>
      <c r="I46" s="176"/>
      <c r="J46" s="176"/>
      <c r="K46" s="176">
        <f>'実質公債費比率（分子）の構造'!N$48</f>
        <v>160</v>
      </c>
      <c r="L46" s="176"/>
      <c r="M46" s="176"/>
      <c r="N46" s="176">
        <f>'実質公債費比率（分子）の構造'!O$48</f>
        <v>157</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1061</v>
      </c>
      <c r="C49" s="176"/>
      <c r="D49" s="176"/>
      <c r="E49" s="176">
        <f>'実質公債費比率（分子）の構造'!L$45</f>
        <v>1094</v>
      </c>
      <c r="F49" s="176"/>
      <c r="G49" s="176"/>
      <c r="H49" s="176">
        <f>'実質公債費比率（分子）の構造'!M$45</f>
        <v>1096</v>
      </c>
      <c r="I49" s="176"/>
      <c r="J49" s="176"/>
      <c r="K49" s="176">
        <f>'実質公債費比率（分子）の構造'!N$45</f>
        <v>1092</v>
      </c>
      <c r="L49" s="176"/>
      <c r="M49" s="176"/>
      <c r="N49" s="176">
        <f>'実質公債費比率（分子）の構造'!O$45</f>
        <v>993</v>
      </c>
      <c r="O49" s="176"/>
      <c r="P49" s="176"/>
    </row>
    <row r="50" spans="1:16" x14ac:dyDescent="0.15">
      <c r="A50" s="176" t="s">
        <v>73</v>
      </c>
      <c r="B50" s="176" t="e">
        <f>NA()</f>
        <v>#N/A</v>
      </c>
      <c r="C50" s="176">
        <f>IF(ISNUMBER('実質公債費比率（分子）の構造'!K$53),'実質公債費比率（分子）の構造'!K$53,NA())</f>
        <v>671</v>
      </c>
      <c r="D50" s="176" t="e">
        <f>NA()</f>
        <v>#N/A</v>
      </c>
      <c r="E50" s="176" t="e">
        <f>NA()</f>
        <v>#N/A</v>
      </c>
      <c r="F50" s="176">
        <f>IF(ISNUMBER('実質公債費比率（分子）の構造'!L$53),'実質公債費比率（分子）の構造'!L$53,NA())</f>
        <v>676</v>
      </c>
      <c r="G50" s="176" t="e">
        <f>NA()</f>
        <v>#N/A</v>
      </c>
      <c r="H50" s="176" t="e">
        <f>NA()</f>
        <v>#N/A</v>
      </c>
      <c r="I50" s="176">
        <f>IF(ISNUMBER('実質公債費比率（分子）の構造'!M$53),'実質公債費比率（分子）の構造'!M$53,NA())</f>
        <v>680</v>
      </c>
      <c r="J50" s="176" t="e">
        <f>NA()</f>
        <v>#N/A</v>
      </c>
      <c r="K50" s="176" t="e">
        <f>NA()</f>
        <v>#N/A</v>
      </c>
      <c r="L50" s="176">
        <f>IF(ISNUMBER('実質公債費比率（分子）の構造'!N$53),'実質公債費比率（分子）の構造'!N$53,NA())</f>
        <v>667</v>
      </c>
      <c r="M50" s="176" t="e">
        <f>NA()</f>
        <v>#N/A</v>
      </c>
      <c r="N50" s="176" t="e">
        <f>NA()</f>
        <v>#N/A</v>
      </c>
      <c r="O50" s="176">
        <f>IF(ISNUMBER('実質公債費比率（分子）の構造'!O$53),'実質公債費比率（分子）の構造'!O$53,NA())</f>
        <v>544</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8295</v>
      </c>
      <c r="E56" s="175"/>
      <c r="F56" s="175"/>
      <c r="G56" s="175">
        <f>'将来負担比率（分子）の構造'!J$52</f>
        <v>8492</v>
      </c>
      <c r="H56" s="175"/>
      <c r="I56" s="175"/>
      <c r="J56" s="175">
        <f>'将来負担比率（分子）の構造'!K$52</f>
        <v>8207</v>
      </c>
      <c r="K56" s="175"/>
      <c r="L56" s="175"/>
      <c r="M56" s="175">
        <f>'将来負担比率（分子）の構造'!L$52</f>
        <v>7808</v>
      </c>
      <c r="N56" s="175"/>
      <c r="O56" s="175"/>
      <c r="P56" s="175">
        <f>'将来負担比率（分子）の構造'!M$52</f>
        <v>7391</v>
      </c>
    </row>
    <row r="57" spans="1:16" x14ac:dyDescent="0.15">
      <c r="A57" s="175" t="s">
        <v>44</v>
      </c>
      <c r="B57" s="175"/>
      <c r="C57" s="175"/>
      <c r="D57" s="175">
        <f>'将来負担比率（分子）の構造'!I$51</f>
        <v>22</v>
      </c>
      <c r="E57" s="175"/>
      <c r="F57" s="175"/>
      <c r="G57" s="175">
        <f>'将来負担比率（分子）の構造'!J$51</f>
        <v>13</v>
      </c>
      <c r="H57" s="175"/>
      <c r="I57" s="175"/>
      <c r="J57" s="175">
        <f>'将来負担比率（分子）の構造'!K$51</f>
        <v>15</v>
      </c>
      <c r="K57" s="175"/>
      <c r="L57" s="175"/>
      <c r="M57" s="175">
        <f>'将来負担比率（分子）の構造'!L$51</f>
        <v>10</v>
      </c>
      <c r="N57" s="175"/>
      <c r="O57" s="175"/>
      <c r="P57" s="175">
        <f>'将来負担比率（分子）の構造'!M$51</f>
        <v>10</v>
      </c>
    </row>
    <row r="58" spans="1:16" x14ac:dyDescent="0.15">
      <c r="A58" s="175" t="s">
        <v>43</v>
      </c>
      <c r="B58" s="175"/>
      <c r="C58" s="175"/>
      <c r="D58" s="175">
        <f>'将来負担比率（分子）の構造'!I$50</f>
        <v>661</v>
      </c>
      <c r="E58" s="175"/>
      <c r="F58" s="175"/>
      <c r="G58" s="175">
        <f>'将来負担比率（分子）の構造'!J$50</f>
        <v>789</v>
      </c>
      <c r="H58" s="175"/>
      <c r="I58" s="175"/>
      <c r="J58" s="175">
        <f>'将来負担比率（分子）の構造'!K$50</f>
        <v>855</v>
      </c>
      <c r="K58" s="175"/>
      <c r="L58" s="175"/>
      <c r="M58" s="175">
        <f>'将来負担比率（分子）の構造'!L$50</f>
        <v>1006</v>
      </c>
      <c r="N58" s="175"/>
      <c r="O58" s="175"/>
      <c r="P58" s="175">
        <f>'将来負担比率（分子）の構造'!M$50</f>
        <v>1262</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1014</v>
      </c>
      <c r="C62" s="175"/>
      <c r="D62" s="175"/>
      <c r="E62" s="175">
        <f>'将来負担比率（分子）の構造'!J$45</f>
        <v>1015</v>
      </c>
      <c r="F62" s="175"/>
      <c r="G62" s="175"/>
      <c r="H62" s="175">
        <f>'将来負担比率（分子）の構造'!K$45</f>
        <v>915</v>
      </c>
      <c r="I62" s="175"/>
      <c r="J62" s="175"/>
      <c r="K62" s="175">
        <f>'将来負担比率（分子）の構造'!L$45</f>
        <v>620</v>
      </c>
      <c r="L62" s="175"/>
      <c r="M62" s="175"/>
      <c r="N62" s="175">
        <f>'将来負担比率（分子）の構造'!M$45</f>
        <v>519</v>
      </c>
      <c r="O62" s="175"/>
      <c r="P62" s="175"/>
    </row>
    <row r="63" spans="1:16" x14ac:dyDescent="0.15">
      <c r="A63" s="175" t="s">
        <v>36</v>
      </c>
      <c r="B63" s="175">
        <f>'将来負担比率（分子）の構造'!I$44</f>
        <v>133</v>
      </c>
      <c r="C63" s="175"/>
      <c r="D63" s="175"/>
      <c r="E63" s="175">
        <f>'将来負担比率（分子）の構造'!J$44</f>
        <v>122</v>
      </c>
      <c r="F63" s="175"/>
      <c r="G63" s="175"/>
      <c r="H63" s="175">
        <f>'将来負担比率（分子）の構造'!K$44</f>
        <v>110</v>
      </c>
      <c r="I63" s="175"/>
      <c r="J63" s="175"/>
      <c r="K63" s="175">
        <f>'将来負担比率（分子）の構造'!L$44</f>
        <v>127</v>
      </c>
      <c r="L63" s="175"/>
      <c r="M63" s="175"/>
      <c r="N63" s="175">
        <f>'将来負担比率（分子）の構造'!M$44</f>
        <v>125</v>
      </c>
      <c r="O63" s="175"/>
      <c r="P63" s="175"/>
    </row>
    <row r="64" spans="1:16" x14ac:dyDescent="0.15">
      <c r="A64" s="175" t="s">
        <v>35</v>
      </c>
      <c r="B64" s="175">
        <f>'将来負担比率（分子）の構造'!I$43</f>
        <v>2252</v>
      </c>
      <c r="C64" s="175"/>
      <c r="D64" s="175"/>
      <c r="E64" s="175">
        <f>'将来負担比率（分子）の構造'!J$43</f>
        <v>2470</v>
      </c>
      <c r="F64" s="175"/>
      <c r="G64" s="175"/>
      <c r="H64" s="175">
        <f>'将来負担比率（分子）の構造'!K$43</f>
        <v>2686</v>
      </c>
      <c r="I64" s="175"/>
      <c r="J64" s="175"/>
      <c r="K64" s="175">
        <f>'将来負担比率（分子）の構造'!L$43</f>
        <v>2427</v>
      </c>
      <c r="L64" s="175"/>
      <c r="M64" s="175"/>
      <c r="N64" s="175">
        <f>'将来負担比率（分子）の構造'!M$43</f>
        <v>2158</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14588</v>
      </c>
      <c r="C66" s="175"/>
      <c r="D66" s="175"/>
      <c r="E66" s="175">
        <f>'将来負担比率（分子）の構造'!J$41</f>
        <v>15224</v>
      </c>
      <c r="F66" s="175"/>
      <c r="G66" s="175"/>
      <c r="H66" s="175">
        <f>'将来負担比率（分子）の構造'!K$41</f>
        <v>14716</v>
      </c>
      <c r="I66" s="175"/>
      <c r="J66" s="175"/>
      <c r="K66" s="175">
        <f>'将来負担比率（分子）の構造'!L$41</f>
        <v>13842</v>
      </c>
      <c r="L66" s="175"/>
      <c r="M66" s="175"/>
      <c r="N66" s="175">
        <f>'将来負担比率（分子）の構造'!M$41</f>
        <v>12789</v>
      </c>
      <c r="O66" s="175"/>
      <c r="P66" s="175"/>
    </row>
    <row r="67" spans="1:16" x14ac:dyDescent="0.15">
      <c r="A67" s="175" t="s">
        <v>77</v>
      </c>
      <c r="B67" s="175" t="e">
        <f>NA()</f>
        <v>#N/A</v>
      </c>
      <c r="C67" s="175">
        <f>IF(ISNUMBER('将来負担比率（分子）の構造'!I$53), IF('将来負担比率（分子）の構造'!I$53 &lt; 0, 0, '将来負担比率（分子）の構造'!I$53), NA())</f>
        <v>9009</v>
      </c>
      <c r="D67" s="175" t="e">
        <f>NA()</f>
        <v>#N/A</v>
      </c>
      <c r="E67" s="175" t="e">
        <f>NA()</f>
        <v>#N/A</v>
      </c>
      <c r="F67" s="175">
        <f>IF(ISNUMBER('将来負担比率（分子）の構造'!J$53), IF('将来負担比率（分子）の構造'!J$53 &lt; 0, 0, '将来負担比率（分子）の構造'!J$53), NA())</f>
        <v>9537</v>
      </c>
      <c r="G67" s="175" t="e">
        <f>NA()</f>
        <v>#N/A</v>
      </c>
      <c r="H67" s="175" t="e">
        <f>NA()</f>
        <v>#N/A</v>
      </c>
      <c r="I67" s="175">
        <f>IF(ISNUMBER('将来負担比率（分子）の構造'!K$53), IF('将来負担比率（分子）の構造'!K$53 &lt; 0, 0, '将来負担比率（分子）の構造'!K$53), NA())</f>
        <v>9351</v>
      </c>
      <c r="J67" s="175" t="e">
        <f>NA()</f>
        <v>#N/A</v>
      </c>
      <c r="K67" s="175" t="e">
        <f>NA()</f>
        <v>#N/A</v>
      </c>
      <c r="L67" s="175">
        <f>IF(ISNUMBER('将来負担比率（分子）の構造'!L$53), IF('将来負担比率（分子）の構造'!L$53 &lt; 0, 0, '将来負担比率（分子）の構造'!L$53), NA())</f>
        <v>8191</v>
      </c>
      <c r="M67" s="175" t="e">
        <f>NA()</f>
        <v>#N/A</v>
      </c>
      <c r="N67" s="175" t="e">
        <f>NA()</f>
        <v>#N/A</v>
      </c>
      <c r="O67" s="175">
        <f>IF(ISNUMBER('将来負担比率（分子）の構造'!M$53), IF('将来負担比率（分子）の構造'!M$53 &lt; 0, 0, '将来負担比率（分子）の構造'!M$53), NA())</f>
        <v>6928</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143</v>
      </c>
      <c r="C72" s="179">
        <f>基金残高に係る経年分析!G55</f>
        <v>255</v>
      </c>
      <c r="D72" s="179">
        <f>基金残高に係る経年分析!H55</f>
        <v>515</v>
      </c>
    </row>
    <row r="73" spans="1:16" x14ac:dyDescent="0.15">
      <c r="A73" s="178" t="s">
        <v>80</v>
      </c>
      <c r="B73" s="179">
        <f>基金残高に係る経年分析!F56</f>
        <v>3</v>
      </c>
      <c r="C73" s="179">
        <f>基金残高に係る経年分析!G56</f>
        <v>3</v>
      </c>
      <c r="D73" s="179">
        <f>基金残高に係る経年分析!H56</f>
        <v>3</v>
      </c>
    </row>
    <row r="74" spans="1:16" x14ac:dyDescent="0.15">
      <c r="A74" s="178" t="s">
        <v>81</v>
      </c>
      <c r="B74" s="179">
        <f>基金残高に係る経年分析!F57</f>
        <v>239</v>
      </c>
      <c r="C74" s="179">
        <f>基金残高に係る経年分析!G57</f>
        <v>286</v>
      </c>
      <c r="D74" s="179">
        <f>基金残高に係る経年分析!H57</f>
        <v>327</v>
      </c>
    </row>
  </sheetData>
  <sheetProtection algorithmName="SHA-512" hashValue="LZNomH9agYpKLR2ceOdCKPwPhhO6SCt/H+1OXlPFxhmEyFP+SYiA9fmtHr3o3JCvMVm5WhhJ1r5SX+1cdhvuJA==" saltValue="3eP7ov7K0HNokSgV2y53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220</v>
      </c>
      <c r="DI1" s="718"/>
      <c r="DJ1" s="718"/>
      <c r="DK1" s="718"/>
      <c r="DL1" s="718"/>
      <c r="DM1" s="718"/>
      <c r="DN1" s="719"/>
      <c r="DO1" s="214"/>
      <c r="DP1" s="717" t="s">
        <v>221</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223</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224</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225</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226</v>
      </c>
      <c r="S4" s="680"/>
      <c r="T4" s="680"/>
      <c r="U4" s="680"/>
      <c r="V4" s="680"/>
      <c r="W4" s="680"/>
      <c r="X4" s="680"/>
      <c r="Y4" s="681"/>
      <c r="Z4" s="679" t="s">
        <v>227</v>
      </c>
      <c r="AA4" s="680"/>
      <c r="AB4" s="680"/>
      <c r="AC4" s="681"/>
      <c r="AD4" s="679" t="s">
        <v>228</v>
      </c>
      <c r="AE4" s="680"/>
      <c r="AF4" s="680"/>
      <c r="AG4" s="680"/>
      <c r="AH4" s="680"/>
      <c r="AI4" s="680"/>
      <c r="AJ4" s="680"/>
      <c r="AK4" s="681"/>
      <c r="AL4" s="679" t="s">
        <v>227</v>
      </c>
      <c r="AM4" s="680"/>
      <c r="AN4" s="680"/>
      <c r="AO4" s="681"/>
      <c r="AP4" s="720" t="s">
        <v>229</v>
      </c>
      <c r="AQ4" s="720"/>
      <c r="AR4" s="720"/>
      <c r="AS4" s="720"/>
      <c r="AT4" s="720"/>
      <c r="AU4" s="720"/>
      <c r="AV4" s="720"/>
      <c r="AW4" s="720"/>
      <c r="AX4" s="720"/>
      <c r="AY4" s="720"/>
      <c r="AZ4" s="720"/>
      <c r="BA4" s="720"/>
      <c r="BB4" s="720"/>
      <c r="BC4" s="720"/>
      <c r="BD4" s="720"/>
      <c r="BE4" s="720"/>
      <c r="BF4" s="720"/>
      <c r="BG4" s="720" t="s">
        <v>230</v>
      </c>
      <c r="BH4" s="720"/>
      <c r="BI4" s="720"/>
      <c r="BJ4" s="720"/>
      <c r="BK4" s="720"/>
      <c r="BL4" s="720"/>
      <c r="BM4" s="720"/>
      <c r="BN4" s="720"/>
      <c r="BO4" s="720" t="s">
        <v>227</v>
      </c>
      <c r="BP4" s="720"/>
      <c r="BQ4" s="720"/>
      <c r="BR4" s="720"/>
      <c r="BS4" s="720" t="s">
        <v>231</v>
      </c>
      <c r="BT4" s="720"/>
      <c r="BU4" s="720"/>
      <c r="BV4" s="720"/>
      <c r="BW4" s="720"/>
      <c r="BX4" s="720"/>
      <c r="BY4" s="720"/>
      <c r="BZ4" s="720"/>
      <c r="CA4" s="720"/>
      <c r="CB4" s="720"/>
      <c r="CD4" s="679" t="s">
        <v>232</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233</v>
      </c>
      <c r="C5" s="677"/>
      <c r="D5" s="677"/>
      <c r="E5" s="677"/>
      <c r="F5" s="677"/>
      <c r="G5" s="677"/>
      <c r="H5" s="677"/>
      <c r="I5" s="677"/>
      <c r="J5" s="677"/>
      <c r="K5" s="677"/>
      <c r="L5" s="677"/>
      <c r="M5" s="677"/>
      <c r="N5" s="677"/>
      <c r="O5" s="677"/>
      <c r="P5" s="677"/>
      <c r="Q5" s="678"/>
      <c r="R5" s="673">
        <v>1986160</v>
      </c>
      <c r="S5" s="674"/>
      <c r="T5" s="674"/>
      <c r="U5" s="674"/>
      <c r="V5" s="674"/>
      <c r="W5" s="674"/>
      <c r="X5" s="674"/>
      <c r="Y5" s="702"/>
      <c r="Z5" s="715">
        <v>25.7</v>
      </c>
      <c r="AA5" s="715"/>
      <c r="AB5" s="715"/>
      <c r="AC5" s="715"/>
      <c r="AD5" s="716">
        <v>1986160</v>
      </c>
      <c r="AE5" s="716"/>
      <c r="AF5" s="716"/>
      <c r="AG5" s="716"/>
      <c r="AH5" s="716"/>
      <c r="AI5" s="716"/>
      <c r="AJ5" s="716"/>
      <c r="AK5" s="716"/>
      <c r="AL5" s="703">
        <v>38.700000000000003</v>
      </c>
      <c r="AM5" s="685"/>
      <c r="AN5" s="685"/>
      <c r="AO5" s="704"/>
      <c r="AP5" s="676" t="s">
        <v>234</v>
      </c>
      <c r="AQ5" s="677"/>
      <c r="AR5" s="677"/>
      <c r="AS5" s="677"/>
      <c r="AT5" s="677"/>
      <c r="AU5" s="677"/>
      <c r="AV5" s="677"/>
      <c r="AW5" s="677"/>
      <c r="AX5" s="677"/>
      <c r="AY5" s="677"/>
      <c r="AZ5" s="677"/>
      <c r="BA5" s="677"/>
      <c r="BB5" s="677"/>
      <c r="BC5" s="677"/>
      <c r="BD5" s="677"/>
      <c r="BE5" s="677"/>
      <c r="BF5" s="678"/>
      <c r="BG5" s="621">
        <v>1982779</v>
      </c>
      <c r="BH5" s="622"/>
      <c r="BI5" s="622"/>
      <c r="BJ5" s="622"/>
      <c r="BK5" s="622"/>
      <c r="BL5" s="622"/>
      <c r="BM5" s="622"/>
      <c r="BN5" s="623"/>
      <c r="BO5" s="659">
        <v>99.8</v>
      </c>
      <c r="BP5" s="659"/>
      <c r="BQ5" s="659"/>
      <c r="BR5" s="659"/>
      <c r="BS5" s="660">
        <v>98581</v>
      </c>
      <c r="BT5" s="660"/>
      <c r="BU5" s="660"/>
      <c r="BV5" s="660"/>
      <c r="BW5" s="660"/>
      <c r="BX5" s="660"/>
      <c r="BY5" s="660"/>
      <c r="BZ5" s="660"/>
      <c r="CA5" s="660"/>
      <c r="CB5" s="695"/>
      <c r="CD5" s="679" t="s">
        <v>229</v>
      </c>
      <c r="CE5" s="680"/>
      <c r="CF5" s="680"/>
      <c r="CG5" s="680"/>
      <c r="CH5" s="680"/>
      <c r="CI5" s="680"/>
      <c r="CJ5" s="680"/>
      <c r="CK5" s="680"/>
      <c r="CL5" s="680"/>
      <c r="CM5" s="680"/>
      <c r="CN5" s="680"/>
      <c r="CO5" s="680"/>
      <c r="CP5" s="680"/>
      <c r="CQ5" s="681"/>
      <c r="CR5" s="679" t="s">
        <v>235</v>
      </c>
      <c r="CS5" s="680"/>
      <c r="CT5" s="680"/>
      <c r="CU5" s="680"/>
      <c r="CV5" s="680"/>
      <c r="CW5" s="680"/>
      <c r="CX5" s="680"/>
      <c r="CY5" s="681"/>
      <c r="CZ5" s="679" t="s">
        <v>227</v>
      </c>
      <c r="DA5" s="680"/>
      <c r="DB5" s="680"/>
      <c r="DC5" s="681"/>
      <c r="DD5" s="679" t="s">
        <v>236</v>
      </c>
      <c r="DE5" s="680"/>
      <c r="DF5" s="680"/>
      <c r="DG5" s="680"/>
      <c r="DH5" s="680"/>
      <c r="DI5" s="680"/>
      <c r="DJ5" s="680"/>
      <c r="DK5" s="680"/>
      <c r="DL5" s="680"/>
      <c r="DM5" s="680"/>
      <c r="DN5" s="680"/>
      <c r="DO5" s="680"/>
      <c r="DP5" s="681"/>
      <c r="DQ5" s="679" t="s">
        <v>237</v>
      </c>
      <c r="DR5" s="680"/>
      <c r="DS5" s="680"/>
      <c r="DT5" s="680"/>
      <c r="DU5" s="680"/>
      <c r="DV5" s="680"/>
      <c r="DW5" s="680"/>
      <c r="DX5" s="680"/>
      <c r="DY5" s="680"/>
      <c r="DZ5" s="680"/>
      <c r="EA5" s="680"/>
      <c r="EB5" s="680"/>
      <c r="EC5" s="681"/>
    </row>
    <row r="6" spans="2:143" ht="11.25" customHeight="1" x14ac:dyDescent="0.15">
      <c r="B6" s="618" t="s">
        <v>238</v>
      </c>
      <c r="C6" s="619"/>
      <c r="D6" s="619"/>
      <c r="E6" s="619"/>
      <c r="F6" s="619"/>
      <c r="G6" s="619"/>
      <c r="H6" s="619"/>
      <c r="I6" s="619"/>
      <c r="J6" s="619"/>
      <c r="K6" s="619"/>
      <c r="L6" s="619"/>
      <c r="M6" s="619"/>
      <c r="N6" s="619"/>
      <c r="O6" s="619"/>
      <c r="P6" s="619"/>
      <c r="Q6" s="620"/>
      <c r="R6" s="621">
        <v>65285</v>
      </c>
      <c r="S6" s="622"/>
      <c r="T6" s="622"/>
      <c r="U6" s="622"/>
      <c r="V6" s="622"/>
      <c r="W6" s="622"/>
      <c r="X6" s="622"/>
      <c r="Y6" s="623"/>
      <c r="Z6" s="659">
        <v>0.8</v>
      </c>
      <c r="AA6" s="659"/>
      <c r="AB6" s="659"/>
      <c r="AC6" s="659"/>
      <c r="AD6" s="660">
        <v>65285</v>
      </c>
      <c r="AE6" s="660"/>
      <c r="AF6" s="660"/>
      <c r="AG6" s="660"/>
      <c r="AH6" s="660"/>
      <c r="AI6" s="660"/>
      <c r="AJ6" s="660"/>
      <c r="AK6" s="660"/>
      <c r="AL6" s="624">
        <v>1.3</v>
      </c>
      <c r="AM6" s="625"/>
      <c r="AN6" s="625"/>
      <c r="AO6" s="661"/>
      <c r="AP6" s="618" t="s">
        <v>239</v>
      </c>
      <c r="AQ6" s="619"/>
      <c r="AR6" s="619"/>
      <c r="AS6" s="619"/>
      <c r="AT6" s="619"/>
      <c r="AU6" s="619"/>
      <c r="AV6" s="619"/>
      <c r="AW6" s="619"/>
      <c r="AX6" s="619"/>
      <c r="AY6" s="619"/>
      <c r="AZ6" s="619"/>
      <c r="BA6" s="619"/>
      <c r="BB6" s="619"/>
      <c r="BC6" s="619"/>
      <c r="BD6" s="619"/>
      <c r="BE6" s="619"/>
      <c r="BF6" s="620"/>
      <c r="BG6" s="621">
        <v>1982779</v>
      </c>
      <c r="BH6" s="622"/>
      <c r="BI6" s="622"/>
      <c r="BJ6" s="622"/>
      <c r="BK6" s="622"/>
      <c r="BL6" s="622"/>
      <c r="BM6" s="622"/>
      <c r="BN6" s="623"/>
      <c r="BO6" s="659">
        <v>99.8</v>
      </c>
      <c r="BP6" s="659"/>
      <c r="BQ6" s="659"/>
      <c r="BR6" s="659"/>
      <c r="BS6" s="660">
        <v>98581</v>
      </c>
      <c r="BT6" s="660"/>
      <c r="BU6" s="660"/>
      <c r="BV6" s="660"/>
      <c r="BW6" s="660"/>
      <c r="BX6" s="660"/>
      <c r="BY6" s="660"/>
      <c r="BZ6" s="660"/>
      <c r="CA6" s="660"/>
      <c r="CB6" s="695"/>
      <c r="CD6" s="676" t="s">
        <v>240</v>
      </c>
      <c r="CE6" s="677"/>
      <c r="CF6" s="677"/>
      <c r="CG6" s="677"/>
      <c r="CH6" s="677"/>
      <c r="CI6" s="677"/>
      <c r="CJ6" s="677"/>
      <c r="CK6" s="677"/>
      <c r="CL6" s="677"/>
      <c r="CM6" s="677"/>
      <c r="CN6" s="677"/>
      <c r="CO6" s="677"/>
      <c r="CP6" s="677"/>
      <c r="CQ6" s="678"/>
      <c r="CR6" s="621">
        <v>86165</v>
      </c>
      <c r="CS6" s="622"/>
      <c r="CT6" s="622"/>
      <c r="CU6" s="622"/>
      <c r="CV6" s="622"/>
      <c r="CW6" s="622"/>
      <c r="CX6" s="622"/>
      <c r="CY6" s="623"/>
      <c r="CZ6" s="703">
        <v>1.2</v>
      </c>
      <c r="DA6" s="685"/>
      <c r="DB6" s="685"/>
      <c r="DC6" s="705"/>
      <c r="DD6" s="627" t="s">
        <v>132</v>
      </c>
      <c r="DE6" s="622"/>
      <c r="DF6" s="622"/>
      <c r="DG6" s="622"/>
      <c r="DH6" s="622"/>
      <c r="DI6" s="622"/>
      <c r="DJ6" s="622"/>
      <c r="DK6" s="622"/>
      <c r="DL6" s="622"/>
      <c r="DM6" s="622"/>
      <c r="DN6" s="622"/>
      <c r="DO6" s="622"/>
      <c r="DP6" s="623"/>
      <c r="DQ6" s="627">
        <v>86165</v>
      </c>
      <c r="DR6" s="622"/>
      <c r="DS6" s="622"/>
      <c r="DT6" s="622"/>
      <c r="DU6" s="622"/>
      <c r="DV6" s="622"/>
      <c r="DW6" s="622"/>
      <c r="DX6" s="622"/>
      <c r="DY6" s="622"/>
      <c r="DZ6" s="622"/>
      <c r="EA6" s="622"/>
      <c r="EB6" s="622"/>
      <c r="EC6" s="658"/>
    </row>
    <row r="7" spans="2:143" ht="11.25" customHeight="1" x14ac:dyDescent="0.15">
      <c r="B7" s="618" t="s">
        <v>241</v>
      </c>
      <c r="C7" s="619"/>
      <c r="D7" s="619"/>
      <c r="E7" s="619"/>
      <c r="F7" s="619"/>
      <c r="G7" s="619"/>
      <c r="H7" s="619"/>
      <c r="I7" s="619"/>
      <c r="J7" s="619"/>
      <c r="K7" s="619"/>
      <c r="L7" s="619"/>
      <c r="M7" s="619"/>
      <c r="N7" s="619"/>
      <c r="O7" s="619"/>
      <c r="P7" s="619"/>
      <c r="Q7" s="620"/>
      <c r="R7" s="621">
        <v>1240</v>
      </c>
      <c r="S7" s="622"/>
      <c r="T7" s="622"/>
      <c r="U7" s="622"/>
      <c r="V7" s="622"/>
      <c r="W7" s="622"/>
      <c r="X7" s="622"/>
      <c r="Y7" s="623"/>
      <c r="Z7" s="659">
        <v>0</v>
      </c>
      <c r="AA7" s="659"/>
      <c r="AB7" s="659"/>
      <c r="AC7" s="659"/>
      <c r="AD7" s="660">
        <v>1240</v>
      </c>
      <c r="AE7" s="660"/>
      <c r="AF7" s="660"/>
      <c r="AG7" s="660"/>
      <c r="AH7" s="660"/>
      <c r="AI7" s="660"/>
      <c r="AJ7" s="660"/>
      <c r="AK7" s="660"/>
      <c r="AL7" s="624">
        <v>0</v>
      </c>
      <c r="AM7" s="625"/>
      <c r="AN7" s="625"/>
      <c r="AO7" s="661"/>
      <c r="AP7" s="618" t="s">
        <v>242</v>
      </c>
      <c r="AQ7" s="619"/>
      <c r="AR7" s="619"/>
      <c r="AS7" s="619"/>
      <c r="AT7" s="619"/>
      <c r="AU7" s="619"/>
      <c r="AV7" s="619"/>
      <c r="AW7" s="619"/>
      <c r="AX7" s="619"/>
      <c r="AY7" s="619"/>
      <c r="AZ7" s="619"/>
      <c r="BA7" s="619"/>
      <c r="BB7" s="619"/>
      <c r="BC7" s="619"/>
      <c r="BD7" s="619"/>
      <c r="BE7" s="619"/>
      <c r="BF7" s="620"/>
      <c r="BG7" s="621">
        <v>975619</v>
      </c>
      <c r="BH7" s="622"/>
      <c r="BI7" s="622"/>
      <c r="BJ7" s="622"/>
      <c r="BK7" s="622"/>
      <c r="BL7" s="622"/>
      <c r="BM7" s="622"/>
      <c r="BN7" s="623"/>
      <c r="BO7" s="659">
        <v>49.1</v>
      </c>
      <c r="BP7" s="659"/>
      <c r="BQ7" s="659"/>
      <c r="BR7" s="659"/>
      <c r="BS7" s="660" t="s">
        <v>132</v>
      </c>
      <c r="BT7" s="660"/>
      <c r="BU7" s="660"/>
      <c r="BV7" s="660"/>
      <c r="BW7" s="660"/>
      <c r="BX7" s="660"/>
      <c r="BY7" s="660"/>
      <c r="BZ7" s="660"/>
      <c r="CA7" s="660"/>
      <c r="CB7" s="695"/>
      <c r="CD7" s="618" t="s">
        <v>243</v>
      </c>
      <c r="CE7" s="619"/>
      <c r="CF7" s="619"/>
      <c r="CG7" s="619"/>
      <c r="CH7" s="619"/>
      <c r="CI7" s="619"/>
      <c r="CJ7" s="619"/>
      <c r="CK7" s="619"/>
      <c r="CL7" s="619"/>
      <c r="CM7" s="619"/>
      <c r="CN7" s="619"/>
      <c r="CO7" s="619"/>
      <c r="CP7" s="619"/>
      <c r="CQ7" s="620"/>
      <c r="CR7" s="621">
        <v>946451</v>
      </c>
      <c r="CS7" s="622"/>
      <c r="CT7" s="622"/>
      <c r="CU7" s="622"/>
      <c r="CV7" s="622"/>
      <c r="CW7" s="622"/>
      <c r="CX7" s="622"/>
      <c r="CY7" s="623"/>
      <c r="CZ7" s="659">
        <v>12.9</v>
      </c>
      <c r="DA7" s="659"/>
      <c r="DB7" s="659"/>
      <c r="DC7" s="659"/>
      <c r="DD7" s="627">
        <v>816</v>
      </c>
      <c r="DE7" s="622"/>
      <c r="DF7" s="622"/>
      <c r="DG7" s="622"/>
      <c r="DH7" s="622"/>
      <c r="DI7" s="622"/>
      <c r="DJ7" s="622"/>
      <c r="DK7" s="622"/>
      <c r="DL7" s="622"/>
      <c r="DM7" s="622"/>
      <c r="DN7" s="622"/>
      <c r="DO7" s="622"/>
      <c r="DP7" s="623"/>
      <c r="DQ7" s="627">
        <v>802217</v>
      </c>
      <c r="DR7" s="622"/>
      <c r="DS7" s="622"/>
      <c r="DT7" s="622"/>
      <c r="DU7" s="622"/>
      <c r="DV7" s="622"/>
      <c r="DW7" s="622"/>
      <c r="DX7" s="622"/>
      <c r="DY7" s="622"/>
      <c r="DZ7" s="622"/>
      <c r="EA7" s="622"/>
      <c r="EB7" s="622"/>
      <c r="EC7" s="658"/>
    </row>
    <row r="8" spans="2:143" ht="11.25" customHeight="1" x14ac:dyDescent="0.15">
      <c r="B8" s="618" t="s">
        <v>244</v>
      </c>
      <c r="C8" s="619"/>
      <c r="D8" s="619"/>
      <c r="E8" s="619"/>
      <c r="F8" s="619"/>
      <c r="G8" s="619"/>
      <c r="H8" s="619"/>
      <c r="I8" s="619"/>
      <c r="J8" s="619"/>
      <c r="K8" s="619"/>
      <c r="L8" s="619"/>
      <c r="M8" s="619"/>
      <c r="N8" s="619"/>
      <c r="O8" s="619"/>
      <c r="P8" s="619"/>
      <c r="Q8" s="620"/>
      <c r="R8" s="621">
        <v>26261</v>
      </c>
      <c r="S8" s="622"/>
      <c r="T8" s="622"/>
      <c r="U8" s="622"/>
      <c r="V8" s="622"/>
      <c r="W8" s="622"/>
      <c r="X8" s="622"/>
      <c r="Y8" s="623"/>
      <c r="Z8" s="659">
        <v>0.3</v>
      </c>
      <c r="AA8" s="659"/>
      <c r="AB8" s="659"/>
      <c r="AC8" s="659"/>
      <c r="AD8" s="660">
        <v>26261</v>
      </c>
      <c r="AE8" s="660"/>
      <c r="AF8" s="660"/>
      <c r="AG8" s="660"/>
      <c r="AH8" s="660"/>
      <c r="AI8" s="660"/>
      <c r="AJ8" s="660"/>
      <c r="AK8" s="660"/>
      <c r="AL8" s="624">
        <v>0.5</v>
      </c>
      <c r="AM8" s="625"/>
      <c r="AN8" s="625"/>
      <c r="AO8" s="661"/>
      <c r="AP8" s="618" t="s">
        <v>245</v>
      </c>
      <c r="AQ8" s="619"/>
      <c r="AR8" s="619"/>
      <c r="AS8" s="619"/>
      <c r="AT8" s="619"/>
      <c r="AU8" s="619"/>
      <c r="AV8" s="619"/>
      <c r="AW8" s="619"/>
      <c r="AX8" s="619"/>
      <c r="AY8" s="619"/>
      <c r="AZ8" s="619"/>
      <c r="BA8" s="619"/>
      <c r="BB8" s="619"/>
      <c r="BC8" s="619"/>
      <c r="BD8" s="619"/>
      <c r="BE8" s="619"/>
      <c r="BF8" s="620"/>
      <c r="BG8" s="621">
        <v>31859</v>
      </c>
      <c r="BH8" s="622"/>
      <c r="BI8" s="622"/>
      <c r="BJ8" s="622"/>
      <c r="BK8" s="622"/>
      <c r="BL8" s="622"/>
      <c r="BM8" s="622"/>
      <c r="BN8" s="623"/>
      <c r="BO8" s="659">
        <v>1.6</v>
      </c>
      <c r="BP8" s="659"/>
      <c r="BQ8" s="659"/>
      <c r="BR8" s="659"/>
      <c r="BS8" s="660" t="s">
        <v>246</v>
      </c>
      <c r="BT8" s="660"/>
      <c r="BU8" s="660"/>
      <c r="BV8" s="660"/>
      <c r="BW8" s="660"/>
      <c r="BX8" s="660"/>
      <c r="BY8" s="660"/>
      <c r="BZ8" s="660"/>
      <c r="CA8" s="660"/>
      <c r="CB8" s="695"/>
      <c r="CD8" s="618" t="s">
        <v>247</v>
      </c>
      <c r="CE8" s="619"/>
      <c r="CF8" s="619"/>
      <c r="CG8" s="619"/>
      <c r="CH8" s="619"/>
      <c r="CI8" s="619"/>
      <c r="CJ8" s="619"/>
      <c r="CK8" s="619"/>
      <c r="CL8" s="619"/>
      <c r="CM8" s="619"/>
      <c r="CN8" s="619"/>
      <c r="CO8" s="619"/>
      <c r="CP8" s="619"/>
      <c r="CQ8" s="620"/>
      <c r="CR8" s="621">
        <v>2604886</v>
      </c>
      <c r="CS8" s="622"/>
      <c r="CT8" s="622"/>
      <c r="CU8" s="622"/>
      <c r="CV8" s="622"/>
      <c r="CW8" s="622"/>
      <c r="CX8" s="622"/>
      <c r="CY8" s="623"/>
      <c r="CZ8" s="659">
        <v>35.6</v>
      </c>
      <c r="DA8" s="659"/>
      <c r="DB8" s="659"/>
      <c r="DC8" s="659"/>
      <c r="DD8" s="627">
        <v>5231</v>
      </c>
      <c r="DE8" s="622"/>
      <c r="DF8" s="622"/>
      <c r="DG8" s="622"/>
      <c r="DH8" s="622"/>
      <c r="DI8" s="622"/>
      <c r="DJ8" s="622"/>
      <c r="DK8" s="622"/>
      <c r="DL8" s="622"/>
      <c r="DM8" s="622"/>
      <c r="DN8" s="622"/>
      <c r="DO8" s="622"/>
      <c r="DP8" s="623"/>
      <c r="DQ8" s="627">
        <v>1588559</v>
      </c>
      <c r="DR8" s="622"/>
      <c r="DS8" s="622"/>
      <c r="DT8" s="622"/>
      <c r="DU8" s="622"/>
      <c r="DV8" s="622"/>
      <c r="DW8" s="622"/>
      <c r="DX8" s="622"/>
      <c r="DY8" s="622"/>
      <c r="DZ8" s="622"/>
      <c r="EA8" s="622"/>
      <c r="EB8" s="622"/>
      <c r="EC8" s="658"/>
    </row>
    <row r="9" spans="2:143" ht="11.25" customHeight="1" x14ac:dyDescent="0.15">
      <c r="B9" s="618" t="s">
        <v>248</v>
      </c>
      <c r="C9" s="619"/>
      <c r="D9" s="619"/>
      <c r="E9" s="619"/>
      <c r="F9" s="619"/>
      <c r="G9" s="619"/>
      <c r="H9" s="619"/>
      <c r="I9" s="619"/>
      <c r="J9" s="619"/>
      <c r="K9" s="619"/>
      <c r="L9" s="619"/>
      <c r="M9" s="619"/>
      <c r="N9" s="619"/>
      <c r="O9" s="619"/>
      <c r="P9" s="619"/>
      <c r="Q9" s="620"/>
      <c r="R9" s="621">
        <v>18341</v>
      </c>
      <c r="S9" s="622"/>
      <c r="T9" s="622"/>
      <c r="U9" s="622"/>
      <c r="V9" s="622"/>
      <c r="W9" s="622"/>
      <c r="X9" s="622"/>
      <c r="Y9" s="623"/>
      <c r="Z9" s="659">
        <v>0.2</v>
      </c>
      <c r="AA9" s="659"/>
      <c r="AB9" s="659"/>
      <c r="AC9" s="659"/>
      <c r="AD9" s="660">
        <v>18341</v>
      </c>
      <c r="AE9" s="660"/>
      <c r="AF9" s="660"/>
      <c r="AG9" s="660"/>
      <c r="AH9" s="660"/>
      <c r="AI9" s="660"/>
      <c r="AJ9" s="660"/>
      <c r="AK9" s="660"/>
      <c r="AL9" s="624">
        <v>0.4</v>
      </c>
      <c r="AM9" s="625"/>
      <c r="AN9" s="625"/>
      <c r="AO9" s="661"/>
      <c r="AP9" s="618" t="s">
        <v>249</v>
      </c>
      <c r="AQ9" s="619"/>
      <c r="AR9" s="619"/>
      <c r="AS9" s="619"/>
      <c r="AT9" s="619"/>
      <c r="AU9" s="619"/>
      <c r="AV9" s="619"/>
      <c r="AW9" s="619"/>
      <c r="AX9" s="619"/>
      <c r="AY9" s="619"/>
      <c r="AZ9" s="619"/>
      <c r="BA9" s="619"/>
      <c r="BB9" s="619"/>
      <c r="BC9" s="619"/>
      <c r="BD9" s="619"/>
      <c r="BE9" s="619"/>
      <c r="BF9" s="620"/>
      <c r="BG9" s="621">
        <v>876395</v>
      </c>
      <c r="BH9" s="622"/>
      <c r="BI9" s="622"/>
      <c r="BJ9" s="622"/>
      <c r="BK9" s="622"/>
      <c r="BL9" s="622"/>
      <c r="BM9" s="622"/>
      <c r="BN9" s="623"/>
      <c r="BO9" s="659">
        <v>44.1</v>
      </c>
      <c r="BP9" s="659"/>
      <c r="BQ9" s="659"/>
      <c r="BR9" s="659"/>
      <c r="BS9" s="660" t="s">
        <v>132</v>
      </c>
      <c r="BT9" s="660"/>
      <c r="BU9" s="660"/>
      <c r="BV9" s="660"/>
      <c r="BW9" s="660"/>
      <c r="BX9" s="660"/>
      <c r="BY9" s="660"/>
      <c r="BZ9" s="660"/>
      <c r="CA9" s="660"/>
      <c r="CB9" s="695"/>
      <c r="CD9" s="618" t="s">
        <v>250</v>
      </c>
      <c r="CE9" s="619"/>
      <c r="CF9" s="619"/>
      <c r="CG9" s="619"/>
      <c r="CH9" s="619"/>
      <c r="CI9" s="619"/>
      <c r="CJ9" s="619"/>
      <c r="CK9" s="619"/>
      <c r="CL9" s="619"/>
      <c r="CM9" s="619"/>
      <c r="CN9" s="619"/>
      <c r="CO9" s="619"/>
      <c r="CP9" s="619"/>
      <c r="CQ9" s="620"/>
      <c r="CR9" s="621">
        <v>789878</v>
      </c>
      <c r="CS9" s="622"/>
      <c r="CT9" s="622"/>
      <c r="CU9" s="622"/>
      <c r="CV9" s="622"/>
      <c r="CW9" s="622"/>
      <c r="CX9" s="622"/>
      <c r="CY9" s="623"/>
      <c r="CZ9" s="659">
        <v>10.8</v>
      </c>
      <c r="DA9" s="659"/>
      <c r="DB9" s="659"/>
      <c r="DC9" s="659"/>
      <c r="DD9" s="627">
        <v>17261</v>
      </c>
      <c r="DE9" s="622"/>
      <c r="DF9" s="622"/>
      <c r="DG9" s="622"/>
      <c r="DH9" s="622"/>
      <c r="DI9" s="622"/>
      <c r="DJ9" s="622"/>
      <c r="DK9" s="622"/>
      <c r="DL9" s="622"/>
      <c r="DM9" s="622"/>
      <c r="DN9" s="622"/>
      <c r="DO9" s="622"/>
      <c r="DP9" s="623"/>
      <c r="DQ9" s="627">
        <v>579949</v>
      </c>
      <c r="DR9" s="622"/>
      <c r="DS9" s="622"/>
      <c r="DT9" s="622"/>
      <c r="DU9" s="622"/>
      <c r="DV9" s="622"/>
      <c r="DW9" s="622"/>
      <c r="DX9" s="622"/>
      <c r="DY9" s="622"/>
      <c r="DZ9" s="622"/>
      <c r="EA9" s="622"/>
      <c r="EB9" s="622"/>
      <c r="EC9" s="658"/>
    </row>
    <row r="10" spans="2:143" ht="11.25" customHeight="1" x14ac:dyDescent="0.15">
      <c r="B10" s="618" t="s">
        <v>251</v>
      </c>
      <c r="C10" s="619"/>
      <c r="D10" s="619"/>
      <c r="E10" s="619"/>
      <c r="F10" s="619"/>
      <c r="G10" s="619"/>
      <c r="H10" s="619"/>
      <c r="I10" s="619"/>
      <c r="J10" s="619"/>
      <c r="K10" s="619"/>
      <c r="L10" s="619"/>
      <c r="M10" s="619"/>
      <c r="N10" s="619"/>
      <c r="O10" s="619"/>
      <c r="P10" s="619"/>
      <c r="Q10" s="620"/>
      <c r="R10" s="621" t="s">
        <v>246</v>
      </c>
      <c r="S10" s="622"/>
      <c r="T10" s="622"/>
      <c r="U10" s="622"/>
      <c r="V10" s="622"/>
      <c r="W10" s="622"/>
      <c r="X10" s="622"/>
      <c r="Y10" s="623"/>
      <c r="Z10" s="659" t="s">
        <v>246</v>
      </c>
      <c r="AA10" s="659"/>
      <c r="AB10" s="659"/>
      <c r="AC10" s="659"/>
      <c r="AD10" s="660" t="s">
        <v>246</v>
      </c>
      <c r="AE10" s="660"/>
      <c r="AF10" s="660"/>
      <c r="AG10" s="660"/>
      <c r="AH10" s="660"/>
      <c r="AI10" s="660"/>
      <c r="AJ10" s="660"/>
      <c r="AK10" s="660"/>
      <c r="AL10" s="624" t="s">
        <v>132</v>
      </c>
      <c r="AM10" s="625"/>
      <c r="AN10" s="625"/>
      <c r="AO10" s="661"/>
      <c r="AP10" s="618" t="s">
        <v>252</v>
      </c>
      <c r="AQ10" s="619"/>
      <c r="AR10" s="619"/>
      <c r="AS10" s="619"/>
      <c r="AT10" s="619"/>
      <c r="AU10" s="619"/>
      <c r="AV10" s="619"/>
      <c r="AW10" s="619"/>
      <c r="AX10" s="619"/>
      <c r="AY10" s="619"/>
      <c r="AZ10" s="619"/>
      <c r="BA10" s="619"/>
      <c r="BB10" s="619"/>
      <c r="BC10" s="619"/>
      <c r="BD10" s="619"/>
      <c r="BE10" s="619"/>
      <c r="BF10" s="620"/>
      <c r="BG10" s="621">
        <v>32001</v>
      </c>
      <c r="BH10" s="622"/>
      <c r="BI10" s="622"/>
      <c r="BJ10" s="622"/>
      <c r="BK10" s="622"/>
      <c r="BL10" s="622"/>
      <c r="BM10" s="622"/>
      <c r="BN10" s="623"/>
      <c r="BO10" s="659">
        <v>1.6</v>
      </c>
      <c r="BP10" s="659"/>
      <c r="BQ10" s="659"/>
      <c r="BR10" s="659"/>
      <c r="BS10" s="660" t="s">
        <v>132</v>
      </c>
      <c r="BT10" s="660"/>
      <c r="BU10" s="660"/>
      <c r="BV10" s="660"/>
      <c r="BW10" s="660"/>
      <c r="BX10" s="660"/>
      <c r="BY10" s="660"/>
      <c r="BZ10" s="660"/>
      <c r="CA10" s="660"/>
      <c r="CB10" s="695"/>
      <c r="CD10" s="618" t="s">
        <v>253</v>
      </c>
      <c r="CE10" s="619"/>
      <c r="CF10" s="619"/>
      <c r="CG10" s="619"/>
      <c r="CH10" s="619"/>
      <c r="CI10" s="619"/>
      <c r="CJ10" s="619"/>
      <c r="CK10" s="619"/>
      <c r="CL10" s="619"/>
      <c r="CM10" s="619"/>
      <c r="CN10" s="619"/>
      <c r="CO10" s="619"/>
      <c r="CP10" s="619"/>
      <c r="CQ10" s="620"/>
      <c r="CR10" s="621" t="s">
        <v>246</v>
      </c>
      <c r="CS10" s="622"/>
      <c r="CT10" s="622"/>
      <c r="CU10" s="622"/>
      <c r="CV10" s="622"/>
      <c r="CW10" s="622"/>
      <c r="CX10" s="622"/>
      <c r="CY10" s="623"/>
      <c r="CZ10" s="659" t="s">
        <v>132</v>
      </c>
      <c r="DA10" s="659"/>
      <c r="DB10" s="659"/>
      <c r="DC10" s="659"/>
      <c r="DD10" s="627" t="s">
        <v>246</v>
      </c>
      <c r="DE10" s="622"/>
      <c r="DF10" s="622"/>
      <c r="DG10" s="622"/>
      <c r="DH10" s="622"/>
      <c r="DI10" s="622"/>
      <c r="DJ10" s="622"/>
      <c r="DK10" s="622"/>
      <c r="DL10" s="622"/>
      <c r="DM10" s="622"/>
      <c r="DN10" s="622"/>
      <c r="DO10" s="622"/>
      <c r="DP10" s="623"/>
      <c r="DQ10" s="627" t="s">
        <v>246</v>
      </c>
      <c r="DR10" s="622"/>
      <c r="DS10" s="622"/>
      <c r="DT10" s="622"/>
      <c r="DU10" s="622"/>
      <c r="DV10" s="622"/>
      <c r="DW10" s="622"/>
      <c r="DX10" s="622"/>
      <c r="DY10" s="622"/>
      <c r="DZ10" s="622"/>
      <c r="EA10" s="622"/>
      <c r="EB10" s="622"/>
      <c r="EC10" s="658"/>
    </row>
    <row r="11" spans="2:143" ht="11.25" customHeight="1" x14ac:dyDescent="0.15">
      <c r="B11" s="618" t="s">
        <v>254</v>
      </c>
      <c r="C11" s="619"/>
      <c r="D11" s="619"/>
      <c r="E11" s="619"/>
      <c r="F11" s="619"/>
      <c r="G11" s="619"/>
      <c r="H11" s="619"/>
      <c r="I11" s="619"/>
      <c r="J11" s="619"/>
      <c r="K11" s="619"/>
      <c r="L11" s="619"/>
      <c r="M11" s="619"/>
      <c r="N11" s="619"/>
      <c r="O11" s="619"/>
      <c r="P11" s="619"/>
      <c r="Q11" s="620"/>
      <c r="R11" s="621">
        <v>356894</v>
      </c>
      <c r="S11" s="622"/>
      <c r="T11" s="622"/>
      <c r="U11" s="622"/>
      <c r="V11" s="622"/>
      <c r="W11" s="622"/>
      <c r="X11" s="622"/>
      <c r="Y11" s="623"/>
      <c r="Z11" s="624">
        <v>4.5999999999999996</v>
      </c>
      <c r="AA11" s="625"/>
      <c r="AB11" s="625"/>
      <c r="AC11" s="626"/>
      <c r="AD11" s="627">
        <v>356894</v>
      </c>
      <c r="AE11" s="622"/>
      <c r="AF11" s="622"/>
      <c r="AG11" s="622"/>
      <c r="AH11" s="622"/>
      <c r="AI11" s="622"/>
      <c r="AJ11" s="622"/>
      <c r="AK11" s="623"/>
      <c r="AL11" s="624">
        <v>7</v>
      </c>
      <c r="AM11" s="625"/>
      <c r="AN11" s="625"/>
      <c r="AO11" s="661"/>
      <c r="AP11" s="618" t="s">
        <v>255</v>
      </c>
      <c r="AQ11" s="619"/>
      <c r="AR11" s="619"/>
      <c r="AS11" s="619"/>
      <c r="AT11" s="619"/>
      <c r="AU11" s="619"/>
      <c r="AV11" s="619"/>
      <c r="AW11" s="619"/>
      <c r="AX11" s="619"/>
      <c r="AY11" s="619"/>
      <c r="AZ11" s="619"/>
      <c r="BA11" s="619"/>
      <c r="BB11" s="619"/>
      <c r="BC11" s="619"/>
      <c r="BD11" s="619"/>
      <c r="BE11" s="619"/>
      <c r="BF11" s="620"/>
      <c r="BG11" s="621">
        <v>35364</v>
      </c>
      <c r="BH11" s="622"/>
      <c r="BI11" s="622"/>
      <c r="BJ11" s="622"/>
      <c r="BK11" s="622"/>
      <c r="BL11" s="622"/>
      <c r="BM11" s="622"/>
      <c r="BN11" s="623"/>
      <c r="BO11" s="659">
        <v>1.8</v>
      </c>
      <c r="BP11" s="659"/>
      <c r="BQ11" s="659"/>
      <c r="BR11" s="659"/>
      <c r="BS11" s="660" t="s">
        <v>132</v>
      </c>
      <c r="BT11" s="660"/>
      <c r="BU11" s="660"/>
      <c r="BV11" s="660"/>
      <c r="BW11" s="660"/>
      <c r="BX11" s="660"/>
      <c r="BY11" s="660"/>
      <c r="BZ11" s="660"/>
      <c r="CA11" s="660"/>
      <c r="CB11" s="695"/>
      <c r="CD11" s="618" t="s">
        <v>256</v>
      </c>
      <c r="CE11" s="619"/>
      <c r="CF11" s="619"/>
      <c r="CG11" s="619"/>
      <c r="CH11" s="619"/>
      <c r="CI11" s="619"/>
      <c r="CJ11" s="619"/>
      <c r="CK11" s="619"/>
      <c r="CL11" s="619"/>
      <c r="CM11" s="619"/>
      <c r="CN11" s="619"/>
      <c r="CO11" s="619"/>
      <c r="CP11" s="619"/>
      <c r="CQ11" s="620"/>
      <c r="CR11" s="621">
        <v>154858</v>
      </c>
      <c r="CS11" s="622"/>
      <c r="CT11" s="622"/>
      <c r="CU11" s="622"/>
      <c r="CV11" s="622"/>
      <c r="CW11" s="622"/>
      <c r="CX11" s="622"/>
      <c r="CY11" s="623"/>
      <c r="CZ11" s="659">
        <v>2.1</v>
      </c>
      <c r="DA11" s="659"/>
      <c r="DB11" s="659"/>
      <c r="DC11" s="659"/>
      <c r="DD11" s="627">
        <v>9955</v>
      </c>
      <c r="DE11" s="622"/>
      <c r="DF11" s="622"/>
      <c r="DG11" s="622"/>
      <c r="DH11" s="622"/>
      <c r="DI11" s="622"/>
      <c r="DJ11" s="622"/>
      <c r="DK11" s="622"/>
      <c r="DL11" s="622"/>
      <c r="DM11" s="622"/>
      <c r="DN11" s="622"/>
      <c r="DO11" s="622"/>
      <c r="DP11" s="623"/>
      <c r="DQ11" s="627">
        <v>101828</v>
      </c>
      <c r="DR11" s="622"/>
      <c r="DS11" s="622"/>
      <c r="DT11" s="622"/>
      <c r="DU11" s="622"/>
      <c r="DV11" s="622"/>
      <c r="DW11" s="622"/>
      <c r="DX11" s="622"/>
      <c r="DY11" s="622"/>
      <c r="DZ11" s="622"/>
      <c r="EA11" s="622"/>
      <c r="EB11" s="622"/>
      <c r="EC11" s="658"/>
    </row>
    <row r="12" spans="2:143" ht="11.25" customHeight="1" x14ac:dyDescent="0.15">
      <c r="B12" s="618" t="s">
        <v>257</v>
      </c>
      <c r="C12" s="619"/>
      <c r="D12" s="619"/>
      <c r="E12" s="619"/>
      <c r="F12" s="619"/>
      <c r="G12" s="619"/>
      <c r="H12" s="619"/>
      <c r="I12" s="619"/>
      <c r="J12" s="619"/>
      <c r="K12" s="619"/>
      <c r="L12" s="619"/>
      <c r="M12" s="619"/>
      <c r="N12" s="619"/>
      <c r="O12" s="619"/>
      <c r="P12" s="619"/>
      <c r="Q12" s="620"/>
      <c r="R12" s="621" t="s">
        <v>132</v>
      </c>
      <c r="S12" s="622"/>
      <c r="T12" s="622"/>
      <c r="U12" s="622"/>
      <c r="V12" s="622"/>
      <c r="W12" s="622"/>
      <c r="X12" s="622"/>
      <c r="Y12" s="623"/>
      <c r="Z12" s="659" t="s">
        <v>132</v>
      </c>
      <c r="AA12" s="659"/>
      <c r="AB12" s="659"/>
      <c r="AC12" s="659"/>
      <c r="AD12" s="660" t="s">
        <v>246</v>
      </c>
      <c r="AE12" s="660"/>
      <c r="AF12" s="660"/>
      <c r="AG12" s="660"/>
      <c r="AH12" s="660"/>
      <c r="AI12" s="660"/>
      <c r="AJ12" s="660"/>
      <c r="AK12" s="660"/>
      <c r="AL12" s="624" t="s">
        <v>246</v>
      </c>
      <c r="AM12" s="625"/>
      <c r="AN12" s="625"/>
      <c r="AO12" s="661"/>
      <c r="AP12" s="618" t="s">
        <v>258</v>
      </c>
      <c r="AQ12" s="619"/>
      <c r="AR12" s="619"/>
      <c r="AS12" s="619"/>
      <c r="AT12" s="619"/>
      <c r="AU12" s="619"/>
      <c r="AV12" s="619"/>
      <c r="AW12" s="619"/>
      <c r="AX12" s="619"/>
      <c r="AY12" s="619"/>
      <c r="AZ12" s="619"/>
      <c r="BA12" s="619"/>
      <c r="BB12" s="619"/>
      <c r="BC12" s="619"/>
      <c r="BD12" s="619"/>
      <c r="BE12" s="619"/>
      <c r="BF12" s="620"/>
      <c r="BG12" s="621">
        <v>872714</v>
      </c>
      <c r="BH12" s="622"/>
      <c r="BI12" s="622"/>
      <c r="BJ12" s="622"/>
      <c r="BK12" s="622"/>
      <c r="BL12" s="622"/>
      <c r="BM12" s="622"/>
      <c r="BN12" s="623"/>
      <c r="BO12" s="659">
        <v>43.9</v>
      </c>
      <c r="BP12" s="659"/>
      <c r="BQ12" s="659"/>
      <c r="BR12" s="659"/>
      <c r="BS12" s="660">
        <v>98581</v>
      </c>
      <c r="BT12" s="660"/>
      <c r="BU12" s="660"/>
      <c r="BV12" s="660"/>
      <c r="BW12" s="660"/>
      <c r="BX12" s="660"/>
      <c r="BY12" s="660"/>
      <c r="BZ12" s="660"/>
      <c r="CA12" s="660"/>
      <c r="CB12" s="695"/>
      <c r="CD12" s="618" t="s">
        <v>259</v>
      </c>
      <c r="CE12" s="619"/>
      <c r="CF12" s="619"/>
      <c r="CG12" s="619"/>
      <c r="CH12" s="619"/>
      <c r="CI12" s="619"/>
      <c r="CJ12" s="619"/>
      <c r="CK12" s="619"/>
      <c r="CL12" s="619"/>
      <c r="CM12" s="619"/>
      <c r="CN12" s="619"/>
      <c r="CO12" s="619"/>
      <c r="CP12" s="619"/>
      <c r="CQ12" s="620"/>
      <c r="CR12" s="621">
        <v>108063</v>
      </c>
      <c r="CS12" s="622"/>
      <c r="CT12" s="622"/>
      <c r="CU12" s="622"/>
      <c r="CV12" s="622"/>
      <c r="CW12" s="622"/>
      <c r="CX12" s="622"/>
      <c r="CY12" s="623"/>
      <c r="CZ12" s="659">
        <v>1.5</v>
      </c>
      <c r="DA12" s="659"/>
      <c r="DB12" s="659"/>
      <c r="DC12" s="659"/>
      <c r="DD12" s="627" t="s">
        <v>246</v>
      </c>
      <c r="DE12" s="622"/>
      <c r="DF12" s="622"/>
      <c r="DG12" s="622"/>
      <c r="DH12" s="622"/>
      <c r="DI12" s="622"/>
      <c r="DJ12" s="622"/>
      <c r="DK12" s="622"/>
      <c r="DL12" s="622"/>
      <c r="DM12" s="622"/>
      <c r="DN12" s="622"/>
      <c r="DO12" s="622"/>
      <c r="DP12" s="623"/>
      <c r="DQ12" s="627">
        <v>104956</v>
      </c>
      <c r="DR12" s="622"/>
      <c r="DS12" s="622"/>
      <c r="DT12" s="622"/>
      <c r="DU12" s="622"/>
      <c r="DV12" s="622"/>
      <c r="DW12" s="622"/>
      <c r="DX12" s="622"/>
      <c r="DY12" s="622"/>
      <c r="DZ12" s="622"/>
      <c r="EA12" s="622"/>
      <c r="EB12" s="622"/>
      <c r="EC12" s="658"/>
    </row>
    <row r="13" spans="2:143" ht="11.25" customHeight="1" x14ac:dyDescent="0.15">
      <c r="B13" s="618" t="s">
        <v>260</v>
      </c>
      <c r="C13" s="619"/>
      <c r="D13" s="619"/>
      <c r="E13" s="619"/>
      <c r="F13" s="619"/>
      <c r="G13" s="619"/>
      <c r="H13" s="619"/>
      <c r="I13" s="619"/>
      <c r="J13" s="619"/>
      <c r="K13" s="619"/>
      <c r="L13" s="619"/>
      <c r="M13" s="619"/>
      <c r="N13" s="619"/>
      <c r="O13" s="619"/>
      <c r="P13" s="619"/>
      <c r="Q13" s="620"/>
      <c r="R13" s="621" t="s">
        <v>132</v>
      </c>
      <c r="S13" s="622"/>
      <c r="T13" s="622"/>
      <c r="U13" s="622"/>
      <c r="V13" s="622"/>
      <c r="W13" s="622"/>
      <c r="X13" s="622"/>
      <c r="Y13" s="623"/>
      <c r="Z13" s="659" t="s">
        <v>132</v>
      </c>
      <c r="AA13" s="659"/>
      <c r="AB13" s="659"/>
      <c r="AC13" s="659"/>
      <c r="AD13" s="660" t="s">
        <v>132</v>
      </c>
      <c r="AE13" s="660"/>
      <c r="AF13" s="660"/>
      <c r="AG13" s="660"/>
      <c r="AH13" s="660"/>
      <c r="AI13" s="660"/>
      <c r="AJ13" s="660"/>
      <c r="AK13" s="660"/>
      <c r="AL13" s="624" t="s">
        <v>132</v>
      </c>
      <c r="AM13" s="625"/>
      <c r="AN13" s="625"/>
      <c r="AO13" s="661"/>
      <c r="AP13" s="618" t="s">
        <v>261</v>
      </c>
      <c r="AQ13" s="619"/>
      <c r="AR13" s="619"/>
      <c r="AS13" s="619"/>
      <c r="AT13" s="619"/>
      <c r="AU13" s="619"/>
      <c r="AV13" s="619"/>
      <c r="AW13" s="619"/>
      <c r="AX13" s="619"/>
      <c r="AY13" s="619"/>
      <c r="AZ13" s="619"/>
      <c r="BA13" s="619"/>
      <c r="BB13" s="619"/>
      <c r="BC13" s="619"/>
      <c r="BD13" s="619"/>
      <c r="BE13" s="619"/>
      <c r="BF13" s="620"/>
      <c r="BG13" s="621">
        <v>872714</v>
      </c>
      <c r="BH13" s="622"/>
      <c r="BI13" s="622"/>
      <c r="BJ13" s="622"/>
      <c r="BK13" s="622"/>
      <c r="BL13" s="622"/>
      <c r="BM13" s="622"/>
      <c r="BN13" s="623"/>
      <c r="BO13" s="659">
        <v>43.9</v>
      </c>
      <c r="BP13" s="659"/>
      <c r="BQ13" s="659"/>
      <c r="BR13" s="659"/>
      <c r="BS13" s="660">
        <v>98581</v>
      </c>
      <c r="BT13" s="660"/>
      <c r="BU13" s="660"/>
      <c r="BV13" s="660"/>
      <c r="BW13" s="660"/>
      <c r="BX13" s="660"/>
      <c r="BY13" s="660"/>
      <c r="BZ13" s="660"/>
      <c r="CA13" s="660"/>
      <c r="CB13" s="695"/>
      <c r="CD13" s="618" t="s">
        <v>262</v>
      </c>
      <c r="CE13" s="619"/>
      <c r="CF13" s="619"/>
      <c r="CG13" s="619"/>
      <c r="CH13" s="619"/>
      <c r="CI13" s="619"/>
      <c r="CJ13" s="619"/>
      <c r="CK13" s="619"/>
      <c r="CL13" s="619"/>
      <c r="CM13" s="619"/>
      <c r="CN13" s="619"/>
      <c r="CO13" s="619"/>
      <c r="CP13" s="619"/>
      <c r="CQ13" s="620"/>
      <c r="CR13" s="621">
        <v>412115</v>
      </c>
      <c r="CS13" s="622"/>
      <c r="CT13" s="622"/>
      <c r="CU13" s="622"/>
      <c r="CV13" s="622"/>
      <c r="CW13" s="622"/>
      <c r="CX13" s="622"/>
      <c r="CY13" s="623"/>
      <c r="CZ13" s="659">
        <v>5.6</v>
      </c>
      <c r="DA13" s="659"/>
      <c r="DB13" s="659"/>
      <c r="DC13" s="659"/>
      <c r="DD13" s="627">
        <v>143717</v>
      </c>
      <c r="DE13" s="622"/>
      <c r="DF13" s="622"/>
      <c r="DG13" s="622"/>
      <c r="DH13" s="622"/>
      <c r="DI13" s="622"/>
      <c r="DJ13" s="622"/>
      <c r="DK13" s="622"/>
      <c r="DL13" s="622"/>
      <c r="DM13" s="622"/>
      <c r="DN13" s="622"/>
      <c r="DO13" s="622"/>
      <c r="DP13" s="623"/>
      <c r="DQ13" s="627">
        <v>248226</v>
      </c>
      <c r="DR13" s="622"/>
      <c r="DS13" s="622"/>
      <c r="DT13" s="622"/>
      <c r="DU13" s="622"/>
      <c r="DV13" s="622"/>
      <c r="DW13" s="622"/>
      <c r="DX13" s="622"/>
      <c r="DY13" s="622"/>
      <c r="DZ13" s="622"/>
      <c r="EA13" s="622"/>
      <c r="EB13" s="622"/>
      <c r="EC13" s="658"/>
    </row>
    <row r="14" spans="2:143" ht="11.25" customHeight="1" x14ac:dyDescent="0.15">
      <c r="B14" s="618" t="s">
        <v>263</v>
      </c>
      <c r="C14" s="619"/>
      <c r="D14" s="619"/>
      <c r="E14" s="619"/>
      <c r="F14" s="619"/>
      <c r="G14" s="619"/>
      <c r="H14" s="619"/>
      <c r="I14" s="619"/>
      <c r="J14" s="619"/>
      <c r="K14" s="619"/>
      <c r="L14" s="619"/>
      <c r="M14" s="619"/>
      <c r="N14" s="619"/>
      <c r="O14" s="619"/>
      <c r="P14" s="619"/>
      <c r="Q14" s="620"/>
      <c r="R14" s="621">
        <v>346</v>
      </c>
      <c r="S14" s="622"/>
      <c r="T14" s="622"/>
      <c r="U14" s="622"/>
      <c r="V14" s="622"/>
      <c r="W14" s="622"/>
      <c r="X14" s="622"/>
      <c r="Y14" s="623"/>
      <c r="Z14" s="659">
        <v>0</v>
      </c>
      <c r="AA14" s="659"/>
      <c r="AB14" s="659"/>
      <c r="AC14" s="659"/>
      <c r="AD14" s="660">
        <v>346</v>
      </c>
      <c r="AE14" s="660"/>
      <c r="AF14" s="660"/>
      <c r="AG14" s="660"/>
      <c r="AH14" s="660"/>
      <c r="AI14" s="660"/>
      <c r="AJ14" s="660"/>
      <c r="AK14" s="660"/>
      <c r="AL14" s="624">
        <v>0</v>
      </c>
      <c r="AM14" s="625"/>
      <c r="AN14" s="625"/>
      <c r="AO14" s="661"/>
      <c r="AP14" s="618" t="s">
        <v>264</v>
      </c>
      <c r="AQ14" s="619"/>
      <c r="AR14" s="619"/>
      <c r="AS14" s="619"/>
      <c r="AT14" s="619"/>
      <c r="AU14" s="619"/>
      <c r="AV14" s="619"/>
      <c r="AW14" s="619"/>
      <c r="AX14" s="619"/>
      <c r="AY14" s="619"/>
      <c r="AZ14" s="619"/>
      <c r="BA14" s="619"/>
      <c r="BB14" s="619"/>
      <c r="BC14" s="619"/>
      <c r="BD14" s="619"/>
      <c r="BE14" s="619"/>
      <c r="BF14" s="620"/>
      <c r="BG14" s="621">
        <v>49425</v>
      </c>
      <c r="BH14" s="622"/>
      <c r="BI14" s="622"/>
      <c r="BJ14" s="622"/>
      <c r="BK14" s="622"/>
      <c r="BL14" s="622"/>
      <c r="BM14" s="622"/>
      <c r="BN14" s="623"/>
      <c r="BO14" s="659">
        <v>2.5</v>
      </c>
      <c r="BP14" s="659"/>
      <c r="BQ14" s="659"/>
      <c r="BR14" s="659"/>
      <c r="BS14" s="660" t="s">
        <v>246</v>
      </c>
      <c r="BT14" s="660"/>
      <c r="BU14" s="660"/>
      <c r="BV14" s="660"/>
      <c r="BW14" s="660"/>
      <c r="BX14" s="660"/>
      <c r="BY14" s="660"/>
      <c r="BZ14" s="660"/>
      <c r="CA14" s="660"/>
      <c r="CB14" s="695"/>
      <c r="CD14" s="618" t="s">
        <v>265</v>
      </c>
      <c r="CE14" s="619"/>
      <c r="CF14" s="619"/>
      <c r="CG14" s="619"/>
      <c r="CH14" s="619"/>
      <c r="CI14" s="619"/>
      <c r="CJ14" s="619"/>
      <c r="CK14" s="619"/>
      <c r="CL14" s="619"/>
      <c r="CM14" s="619"/>
      <c r="CN14" s="619"/>
      <c r="CO14" s="619"/>
      <c r="CP14" s="619"/>
      <c r="CQ14" s="620"/>
      <c r="CR14" s="621">
        <v>238594</v>
      </c>
      <c r="CS14" s="622"/>
      <c r="CT14" s="622"/>
      <c r="CU14" s="622"/>
      <c r="CV14" s="622"/>
      <c r="CW14" s="622"/>
      <c r="CX14" s="622"/>
      <c r="CY14" s="623"/>
      <c r="CZ14" s="659">
        <v>3.3</v>
      </c>
      <c r="DA14" s="659"/>
      <c r="DB14" s="659"/>
      <c r="DC14" s="659"/>
      <c r="DD14" s="627" t="s">
        <v>132</v>
      </c>
      <c r="DE14" s="622"/>
      <c r="DF14" s="622"/>
      <c r="DG14" s="622"/>
      <c r="DH14" s="622"/>
      <c r="DI14" s="622"/>
      <c r="DJ14" s="622"/>
      <c r="DK14" s="622"/>
      <c r="DL14" s="622"/>
      <c r="DM14" s="622"/>
      <c r="DN14" s="622"/>
      <c r="DO14" s="622"/>
      <c r="DP14" s="623"/>
      <c r="DQ14" s="627">
        <v>238594</v>
      </c>
      <c r="DR14" s="622"/>
      <c r="DS14" s="622"/>
      <c r="DT14" s="622"/>
      <c r="DU14" s="622"/>
      <c r="DV14" s="622"/>
      <c r="DW14" s="622"/>
      <c r="DX14" s="622"/>
      <c r="DY14" s="622"/>
      <c r="DZ14" s="622"/>
      <c r="EA14" s="622"/>
      <c r="EB14" s="622"/>
      <c r="EC14" s="658"/>
    </row>
    <row r="15" spans="2:143" ht="11.25" customHeight="1" x14ac:dyDescent="0.15">
      <c r="B15" s="618" t="s">
        <v>266</v>
      </c>
      <c r="C15" s="619"/>
      <c r="D15" s="619"/>
      <c r="E15" s="619"/>
      <c r="F15" s="619"/>
      <c r="G15" s="619"/>
      <c r="H15" s="619"/>
      <c r="I15" s="619"/>
      <c r="J15" s="619"/>
      <c r="K15" s="619"/>
      <c r="L15" s="619"/>
      <c r="M15" s="619"/>
      <c r="N15" s="619"/>
      <c r="O15" s="619"/>
      <c r="P15" s="619"/>
      <c r="Q15" s="620"/>
      <c r="R15" s="621" t="s">
        <v>246</v>
      </c>
      <c r="S15" s="622"/>
      <c r="T15" s="622"/>
      <c r="U15" s="622"/>
      <c r="V15" s="622"/>
      <c r="W15" s="622"/>
      <c r="X15" s="622"/>
      <c r="Y15" s="623"/>
      <c r="Z15" s="659" t="s">
        <v>132</v>
      </c>
      <c r="AA15" s="659"/>
      <c r="AB15" s="659"/>
      <c r="AC15" s="659"/>
      <c r="AD15" s="660" t="s">
        <v>132</v>
      </c>
      <c r="AE15" s="660"/>
      <c r="AF15" s="660"/>
      <c r="AG15" s="660"/>
      <c r="AH15" s="660"/>
      <c r="AI15" s="660"/>
      <c r="AJ15" s="660"/>
      <c r="AK15" s="660"/>
      <c r="AL15" s="624" t="s">
        <v>132</v>
      </c>
      <c r="AM15" s="625"/>
      <c r="AN15" s="625"/>
      <c r="AO15" s="661"/>
      <c r="AP15" s="618" t="s">
        <v>267</v>
      </c>
      <c r="AQ15" s="619"/>
      <c r="AR15" s="619"/>
      <c r="AS15" s="619"/>
      <c r="AT15" s="619"/>
      <c r="AU15" s="619"/>
      <c r="AV15" s="619"/>
      <c r="AW15" s="619"/>
      <c r="AX15" s="619"/>
      <c r="AY15" s="619"/>
      <c r="AZ15" s="619"/>
      <c r="BA15" s="619"/>
      <c r="BB15" s="619"/>
      <c r="BC15" s="619"/>
      <c r="BD15" s="619"/>
      <c r="BE15" s="619"/>
      <c r="BF15" s="620"/>
      <c r="BG15" s="621">
        <v>85021</v>
      </c>
      <c r="BH15" s="622"/>
      <c r="BI15" s="622"/>
      <c r="BJ15" s="622"/>
      <c r="BK15" s="622"/>
      <c r="BL15" s="622"/>
      <c r="BM15" s="622"/>
      <c r="BN15" s="623"/>
      <c r="BO15" s="659">
        <v>4.3</v>
      </c>
      <c r="BP15" s="659"/>
      <c r="BQ15" s="659"/>
      <c r="BR15" s="659"/>
      <c r="BS15" s="660" t="s">
        <v>132</v>
      </c>
      <c r="BT15" s="660"/>
      <c r="BU15" s="660"/>
      <c r="BV15" s="660"/>
      <c r="BW15" s="660"/>
      <c r="BX15" s="660"/>
      <c r="BY15" s="660"/>
      <c r="BZ15" s="660"/>
      <c r="CA15" s="660"/>
      <c r="CB15" s="695"/>
      <c r="CD15" s="618" t="s">
        <v>268</v>
      </c>
      <c r="CE15" s="619"/>
      <c r="CF15" s="619"/>
      <c r="CG15" s="619"/>
      <c r="CH15" s="619"/>
      <c r="CI15" s="619"/>
      <c r="CJ15" s="619"/>
      <c r="CK15" s="619"/>
      <c r="CL15" s="619"/>
      <c r="CM15" s="619"/>
      <c r="CN15" s="619"/>
      <c r="CO15" s="619"/>
      <c r="CP15" s="619"/>
      <c r="CQ15" s="620"/>
      <c r="CR15" s="621">
        <v>690225</v>
      </c>
      <c r="CS15" s="622"/>
      <c r="CT15" s="622"/>
      <c r="CU15" s="622"/>
      <c r="CV15" s="622"/>
      <c r="CW15" s="622"/>
      <c r="CX15" s="622"/>
      <c r="CY15" s="623"/>
      <c r="CZ15" s="659">
        <v>9.4</v>
      </c>
      <c r="DA15" s="659"/>
      <c r="DB15" s="659"/>
      <c r="DC15" s="659"/>
      <c r="DD15" s="627">
        <v>29112</v>
      </c>
      <c r="DE15" s="622"/>
      <c r="DF15" s="622"/>
      <c r="DG15" s="622"/>
      <c r="DH15" s="622"/>
      <c r="DI15" s="622"/>
      <c r="DJ15" s="622"/>
      <c r="DK15" s="622"/>
      <c r="DL15" s="622"/>
      <c r="DM15" s="622"/>
      <c r="DN15" s="622"/>
      <c r="DO15" s="622"/>
      <c r="DP15" s="623"/>
      <c r="DQ15" s="627">
        <v>612210</v>
      </c>
      <c r="DR15" s="622"/>
      <c r="DS15" s="622"/>
      <c r="DT15" s="622"/>
      <c r="DU15" s="622"/>
      <c r="DV15" s="622"/>
      <c r="DW15" s="622"/>
      <c r="DX15" s="622"/>
      <c r="DY15" s="622"/>
      <c r="DZ15" s="622"/>
      <c r="EA15" s="622"/>
      <c r="EB15" s="622"/>
      <c r="EC15" s="658"/>
    </row>
    <row r="16" spans="2:143" ht="11.25" customHeight="1" x14ac:dyDescent="0.15">
      <c r="B16" s="618" t="s">
        <v>269</v>
      </c>
      <c r="C16" s="619"/>
      <c r="D16" s="619"/>
      <c r="E16" s="619"/>
      <c r="F16" s="619"/>
      <c r="G16" s="619"/>
      <c r="H16" s="619"/>
      <c r="I16" s="619"/>
      <c r="J16" s="619"/>
      <c r="K16" s="619"/>
      <c r="L16" s="619"/>
      <c r="M16" s="619"/>
      <c r="N16" s="619"/>
      <c r="O16" s="619"/>
      <c r="P16" s="619"/>
      <c r="Q16" s="620"/>
      <c r="R16" s="621">
        <v>9423</v>
      </c>
      <c r="S16" s="622"/>
      <c r="T16" s="622"/>
      <c r="U16" s="622"/>
      <c r="V16" s="622"/>
      <c r="W16" s="622"/>
      <c r="X16" s="622"/>
      <c r="Y16" s="623"/>
      <c r="Z16" s="659">
        <v>0.1</v>
      </c>
      <c r="AA16" s="659"/>
      <c r="AB16" s="659"/>
      <c r="AC16" s="659"/>
      <c r="AD16" s="660">
        <v>9423</v>
      </c>
      <c r="AE16" s="660"/>
      <c r="AF16" s="660"/>
      <c r="AG16" s="660"/>
      <c r="AH16" s="660"/>
      <c r="AI16" s="660"/>
      <c r="AJ16" s="660"/>
      <c r="AK16" s="660"/>
      <c r="AL16" s="624">
        <v>0.2</v>
      </c>
      <c r="AM16" s="625"/>
      <c r="AN16" s="625"/>
      <c r="AO16" s="661"/>
      <c r="AP16" s="618" t="s">
        <v>270</v>
      </c>
      <c r="AQ16" s="619"/>
      <c r="AR16" s="619"/>
      <c r="AS16" s="619"/>
      <c r="AT16" s="619"/>
      <c r="AU16" s="619"/>
      <c r="AV16" s="619"/>
      <c r="AW16" s="619"/>
      <c r="AX16" s="619"/>
      <c r="AY16" s="619"/>
      <c r="AZ16" s="619"/>
      <c r="BA16" s="619"/>
      <c r="BB16" s="619"/>
      <c r="BC16" s="619"/>
      <c r="BD16" s="619"/>
      <c r="BE16" s="619"/>
      <c r="BF16" s="620"/>
      <c r="BG16" s="621" t="s">
        <v>132</v>
      </c>
      <c r="BH16" s="622"/>
      <c r="BI16" s="622"/>
      <c r="BJ16" s="622"/>
      <c r="BK16" s="622"/>
      <c r="BL16" s="622"/>
      <c r="BM16" s="622"/>
      <c r="BN16" s="623"/>
      <c r="BO16" s="659" t="s">
        <v>132</v>
      </c>
      <c r="BP16" s="659"/>
      <c r="BQ16" s="659"/>
      <c r="BR16" s="659"/>
      <c r="BS16" s="660" t="s">
        <v>246</v>
      </c>
      <c r="BT16" s="660"/>
      <c r="BU16" s="660"/>
      <c r="BV16" s="660"/>
      <c r="BW16" s="660"/>
      <c r="BX16" s="660"/>
      <c r="BY16" s="660"/>
      <c r="BZ16" s="660"/>
      <c r="CA16" s="660"/>
      <c r="CB16" s="695"/>
      <c r="CD16" s="618" t="s">
        <v>271</v>
      </c>
      <c r="CE16" s="619"/>
      <c r="CF16" s="619"/>
      <c r="CG16" s="619"/>
      <c r="CH16" s="619"/>
      <c r="CI16" s="619"/>
      <c r="CJ16" s="619"/>
      <c r="CK16" s="619"/>
      <c r="CL16" s="619"/>
      <c r="CM16" s="619"/>
      <c r="CN16" s="619"/>
      <c r="CO16" s="619"/>
      <c r="CP16" s="619"/>
      <c r="CQ16" s="620"/>
      <c r="CR16" s="621" t="s">
        <v>132</v>
      </c>
      <c r="CS16" s="622"/>
      <c r="CT16" s="622"/>
      <c r="CU16" s="622"/>
      <c r="CV16" s="622"/>
      <c r="CW16" s="622"/>
      <c r="CX16" s="622"/>
      <c r="CY16" s="623"/>
      <c r="CZ16" s="659" t="s">
        <v>132</v>
      </c>
      <c r="DA16" s="659"/>
      <c r="DB16" s="659"/>
      <c r="DC16" s="659"/>
      <c r="DD16" s="627" t="s">
        <v>132</v>
      </c>
      <c r="DE16" s="622"/>
      <c r="DF16" s="622"/>
      <c r="DG16" s="622"/>
      <c r="DH16" s="622"/>
      <c r="DI16" s="622"/>
      <c r="DJ16" s="622"/>
      <c r="DK16" s="622"/>
      <c r="DL16" s="622"/>
      <c r="DM16" s="622"/>
      <c r="DN16" s="622"/>
      <c r="DO16" s="622"/>
      <c r="DP16" s="623"/>
      <c r="DQ16" s="627" t="s">
        <v>132</v>
      </c>
      <c r="DR16" s="622"/>
      <c r="DS16" s="622"/>
      <c r="DT16" s="622"/>
      <c r="DU16" s="622"/>
      <c r="DV16" s="622"/>
      <c r="DW16" s="622"/>
      <c r="DX16" s="622"/>
      <c r="DY16" s="622"/>
      <c r="DZ16" s="622"/>
      <c r="EA16" s="622"/>
      <c r="EB16" s="622"/>
      <c r="EC16" s="658"/>
    </row>
    <row r="17" spans="2:133" ht="11.25" customHeight="1" x14ac:dyDescent="0.15">
      <c r="B17" s="618" t="s">
        <v>272</v>
      </c>
      <c r="C17" s="619"/>
      <c r="D17" s="619"/>
      <c r="E17" s="619"/>
      <c r="F17" s="619"/>
      <c r="G17" s="619"/>
      <c r="H17" s="619"/>
      <c r="I17" s="619"/>
      <c r="J17" s="619"/>
      <c r="K17" s="619"/>
      <c r="L17" s="619"/>
      <c r="M17" s="619"/>
      <c r="N17" s="619"/>
      <c r="O17" s="619"/>
      <c r="P17" s="619"/>
      <c r="Q17" s="620"/>
      <c r="R17" s="621">
        <v>12403</v>
      </c>
      <c r="S17" s="622"/>
      <c r="T17" s="622"/>
      <c r="U17" s="622"/>
      <c r="V17" s="622"/>
      <c r="W17" s="622"/>
      <c r="X17" s="622"/>
      <c r="Y17" s="623"/>
      <c r="Z17" s="659">
        <v>0.2</v>
      </c>
      <c r="AA17" s="659"/>
      <c r="AB17" s="659"/>
      <c r="AC17" s="659"/>
      <c r="AD17" s="660">
        <v>12403</v>
      </c>
      <c r="AE17" s="660"/>
      <c r="AF17" s="660"/>
      <c r="AG17" s="660"/>
      <c r="AH17" s="660"/>
      <c r="AI17" s="660"/>
      <c r="AJ17" s="660"/>
      <c r="AK17" s="660"/>
      <c r="AL17" s="624">
        <v>0.2</v>
      </c>
      <c r="AM17" s="625"/>
      <c r="AN17" s="625"/>
      <c r="AO17" s="661"/>
      <c r="AP17" s="618" t="s">
        <v>273</v>
      </c>
      <c r="AQ17" s="619"/>
      <c r="AR17" s="619"/>
      <c r="AS17" s="619"/>
      <c r="AT17" s="619"/>
      <c r="AU17" s="619"/>
      <c r="AV17" s="619"/>
      <c r="AW17" s="619"/>
      <c r="AX17" s="619"/>
      <c r="AY17" s="619"/>
      <c r="AZ17" s="619"/>
      <c r="BA17" s="619"/>
      <c r="BB17" s="619"/>
      <c r="BC17" s="619"/>
      <c r="BD17" s="619"/>
      <c r="BE17" s="619"/>
      <c r="BF17" s="620"/>
      <c r="BG17" s="621" t="s">
        <v>246</v>
      </c>
      <c r="BH17" s="622"/>
      <c r="BI17" s="622"/>
      <c r="BJ17" s="622"/>
      <c r="BK17" s="622"/>
      <c r="BL17" s="622"/>
      <c r="BM17" s="622"/>
      <c r="BN17" s="623"/>
      <c r="BO17" s="659" t="s">
        <v>132</v>
      </c>
      <c r="BP17" s="659"/>
      <c r="BQ17" s="659"/>
      <c r="BR17" s="659"/>
      <c r="BS17" s="660" t="s">
        <v>132</v>
      </c>
      <c r="BT17" s="660"/>
      <c r="BU17" s="660"/>
      <c r="BV17" s="660"/>
      <c r="BW17" s="660"/>
      <c r="BX17" s="660"/>
      <c r="BY17" s="660"/>
      <c r="BZ17" s="660"/>
      <c r="CA17" s="660"/>
      <c r="CB17" s="695"/>
      <c r="CD17" s="618" t="s">
        <v>274</v>
      </c>
      <c r="CE17" s="619"/>
      <c r="CF17" s="619"/>
      <c r="CG17" s="619"/>
      <c r="CH17" s="619"/>
      <c r="CI17" s="619"/>
      <c r="CJ17" s="619"/>
      <c r="CK17" s="619"/>
      <c r="CL17" s="619"/>
      <c r="CM17" s="619"/>
      <c r="CN17" s="619"/>
      <c r="CO17" s="619"/>
      <c r="CP17" s="619"/>
      <c r="CQ17" s="620"/>
      <c r="CR17" s="621">
        <v>1280518</v>
      </c>
      <c r="CS17" s="622"/>
      <c r="CT17" s="622"/>
      <c r="CU17" s="622"/>
      <c r="CV17" s="622"/>
      <c r="CW17" s="622"/>
      <c r="CX17" s="622"/>
      <c r="CY17" s="623"/>
      <c r="CZ17" s="659">
        <v>17.5</v>
      </c>
      <c r="DA17" s="659"/>
      <c r="DB17" s="659"/>
      <c r="DC17" s="659"/>
      <c r="DD17" s="627" t="s">
        <v>132</v>
      </c>
      <c r="DE17" s="622"/>
      <c r="DF17" s="622"/>
      <c r="DG17" s="622"/>
      <c r="DH17" s="622"/>
      <c r="DI17" s="622"/>
      <c r="DJ17" s="622"/>
      <c r="DK17" s="622"/>
      <c r="DL17" s="622"/>
      <c r="DM17" s="622"/>
      <c r="DN17" s="622"/>
      <c r="DO17" s="622"/>
      <c r="DP17" s="623"/>
      <c r="DQ17" s="627">
        <v>1279733</v>
      </c>
      <c r="DR17" s="622"/>
      <c r="DS17" s="622"/>
      <c r="DT17" s="622"/>
      <c r="DU17" s="622"/>
      <c r="DV17" s="622"/>
      <c r="DW17" s="622"/>
      <c r="DX17" s="622"/>
      <c r="DY17" s="622"/>
      <c r="DZ17" s="622"/>
      <c r="EA17" s="622"/>
      <c r="EB17" s="622"/>
      <c r="EC17" s="658"/>
    </row>
    <row r="18" spans="2:133" ht="11.25" customHeight="1" x14ac:dyDescent="0.15">
      <c r="B18" s="618" t="s">
        <v>275</v>
      </c>
      <c r="C18" s="619"/>
      <c r="D18" s="619"/>
      <c r="E18" s="619"/>
      <c r="F18" s="619"/>
      <c r="G18" s="619"/>
      <c r="H18" s="619"/>
      <c r="I18" s="619"/>
      <c r="J18" s="619"/>
      <c r="K18" s="619"/>
      <c r="L18" s="619"/>
      <c r="M18" s="619"/>
      <c r="N18" s="619"/>
      <c r="O18" s="619"/>
      <c r="P18" s="619"/>
      <c r="Q18" s="620"/>
      <c r="R18" s="621">
        <v>18489</v>
      </c>
      <c r="S18" s="622"/>
      <c r="T18" s="622"/>
      <c r="U18" s="622"/>
      <c r="V18" s="622"/>
      <c r="W18" s="622"/>
      <c r="X18" s="622"/>
      <c r="Y18" s="623"/>
      <c r="Z18" s="659">
        <v>0.2</v>
      </c>
      <c r="AA18" s="659"/>
      <c r="AB18" s="659"/>
      <c r="AC18" s="659"/>
      <c r="AD18" s="660">
        <v>18489</v>
      </c>
      <c r="AE18" s="660"/>
      <c r="AF18" s="660"/>
      <c r="AG18" s="660"/>
      <c r="AH18" s="660"/>
      <c r="AI18" s="660"/>
      <c r="AJ18" s="660"/>
      <c r="AK18" s="660"/>
      <c r="AL18" s="624">
        <v>0.4</v>
      </c>
      <c r="AM18" s="625"/>
      <c r="AN18" s="625"/>
      <c r="AO18" s="661"/>
      <c r="AP18" s="618" t="s">
        <v>276</v>
      </c>
      <c r="AQ18" s="619"/>
      <c r="AR18" s="619"/>
      <c r="AS18" s="619"/>
      <c r="AT18" s="619"/>
      <c r="AU18" s="619"/>
      <c r="AV18" s="619"/>
      <c r="AW18" s="619"/>
      <c r="AX18" s="619"/>
      <c r="AY18" s="619"/>
      <c r="AZ18" s="619"/>
      <c r="BA18" s="619"/>
      <c r="BB18" s="619"/>
      <c r="BC18" s="619"/>
      <c r="BD18" s="619"/>
      <c r="BE18" s="619"/>
      <c r="BF18" s="620"/>
      <c r="BG18" s="621" t="s">
        <v>132</v>
      </c>
      <c r="BH18" s="622"/>
      <c r="BI18" s="622"/>
      <c r="BJ18" s="622"/>
      <c r="BK18" s="622"/>
      <c r="BL18" s="622"/>
      <c r="BM18" s="622"/>
      <c r="BN18" s="623"/>
      <c r="BO18" s="659" t="s">
        <v>132</v>
      </c>
      <c r="BP18" s="659"/>
      <c r="BQ18" s="659"/>
      <c r="BR18" s="659"/>
      <c r="BS18" s="660" t="s">
        <v>132</v>
      </c>
      <c r="BT18" s="660"/>
      <c r="BU18" s="660"/>
      <c r="BV18" s="660"/>
      <c r="BW18" s="660"/>
      <c r="BX18" s="660"/>
      <c r="BY18" s="660"/>
      <c r="BZ18" s="660"/>
      <c r="CA18" s="660"/>
      <c r="CB18" s="695"/>
      <c r="CD18" s="618" t="s">
        <v>277</v>
      </c>
      <c r="CE18" s="619"/>
      <c r="CF18" s="619"/>
      <c r="CG18" s="619"/>
      <c r="CH18" s="619"/>
      <c r="CI18" s="619"/>
      <c r="CJ18" s="619"/>
      <c r="CK18" s="619"/>
      <c r="CL18" s="619"/>
      <c r="CM18" s="619"/>
      <c r="CN18" s="619"/>
      <c r="CO18" s="619"/>
      <c r="CP18" s="619"/>
      <c r="CQ18" s="620"/>
      <c r="CR18" s="621" t="s">
        <v>132</v>
      </c>
      <c r="CS18" s="622"/>
      <c r="CT18" s="622"/>
      <c r="CU18" s="622"/>
      <c r="CV18" s="622"/>
      <c r="CW18" s="622"/>
      <c r="CX18" s="622"/>
      <c r="CY18" s="623"/>
      <c r="CZ18" s="659" t="s">
        <v>246</v>
      </c>
      <c r="DA18" s="659"/>
      <c r="DB18" s="659"/>
      <c r="DC18" s="659"/>
      <c r="DD18" s="627" t="s">
        <v>132</v>
      </c>
      <c r="DE18" s="622"/>
      <c r="DF18" s="622"/>
      <c r="DG18" s="622"/>
      <c r="DH18" s="622"/>
      <c r="DI18" s="622"/>
      <c r="DJ18" s="622"/>
      <c r="DK18" s="622"/>
      <c r="DL18" s="622"/>
      <c r="DM18" s="622"/>
      <c r="DN18" s="622"/>
      <c r="DO18" s="622"/>
      <c r="DP18" s="623"/>
      <c r="DQ18" s="627" t="s">
        <v>132</v>
      </c>
      <c r="DR18" s="622"/>
      <c r="DS18" s="622"/>
      <c r="DT18" s="622"/>
      <c r="DU18" s="622"/>
      <c r="DV18" s="622"/>
      <c r="DW18" s="622"/>
      <c r="DX18" s="622"/>
      <c r="DY18" s="622"/>
      <c r="DZ18" s="622"/>
      <c r="EA18" s="622"/>
      <c r="EB18" s="622"/>
      <c r="EC18" s="658"/>
    </row>
    <row r="19" spans="2:133" ht="11.25" customHeight="1" x14ac:dyDescent="0.15">
      <c r="B19" s="618" t="s">
        <v>278</v>
      </c>
      <c r="C19" s="619"/>
      <c r="D19" s="619"/>
      <c r="E19" s="619"/>
      <c r="F19" s="619"/>
      <c r="G19" s="619"/>
      <c r="H19" s="619"/>
      <c r="I19" s="619"/>
      <c r="J19" s="619"/>
      <c r="K19" s="619"/>
      <c r="L19" s="619"/>
      <c r="M19" s="619"/>
      <c r="N19" s="619"/>
      <c r="O19" s="619"/>
      <c r="P19" s="619"/>
      <c r="Q19" s="620"/>
      <c r="R19" s="621">
        <v>18489</v>
      </c>
      <c r="S19" s="622"/>
      <c r="T19" s="622"/>
      <c r="U19" s="622"/>
      <c r="V19" s="622"/>
      <c r="W19" s="622"/>
      <c r="X19" s="622"/>
      <c r="Y19" s="623"/>
      <c r="Z19" s="659">
        <v>0.2</v>
      </c>
      <c r="AA19" s="659"/>
      <c r="AB19" s="659"/>
      <c r="AC19" s="659"/>
      <c r="AD19" s="660">
        <v>18489</v>
      </c>
      <c r="AE19" s="660"/>
      <c r="AF19" s="660"/>
      <c r="AG19" s="660"/>
      <c r="AH19" s="660"/>
      <c r="AI19" s="660"/>
      <c r="AJ19" s="660"/>
      <c r="AK19" s="660"/>
      <c r="AL19" s="624">
        <v>0.4</v>
      </c>
      <c r="AM19" s="625"/>
      <c r="AN19" s="625"/>
      <c r="AO19" s="661"/>
      <c r="AP19" s="618" t="s">
        <v>279</v>
      </c>
      <c r="AQ19" s="619"/>
      <c r="AR19" s="619"/>
      <c r="AS19" s="619"/>
      <c r="AT19" s="619"/>
      <c r="AU19" s="619"/>
      <c r="AV19" s="619"/>
      <c r="AW19" s="619"/>
      <c r="AX19" s="619"/>
      <c r="AY19" s="619"/>
      <c r="AZ19" s="619"/>
      <c r="BA19" s="619"/>
      <c r="BB19" s="619"/>
      <c r="BC19" s="619"/>
      <c r="BD19" s="619"/>
      <c r="BE19" s="619"/>
      <c r="BF19" s="620"/>
      <c r="BG19" s="621">
        <v>3381</v>
      </c>
      <c r="BH19" s="622"/>
      <c r="BI19" s="622"/>
      <c r="BJ19" s="622"/>
      <c r="BK19" s="622"/>
      <c r="BL19" s="622"/>
      <c r="BM19" s="622"/>
      <c r="BN19" s="623"/>
      <c r="BO19" s="659">
        <v>0.2</v>
      </c>
      <c r="BP19" s="659"/>
      <c r="BQ19" s="659"/>
      <c r="BR19" s="659"/>
      <c r="BS19" s="660" t="s">
        <v>246</v>
      </c>
      <c r="BT19" s="660"/>
      <c r="BU19" s="660"/>
      <c r="BV19" s="660"/>
      <c r="BW19" s="660"/>
      <c r="BX19" s="660"/>
      <c r="BY19" s="660"/>
      <c r="BZ19" s="660"/>
      <c r="CA19" s="660"/>
      <c r="CB19" s="695"/>
      <c r="CD19" s="618" t="s">
        <v>280</v>
      </c>
      <c r="CE19" s="619"/>
      <c r="CF19" s="619"/>
      <c r="CG19" s="619"/>
      <c r="CH19" s="619"/>
      <c r="CI19" s="619"/>
      <c r="CJ19" s="619"/>
      <c r="CK19" s="619"/>
      <c r="CL19" s="619"/>
      <c r="CM19" s="619"/>
      <c r="CN19" s="619"/>
      <c r="CO19" s="619"/>
      <c r="CP19" s="619"/>
      <c r="CQ19" s="620"/>
      <c r="CR19" s="621" t="s">
        <v>132</v>
      </c>
      <c r="CS19" s="622"/>
      <c r="CT19" s="622"/>
      <c r="CU19" s="622"/>
      <c r="CV19" s="622"/>
      <c r="CW19" s="622"/>
      <c r="CX19" s="622"/>
      <c r="CY19" s="623"/>
      <c r="CZ19" s="659" t="s">
        <v>132</v>
      </c>
      <c r="DA19" s="659"/>
      <c r="DB19" s="659"/>
      <c r="DC19" s="659"/>
      <c r="DD19" s="627" t="s">
        <v>246</v>
      </c>
      <c r="DE19" s="622"/>
      <c r="DF19" s="622"/>
      <c r="DG19" s="622"/>
      <c r="DH19" s="622"/>
      <c r="DI19" s="622"/>
      <c r="DJ19" s="622"/>
      <c r="DK19" s="622"/>
      <c r="DL19" s="622"/>
      <c r="DM19" s="622"/>
      <c r="DN19" s="622"/>
      <c r="DO19" s="622"/>
      <c r="DP19" s="623"/>
      <c r="DQ19" s="627" t="s">
        <v>132</v>
      </c>
      <c r="DR19" s="622"/>
      <c r="DS19" s="622"/>
      <c r="DT19" s="622"/>
      <c r="DU19" s="622"/>
      <c r="DV19" s="622"/>
      <c r="DW19" s="622"/>
      <c r="DX19" s="622"/>
      <c r="DY19" s="622"/>
      <c r="DZ19" s="622"/>
      <c r="EA19" s="622"/>
      <c r="EB19" s="622"/>
      <c r="EC19" s="658"/>
    </row>
    <row r="20" spans="2:133" ht="11.25" customHeight="1" x14ac:dyDescent="0.15">
      <c r="B20" s="696" t="s">
        <v>281</v>
      </c>
      <c r="C20" s="697"/>
      <c r="D20" s="697"/>
      <c r="E20" s="697"/>
      <c r="F20" s="697"/>
      <c r="G20" s="697"/>
      <c r="H20" s="697"/>
      <c r="I20" s="697"/>
      <c r="J20" s="697"/>
      <c r="K20" s="697"/>
      <c r="L20" s="697"/>
      <c r="M20" s="697"/>
      <c r="N20" s="697"/>
      <c r="O20" s="697"/>
      <c r="P20" s="697"/>
      <c r="Q20" s="698"/>
      <c r="R20" s="621" t="s">
        <v>132</v>
      </c>
      <c r="S20" s="622"/>
      <c r="T20" s="622"/>
      <c r="U20" s="622"/>
      <c r="V20" s="622"/>
      <c r="W20" s="622"/>
      <c r="X20" s="622"/>
      <c r="Y20" s="623"/>
      <c r="Z20" s="659" t="s">
        <v>132</v>
      </c>
      <c r="AA20" s="659"/>
      <c r="AB20" s="659"/>
      <c r="AC20" s="659"/>
      <c r="AD20" s="660" t="s">
        <v>246</v>
      </c>
      <c r="AE20" s="660"/>
      <c r="AF20" s="660"/>
      <c r="AG20" s="660"/>
      <c r="AH20" s="660"/>
      <c r="AI20" s="660"/>
      <c r="AJ20" s="660"/>
      <c r="AK20" s="660"/>
      <c r="AL20" s="624" t="s">
        <v>132</v>
      </c>
      <c r="AM20" s="625"/>
      <c r="AN20" s="625"/>
      <c r="AO20" s="661"/>
      <c r="AP20" s="618" t="s">
        <v>282</v>
      </c>
      <c r="AQ20" s="619"/>
      <c r="AR20" s="619"/>
      <c r="AS20" s="619"/>
      <c r="AT20" s="619"/>
      <c r="AU20" s="619"/>
      <c r="AV20" s="619"/>
      <c r="AW20" s="619"/>
      <c r="AX20" s="619"/>
      <c r="AY20" s="619"/>
      <c r="AZ20" s="619"/>
      <c r="BA20" s="619"/>
      <c r="BB20" s="619"/>
      <c r="BC20" s="619"/>
      <c r="BD20" s="619"/>
      <c r="BE20" s="619"/>
      <c r="BF20" s="620"/>
      <c r="BG20" s="621">
        <v>3381</v>
      </c>
      <c r="BH20" s="622"/>
      <c r="BI20" s="622"/>
      <c r="BJ20" s="622"/>
      <c r="BK20" s="622"/>
      <c r="BL20" s="622"/>
      <c r="BM20" s="622"/>
      <c r="BN20" s="623"/>
      <c r="BO20" s="659">
        <v>0.2</v>
      </c>
      <c r="BP20" s="659"/>
      <c r="BQ20" s="659"/>
      <c r="BR20" s="659"/>
      <c r="BS20" s="660" t="s">
        <v>132</v>
      </c>
      <c r="BT20" s="660"/>
      <c r="BU20" s="660"/>
      <c r="BV20" s="660"/>
      <c r="BW20" s="660"/>
      <c r="BX20" s="660"/>
      <c r="BY20" s="660"/>
      <c r="BZ20" s="660"/>
      <c r="CA20" s="660"/>
      <c r="CB20" s="695"/>
      <c r="CD20" s="618" t="s">
        <v>283</v>
      </c>
      <c r="CE20" s="619"/>
      <c r="CF20" s="619"/>
      <c r="CG20" s="619"/>
      <c r="CH20" s="619"/>
      <c r="CI20" s="619"/>
      <c r="CJ20" s="619"/>
      <c r="CK20" s="619"/>
      <c r="CL20" s="619"/>
      <c r="CM20" s="619"/>
      <c r="CN20" s="619"/>
      <c r="CO20" s="619"/>
      <c r="CP20" s="619"/>
      <c r="CQ20" s="620"/>
      <c r="CR20" s="621">
        <v>7311753</v>
      </c>
      <c r="CS20" s="622"/>
      <c r="CT20" s="622"/>
      <c r="CU20" s="622"/>
      <c r="CV20" s="622"/>
      <c r="CW20" s="622"/>
      <c r="CX20" s="622"/>
      <c r="CY20" s="623"/>
      <c r="CZ20" s="659">
        <v>100</v>
      </c>
      <c r="DA20" s="659"/>
      <c r="DB20" s="659"/>
      <c r="DC20" s="659"/>
      <c r="DD20" s="627">
        <v>206092</v>
      </c>
      <c r="DE20" s="622"/>
      <c r="DF20" s="622"/>
      <c r="DG20" s="622"/>
      <c r="DH20" s="622"/>
      <c r="DI20" s="622"/>
      <c r="DJ20" s="622"/>
      <c r="DK20" s="622"/>
      <c r="DL20" s="622"/>
      <c r="DM20" s="622"/>
      <c r="DN20" s="622"/>
      <c r="DO20" s="622"/>
      <c r="DP20" s="623"/>
      <c r="DQ20" s="627">
        <v>5642437</v>
      </c>
      <c r="DR20" s="622"/>
      <c r="DS20" s="622"/>
      <c r="DT20" s="622"/>
      <c r="DU20" s="622"/>
      <c r="DV20" s="622"/>
      <c r="DW20" s="622"/>
      <c r="DX20" s="622"/>
      <c r="DY20" s="622"/>
      <c r="DZ20" s="622"/>
      <c r="EA20" s="622"/>
      <c r="EB20" s="622"/>
      <c r="EC20" s="658"/>
    </row>
    <row r="21" spans="2:133" ht="11.25" customHeight="1" x14ac:dyDescent="0.15">
      <c r="B21" s="618" t="s">
        <v>284</v>
      </c>
      <c r="C21" s="619"/>
      <c r="D21" s="619"/>
      <c r="E21" s="619"/>
      <c r="F21" s="619"/>
      <c r="G21" s="619"/>
      <c r="H21" s="619"/>
      <c r="I21" s="619"/>
      <c r="J21" s="619"/>
      <c r="K21" s="619"/>
      <c r="L21" s="619"/>
      <c r="M21" s="619"/>
      <c r="N21" s="619"/>
      <c r="O21" s="619"/>
      <c r="P21" s="619"/>
      <c r="Q21" s="620"/>
      <c r="R21" s="621">
        <v>2944735</v>
      </c>
      <c r="S21" s="622"/>
      <c r="T21" s="622"/>
      <c r="U21" s="622"/>
      <c r="V21" s="622"/>
      <c r="W21" s="622"/>
      <c r="X21" s="622"/>
      <c r="Y21" s="623"/>
      <c r="Z21" s="659">
        <v>38</v>
      </c>
      <c r="AA21" s="659"/>
      <c r="AB21" s="659"/>
      <c r="AC21" s="659"/>
      <c r="AD21" s="660">
        <v>2621489</v>
      </c>
      <c r="AE21" s="660"/>
      <c r="AF21" s="660"/>
      <c r="AG21" s="660"/>
      <c r="AH21" s="660"/>
      <c r="AI21" s="660"/>
      <c r="AJ21" s="660"/>
      <c r="AK21" s="660"/>
      <c r="AL21" s="624">
        <v>51</v>
      </c>
      <c r="AM21" s="625"/>
      <c r="AN21" s="625"/>
      <c r="AO21" s="661"/>
      <c r="AP21" s="618" t="s">
        <v>285</v>
      </c>
      <c r="AQ21" s="699"/>
      <c r="AR21" s="699"/>
      <c r="AS21" s="699"/>
      <c r="AT21" s="699"/>
      <c r="AU21" s="699"/>
      <c r="AV21" s="699"/>
      <c r="AW21" s="699"/>
      <c r="AX21" s="699"/>
      <c r="AY21" s="699"/>
      <c r="AZ21" s="699"/>
      <c r="BA21" s="699"/>
      <c r="BB21" s="699"/>
      <c r="BC21" s="699"/>
      <c r="BD21" s="699"/>
      <c r="BE21" s="699"/>
      <c r="BF21" s="700"/>
      <c r="BG21" s="621">
        <v>3381</v>
      </c>
      <c r="BH21" s="622"/>
      <c r="BI21" s="622"/>
      <c r="BJ21" s="622"/>
      <c r="BK21" s="622"/>
      <c r="BL21" s="622"/>
      <c r="BM21" s="622"/>
      <c r="BN21" s="623"/>
      <c r="BO21" s="659">
        <v>0.2</v>
      </c>
      <c r="BP21" s="659"/>
      <c r="BQ21" s="659"/>
      <c r="BR21" s="659"/>
      <c r="BS21" s="660" t="s">
        <v>246</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286</v>
      </c>
      <c r="C22" s="619"/>
      <c r="D22" s="619"/>
      <c r="E22" s="619"/>
      <c r="F22" s="619"/>
      <c r="G22" s="619"/>
      <c r="H22" s="619"/>
      <c r="I22" s="619"/>
      <c r="J22" s="619"/>
      <c r="K22" s="619"/>
      <c r="L22" s="619"/>
      <c r="M22" s="619"/>
      <c r="N22" s="619"/>
      <c r="O22" s="619"/>
      <c r="P22" s="619"/>
      <c r="Q22" s="620"/>
      <c r="R22" s="621">
        <v>2621489</v>
      </c>
      <c r="S22" s="622"/>
      <c r="T22" s="622"/>
      <c r="U22" s="622"/>
      <c r="V22" s="622"/>
      <c r="W22" s="622"/>
      <c r="X22" s="622"/>
      <c r="Y22" s="623"/>
      <c r="Z22" s="659">
        <v>33.9</v>
      </c>
      <c r="AA22" s="659"/>
      <c r="AB22" s="659"/>
      <c r="AC22" s="659"/>
      <c r="AD22" s="660">
        <v>2621489</v>
      </c>
      <c r="AE22" s="660"/>
      <c r="AF22" s="660"/>
      <c r="AG22" s="660"/>
      <c r="AH22" s="660"/>
      <c r="AI22" s="660"/>
      <c r="AJ22" s="660"/>
      <c r="AK22" s="660"/>
      <c r="AL22" s="624">
        <v>51</v>
      </c>
      <c r="AM22" s="625"/>
      <c r="AN22" s="625"/>
      <c r="AO22" s="661"/>
      <c r="AP22" s="618" t="s">
        <v>287</v>
      </c>
      <c r="AQ22" s="699"/>
      <c r="AR22" s="699"/>
      <c r="AS22" s="699"/>
      <c r="AT22" s="699"/>
      <c r="AU22" s="699"/>
      <c r="AV22" s="699"/>
      <c r="AW22" s="699"/>
      <c r="AX22" s="699"/>
      <c r="AY22" s="699"/>
      <c r="AZ22" s="699"/>
      <c r="BA22" s="699"/>
      <c r="BB22" s="699"/>
      <c r="BC22" s="699"/>
      <c r="BD22" s="699"/>
      <c r="BE22" s="699"/>
      <c r="BF22" s="700"/>
      <c r="BG22" s="621" t="s">
        <v>246</v>
      </c>
      <c r="BH22" s="622"/>
      <c r="BI22" s="622"/>
      <c r="BJ22" s="622"/>
      <c r="BK22" s="622"/>
      <c r="BL22" s="622"/>
      <c r="BM22" s="622"/>
      <c r="BN22" s="623"/>
      <c r="BO22" s="659" t="s">
        <v>132</v>
      </c>
      <c r="BP22" s="659"/>
      <c r="BQ22" s="659"/>
      <c r="BR22" s="659"/>
      <c r="BS22" s="660" t="s">
        <v>132</v>
      </c>
      <c r="BT22" s="660"/>
      <c r="BU22" s="660"/>
      <c r="BV22" s="660"/>
      <c r="BW22" s="660"/>
      <c r="BX22" s="660"/>
      <c r="BY22" s="660"/>
      <c r="BZ22" s="660"/>
      <c r="CA22" s="660"/>
      <c r="CB22" s="695"/>
      <c r="CD22" s="679" t="s">
        <v>288</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289</v>
      </c>
      <c r="C23" s="619"/>
      <c r="D23" s="619"/>
      <c r="E23" s="619"/>
      <c r="F23" s="619"/>
      <c r="G23" s="619"/>
      <c r="H23" s="619"/>
      <c r="I23" s="619"/>
      <c r="J23" s="619"/>
      <c r="K23" s="619"/>
      <c r="L23" s="619"/>
      <c r="M23" s="619"/>
      <c r="N23" s="619"/>
      <c r="O23" s="619"/>
      <c r="P23" s="619"/>
      <c r="Q23" s="620"/>
      <c r="R23" s="621">
        <v>323246</v>
      </c>
      <c r="S23" s="622"/>
      <c r="T23" s="622"/>
      <c r="U23" s="622"/>
      <c r="V23" s="622"/>
      <c r="W23" s="622"/>
      <c r="X23" s="622"/>
      <c r="Y23" s="623"/>
      <c r="Z23" s="659">
        <v>4.2</v>
      </c>
      <c r="AA23" s="659"/>
      <c r="AB23" s="659"/>
      <c r="AC23" s="659"/>
      <c r="AD23" s="660" t="s">
        <v>132</v>
      </c>
      <c r="AE23" s="660"/>
      <c r="AF23" s="660"/>
      <c r="AG23" s="660"/>
      <c r="AH23" s="660"/>
      <c r="AI23" s="660"/>
      <c r="AJ23" s="660"/>
      <c r="AK23" s="660"/>
      <c r="AL23" s="624" t="s">
        <v>246</v>
      </c>
      <c r="AM23" s="625"/>
      <c r="AN23" s="625"/>
      <c r="AO23" s="661"/>
      <c r="AP23" s="618" t="s">
        <v>290</v>
      </c>
      <c r="AQ23" s="699"/>
      <c r="AR23" s="699"/>
      <c r="AS23" s="699"/>
      <c r="AT23" s="699"/>
      <c r="AU23" s="699"/>
      <c r="AV23" s="699"/>
      <c r="AW23" s="699"/>
      <c r="AX23" s="699"/>
      <c r="AY23" s="699"/>
      <c r="AZ23" s="699"/>
      <c r="BA23" s="699"/>
      <c r="BB23" s="699"/>
      <c r="BC23" s="699"/>
      <c r="BD23" s="699"/>
      <c r="BE23" s="699"/>
      <c r="BF23" s="700"/>
      <c r="BG23" s="621" t="s">
        <v>132</v>
      </c>
      <c r="BH23" s="622"/>
      <c r="BI23" s="622"/>
      <c r="BJ23" s="622"/>
      <c r="BK23" s="622"/>
      <c r="BL23" s="622"/>
      <c r="BM23" s="622"/>
      <c r="BN23" s="623"/>
      <c r="BO23" s="659" t="s">
        <v>246</v>
      </c>
      <c r="BP23" s="659"/>
      <c r="BQ23" s="659"/>
      <c r="BR23" s="659"/>
      <c r="BS23" s="660" t="s">
        <v>246</v>
      </c>
      <c r="BT23" s="660"/>
      <c r="BU23" s="660"/>
      <c r="BV23" s="660"/>
      <c r="BW23" s="660"/>
      <c r="BX23" s="660"/>
      <c r="BY23" s="660"/>
      <c r="BZ23" s="660"/>
      <c r="CA23" s="660"/>
      <c r="CB23" s="695"/>
      <c r="CD23" s="679" t="s">
        <v>229</v>
      </c>
      <c r="CE23" s="680"/>
      <c r="CF23" s="680"/>
      <c r="CG23" s="680"/>
      <c r="CH23" s="680"/>
      <c r="CI23" s="680"/>
      <c r="CJ23" s="680"/>
      <c r="CK23" s="680"/>
      <c r="CL23" s="680"/>
      <c r="CM23" s="680"/>
      <c r="CN23" s="680"/>
      <c r="CO23" s="680"/>
      <c r="CP23" s="680"/>
      <c r="CQ23" s="681"/>
      <c r="CR23" s="679" t="s">
        <v>291</v>
      </c>
      <c r="CS23" s="680"/>
      <c r="CT23" s="680"/>
      <c r="CU23" s="680"/>
      <c r="CV23" s="680"/>
      <c r="CW23" s="680"/>
      <c r="CX23" s="680"/>
      <c r="CY23" s="681"/>
      <c r="CZ23" s="679" t="s">
        <v>292</v>
      </c>
      <c r="DA23" s="680"/>
      <c r="DB23" s="680"/>
      <c r="DC23" s="681"/>
      <c r="DD23" s="679" t="s">
        <v>293</v>
      </c>
      <c r="DE23" s="680"/>
      <c r="DF23" s="680"/>
      <c r="DG23" s="680"/>
      <c r="DH23" s="680"/>
      <c r="DI23" s="680"/>
      <c r="DJ23" s="680"/>
      <c r="DK23" s="681"/>
      <c r="DL23" s="711" t="s">
        <v>294</v>
      </c>
      <c r="DM23" s="712"/>
      <c r="DN23" s="712"/>
      <c r="DO23" s="712"/>
      <c r="DP23" s="712"/>
      <c r="DQ23" s="712"/>
      <c r="DR23" s="712"/>
      <c r="DS23" s="712"/>
      <c r="DT23" s="712"/>
      <c r="DU23" s="712"/>
      <c r="DV23" s="713"/>
      <c r="DW23" s="679" t="s">
        <v>295</v>
      </c>
      <c r="DX23" s="680"/>
      <c r="DY23" s="680"/>
      <c r="DZ23" s="680"/>
      <c r="EA23" s="680"/>
      <c r="EB23" s="680"/>
      <c r="EC23" s="681"/>
    </row>
    <row r="24" spans="2:133" ht="11.25" customHeight="1" x14ac:dyDescent="0.15">
      <c r="B24" s="618" t="s">
        <v>296</v>
      </c>
      <c r="C24" s="619"/>
      <c r="D24" s="619"/>
      <c r="E24" s="619"/>
      <c r="F24" s="619"/>
      <c r="G24" s="619"/>
      <c r="H24" s="619"/>
      <c r="I24" s="619"/>
      <c r="J24" s="619"/>
      <c r="K24" s="619"/>
      <c r="L24" s="619"/>
      <c r="M24" s="619"/>
      <c r="N24" s="619"/>
      <c r="O24" s="619"/>
      <c r="P24" s="619"/>
      <c r="Q24" s="620"/>
      <c r="R24" s="621" t="s">
        <v>132</v>
      </c>
      <c r="S24" s="622"/>
      <c r="T24" s="622"/>
      <c r="U24" s="622"/>
      <c r="V24" s="622"/>
      <c r="W24" s="622"/>
      <c r="X24" s="622"/>
      <c r="Y24" s="623"/>
      <c r="Z24" s="659" t="s">
        <v>246</v>
      </c>
      <c r="AA24" s="659"/>
      <c r="AB24" s="659"/>
      <c r="AC24" s="659"/>
      <c r="AD24" s="660" t="s">
        <v>132</v>
      </c>
      <c r="AE24" s="660"/>
      <c r="AF24" s="660"/>
      <c r="AG24" s="660"/>
      <c r="AH24" s="660"/>
      <c r="AI24" s="660"/>
      <c r="AJ24" s="660"/>
      <c r="AK24" s="660"/>
      <c r="AL24" s="624" t="s">
        <v>132</v>
      </c>
      <c r="AM24" s="625"/>
      <c r="AN24" s="625"/>
      <c r="AO24" s="661"/>
      <c r="AP24" s="618" t="s">
        <v>297</v>
      </c>
      <c r="AQ24" s="699"/>
      <c r="AR24" s="699"/>
      <c r="AS24" s="699"/>
      <c r="AT24" s="699"/>
      <c r="AU24" s="699"/>
      <c r="AV24" s="699"/>
      <c r="AW24" s="699"/>
      <c r="AX24" s="699"/>
      <c r="AY24" s="699"/>
      <c r="AZ24" s="699"/>
      <c r="BA24" s="699"/>
      <c r="BB24" s="699"/>
      <c r="BC24" s="699"/>
      <c r="BD24" s="699"/>
      <c r="BE24" s="699"/>
      <c r="BF24" s="700"/>
      <c r="BG24" s="621" t="s">
        <v>132</v>
      </c>
      <c r="BH24" s="622"/>
      <c r="BI24" s="622"/>
      <c r="BJ24" s="622"/>
      <c r="BK24" s="622"/>
      <c r="BL24" s="622"/>
      <c r="BM24" s="622"/>
      <c r="BN24" s="623"/>
      <c r="BO24" s="659" t="s">
        <v>132</v>
      </c>
      <c r="BP24" s="659"/>
      <c r="BQ24" s="659"/>
      <c r="BR24" s="659"/>
      <c r="BS24" s="660" t="s">
        <v>132</v>
      </c>
      <c r="BT24" s="660"/>
      <c r="BU24" s="660"/>
      <c r="BV24" s="660"/>
      <c r="BW24" s="660"/>
      <c r="BX24" s="660"/>
      <c r="BY24" s="660"/>
      <c r="BZ24" s="660"/>
      <c r="CA24" s="660"/>
      <c r="CB24" s="695"/>
      <c r="CD24" s="676" t="s">
        <v>298</v>
      </c>
      <c r="CE24" s="677"/>
      <c r="CF24" s="677"/>
      <c r="CG24" s="677"/>
      <c r="CH24" s="677"/>
      <c r="CI24" s="677"/>
      <c r="CJ24" s="677"/>
      <c r="CK24" s="677"/>
      <c r="CL24" s="677"/>
      <c r="CM24" s="677"/>
      <c r="CN24" s="677"/>
      <c r="CO24" s="677"/>
      <c r="CP24" s="677"/>
      <c r="CQ24" s="678"/>
      <c r="CR24" s="673">
        <v>4067982</v>
      </c>
      <c r="CS24" s="674"/>
      <c r="CT24" s="674"/>
      <c r="CU24" s="674"/>
      <c r="CV24" s="674"/>
      <c r="CW24" s="674"/>
      <c r="CX24" s="674"/>
      <c r="CY24" s="702"/>
      <c r="CZ24" s="703">
        <v>55.6</v>
      </c>
      <c r="DA24" s="685"/>
      <c r="DB24" s="685"/>
      <c r="DC24" s="705"/>
      <c r="DD24" s="701">
        <v>3184492</v>
      </c>
      <c r="DE24" s="674"/>
      <c r="DF24" s="674"/>
      <c r="DG24" s="674"/>
      <c r="DH24" s="674"/>
      <c r="DI24" s="674"/>
      <c r="DJ24" s="674"/>
      <c r="DK24" s="702"/>
      <c r="DL24" s="701">
        <v>2631125</v>
      </c>
      <c r="DM24" s="674"/>
      <c r="DN24" s="674"/>
      <c r="DO24" s="674"/>
      <c r="DP24" s="674"/>
      <c r="DQ24" s="674"/>
      <c r="DR24" s="674"/>
      <c r="DS24" s="674"/>
      <c r="DT24" s="674"/>
      <c r="DU24" s="674"/>
      <c r="DV24" s="702"/>
      <c r="DW24" s="703">
        <v>50.5</v>
      </c>
      <c r="DX24" s="685"/>
      <c r="DY24" s="685"/>
      <c r="DZ24" s="685"/>
      <c r="EA24" s="685"/>
      <c r="EB24" s="685"/>
      <c r="EC24" s="704"/>
    </row>
    <row r="25" spans="2:133" ht="11.25" customHeight="1" x14ac:dyDescent="0.15">
      <c r="B25" s="618" t="s">
        <v>299</v>
      </c>
      <c r="C25" s="619"/>
      <c r="D25" s="619"/>
      <c r="E25" s="619"/>
      <c r="F25" s="619"/>
      <c r="G25" s="619"/>
      <c r="H25" s="619"/>
      <c r="I25" s="619"/>
      <c r="J25" s="619"/>
      <c r="K25" s="619"/>
      <c r="L25" s="619"/>
      <c r="M25" s="619"/>
      <c r="N25" s="619"/>
      <c r="O25" s="619"/>
      <c r="P25" s="619"/>
      <c r="Q25" s="620"/>
      <c r="R25" s="621">
        <v>5439577</v>
      </c>
      <c r="S25" s="622"/>
      <c r="T25" s="622"/>
      <c r="U25" s="622"/>
      <c r="V25" s="622"/>
      <c r="W25" s="622"/>
      <c r="X25" s="622"/>
      <c r="Y25" s="623"/>
      <c r="Z25" s="659">
        <v>70.3</v>
      </c>
      <c r="AA25" s="659"/>
      <c r="AB25" s="659"/>
      <c r="AC25" s="659"/>
      <c r="AD25" s="660">
        <v>5116331</v>
      </c>
      <c r="AE25" s="660"/>
      <c r="AF25" s="660"/>
      <c r="AG25" s="660"/>
      <c r="AH25" s="660"/>
      <c r="AI25" s="660"/>
      <c r="AJ25" s="660"/>
      <c r="AK25" s="660"/>
      <c r="AL25" s="624">
        <v>99.6</v>
      </c>
      <c r="AM25" s="625"/>
      <c r="AN25" s="625"/>
      <c r="AO25" s="661"/>
      <c r="AP25" s="618" t="s">
        <v>300</v>
      </c>
      <c r="AQ25" s="699"/>
      <c r="AR25" s="699"/>
      <c r="AS25" s="699"/>
      <c r="AT25" s="699"/>
      <c r="AU25" s="699"/>
      <c r="AV25" s="699"/>
      <c r="AW25" s="699"/>
      <c r="AX25" s="699"/>
      <c r="AY25" s="699"/>
      <c r="AZ25" s="699"/>
      <c r="BA25" s="699"/>
      <c r="BB25" s="699"/>
      <c r="BC25" s="699"/>
      <c r="BD25" s="699"/>
      <c r="BE25" s="699"/>
      <c r="BF25" s="700"/>
      <c r="BG25" s="621" t="s">
        <v>132</v>
      </c>
      <c r="BH25" s="622"/>
      <c r="BI25" s="622"/>
      <c r="BJ25" s="622"/>
      <c r="BK25" s="622"/>
      <c r="BL25" s="622"/>
      <c r="BM25" s="622"/>
      <c r="BN25" s="623"/>
      <c r="BO25" s="659" t="s">
        <v>246</v>
      </c>
      <c r="BP25" s="659"/>
      <c r="BQ25" s="659"/>
      <c r="BR25" s="659"/>
      <c r="BS25" s="660" t="s">
        <v>246</v>
      </c>
      <c r="BT25" s="660"/>
      <c r="BU25" s="660"/>
      <c r="BV25" s="660"/>
      <c r="BW25" s="660"/>
      <c r="BX25" s="660"/>
      <c r="BY25" s="660"/>
      <c r="BZ25" s="660"/>
      <c r="CA25" s="660"/>
      <c r="CB25" s="695"/>
      <c r="CD25" s="618" t="s">
        <v>301</v>
      </c>
      <c r="CE25" s="619"/>
      <c r="CF25" s="619"/>
      <c r="CG25" s="619"/>
      <c r="CH25" s="619"/>
      <c r="CI25" s="619"/>
      <c r="CJ25" s="619"/>
      <c r="CK25" s="619"/>
      <c r="CL25" s="619"/>
      <c r="CM25" s="619"/>
      <c r="CN25" s="619"/>
      <c r="CO25" s="619"/>
      <c r="CP25" s="619"/>
      <c r="CQ25" s="620"/>
      <c r="CR25" s="621">
        <v>1760496</v>
      </c>
      <c r="CS25" s="634"/>
      <c r="CT25" s="634"/>
      <c r="CU25" s="634"/>
      <c r="CV25" s="634"/>
      <c r="CW25" s="634"/>
      <c r="CX25" s="634"/>
      <c r="CY25" s="635"/>
      <c r="CZ25" s="624">
        <v>24.1</v>
      </c>
      <c r="DA25" s="636"/>
      <c r="DB25" s="636"/>
      <c r="DC25" s="637"/>
      <c r="DD25" s="627">
        <v>1640876</v>
      </c>
      <c r="DE25" s="634"/>
      <c r="DF25" s="634"/>
      <c r="DG25" s="634"/>
      <c r="DH25" s="634"/>
      <c r="DI25" s="634"/>
      <c r="DJ25" s="634"/>
      <c r="DK25" s="635"/>
      <c r="DL25" s="627">
        <v>1403797</v>
      </c>
      <c r="DM25" s="634"/>
      <c r="DN25" s="634"/>
      <c r="DO25" s="634"/>
      <c r="DP25" s="634"/>
      <c r="DQ25" s="634"/>
      <c r="DR25" s="634"/>
      <c r="DS25" s="634"/>
      <c r="DT25" s="634"/>
      <c r="DU25" s="634"/>
      <c r="DV25" s="635"/>
      <c r="DW25" s="624">
        <v>26.9</v>
      </c>
      <c r="DX25" s="636"/>
      <c r="DY25" s="636"/>
      <c r="DZ25" s="636"/>
      <c r="EA25" s="636"/>
      <c r="EB25" s="636"/>
      <c r="EC25" s="648"/>
    </row>
    <row r="26" spans="2:133" ht="11.25" customHeight="1" x14ac:dyDescent="0.15">
      <c r="B26" s="618" t="s">
        <v>302</v>
      </c>
      <c r="C26" s="619"/>
      <c r="D26" s="619"/>
      <c r="E26" s="619"/>
      <c r="F26" s="619"/>
      <c r="G26" s="619"/>
      <c r="H26" s="619"/>
      <c r="I26" s="619"/>
      <c r="J26" s="619"/>
      <c r="K26" s="619"/>
      <c r="L26" s="619"/>
      <c r="M26" s="619"/>
      <c r="N26" s="619"/>
      <c r="O26" s="619"/>
      <c r="P26" s="619"/>
      <c r="Q26" s="620"/>
      <c r="R26" s="621">
        <v>1208</v>
      </c>
      <c r="S26" s="622"/>
      <c r="T26" s="622"/>
      <c r="U26" s="622"/>
      <c r="V26" s="622"/>
      <c r="W26" s="622"/>
      <c r="X26" s="622"/>
      <c r="Y26" s="623"/>
      <c r="Z26" s="659">
        <v>0</v>
      </c>
      <c r="AA26" s="659"/>
      <c r="AB26" s="659"/>
      <c r="AC26" s="659"/>
      <c r="AD26" s="660">
        <v>1208</v>
      </c>
      <c r="AE26" s="660"/>
      <c r="AF26" s="660"/>
      <c r="AG26" s="660"/>
      <c r="AH26" s="660"/>
      <c r="AI26" s="660"/>
      <c r="AJ26" s="660"/>
      <c r="AK26" s="660"/>
      <c r="AL26" s="624">
        <v>0</v>
      </c>
      <c r="AM26" s="625"/>
      <c r="AN26" s="625"/>
      <c r="AO26" s="661"/>
      <c r="AP26" s="618" t="s">
        <v>303</v>
      </c>
      <c r="AQ26" s="699"/>
      <c r="AR26" s="699"/>
      <c r="AS26" s="699"/>
      <c r="AT26" s="699"/>
      <c r="AU26" s="699"/>
      <c r="AV26" s="699"/>
      <c r="AW26" s="699"/>
      <c r="AX26" s="699"/>
      <c r="AY26" s="699"/>
      <c r="AZ26" s="699"/>
      <c r="BA26" s="699"/>
      <c r="BB26" s="699"/>
      <c r="BC26" s="699"/>
      <c r="BD26" s="699"/>
      <c r="BE26" s="699"/>
      <c r="BF26" s="700"/>
      <c r="BG26" s="621" t="s">
        <v>246</v>
      </c>
      <c r="BH26" s="622"/>
      <c r="BI26" s="622"/>
      <c r="BJ26" s="622"/>
      <c r="BK26" s="622"/>
      <c r="BL26" s="622"/>
      <c r="BM26" s="622"/>
      <c r="BN26" s="623"/>
      <c r="BO26" s="659" t="s">
        <v>246</v>
      </c>
      <c r="BP26" s="659"/>
      <c r="BQ26" s="659"/>
      <c r="BR26" s="659"/>
      <c r="BS26" s="660" t="s">
        <v>132</v>
      </c>
      <c r="BT26" s="660"/>
      <c r="BU26" s="660"/>
      <c r="BV26" s="660"/>
      <c r="BW26" s="660"/>
      <c r="BX26" s="660"/>
      <c r="BY26" s="660"/>
      <c r="BZ26" s="660"/>
      <c r="CA26" s="660"/>
      <c r="CB26" s="695"/>
      <c r="CD26" s="618" t="s">
        <v>304</v>
      </c>
      <c r="CE26" s="619"/>
      <c r="CF26" s="619"/>
      <c r="CG26" s="619"/>
      <c r="CH26" s="619"/>
      <c r="CI26" s="619"/>
      <c r="CJ26" s="619"/>
      <c r="CK26" s="619"/>
      <c r="CL26" s="619"/>
      <c r="CM26" s="619"/>
      <c r="CN26" s="619"/>
      <c r="CO26" s="619"/>
      <c r="CP26" s="619"/>
      <c r="CQ26" s="620"/>
      <c r="CR26" s="621">
        <v>1043271</v>
      </c>
      <c r="CS26" s="622"/>
      <c r="CT26" s="622"/>
      <c r="CU26" s="622"/>
      <c r="CV26" s="622"/>
      <c r="CW26" s="622"/>
      <c r="CX26" s="622"/>
      <c r="CY26" s="623"/>
      <c r="CZ26" s="624">
        <v>14.3</v>
      </c>
      <c r="DA26" s="636"/>
      <c r="DB26" s="636"/>
      <c r="DC26" s="637"/>
      <c r="DD26" s="627">
        <v>962806</v>
      </c>
      <c r="DE26" s="622"/>
      <c r="DF26" s="622"/>
      <c r="DG26" s="622"/>
      <c r="DH26" s="622"/>
      <c r="DI26" s="622"/>
      <c r="DJ26" s="622"/>
      <c r="DK26" s="623"/>
      <c r="DL26" s="627" t="s">
        <v>132</v>
      </c>
      <c r="DM26" s="622"/>
      <c r="DN26" s="622"/>
      <c r="DO26" s="622"/>
      <c r="DP26" s="622"/>
      <c r="DQ26" s="622"/>
      <c r="DR26" s="622"/>
      <c r="DS26" s="622"/>
      <c r="DT26" s="622"/>
      <c r="DU26" s="622"/>
      <c r="DV26" s="623"/>
      <c r="DW26" s="624" t="s">
        <v>132</v>
      </c>
      <c r="DX26" s="636"/>
      <c r="DY26" s="636"/>
      <c r="DZ26" s="636"/>
      <c r="EA26" s="636"/>
      <c r="EB26" s="636"/>
      <c r="EC26" s="648"/>
    </row>
    <row r="27" spans="2:133" ht="11.25" customHeight="1" x14ac:dyDescent="0.15">
      <c r="B27" s="618" t="s">
        <v>305</v>
      </c>
      <c r="C27" s="619"/>
      <c r="D27" s="619"/>
      <c r="E27" s="619"/>
      <c r="F27" s="619"/>
      <c r="G27" s="619"/>
      <c r="H27" s="619"/>
      <c r="I27" s="619"/>
      <c r="J27" s="619"/>
      <c r="K27" s="619"/>
      <c r="L27" s="619"/>
      <c r="M27" s="619"/>
      <c r="N27" s="619"/>
      <c r="O27" s="619"/>
      <c r="P27" s="619"/>
      <c r="Q27" s="620"/>
      <c r="R27" s="621">
        <v>29396</v>
      </c>
      <c r="S27" s="622"/>
      <c r="T27" s="622"/>
      <c r="U27" s="622"/>
      <c r="V27" s="622"/>
      <c r="W27" s="622"/>
      <c r="X27" s="622"/>
      <c r="Y27" s="623"/>
      <c r="Z27" s="659">
        <v>0.4</v>
      </c>
      <c r="AA27" s="659"/>
      <c r="AB27" s="659"/>
      <c r="AC27" s="659"/>
      <c r="AD27" s="660" t="s">
        <v>132</v>
      </c>
      <c r="AE27" s="660"/>
      <c r="AF27" s="660"/>
      <c r="AG27" s="660"/>
      <c r="AH27" s="660"/>
      <c r="AI27" s="660"/>
      <c r="AJ27" s="660"/>
      <c r="AK27" s="660"/>
      <c r="AL27" s="624" t="s">
        <v>132</v>
      </c>
      <c r="AM27" s="625"/>
      <c r="AN27" s="625"/>
      <c r="AO27" s="661"/>
      <c r="AP27" s="618" t="s">
        <v>306</v>
      </c>
      <c r="AQ27" s="619"/>
      <c r="AR27" s="619"/>
      <c r="AS27" s="619"/>
      <c r="AT27" s="619"/>
      <c r="AU27" s="619"/>
      <c r="AV27" s="619"/>
      <c r="AW27" s="619"/>
      <c r="AX27" s="619"/>
      <c r="AY27" s="619"/>
      <c r="AZ27" s="619"/>
      <c r="BA27" s="619"/>
      <c r="BB27" s="619"/>
      <c r="BC27" s="619"/>
      <c r="BD27" s="619"/>
      <c r="BE27" s="619"/>
      <c r="BF27" s="620"/>
      <c r="BG27" s="621">
        <v>1986160</v>
      </c>
      <c r="BH27" s="622"/>
      <c r="BI27" s="622"/>
      <c r="BJ27" s="622"/>
      <c r="BK27" s="622"/>
      <c r="BL27" s="622"/>
      <c r="BM27" s="622"/>
      <c r="BN27" s="623"/>
      <c r="BO27" s="659">
        <v>100</v>
      </c>
      <c r="BP27" s="659"/>
      <c r="BQ27" s="659"/>
      <c r="BR27" s="659"/>
      <c r="BS27" s="660">
        <v>98581</v>
      </c>
      <c r="BT27" s="660"/>
      <c r="BU27" s="660"/>
      <c r="BV27" s="660"/>
      <c r="BW27" s="660"/>
      <c r="BX27" s="660"/>
      <c r="BY27" s="660"/>
      <c r="BZ27" s="660"/>
      <c r="CA27" s="660"/>
      <c r="CB27" s="695"/>
      <c r="CD27" s="618" t="s">
        <v>307</v>
      </c>
      <c r="CE27" s="619"/>
      <c r="CF27" s="619"/>
      <c r="CG27" s="619"/>
      <c r="CH27" s="619"/>
      <c r="CI27" s="619"/>
      <c r="CJ27" s="619"/>
      <c r="CK27" s="619"/>
      <c r="CL27" s="619"/>
      <c r="CM27" s="619"/>
      <c r="CN27" s="619"/>
      <c r="CO27" s="619"/>
      <c r="CP27" s="619"/>
      <c r="CQ27" s="620"/>
      <c r="CR27" s="621">
        <v>1026968</v>
      </c>
      <c r="CS27" s="634"/>
      <c r="CT27" s="634"/>
      <c r="CU27" s="634"/>
      <c r="CV27" s="634"/>
      <c r="CW27" s="634"/>
      <c r="CX27" s="634"/>
      <c r="CY27" s="635"/>
      <c r="CZ27" s="624">
        <v>14</v>
      </c>
      <c r="DA27" s="636"/>
      <c r="DB27" s="636"/>
      <c r="DC27" s="637"/>
      <c r="DD27" s="627">
        <v>263883</v>
      </c>
      <c r="DE27" s="634"/>
      <c r="DF27" s="634"/>
      <c r="DG27" s="634"/>
      <c r="DH27" s="634"/>
      <c r="DI27" s="634"/>
      <c r="DJ27" s="634"/>
      <c r="DK27" s="635"/>
      <c r="DL27" s="627">
        <v>235583</v>
      </c>
      <c r="DM27" s="634"/>
      <c r="DN27" s="634"/>
      <c r="DO27" s="634"/>
      <c r="DP27" s="634"/>
      <c r="DQ27" s="634"/>
      <c r="DR27" s="634"/>
      <c r="DS27" s="634"/>
      <c r="DT27" s="634"/>
      <c r="DU27" s="634"/>
      <c r="DV27" s="635"/>
      <c r="DW27" s="624">
        <v>4.5</v>
      </c>
      <c r="DX27" s="636"/>
      <c r="DY27" s="636"/>
      <c r="DZ27" s="636"/>
      <c r="EA27" s="636"/>
      <c r="EB27" s="636"/>
      <c r="EC27" s="648"/>
    </row>
    <row r="28" spans="2:133" ht="11.25" customHeight="1" x14ac:dyDescent="0.15">
      <c r="B28" s="618" t="s">
        <v>308</v>
      </c>
      <c r="C28" s="619"/>
      <c r="D28" s="619"/>
      <c r="E28" s="619"/>
      <c r="F28" s="619"/>
      <c r="G28" s="619"/>
      <c r="H28" s="619"/>
      <c r="I28" s="619"/>
      <c r="J28" s="619"/>
      <c r="K28" s="619"/>
      <c r="L28" s="619"/>
      <c r="M28" s="619"/>
      <c r="N28" s="619"/>
      <c r="O28" s="619"/>
      <c r="P28" s="619"/>
      <c r="Q28" s="620"/>
      <c r="R28" s="621">
        <v>128525</v>
      </c>
      <c r="S28" s="622"/>
      <c r="T28" s="622"/>
      <c r="U28" s="622"/>
      <c r="V28" s="622"/>
      <c r="W28" s="622"/>
      <c r="X28" s="622"/>
      <c r="Y28" s="623"/>
      <c r="Z28" s="659">
        <v>1.7</v>
      </c>
      <c r="AA28" s="659"/>
      <c r="AB28" s="659"/>
      <c r="AC28" s="659"/>
      <c r="AD28" s="660">
        <v>9846</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309</v>
      </c>
      <c r="CE28" s="619"/>
      <c r="CF28" s="619"/>
      <c r="CG28" s="619"/>
      <c r="CH28" s="619"/>
      <c r="CI28" s="619"/>
      <c r="CJ28" s="619"/>
      <c r="CK28" s="619"/>
      <c r="CL28" s="619"/>
      <c r="CM28" s="619"/>
      <c r="CN28" s="619"/>
      <c r="CO28" s="619"/>
      <c r="CP28" s="619"/>
      <c r="CQ28" s="620"/>
      <c r="CR28" s="621">
        <v>1280518</v>
      </c>
      <c r="CS28" s="622"/>
      <c r="CT28" s="622"/>
      <c r="CU28" s="622"/>
      <c r="CV28" s="622"/>
      <c r="CW28" s="622"/>
      <c r="CX28" s="622"/>
      <c r="CY28" s="623"/>
      <c r="CZ28" s="624">
        <v>17.5</v>
      </c>
      <c r="DA28" s="636"/>
      <c r="DB28" s="636"/>
      <c r="DC28" s="637"/>
      <c r="DD28" s="627">
        <v>1279733</v>
      </c>
      <c r="DE28" s="622"/>
      <c r="DF28" s="622"/>
      <c r="DG28" s="622"/>
      <c r="DH28" s="622"/>
      <c r="DI28" s="622"/>
      <c r="DJ28" s="622"/>
      <c r="DK28" s="623"/>
      <c r="DL28" s="627">
        <v>991745</v>
      </c>
      <c r="DM28" s="622"/>
      <c r="DN28" s="622"/>
      <c r="DO28" s="622"/>
      <c r="DP28" s="622"/>
      <c r="DQ28" s="622"/>
      <c r="DR28" s="622"/>
      <c r="DS28" s="622"/>
      <c r="DT28" s="622"/>
      <c r="DU28" s="622"/>
      <c r="DV28" s="623"/>
      <c r="DW28" s="624">
        <v>19</v>
      </c>
      <c r="DX28" s="636"/>
      <c r="DY28" s="636"/>
      <c r="DZ28" s="636"/>
      <c r="EA28" s="636"/>
      <c r="EB28" s="636"/>
      <c r="EC28" s="648"/>
    </row>
    <row r="29" spans="2:133" ht="11.25" customHeight="1" x14ac:dyDescent="0.15">
      <c r="B29" s="618" t="s">
        <v>310</v>
      </c>
      <c r="C29" s="619"/>
      <c r="D29" s="619"/>
      <c r="E29" s="619"/>
      <c r="F29" s="619"/>
      <c r="G29" s="619"/>
      <c r="H29" s="619"/>
      <c r="I29" s="619"/>
      <c r="J29" s="619"/>
      <c r="K29" s="619"/>
      <c r="L29" s="619"/>
      <c r="M29" s="619"/>
      <c r="N29" s="619"/>
      <c r="O29" s="619"/>
      <c r="P29" s="619"/>
      <c r="Q29" s="620"/>
      <c r="R29" s="621">
        <v>30104</v>
      </c>
      <c r="S29" s="622"/>
      <c r="T29" s="622"/>
      <c r="U29" s="622"/>
      <c r="V29" s="622"/>
      <c r="W29" s="622"/>
      <c r="X29" s="622"/>
      <c r="Y29" s="623"/>
      <c r="Z29" s="659">
        <v>0.4</v>
      </c>
      <c r="AA29" s="659"/>
      <c r="AB29" s="659"/>
      <c r="AC29" s="659"/>
      <c r="AD29" s="660" t="s">
        <v>132</v>
      </c>
      <c r="AE29" s="660"/>
      <c r="AF29" s="660"/>
      <c r="AG29" s="660"/>
      <c r="AH29" s="660"/>
      <c r="AI29" s="660"/>
      <c r="AJ29" s="660"/>
      <c r="AK29" s="660"/>
      <c r="AL29" s="624" t="s">
        <v>132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311</v>
      </c>
      <c r="CE29" s="641"/>
      <c r="CF29" s="618" t="s">
        <v>72</v>
      </c>
      <c r="CG29" s="619"/>
      <c r="CH29" s="619"/>
      <c r="CI29" s="619"/>
      <c r="CJ29" s="619"/>
      <c r="CK29" s="619"/>
      <c r="CL29" s="619"/>
      <c r="CM29" s="619"/>
      <c r="CN29" s="619"/>
      <c r="CO29" s="619"/>
      <c r="CP29" s="619"/>
      <c r="CQ29" s="620"/>
      <c r="CR29" s="621">
        <v>1280518</v>
      </c>
      <c r="CS29" s="634"/>
      <c r="CT29" s="634"/>
      <c r="CU29" s="634"/>
      <c r="CV29" s="634"/>
      <c r="CW29" s="634"/>
      <c r="CX29" s="634"/>
      <c r="CY29" s="635"/>
      <c r="CZ29" s="624">
        <v>17.5</v>
      </c>
      <c r="DA29" s="636"/>
      <c r="DB29" s="636"/>
      <c r="DC29" s="637"/>
      <c r="DD29" s="627">
        <v>1279733</v>
      </c>
      <c r="DE29" s="634"/>
      <c r="DF29" s="634"/>
      <c r="DG29" s="634"/>
      <c r="DH29" s="634"/>
      <c r="DI29" s="634"/>
      <c r="DJ29" s="634"/>
      <c r="DK29" s="635"/>
      <c r="DL29" s="627">
        <v>991745</v>
      </c>
      <c r="DM29" s="634"/>
      <c r="DN29" s="634"/>
      <c r="DO29" s="634"/>
      <c r="DP29" s="634"/>
      <c r="DQ29" s="634"/>
      <c r="DR29" s="634"/>
      <c r="DS29" s="634"/>
      <c r="DT29" s="634"/>
      <c r="DU29" s="634"/>
      <c r="DV29" s="635"/>
      <c r="DW29" s="624">
        <v>19</v>
      </c>
      <c r="DX29" s="636"/>
      <c r="DY29" s="636"/>
      <c r="DZ29" s="636"/>
      <c r="EA29" s="636"/>
      <c r="EB29" s="636"/>
      <c r="EC29" s="648"/>
    </row>
    <row r="30" spans="2:133" ht="11.25" customHeight="1" x14ac:dyDescent="0.15">
      <c r="B30" s="618" t="s">
        <v>312</v>
      </c>
      <c r="C30" s="619"/>
      <c r="D30" s="619"/>
      <c r="E30" s="619"/>
      <c r="F30" s="619"/>
      <c r="G30" s="619"/>
      <c r="H30" s="619"/>
      <c r="I30" s="619"/>
      <c r="J30" s="619"/>
      <c r="K30" s="619"/>
      <c r="L30" s="619"/>
      <c r="M30" s="619"/>
      <c r="N30" s="619"/>
      <c r="O30" s="619"/>
      <c r="P30" s="619"/>
      <c r="Q30" s="620"/>
      <c r="R30" s="621">
        <v>1041114</v>
      </c>
      <c r="S30" s="622"/>
      <c r="T30" s="622"/>
      <c r="U30" s="622"/>
      <c r="V30" s="622"/>
      <c r="W30" s="622"/>
      <c r="X30" s="622"/>
      <c r="Y30" s="623"/>
      <c r="Z30" s="659">
        <v>13.4</v>
      </c>
      <c r="AA30" s="659"/>
      <c r="AB30" s="659"/>
      <c r="AC30" s="659"/>
      <c r="AD30" s="660" t="s">
        <v>246</v>
      </c>
      <c r="AE30" s="660"/>
      <c r="AF30" s="660"/>
      <c r="AG30" s="660"/>
      <c r="AH30" s="660"/>
      <c r="AI30" s="660"/>
      <c r="AJ30" s="660"/>
      <c r="AK30" s="660"/>
      <c r="AL30" s="624" t="s">
        <v>246</v>
      </c>
      <c r="AM30" s="625"/>
      <c r="AN30" s="625"/>
      <c r="AO30" s="661"/>
      <c r="AP30" s="679" t="s">
        <v>229</v>
      </c>
      <c r="AQ30" s="680"/>
      <c r="AR30" s="680"/>
      <c r="AS30" s="680"/>
      <c r="AT30" s="680"/>
      <c r="AU30" s="680"/>
      <c r="AV30" s="680"/>
      <c r="AW30" s="680"/>
      <c r="AX30" s="680"/>
      <c r="AY30" s="680"/>
      <c r="AZ30" s="680"/>
      <c r="BA30" s="680"/>
      <c r="BB30" s="680"/>
      <c r="BC30" s="680"/>
      <c r="BD30" s="680"/>
      <c r="BE30" s="680"/>
      <c r="BF30" s="681"/>
      <c r="BG30" s="679" t="s">
        <v>313</v>
      </c>
      <c r="BH30" s="693"/>
      <c r="BI30" s="693"/>
      <c r="BJ30" s="693"/>
      <c r="BK30" s="693"/>
      <c r="BL30" s="693"/>
      <c r="BM30" s="693"/>
      <c r="BN30" s="693"/>
      <c r="BO30" s="693"/>
      <c r="BP30" s="693"/>
      <c r="BQ30" s="694"/>
      <c r="BR30" s="679" t="s">
        <v>314</v>
      </c>
      <c r="BS30" s="693"/>
      <c r="BT30" s="693"/>
      <c r="BU30" s="693"/>
      <c r="BV30" s="693"/>
      <c r="BW30" s="693"/>
      <c r="BX30" s="693"/>
      <c r="BY30" s="693"/>
      <c r="BZ30" s="693"/>
      <c r="CA30" s="693"/>
      <c r="CB30" s="694"/>
      <c r="CD30" s="642"/>
      <c r="CE30" s="643"/>
      <c r="CF30" s="618" t="s">
        <v>315</v>
      </c>
      <c r="CG30" s="619"/>
      <c r="CH30" s="619"/>
      <c r="CI30" s="619"/>
      <c r="CJ30" s="619"/>
      <c r="CK30" s="619"/>
      <c r="CL30" s="619"/>
      <c r="CM30" s="619"/>
      <c r="CN30" s="619"/>
      <c r="CO30" s="619"/>
      <c r="CP30" s="619"/>
      <c r="CQ30" s="620"/>
      <c r="CR30" s="621">
        <v>1223588</v>
      </c>
      <c r="CS30" s="622"/>
      <c r="CT30" s="622"/>
      <c r="CU30" s="622"/>
      <c r="CV30" s="622"/>
      <c r="CW30" s="622"/>
      <c r="CX30" s="622"/>
      <c r="CY30" s="623"/>
      <c r="CZ30" s="624">
        <v>16.7</v>
      </c>
      <c r="DA30" s="636"/>
      <c r="DB30" s="636"/>
      <c r="DC30" s="637"/>
      <c r="DD30" s="627">
        <v>1222811</v>
      </c>
      <c r="DE30" s="622"/>
      <c r="DF30" s="622"/>
      <c r="DG30" s="622"/>
      <c r="DH30" s="622"/>
      <c r="DI30" s="622"/>
      <c r="DJ30" s="622"/>
      <c r="DK30" s="623"/>
      <c r="DL30" s="627">
        <v>934823</v>
      </c>
      <c r="DM30" s="622"/>
      <c r="DN30" s="622"/>
      <c r="DO30" s="622"/>
      <c r="DP30" s="622"/>
      <c r="DQ30" s="622"/>
      <c r="DR30" s="622"/>
      <c r="DS30" s="622"/>
      <c r="DT30" s="622"/>
      <c r="DU30" s="622"/>
      <c r="DV30" s="623"/>
      <c r="DW30" s="624">
        <v>17.899999999999999</v>
      </c>
      <c r="DX30" s="636"/>
      <c r="DY30" s="636"/>
      <c r="DZ30" s="636"/>
      <c r="EA30" s="636"/>
      <c r="EB30" s="636"/>
      <c r="EC30" s="648"/>
    </row>
    <row r="31" spans="2:133" ht="11.25" customHeight="1" x14ac:dyDescent="0.15">
      <c r="B31" s="696" t="s">
        <v>316</v>
      </c>
      <c r="C31" s="697"/>
      <c r="D31" s="697"/>
      <c r="E31" s="697"/>
      <c r="F31" s="697"/>
      <c r="G31" s="697"/>
      <c r="H31" s="697"/>
      <c r="I31" s="697"/>
      <c r="J31" s="697"/>
      <c r="K31" s="697"/>
      <c r="L31" s="697"/>
      <c r="M31" s="697"/>
      <c r="N31" s="697"/>
      <c r="O31" s="697"/>
      <c r="P31" s="697"/>
      <c r="Q31" s="698"/>
      <c r="R31" s="621" t="s">
        <v>132</v>
      </c>
      <c r="S31" s="622"/>
      <c r="T31" s="622"/>
      <c r="U31" s="622"/>
      <c r="V31" s="622"/>
      <c r="W31" s="622"/>
      <c r="X31" s="622"/>
      <c r="Y31" s="623"/>
      <c r="Z31" s="659" t="s">
        <v>246</v>
      </c>
      <c r="AA31" s="659"/>
      <c r="AB31" s="659"/>
      <c r="AC31" s="659"/>
      <c r="AD31" s="660" t="s">
        <v>132</v>
      </c>
      <c r="AE31" s="660"/>
      <c r="AF31" s="660"/>
      <c r="AG31" s="660"/>
      <c r="AH31" s="660"/>
      <c r="AI31" s="660"/>
      <c r="AJ31" s="660"/>
      <c r="AK31" s="660"/>
      <c r="AL31" s="624" t="s">
        <v>132</v>
      </c>
      <c r="AM31" s="625"/>
      <c r="AN31" s="625"/>
      <c r="AO31" s="661"/>
      <c r="AP31" s="687" t="s">
        <v>317</v>
      </c>
      <c r="AQ31" s="688"/>
      <c r="AR31" s="688"/>
      <c r="AS31" s="688"/>
      <c r="AT31" s="689" t="s">
        <v>318</v>
      </c>
      <c r="AU31" s="218"/>
      <c r="AV31" s="218"/>
      <c r="AW31" s="218"/>
      <c r="AX31" s="676" t="s">
        <v>191</v>
      </c>
      <c r="AY31" s="677"/>
      <c r="AZ31" s="677"/>
      <c r="BA31" s="677"/>
      <c r="BB31" s="677"/>
      <c r="BC31" s="677"/>
      <c r="BD31" s="677"/>
      <c r="BE31" s="677"/>
      <c r="BF31" s="678"/>
      <c r="BG31" s="683">
        <v>99.3</v>
      </c>
      <c r="BH31" s="684"/>
      <c r="BI31" s="684"/>
      <c r="BJ31" s="684"/>
      <c r="BK31" s="684"/>
      <c r="BL31" s="684"/>
      <c r="BM31" s="685">
        <v>98.3</v>
      </c>
      <c r="BN31" s="684"/>
      <c r="BO31" s="684"/>
      <c r="BP31" s="684"/>
      <c r="BQ31" s="686"/>
      <c r="BR31" s="683">
        <v>99.4</v>
      </c>
      <c r="BS31" s="684"/>
      <c r="BT31" s="684"/>
      <c r="BU31" s="684"/>
      <c r="BV31" s="684"/>
      <c r="BW31" s="684"/>
      <c r="BX31" s="685">
        <v>98.4</v>
      </c>
      <c r="BY31" s="684"/>
      <c r="BZ31" s="684"/>
      <c r="CA31" s="684"/>
      <c r="CB31" s="686"/>
      <c r="CD31" s="642"/>
      <c r="CE31" s="643"/>
      <c r="CF31" s="618" t="s">
        <v>319</v>
      </c>
      <c r="CG31" s="619"/>
      <c r="CH31" s="619"/>
      <c r="CI31" s="619"/>
      <c r="CJ31" s="619"/>
      <c r="CK31" s="619"/>
      <c r="CL31" s="619"/>
      <c r="CM31" s="619"/>
      <c r="CN31" s="619"/>
      <c r="CO31" s="619"/>
      <c r="CP31" s="619"/>
      <c r="CQ31" s="620"/>
      <c r="CR31" s="621">
        <v>56930</v>
      </c>
      <c r="CS31" s="634"/>
      <c r="CT31" s="634"/>
      <c r="CU31" s="634"/>
      <c r="CV31" s="634"/>
      <c r="CW31" s="634"/>
      <c r="CX31" s="634"/>
      <c r="CY31" s="635"/>
      <c r="CZ31" s="624">
        <v>0.8</v>
      </c>
      <c r="DA31" s="636"/>
      <c r="DB31" s="636"/>
      <c r="DC31" s="637"/>
      <c r="DD31" s="627">
        <v>56922</v>
      </c>
      <c r="DE31" s="634"/>
      <c r="DF31" s="634"/>
      <c r="DG31" s="634"/>
      <c r="DH31" s="634"/>
      <c r="DI31" s="634"/>
      <c r="DJ31" s="634"/>
      <c r="DK31" s="635"/>
      <c r="DL31" s="627">
        <v>56922</v>
      </c>
      <c r="DM31" s="634"/>
      <c r="DN31" s="634"/>
      <c r="DO31" s="634"/>
      <c r="DP31" s="634"/>
      <c r="DQ31" s="634"/>
      <c r="DR31" s="634"/>
      <c r="DS31" s="634"/>
      <c r="DT31" s="634"/>
      <c r="DU31" s="634"/>
      <c r="DV31" s="635"/>
      <c r="DW31" s="624">
        <v>1.1000000000000001</v>
      </c>
      <c r="DX31" s="636"/>
      <c r="DY31" s="636"/>
      <c r="DZ31" s="636"/>
      <c r="EA31" s="636"/>
      <c r="EB31" s="636"/>
      <c r="EC31" s="648"/>
    </row>
    <row r="32" spans="2:133" ht="11.25" customHeight="1" x14ac:dyDescent="0.15">
      <c r="B32" s="618" t="s">
        <v>320</v>
      </c>
      <c r="C32" s="619"/>
      <c r="D32" s="619"/>
      <c r="E32" s="619"/>
      <c r="F32" s="619"/>
      <c r="G32" s="619"/>
      <c r="H32" s="619"/>
      <c r="I32" s="619"/>
      <c r="J32" s="619"/>
      <c r="K32" s="619"/>
      <c r="L32" s="619"/>
      <c r="M32" s="619"/>
      <c r="N32" s="619"/>
      <c r="O32" s="619"/>
      <c r="P32" s="619"/>
      <c r="Q32" s="620"/>
      <c r="R32" s="621">
        <v>455963</v>
      </c>
      <c r="S32" s="622"/>
      <c r="T32" s="622"/>
      <c r="U32" s="622"/>
      <c r="V32" s="622"/>
      <c r="W32" s="622"/>
      <c r="X32" s="622"/>
      <c r="Y32" s="623"/>
      <c r="Z32" s="659">
        <v>5.9</v>
      </c>
      <c r="AA32" s="659"/>
      <c r="AB32" s="659"/>
      <c r="AC32" s="659"/>
      <c r="AD32" s="660" t="s">
        <v>246</v>
      </c>
      <c r="AE32" s="660"/>
      <c r="AF32" s="660"/>
      <c r="AG32" s="660"/>
      <c r="AH32" s="660"/>
      <c r="AI32" s="660"/>
      <c r="AJ32" s="660"/>
      <c r="AK32" s="660"/>
      <c r="AL32" s="624" t="s">
        <v>132</v>
      </c>
      <c r="AM32" s="625"/>
      <c r="AN32" s="625"/>
      <c r="AO32" s="661"/>
      <c r="AP32" s="662"/>
      <c r="AQ32" s="663"/>
      <c r="AR32" s="663"/>
      <c r="AS32" s="663"/>
      <c r="AT32" s="690"/>
      <c r="AU32" s="214" t="s">
        <v>321</v>
      </c>
      <c r="AX32" s="618" t="s">
        <v>322</v>
      </c>
      <c r="AY32" s="619"/>
      <c r="AZ32" s="619"/>
      <c r="BA32" s="619"/>
      <c r="BB32" s="619"/>
      <c r="BC32" s="619"/>
      <c r="BD32" s="619"/>
      <c r="BE32" s="619"/>
      <c r="BF32" s="620"/>
      <c r="BG32" s="692">
        <v>99.5</v>
      </c>
      <c r="BH32" s="634"/>
      <c r="BI32" s="634"/>
      <c r="BJ32" s="634"/>
      <c r="BK32" s="634"/>
      <c r="BL32" s="634"/>
      <c r="BM32" s="625">
        <v>98.9</v>
      </c>
      <c r="BN32" s="634"/>
      <c r="BO32" s="634"/>
      <c r="BP32" s="634"/>
      <c r="BQ32" s="657"/>
      <c r="BR32" s="692">
        <v>99.6</v>
      </c>
      <c r="BS32" s="634"/>
      <c r="BT32" s="634"/>
      <c r="BU32" s="634"/>
      <c r="BV32" s="634"/>
      <c r="BW32" s="634"/>
      <c r="BX32" s="625">
        <v>99</v>
      </c>
      <c r="BY32" s="634"/>
      <c r="BZ32" s="634"/>
      <c r="CA32" s="634"/>
      <c r="CB32" s="657"/>
      <c r="CD32" s="644"/>
      <c r="CE32" s="645"/>
      <c r="CF32" s="618" t="s">
        <v>323</v>
      </c>
      <c r="CG32" s="619"/>
      <c r="CH32" s="619"/>
      <c r="CI32" s="619"/>
      <c r="CJ32" s="619"/>
      <c r="CK32" s="619"/>
      <c r="CL32" s="619"/>
      <c r="CM32" s="619"/>
      <c r="CN32" s="619"/>
      <c r="CO32" s="619"/>
      <c r="CP32" s="619"/>
      <c r="CQ32" s="620"/>
      <c r="CR32" s="621" t="s">
        <v>246</v>
      </c>
      <c r="CS32" s="622"/>
      <c r="CT32" s="622"/>
      <c r="CU32" s="622"/>
      <c r="CV32" s="622"/>
      <c r="CW32" s="622"/>
      <c r="CX32" s="622"/>
      <c r="CY32" s="623"/>
      <c r="CZ32" s="624" t="s">
        <v>132</v>
      </c>
      <c r="DA32" s="636"/>
      <c r="DB32" s="636"/>
      <c r="DC32" s="637"/>
      <c r="DD32" s="627" t="s">
        <v>132</v>
      </c>
      <c r="DE32" s="622"/>
      <c r="DF32" s="622"/>
      <c r="DG32" s="622"/>
      <c r="DH32" s="622"/>
      <c r="DI32" s="622"/>
      <c r="DJ32" s="622"/>
      <c r="DK32" s="623"/>
      <c r="DL32" s="627" t="s">
        <v>246</v>
      </c>
      <c r="DM32" s="622"/>
      <c r="DN32" s="622"/>
      <c r="DO32" s="622"/>
      <c r="DP32" s="622"/>
      <c r="DQ32" s="622"/>
      <c r="DR32" s="622"/>
      <c r="DS32" s="622"/>
      <c r="DT32" s="622"/>
      <c r="DU32" s="622"/>
      <c r="DV32" s="623"/>
      <c r="DW32" s="624" t="s">
        <v>132</v>
      </c>
      <c r="DX32" s="636"/>
      <c r="DY32" s="636"/>
      <c r="DZ32" s="636"/>
      <c r="EA32" s="636"/>
      <c r="EB32" s="636"/>
      <c r="EC32" s="648"/>
    </row>
    <row r="33" spans="2:133" ht="11.25" customHeight="1" x14ac:dyDescent="0.15">
      <c r="B33" s="618" t="s">
        <v>324</v>
      </c>
      <c r="C33" s="619"/>
      <c r="D33" s="619"/>
      <c r="E33" s="619"/>
      <c r="F33" s="619"/>
      <c r="G33" s="619"/>
      <c r="H33" s="619"/>
      <c r="I33" s="619"/>
      <c r="J33" s="619"/>
      <c r="K33" s="619"/>
      <c r="L33" s="619"/>
      <c r="M33" s="619"/>
      <c r="N33" s="619"/>
      <c r="O33" s="619"/>
      <c r="P33" s="619"/>
      <c r="Q33" s="620"/>
      <c r="R33" s="621">
        <v>17327</v>
      </c>
      <c r="S33" s="622"/>
      <c r="T33" s="622"/>
      <c r="U33" s="622"/>
      <c r="V33" s="622"/>
      <c r="W33" s="622"/>
      <c r="X33" s="622"/>
      <c r="Y33" s="623"/>
      <c r="Z33" s="659">
        <v>0.2</v>
      </c>
      <c r="AA33" s="659"/>
      <c r="AB33" s="659"/>
      <c r="AC33" s="659"/>
      <c r="AD33" s="660" t="s">
        <v>132</v>
      </c>
      <c r="AE33" s="660"/>
      <c r="AF33" s="660"/>
      <c r="AG33" s="660"/>
      <c r="AH33" s="660"/>
      <c r="AI33" s="660"/>
      <c r="AJ33" s="660"/>
      <c r="AK33" s="660"/>
      <c r="AL33" s="624" t="s">
        <v>132</v>
      </c>
      <c r="AM33" s="625"/>
      <c r="AN33" s="625"/>
      <c r="AO33" s="661"/>
      <c r="AP33" s="664"/>
      <c r="AQ33" s="665"/>
      <c r="AR33" s="665"/>
      <c r="AS33" s="665"/>
      <c r="AT33" s="691"/>
      <c r="AU33" s="219"/>
      <c r="AV33" s="219"/>
      <c r="AW33" s="219"/>
      <c r="AX33" s="602" t="s">
        <v>325</v>
      </c>
      <c r="AY33" s="603"/>
      <c r="AZ33" s="603"/>
      <c r="BA33" s="603"/>
      <c r="BB33" s="603"/>
      <c r="BC33" s="603"/>
      <c r="BD33" s="603"/>
      <c r="BE33" s="603"/>
      <c r="BF33" s="604"/>
      <c r="BG33" s="682">
        <v>99</v>
      </c>
      <c r="BH33" s="606"/>
      <c r="BI33" s="606"/>
      <c r="BJ33" s="606"/>
      <c r="BK33" s="606"/>
      <c r="BL33" s="606"/>
      <c r="BM33" s="652">
        <v>97.5</v>
      </c>
      <c r="BN33" s="606"/>
      <c r="BO33" s="606"/>
      <c r="BP33" s="606"/>
      <c r="BQ33" s="669"/>
      <c r="BR33" s="682">
        <v>99.2</v>
      </c>
      <c r="BS33" s="606"/>
      <c r="BT33" s="606"/>
      <c r="BU33" s="606"/>
      <c r="BV33" s="606"/>
      <c r="BW33" s="606"/>
      <c r="BX33" s="652">
        <v>97.5</v>
      </c>
      <c r="BY33" s="606"/>
      <c r="BZ33" s="606"/>
      <c r="CA33" s="606"/>
      <c r="CB33" s="669"/>
      <c r="CD33" s="618" t="s">
        <v>326</v>
      </c>
      <c r="CE33" s="619"/>
      <c r="CF33" s="619"/>
      <c r="CG33" s="619"/>
      <c r="CH33" s="619"/>
      <c r="CI33" s="619"/>
      <c r="CJ33" s="619"/>
      <c r="CK33" s="619"/>
      <c r="CL33" s="619"/>
      <c r="CM33" s="619"/>
      <c r="CN33" s="619"/>
      <c r="CO33" s="619"/>
      <c r="CP33" s="619"/>
      <c r="CQ33" s="620"/>
      <c r="CR33" s="621">
        <v>3037679</v>
      </c>
      <c r="CS33" s="634"/>
      <c r="CT33" s="634"/>
      <c r="CU33" s="634"/>
      <c r="CV33" s="634"/>
      <c r="CW33" s="634"/>
      <c r="CX33" s="634"/>
      <c r="CY33" s="635"/>
      <c r="CZ33" s="624">
        <v>41.5</v>
      </c>
      <c r="DA33" s="636"/>
      <c r="DB33" s="636"/>
      <c r="DC33" s="637"/>
      <c r="DD33" s="627">
        <v>2411618</v>
      </c>
      <c r="DE33" s="634"/>
      <c r="DF33" s="634"/>
      <c r="DG33" s="634"/>
      <c r="DH33" s="634"/>
      <c r="DI33" s="634"/>
      <c r="DJ33" s="634"/>
      <c r="DK33" s="635"/>
      <c r="DL33" s="627">
        <v>2083704</v>
      </c>
      <c r="DM33" s="634"/>
      <c r="DN33" s="634"/>
      <c r="DO33" s="634"/>
      <c r="DP33" s="634"/>
      <c r="DQ33" s="634"/>
      <c r="DR33" s="634"/>
      <c r="DS33" s="634"/>
      <c r="DT33" s="634"/>
      <c r="DU33" s="634"/>
      <c r="DV33" s="635"/>
      <c r="DW33" s="624">
        <v>40</v>
      </c>
      <c r="DX33" s="636"/>
      <c r="DY33" s="636"/>
      <c r="DZ33" s="636"/>
      <c r="EA33" s="636"/>
      <c r="EB33" s="636"/>
      <c r="EC33" s="648"/>
    </row>
    <row r="34" spans="2:133" ht="11.25" customHeight="1" x14ac:dyDescent="0.15">
      <c r="B34" s="618" t="s">
        <v>327</v>
      </c>
      <c r="C34" s="619"/>
      <c r="D34" s="619"/>
      <c r="E34" s="619"/>
      <c r="F34" s="619"/>
      <c r="G34" s="619"/>
      <c r="H34" s="619"/>
      <c r="I34" s="619"/>
      <c r="J34" s="619"/>
      <c r="K34" s="619"/>
      <c r="L34" s="619"/>
      <c r="M34" s="619"/>
      <c r="N34" s="619"/>
      <c r="O34" s="619"/>
      <c r="P34" s="619"/>
      <c r="Q34" s="620"/>
      <c r="R34" s="621">
        <v>40226</v>
      </c>
      <c r="S34" s="622"/>
      <c r="T34" s="622"/>
      <c r="U34" s="622"/>
      <c r="V34" s="622"/>
      <c r="W34" s="622"/>
      <c r="X34" s="622"/>
      <c r="Y34" s="623"/>
      <c r="Z34" s="659">
        <v>0.5</v>
      </c>
      <c r="AA34" s="659"/>
      <c r="AB34" s="659"/>
      <c r="AC34" s="659"/>
      <c r="AD34" s="660" t="s">
        <v>132</v>
      </c>
      <c r="AE34" s="660"/>
      <c r="AF34" s="660"/>
      <c r="AG34" s="660"/>
      <c r="AH34" s="660"/>
      <c r="AI34" s="660"/>
      <c r="AJ34" s="660"/>
      <c r="AK34" s="660"/>
      <c r="AL34" s="624" t="s">
        <v>132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328</v>
      </c>
      <c r="CE34" s="619"/>
      <c r="CF34" s="619"/>
      <c r="CG34" s="619"/>
      <c r="CH34" s="619"/>
      <c r="CI34" s="619"/>
      <c r="CJ34" s="619"/>
      <c r="CK34" s="619"/>
      <c r="CL34" s="619"/>
      <c r="CM34" s="619"/>
      <c r="CN34" s="619"/>
      <c r="CO34" s="619"/>
      <c r="CP34" s="619"/>
      <c r="CQ34" s="620"/>
      <c r="CR34" s="621">
        <v>1349886</v>
      </c>
      <c r="CS34" s="622"/>
      <c r="CT34" s="622"/>
      <c r="CU34" s="622"/>
      <c r="CV34" s="622"/>
      <c r="CW34" s="622"/>
      <c r="CX34" s="622"/>
      <c r="CY34" s="623"/>
      <c r="CZ34" s="624">
        <v>18.5</v>
      </c>
      <c r="DA34" s="636"/>
      <c r="DB34" s="636"/>
      <c r="DC34" s="637"/>
      <c r="DD34" s="627">
        <v>984863</v>
      </c>
      <c r="DE34" s="622"/>
      <c r="DF34" s="622"/>
      <c r="DG34" s="622"/>
      <c r="DH34" s="622"/>
      <c r="DI34" s="622"/>
      <c r="DJ34" s="622"/>
      <c r="DK34" s="623"/>
      <c r="DL34" s="627">
        <v>863779</v>
      </c>
      <c r="DM34" s="622"/>
      <c r="DN34" s="622"/>
      <c r="DO34" s="622"/>
      <c r="DP34" s="622"/>
      <c r="DQ34" s="622"/>
      <c r="DR34" s="622"/>
      <c r="DS34" s="622"/>
      <c r="DT34" s="622"/>
      <c r="DU34" s="622"/>
      <c r="DV34" s="623"/>
      <c r="DW34" s="624">
        <v>16.600000000000001</v>
      </c>
      <c r="DX34" s="636"/>
      <c r="DY34" s="636"/>
      <c r="DZ34" s="636"/>
      <c r="EA34" s="636"/>
      <c r="EB34" s="636"/>
      <c r="EC34" s="648"/>
    </row>
    <row r="35" spans="2:133" ht="11.25" customHeight="1" x14ac:dyDescent="0.15">
      <c r="B35" s="618" t="s">
        <v>329</v>
      </c>
      <c r="C35" s="619"/>
      <c r="D35" s="619"/>
      <c r="E35" s="619"/>
      <c r="F35" s="619"/>
      <c r="G35" s="619"/>
      <c r="H35" s="619"/>
      <c r="I35" s="619"/>
      <c r="J35" s="619"/>
      <c r="K35" s="619"/>
      <c r="L35" s="619"/>
      <c r="M35" s="619"/>
      <c r="N35" s="619"/>
      <c r="O35" s="619"/>
      <c r="P35" s="619"/>
      <c r="Q35" s="620"/>
      <c r="R35" s="621">
        <v>13205</v>
      </c>
      <c r="S35" s="622"/>
      <c r="T35" s="622"/>
      <c r="U35" s="622"/>
      <c r="V35" s="622"/>
      <c r="W35" s="622"/>
      <c r="X35" s="622"/>
      <c r="Y35" s="623"/>
      <c r="Z35" s="659">
        <v>0.2</v>
      </c>
      <c r="AA35" s="659"/>
      <c r="AB35" s="659"/>
      <c r="AC35" s="659"/>
      <c r="AD35" s="660" t="s">
        <v>132</v>
      </c>
      <c r="AE35" s="660"/>
      <c r="AF35" s="660"/>
      <c r="AG35" s="660"/>
      <c r="AH35" s="660"/>
      <c r="AI35" s="660"/>
      <c r="AJ35" s="660"/>
      <c r="AK35" s="660"/>
      <c r="AL35" s="624" t="s">
        <v>246</v>
      </c>
      <c r="AM35" s="625"/>
      <c r="AN35" s="625"/>
      <c r="AO35" s="661"/>
      <c r="AP35" s="222"/>
      <c r="AQ35" s="679" t="s">
        <v>330</v>
      </c>
      <c r="AR35" s="680"/>
      <c r="AS35" s="680"/>
      <c r="AT35" s="680"/>
      <c r="AU35" s="680"/>
      <c r="AV35" s="680"/>
      <c r="AW35" s="680"/>
      <c r="AX35" s="680"/>
      <c r="AY35" s="680"/>
      <c r="AZ35" s="680"/>
      <c r="BA35" s="680"/>
      <c r="BB35" s="680"/>
      <c r="BC35" s="680"/>
      <c r="BD35" s="680"/>
      <c r="BE35" s="680"/>
      <c r="BF35" s="681"/>
      <c r="BG35" s="679" t="s">
        <v>331</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332</v>
      </c>
      <c r="CE35" s="619"/>
      <c r="CF35" s="619"/>
      <c r="CG35" s="619"/>
      <c r="CH35" s="619"/>
      <c r="CI35" s="619"/>
      <c r="CJ35" s="619"/>
      <c r="CK35" s="619"/>
      <c r="CL35" s="619"/>
      <c r="CM35" s="619"/>
      <c r="CN35" s="619"/>
      <c r="CO35" s="619"/>
      <c r="CP35" s="619"/>
      <c r="CQ35" s="620"/>
      <c r="CR35" s="621">
        <v>984</v>
      </c>
      <c r="CS35" s="634"/>
      <c r="CT35" s="634"/>
      <c r="CU35" s="634"/>
      <c r="CV35" s="634"/>
      <c r="CW35" s="634"/>
      <c r="CX35" s="634"/>
      <c r="CY35" s="635"/>
      <c r="CZ35" s="624">
        <v>0</v>
      </c>
      <c r="DA35" s="636"/>
      <c r="DB35" s="636"/>
      <c r="DC35" s="637"/>
      <c r="DD35" s="627">
        <v>984</v>
      </c>
      <c r="DE35" s="634"/>
      <c r="DF35" s="634"/>
      <c r="DG35" s="634"/>
      <c r="DH35" s="634"/>
      <c r="DI35" s="634"/>
      <c r="DJ35" s="634"/>
      <c r="DK35" s="635"/>
      <c r="DL35" s="627">
        <v>984</v>
      </c>
      <c r="DM35" s="634"/>
      <c r="DN35" s="634"/>
      <c r="DO35" s="634"/>
      <c r="DP35" s="634"/>
      <c r="DQ35" s="634"/>
      <c r="DR35" s="634"/>
      <c r="DS35" s="634"/>
      <c r="DT35" s="634"/>
      <c r="DU35" s="634"/>
      <c r="DV35" s="635"/>
      <c r="DW35" s="624">
        <v>0</v>
      </c>
      <c r="DX35" s="636"/>
      <c r="DY35" s="636"/>
      <c r="DZ35" s="636"/>
      <c r="EA35" s="636"/>
      <c r="EB35" s="636"/>
      <c r="EC35" s="648"/>
    </row>
    <row r="36" spans="2:133" ht="11.25" customHeight="1" x14ac:dyDescent="0.15">
      <c r="B36" s="618" t="s">
        <v>333</v>
      </c>
      <c r="C36" s="619"/>
      <c r="D36" s="619"/>
      <c r="E36" s="619"/>
      <c r="F36" s="619"/>
      <c r="G36" s="619"/>
      <c r="H36" s="619"/>
      <c r="I36" s="619"/>
      <c r="J36" s="619"/>
      <c r="K36" s="619"/>
      <c r="L36" s="619"/>
      <c r="M36" s="619"/>
      <c r="N36" s="619"/>
      <c r="O36" s="619"/>
      <c r="P36" s="619"/>
      <c r="Q36" s="620"/>
      <c r="R36" s="621">
        <v>251838</v>
      </c>
      <c r="S36" s="622"/>
      <c r="T36" s="622"/>
      <c r="U36" s="622"/>
      <c r="V36" s="622"/>
      <c r="W36" s="622"/>
      <c r="X36" s="622"/>
      <c r="Y36" s="623"/>
      <c r="Z36" s="659">
        <v>3.3</v>
      </c>
      <c r="AA36" s="659"/>
      <c r="AB36" s="659"/>
      <c r="AC36" s="659"/>
      <c r="AD36" s="660" t="s">
        <v>246</v>
      </c>
      <c r="AE36" s="660"/>
      <c r="AF36" s="660"/>
      <c r="AG36" s="660"/>
      <c r="AH36" s="660"/>
      <c r="AI36" s="660"/>
      <c r="AJ36" s="660"/>
      <c r="AK36" s="660"/>
      <c r="AL36" s="624" t="s">
        <v>246</v>
      </c>
      <c r="AM36" s="625"/>
      <c r="AN36" s="625"/>
      <c r="AO36" s="661"/>
      <c r="AP36" s="222"/>
      <c r="AQ36" s="670" t="s">
        <v>334</v>
      </c>
      <c r="AR36" s="671"/>
      <c r="AS36" s="671"/>
      <c r="AT36" s="671"/>
      <c r="AU36" s="671"/>
      <c r="AV36" s="671"/>
      <c r="AW36" s="671"/>
      <c r="AX36" s="671"/>
      <c r="AY36" s="672"/>
      <c r="AZ36" s="673">
        <v>1054619</v>
      </c>
      <c r="BA36" s="674"/>
      <c r="BB36" s="674"/>
      <c r="BC36" s="674"/>
      <c r="BD36" s="674"/>
      <c r="BE36" s="674"/>
      <c r="BF36" s="675"/>
      <c r="BG36" s="676" t="s">
        <v>335</v>
      </c>
      <c r="BH36" s="677"/>
      <c r="BI36" s="677"/>
      <c r="BJ36" s="677"/>
      <c r="BK36" s="677"/>
      <c r="BL36" s="677"/>
      <c r="BM36" s="677"/>
      <c r="BN36" s="677"/>
      <c r="BO36" s="677"/>
      <c r="BP36" s="677"/>
      <c r="BQ36" s="677"/>
      <c r="BR36" s="677"/>
      <c r="BS36" s="677"/>
      <c r="BT36" s="677"/>
      <c r="BU36" s="678"/>
      <c r="BV36" s="673">
        <v>182546</v>
      </c>
      <c r="BW36" s="674"/>
      <c r="BX36" s="674"/>
      <c r="BY36" s="674"/>
      <c r="BZ36" s="674"/>
      <c r="CA36" s="674"/>
      <c r="CB36" s="675"/>
      <c r="CD36" s="618" t="s">
        <v>336</v>
      </c>
      <c r="CE36" s="619"/>
      <c r="CF36" s="619"/>
      <c r="CG36" s="619"/>
      <c r="CH36" s="619"/>
      <c r="CI36" s="619"/>
      <c r="CJ36" s="619"/>
      <c r="CK36" s="619"/>
      <c r="CL36" s="619"/>
      <c r="CM36" s="619"/>
      <c r="CN36" s="619"/>
      <c r="CO36" s="619"/>
      <c r="CP36" s="619"/>
      <c r="CQ36" s="620"/>
      <c r="CR36" s="621">
        <v>705508</v>
      </c>
      <c r="CS36" s="622"/>
      <c r="CT36" s="622"/>
      <c r="CU36" s="622"/>
      <c r="CV36" s="622"/>
      <c r="CW36" s="622"/>
      <c r="CX36" s="622"/>
      <c r="CY36" s="623"/>
      <c r="CZ36" s="624">
        <v>9.6</v>
      </c>
      <c r="DA36" s="636"/>
      <c r="DB36" s="636"/>
      <c r="DC36" s="637"/>
      <c r="DD36" s="627">
        <v>621959</v>
      </c>
      <c r="DE36" s="622"/>
      <c r="DF36" s="622"/>
      <c r="DG36" s="622"/>
      <c r="DH36" s="622"/>
      <c r="DI36" s="622"/>
      <c r="DJ36" s="622"/>
      <c r="DK36" s="623"/>
      <c r="DL36" s="627">
        <v>513641</v>
      </c>
      <c r="DM36" s="622"/>
      <c r="DN36" s="622"/>
      <c r="DO36" s="622"/>
      <c r="DP36" s="622"/>
      <c r="DQ36" s="622"/>
      <c r="DR36" s="622"/>
      <c r="DS36" s="622"/>
      <c r="DT36" s="622"/>
      <c r="DU36" s="622"/>
      <c r="DV36" s="623"/>
      <c r="DW36" s="624">
        <v>9.9</v>
      </c>
      <c r="DX36" s="636"/>
      <c r="DY36" s="636"/>
      <c r="DZ36" s="636"/>
      <c r="EA36" s="636"/>
      <c r="EB36" s="636"/>
      <c r="EC36" s="648"/>
    </row>
    <row r="37" spans="2:133" ht="11.25" customHeight="1" x14ac:dyDescent="0.15">
      <c r="B37" s="618" t="s">
        <v>337</v>
      </c>
      <c r="C37" s="619"/>
      <c r="D37" s="619"/>
      <c r="E37" s="619"/>
      <c r="F37" s="619"/>
      <c r="G37" s="619"/>
      <c r="H37" s="619"/>
      <c r="I37" s="619"/>
      <c r="J37" s="619"/>
      <c r="K37" s="619"/>
      <c r="L37" s="619"/>
      <c r="M37" s="619"/>
      <c r="N37" s="619"/>
      <c r="O37" s="619"/>
      <c r="P37" s="619"/>
      <c r="Q37" s="620"/>
      <c r="R37" s="621">
        <v>123961</v>
      </c>
      <c r="S37" s="622"/>
      <c r="T37" s="622"/>
      <c r="U37" s="622"/>
      <c r="V37" s="622"/>
      <c r="W37" s="622"/>
      <c r="X37" s="622"/>
      <c r="Y37" s="623"/>
      <c r="Z37" s="659">
        <v>1.6</v>
      </c>
      <c r="AA37" s="659"/>
      <c r="AB37" s="659"/>
      <c r="AC37" s="659"/>
      <c r="AD37" s="660">
        <v>7778</v>
      </c>
      <c r="AE37" s="660"/>
      <c r="AF37" s="660"/>
      <c r="AG37" s="660"/>
      <c r="AH37" s="660"/>
      <c r="AI37" s="660"/>
      <c r="AJ37" s="660"/>
      <c r="AK37" s="660"/>
      <c r="AL37" s="624">
        <v>0.2</v>
      </c>
      <c r="AM37" s="625"/>
      <c r="AN37" s="625"/>
      <c r="AO37" s="661"/>
      <c r="AQ37" s="654" t="s">
        <v>338</v>
      </c>
      <c r="AR37" s="655"/>
      <c r="AS37" s="655"/>
      <c r="AT37" s="655"/>
      <c r="AU37" s="655"/>
      <c r="AV37" s="655"/>
      <c r="AW37" s="655"/>
      <c r="AX37" s="655"/>
      <c r="AY37" s="656"/>
      <c r="AZ37" s="621">
        <v>171101</v>
      </c>
      <c r="BA37" s="622"/>
      <c r="BB37" s="622"/>
      <c r="BC37" s="622"/>
      <c r="BD37" s="634"/>
      <c r="BE37" s="634"/>
      <c r="BF37" s="657"/>
      <c r="BG37" s="618" t="s">
        <v>339</v>
      </c>
      <c r="BH37" s="619"/>
      <c r="BI37" s="619"/>
      <c r="BJ37" s="619"/>
      <c r="BK37" s="619"/>
      <c r="BL37" s="619"/>
      <c r="BM37" s="619"/>
      <c r="BN37" s="619"/>
      <c r="BO37" s="619"/>
      <c r="BP37" s="619"/>
      <c r="BQ37" s="619"/>
      <c r="BR37" s="619"/>
      <c r="BS37" s="619"/>
      <c r="BT37" s="619"/>
      <c r="BU37" s="620"/>
      <c r="BV37" s="621">
        <v>158766</v>
      </c>
      <c r="BW37" s="622"/>
      <c r="BX37" s="622"/>
      <c r="BY37" s="622"/>
      <c r="BZ37" s="622"/>
      <c r="CA37" s="622"/>
      <c r="CB37" s="658"/>
      <c r="CD37" s="618" t="s">
        <v>340</v>
      </c>
      <c r="CE37" s="619"/>
      <c r="CF37" s="619"/>
      <c r="CG37" s="619"/>
      <c r="CH37" s="619"/>
      <c r="CI37" s="619"/>
      <c r="CJ37" s="619"/>
      <c r="CK37" s="619"/>
      <c r="CL37" s="619"/>
      <c r="CM37" s="619"/>
      <c r="CN37" s="619"/>
      <c r="CO37" s="619"/>
      <c r="CP37" s="619"/>
      <c r="CQ37" s="620"/>
      <c r="CR37" s="621">
        <v>257787</v>
      </c>
      <c r="CS37" s="634"/>
      <c r="CT37" s="634"/>
      <c r="CU37" s="634"/>
      <c r="CV37" s="634"/>
      <c r="CW37" s="634"/>
      <c r="CX37" s="634"/>
      <c r="CY37" s="635"/>
      <c r="CZ37" s="624">
        <v>3.5</v>
      </c>
      <c r="DA37" s="636"/>
      <c r="DB37" s="636"/>
      <c r="DC37" s="637"/>
      <c r="DD37" s="627">
        <v>256121</v>
      </c>
      <c r="DE37" s="634"/>
      <c r="DF37" s="634"/>
      <c r="DG37" s="634"/>
      <c r="DH37" s="634"/>
      <c r="DI37" s="634"/>
      <c r="DJ37" s="634"/>
      <c r="DK37" s="635"/>
      <c r="DL37" s="627">
        <v>250375</v>
      </c>
      <c r="DM37" s="634"/>
      <c r="DN37" s="634"/>
      <c r="DO37" s="634"/>
      <c r="DP37" s="634"/>
      <c r="DQ37" s="634"/>
      <c r="DR37" s="634"/>
      <c r="DS37" s="634"/>
      <c r="DT37" s="634"/>
      <c r="DU37" s="634"/>
      <c r="DV37" s="635"/>
      <c r="DW37" s="624">
        <v>4.8</v>
      </c>
      <c r="DX37" s="636"/>
      <c r="DY37" s="636"/>
      <c r="DZ37" s="636"/>
      <c r="EA37" s="636"/>
      <c r="EB37" s="636"/>
      <c r="EC37" s="648"/>
    </row>
    <row r="38" spans="2:133" ht="11.25" customHeight="1" x14ac:dyDescent="0.15">
      <c r="B38" s="618" t="s">
        <v>341</v>
      </c>
      <c r="C38" s="619"/>
      <c r="D38" s="619"/>
      <c r="E38" s="619"/>
      <c r="F38" s="619"/>
      <c r="G38" s="619"/>
      <c r="H38" s="619"/>
      <c r="I38" s="619"/>
      <c r="J38" s="619"/>
      <c r="K38" s="619"/>
      <c r="L38" s="619"/>
      <c r="M38" s="619"/>
      <c r="N38" s="619"/>
      <c r="O38" s="619"/>
      <c r="P38" s="619"/>
      <c r="Q38" s="620"/>
      <c r="R38" s="621">
        <v>170151</v>
      </c>
      <c r="S38" s="622"/>
      <c r="T38" s="622"/>
      <c r="U38" s="622"/>
      <c r="V38" s="622"/>
      <c r="W38" s="622"/>
      <c r="X38" s="622"/>
      <c r="Y38" s="623"/>
      <c r="Z38" s="659">
        <v>2.2000000000000002</v>
      </c>
      <c r="AA38" s="659"/>
      <c r="AB38" s="659"/>
      <c r="AC38" s="659"/>
      <c r="AD38" s="660" t="s">
        <v>132</v>
      </c>
      <c r="AE38" s="660"/>
      <c r="AF38" s="660"/>
      <c r="AG38" s="660"/>
      <c r="AH38" s="660"/>
      <c r="AI38" s="660"/>
      <c r="AJ38" s="660"/>
      <c r="AK38" s="660"/>
      <c r="AL38" s="624" t="s">
        <v>246</v>
      </c>
      <c r="AM38" s="625"/>
      <c r="AN38" s="625"/>
      <c r="AO38" s="661"/>
      <c r="AQ38" s="654" t="s">
        <v>342</v>
      </c>
      <c r="AR38" s="655"/>
      <c r="AS38" s="655"/>
      <c r="AT38" s="655"/>
      <c r="AU38" s="655"/>
      <c r="AV38" s="655"/>
      <c r="AW38" s="655"/>
      <c r="AX38" s="655"/>
      <c r="AY38" s="656"/>
      <c r="AZ38" s="621">
        <v>36872</v>
      </c>
      <c r="BA38" s="622"/>
      <c r="BB38" s="622"/>
      <c r="BC38" s="622"/>
      <c r="BD38" s="634"/>
      <c r="BE38" s="634"/>
      <c r="BF38" s="657"/>
      <c r="BG38" s="618" t="s">
        <v>343</v>
      </c>
      <c r="BH38" s="619"/>
      <c r="BI38" s="619"/>
      <c r="BJ38" s="619"/>
      <c r="BK38" s="619"/>
      <c r="BL38" s="619"/>
      <c r="BM38" s="619"/>
      <c r="BN38" s="619"/>
      <c r="BO38" s="619"/>
      <c r="BP38" s="619"/>
      <c r="BQ38" s="619"/>
      <c r="BR38" s="619"/>
      <c r="BS38" s="619"/>
      <c r="BT38" s="619"/>
      <c r="BU38" s="620"/>
      <c r="BV38" s="621">
        <v>2596</v>
      </c>
      <c r="BW38" s="622"/>
      <c r="BX38" s="622"/>
      <c r="BY38" s="622"/>
      <c r="BZ38" s="622"/>
      <c r="CA38" s="622"/>
      <c r="CB38" s="658"/>
      <c r="CD38" s="618" t="s">
        <v>344</v>
      </c>
      <c r="CE38" s="619"/>
      <c r="CF38" s="619"/>
      <c r="CG38" s="619"/>
      <c r="CH38" s="619"/>
      <c r="CI38" s="619"/>
      <c r="CJ38" s="619"/>
      <c r="CK38" s="619"/>
      <c r="CL38" s="619"/>
      <c r="CM38" s="619"/>
      <c r="CN38" s="619"/>
      <c r="CO38" s="619"/>
      <c r="CP38" s="619"/>
      <c r="CQ38" s="620"/>
      <c r="CR38" s="621">
        <v>877706</v>
      </c>
      <c r="CS38" s="622"/>
      <c r="CT38" s="622"/>
      <c r="CU38" s="622"/>
      <c r="CV38" s="622"/>
      <c r="CW38" s="622"/>
      <c r="CX38" s="622"/>
      <c r="CY38" s="623"/>
      <c r="CZ38" s="624">
        <v>12</v>
      </c>
      <c r="DA38" s="636"/>
      <c r="DB38" s="636"/>
      <c r="DC38" s="637"/>
      <c r="DD38" s="627">
        <v>748069</v>
      </c>
      <c r="DE38" s="622"/>
      <c r="DF38" s="622"/>
      <c r="DG38" s="622"/>
      <c r="DH38" s="622"/>
      <c r="DI38" s="622"/>
      <c r="DJ38" s="622"/>
      <c r="DK38" s="623"/>
      <c r="DL38" s="627">
        <v>705300</v>
      </c>
      <c r="DM38" s="622"/>
      <c r="DN38" s="622"/>
      <c r="DO38" s="622"/>
      <c r="DP38" s="622"/>
      <c r="DQ38" s="622"/>
      <c r="DR38" s="622"/>
      <c r="DS38" s="622"/>
      <c r="DT38" s="622"/>
      <c r="DU38" s="622"/>
      <c r="DV38" s="623"/>
      <c r="DW38" s="624">
        <v>13.5</v>
      </c>
      <c r="DX38" s="636"/>
      <c r="DY38" s="636"/>
      <c r="DZ38" s="636"/>
      <c r="EA38" s="636"/>
      <c r="EB38" s="636"/>
      <c r="EC38" s="648"/>
    </row>
    <row r="39" spans="2:133" ht="11.25" customHeight="1" x14ac:dyDescent="0.15">
      <c r="B39" s="618" t="s">
        <v>345</v>
      </c>
      <c r="C39" s="619"/>
      <c r="D39" s="619"/>
      <c r="E39" s="619"/>
      <c r="F39" s="619"/>
      <c r="G39" s="619"/>
      <c r="H39" s="619"/>
      <c r="I39" s="619"/>
      <c r="J39" s="619"/>
      <c r="K39" s="619"/>
      <c r="L39" s="619"/>
      <c r="M39" s="619"/>
      <c r="N39" s="619"/>
      <c r="O39" s="619"/>
      <c r="P39" s="619"/>
      <c r="Q39" s="620"/>
      <c r="R39" s="621" t="s">
        <v>132</v>
      </c>
      <c r="S39" s="622"/>
      <c r="T39" s="622"/>
      <c r="U39" s="622"/>
      <c r="V39" s="622"/>
      <c r="W39" s="622"/>
      <c r="X39" s="622"/>
      <c r="Y39" s="623"/>
      <c r="Z39" s="659" t="s">
        <v>132</v>
      </c>
      <c r="AA39" s="659"/>
      <c r="AB39" s="659"/>
      <c r="AC39" s="659"/>
      <c r="AD39" s="660" t="s">
        <v>246</v>
      </c>
      <c r="AE39" s="660"/>
      <c r="AF39" s="660"/>
      <c r="AG39" s="660"/>
      <c r="AH39" s="660"/>
      <c r="AI39" s="660"/>
      <c r="AJ39" s="660"/>
      <c r="AK39" s="660"/>
      <c r="AL39" s="624" t="s">
        <v>132</v>
      </c>
      <c r="AM39" s="625"/>
      <c r="AN39" s="625"/>
      <c r="AO39" s="661"/>
      <c r="AQ39" s="654" t="s">
        <v>346</v>
      </c>
      <c r="AR39" s="655"/>
      <c r="AS39" s="655"/>
      <c r="AT39" s="655"/>
      <c r="AU39" s="655"/>
      <c r="AV39" s="655"/>
      <c r="AW39" s="655"/>
      <c r="AX39" s="655"/>
      <c r="AY39" s="656"/>
      <c r="AZ39" s="621" t="s">
        <v>132</v>
      </c>
      <c r="BA39" s="622"/>
      <c r="BB39" s="622"/>
      <c r="BC39" s="622"/>
      <c r="BD39" s="634"/>
      <c r="BE39" s="634"/>
      <c r="BF39" s="657"/>
      <c r="BG39" s="618" t="s">
        <v>347</v>
      </c>
      <c r="BH39" s="619"/>
      <c r="BI39" s="619"/>
      <c r="BJ39" s="619"/>
      <c r="BK39" s="619"/>
      <c r="BL39" s="619"/>
      <c r="BM39" s="619"/>
      <c r="BN39" s="619"/>
      <c r="BO39" s="619"/>
      <c r="BP39" s="619"/>
      <c r="BQ39" s="619"/>
      <c r="BR39" s="619"/>
      <c r="BS39" s="619"/>
      <c r="BT39" s="619"/>
      <c r="BU39" s="620"/>
      <c r="BV39" s="621">
        <v>4009</v>
      </c>
      <c r="BW39" s="622"/>
      <c r="BX39" s="622"/>
      <c r="BY39" s="622"/>
      <c r="BZ39" s="622"/>
      <c r="CA39" s="622"/>
      <c r="CB39" s="658"/>
      <c r="CD39" s="618" t="s">
        <v>348</v>
      </c>
      <c r="CE39" s="619"/>
      <c r="CF39" s="619"/>
      <c r="CG39" s="619"/>
      <c r="CH39" s="619"/>
      <c r="CI39" s="619"/>
      <c r="CJ39" s="619"/>
      <c r="CK39" s="619"/>
      <c r="CL39" s="619"/>
      <c r="CM39" s="619"/>
      <c r="CN39" s="619"/>
      <c r="CO39" s="619"/>
      <c r="CP39" s="619"/>
      <c r="CQ39" s="620"/>
      <c r="CR39" s="621">
        <v>103595</v>
      </c>
      <c r="CS39" s="634"/>
      <c r="CT39" s="634"/>
      <c r="CU39" s="634"/>
      <c r="CV39" s="634"/>
      <c r="CW39" s="634"/>
      <c r="CX39" s="634"/>
      <c r="CY39" s="635"/>
      <c r="CZ39" s="624">
        <v>1.4</v>
      </c>
      <c r="DA39" s="636"/>
      <c r="DB39" s="636"/>
      <c r="DC39" s="637"/>
      <c r="DD39" s="627">
        <v>55743</v>
      </c>
      <c r="DE39" s="634"/>
      <c r="DF39" s="634"/>
      <c r="DG39" s="634"/>
      <c r="DH39" s="634"/>
      <c r="DI39" s="634"/>
      <c r="DJ39" s="634"/>
      <c r="DK39" s="635"/>
      <c r="DL39" s="627" t="s">
        <v>132</v>
      </c>
      <c r="DM39" s="634"/>
      <c r="DN39" s="634"/>
      <c r="DO39" s="634"/>
      <c r="DP39" s="634"/>
      <c r="DQ39" s="634"/>
      <c r="DR39" s="634"/>
      <c r="DS39" s="634"/>
      <c r="DT39" s="634"/>
      <c r="DU39" s="634"/>
      <c r="DV39" s="635"/>
      <c r="DW39" s="624" t="s">
        <v>132</v>
      </c>
      <c r="DX39" s="636"/>
      <c r="DY39" s="636"/>
      <c r="DZ39" s="636"/>
      <c r="EA39" s="636"/>
      <c r="EB39" s="636"/>
      <c r="EC39" s="648"/>
    </row>
    <row r="40" spans="2:133" ht="11.25" customHeight="1" x14ac:dyDescent="0.15">
      <c r="B40" s="618" t="s">
        <v>349</v>
      </c>
      <c r="C40" s="619"/>
      <c r="D40" s="619"/>
      <c r="E40" s="619"/>
      <c r="F40" s="619"/>
      <c r="G40" s="619"/>
      <c r="H40" s="619"/>
      <c r="I40" s="619"/>
      <c r="J40" s="619"/>
      <c r="K40" s="619"/>
      <c r="L40" s="619"/>
      <c r="M40" s="619"/>
      <c r="N40" s="619"/>
      <c r="O40" s="619"/>
      <c r="P40" s="619"/>
      <c r="Q40" s="620"/>
      <c r="R40" s="621">
        <v>76451</v>
      </c>
      <c r="S40" s="622"/>
      <c r="T40" s="622"/>
      <c r="U40" s="622"/>
      <c r="V40" s="622"/>
      <c r="W40" s="622"/>
      <c r="X40" s="622"/>
      <c r="Y40" s="623"/>
      <c r="Z40" s="659">
        <v>1</v>
      </c>
      <c r="AA40" s="659"/>
      <c r="AB40" s="659"/>
      <c r="AC40" s="659"/>
      <c r="AD40" s="660" t="s">
        <v>246</v>
      </c>
      <c r="AE40" s="660"/>
      <c r="AF40" s="660"/>
      <c r="AG40" s="660"/>
      <c r="AH40" s="660"/>
      <c r="AI40" s="660"/>
      <c r="AJ40" s="660"/>
      <c r="AK40" s="660"/>
      <c r="AL40" s="624" t="s">
        <v>132</v>
      </c>
      <c r="AM40" s="625"/>
      <c r="AN40" s="625"/>
      <c r="AO40" s="661"/>
      <c r="AQ40" s="654" t="s">
        <v>350</v>
      </c>
      <c r="AR40" s="655"/>
      <c r="AS40" s="655"/>
      <c r="AT40" s="655"/>
      <c r="AU40" s="655"/>
      <c r="AV40" s="655"/>
      <c r="AW40" s="655"/>
      <c r="AX40" s="655"/>
      <c r="AY40" s="656"/>
      <c r="AZ40" s="621" t="s">
        <v>246</v>
      </c>
      <c r="BA40" s="622"/>
      <c r="BB40" s="622"/>
      <c r="BC40" s="622"/>
      <c r="BD40" s="634"/>
      <c r="BE40" s="634"/>
      <c r="BF40" s="657"/>
      <c r="BG40" s="662" t="s">
        <v>351</v>
      </c>
      <c r="BH40" s="663"/>
      <c r="BI40" s="663"/>
      <c r="BJ40" s="663"/>
      <c r="BK40" s="663"/>
      <c r="BL40" s="223"/>
      <c r="BM40" s="619" t="s">
        <v>352</v>
      </c>
      <c r="BN40" s="619"/>
      <c r="BO40" s="619"/>
      <c r="BP40" s="619"/>
      <c r="BQ40" s="619"/>
      <c r="BR40" s="619"/>
      <c r="BS40" s="619"/>
      <c r="BT40" s="619"/>
      <c r="BU40" s="620"/>
      <c r="BV40" s="621">
        <v>113</v>
      </c>
      <c r="BW40" s="622"/>
      <c r="BX40" s="622"/>
      <c r="BY40" s="622"/>
      <c r="BZ40" s="622"/>
      <c r="CA40" s="622"/>
      <c r="CB40" s="658"/>
      <c r="CD40" s="618" t="s">
        <v>353</v>
      </c>
      <c r="CE40" s="619"/>
      <c r="CF40" s="619"/>
      <c r="CG40" s="619"/>
      <c r="CH40" s="619"/>
      <c r="CI40" s="619"/>
      <c r="CJ40" s="619"/>
      <c r="CK40" s="619"/>
      <c r="CL40" s="619"/>
      <c r="CM40" s="619"/>
      <c r="CN40" s="619"/>
      <c r="CO40" s="619"/>
      <c r="CP40" s="619"/>
      <c r="CQ40" s="620"/>
      <c r="CR40" s="621" t="s">
        <v>132</v>
      </c>
      <c r="CS40" s="622"/>
      <c r="CT40" s="622"/>
      <c r="CU40" s="622"/>
      <c r="CV40" s="622"/>
      <c r="CW40" s="622"/>
      <c r="CX40" s="622"/>
      <c r="CY40" s="623"/>
      <c r="CZ40" s="624" t="s">
        <v>132</v>
      </c>
      <c r="DA40" s="636"/>
      <c r="DB40" s="636"/>
      <c r="DC40" s="637"/>
      <c r="DD40" s="627" t="s">
        <v>246</v>
      </c>
      <c r="DE40" s="622"/>
      <c r="DF40" s="622"/>
      <c r="DG40" s="622"/>
      <c r="DH40" s="622"/>
      <c r="DI40" s="622"/>
      <c r="DJ40" s="622"/>
      <c r="DK40" s="623"/>
      <c r="DL40" s="627" t="s">
        <v>246</v>
      </c>
      <c r="DM40" s="622"/>
      <c r="DN40" s="622"/>
      <c r="DO40" s="622"/>
      <c r="DP40" s="622"/>
      <c r="DQ40" s="622"/>
      <c r="DR40" s="622"/>
      <c r="DS40" s="622"/>
      <c r="DT40" s="622"/>
      <c r="DU40" s="622"/>
      <c r="DV40" s="623"/>
      <c r="DW40" s="624" t="s">
        <v>246</v>
      </c>
      <c r="DX40" s="636"/>
      <c r="DY40" s="636"/>
      <c r="DZ40" s="636"/>
      <c r="EA40" s="636"/>
      <c r="EB40" s="636"/>
      <c r="EC40" s="648"/>
    </row>
    <row r="41" spans="2:133" ht="11.25" customHeight="1" x14ac:dyDescent="0.15">
      <c r="B41" s="602" t="s">
        <v>354</v>
      </c>
      <c r="C41" s="603"/>
      <c r="D41" s="603"/>
      <c r="E41" s="603"/>
      <c r="F41" s="603"/>
      <c r="G41" s="603"/>
      <c r="H41" s="603"/>
      <c r="I41" s="603"/>
      <c r="J41" s="603"/>
      <c r="K41" s="603"/>
      <c r="L41" s="603"/>
      <c r="M41" s="603"/>
      <c r="N41" s="603"/>
      <c r="O41" s="603"/>
      <c r="P41" s="603"/>
      <c r="Q41" s="604"/>
      <c r="R41" s="605">
        <v>7742595</v>
      </c>
      <c r="S41" s="646"/>
      <c r="T41" s="646"/>
      <c r="U41" s="646"/>
      <c r="V41" s="646"/>
      <c r="W41" s="646"/>
      <c r="X41" s="646"/>
      <c r="Y41" s="649"/>
      <c r="Z41" s="650">
        <v>100</v>
      </c>
      <c r="AA41" s="650"/>
      <c r="AB41" s="650"/>
      <c r="AC41" s="650"/>
      <c r="AD41" s="651">
        <v>5135163</v>
      </c>
      <c r="AE41" s="651"/>
      <c r="AF41" s="651"/>
      <c r="AG41" s="651"/>
      <c r="AH41" s="651"/>
      <c r="AI41" s="651"/>
      <c r="AJ41" s="651"/>
      <c r="AK41" s="651"/>
      <c r="AL41" s="608">
        <v>100</v>
      </c>
      <c r="AM41" s="652"/>
      <c r="AN41" s="652"/>
      <c r="AO41" s="653"/>
      <c r="AQ41" s="654" t="s">
        <v>355</v>
      </c>
      <c r="AR41" s="655"/>
      <c r="AS41" s="655"/>
      <c r="AT41" s="655"/>
      <c r="AU41" s="655"/>
      <c r="AV41" s="655"/>
      <c r="AW41" s="655"/>
      <c r="AX41" s="655"/>
      <c r="AY41" s="656"/>
      <c r="AZ41" s="621">
        <v>166643</v>
      </c>
      <c r="BA41" s="622"/>
      <c r="BB41" s="622"/>
      <c r="BC41" s="622"/>
      <c r="BD41" s="634"/>
      <c r="BE41" s="634"/>
      <c r="BF41" s="657"/>
      <c r="BG41" s="662"/>
      <c r="BH41" s="663"/>
      <c r="BI41" s="663"/>
      <c r="BJ41" s="663"/>
      <c r="BK41" s="663"/>
      <c r="BL41" s="223"/>
      <c r="BM41" s="619" t="s">
        <v>356</v>
      </c>
      <c r="BN41" s="619"/>
      <c r="BO41" s="619"/>
      <c r="BP41" s="619"/>
      <c r="BQ41" s="619"/>
      <c r="BR41" s="619"/>
      <c r="BS41" s="619"/>
      <c r="BT41" s="619"/>
      <c r="BU41" s="620"/>
      <c r="BV41" s="621" t="s">
        <v>132</v>
      </c>
      <c r="BW41" s="622"/>
      <c r="BX41" s="622"/>
      <c r="BY41" s="622"/>
      <c r="BZ41" s="622"/>
      <c r="CA41" s="622"/>
      <c r="CB41" s="658"/>
      <c r="CD41" s="618" t="s">
        <v>357</v>
      </c>
      <c r="CE41" s="619"/>
      <c r="CF41" s="619"/>
      <c r="CG41" s="619"/>
      <c r="CH41" s="619"/>
      <c r="CI41" s="619"/>
      <c r="CJ41" s="619"/>
      <c r="CK41" s="619"/>
      <c r="CL41" s="619"/>
      <c r="CM41" s="619"/>
      <c r="CN41" s="619"/>
      <c r="CO41" s="619"/>
      <c r="CP41" s="619"/>
      <c r="CQ41" s="620"/>
      <c r="CR41" s="621" t="s">
        <v>246</v>
      </c>
      <c r="CS41" s="634"/>
      <c r="CT41" s="634"/>
      <c r="CU41" s="634"/>
      <c r="CV41" s="634"/>
      <c r="CW41" s="634"/>
      <c r="CX41" s="634"/>
      <c r="CY41" s="635"/>
      <c r="CZ41" s="624" t="s">
        <v>132</v>
      </c>
      <c r="DA41" s="636"/>
      <c r="DB41" s="636"/>
      <c r="DC41" s="637"/>
      <c r="DD41" s="627" t="s">
        <v>132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358</v>
      </c>
      <c r="AR42" s="667"/>
      <c r="AS42" s="667"/>
      <c r="AT42" s="667"/>
      <c r="AU42" s="667"/>
      <c r="AV42" s="667"/>
      <c r="AW42" s="667"/>
      <c r="AX42" s="667"/>
      <c r="AY42" s="668"/>
      <c r="AZ42" s="605">
        <v>680003</v>
      </c>
      <c r="BA42" s="646"/>
      <c r="BB42" s="646"/>
      <c r="BC42" s="646"/>
      <c r="BD42" s="606"/>
      <c r="BE42" s="606"/>
      <c r="BF42" s="669"/>
      <c r="BG42" s="664"/>
      <c r="BH42" s="665"/>
      <c r="BI42" s="665"/>
      <c r="BJ42" s="665"/>
      <c r="BK42" s="665"/>
      <c r="BL42" s="224"/>
      <c r="BM42" s="603" t="s">
        <v>359</v>
      </c>
      <c r="BN42" s="603"/>
      <c r="BO42" s="603"/>
      <c r="BP42" s="603"/>
      <c r="BQ42" s="603"/>
      <c r="BR42" s="603"/>
      <c r="BS42" s="603"/>
      <c r="BT42" s="603"/>
      <c r="BU42" s="604"/>
      <c r="BV42" s="605">
        <v>426</v>
      </c>
      <c r="BW42" s="646"/>
      <c r="BX42" s="646"/>
      <c r="BY42" s="646"/>
      <c r="BZ42" s="646"/>
      <c r="CA42" s="646"/>
      <c r="CB42" s="647"/>
      <c r="CD42" s="618" t="s">
        <v>360</v>
      </c>
      <c r="CE42" s="619"/>
      <c r="CF42" s="619"/>
      <c r="CG42" s="619"/>
      <c r="CH42" s="619"/>
      <c r="CI42" s="619"/>
      <c r="CJ42" s="619"/>
      <c r="CK42" s="619"/>
      <c r="CL42" s="619"/>
      <c r="CM42" s="619"/>
      <c r="CN42" s="619"/>
      <c r="CO42" s="619"/>
      <c r="CP42" s="619"/>
      <c r="CQ42" s="620"/>
      <c r="CR42" s="621">
        <v>206092</v>
      </c>
      <c r="CS42" s="634"/>
      <c r="CT42" s="634"/>
      <c r="CU42" s="634"/>
      <c r="CV42" s="634"/>
      <c r="CW42" s="634"/>
      <c r="CX42" s="634"/>
      <c r="CY42" s="635"/>
      <c r="CZ42" s="624">
        <v>2.8</v>
      </c>
      <c r="DA42" s="636"/>
      <c r="DB42" s="636"/>
      <c r="DC42" s="637"/>
      <c r="DD42" s="627">
        <v>46327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361</v>
      </c>
      <c r="CD43" s="618" t="s">
        <v>362</v>
      </c>
      <c r="CE43" s="619"/>
      <c r="CF43" s="619"/>
      <c r="CG43" s="619"/>
      <c r="CH43" s="619"/>
      <c r="CI43" s="619"/>
      <c r="CJ43" s="619"/>
      <c r="CK43" s="619"/>
      <c r="CL43" s="619"/>
      <c r="CM43" s="619"/>
      <c r="CN43" s="619"/>
      <c r="CO43" s="619"/>
      <c r="CP43" s="619"/>
      <c r="CQ43" s="620"/>
      <c r="CR43" s="621">
        <v>493</v>
      </c>
      <c r="CS43" s="634"/>
      <c r="CT43" s="634"/>
      <c r="CU43" s="634"/>
      <c r="CV43" s="634"/>
      <c r="CW43" s="634"/>
      <c r="CX43" s="634"/>
      <c r="CY43" s="635"/>
      <c r="CZ43" s="624">
        <v>0</v>
      </c>
      <c r="DA43" s="636"/>
      <c r="DB43" s="636"/>
      <c r="DC43" s="637"/>
      <c r="DD43" s="627">
        <v>493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311</v>
      </c>
      <c r="CE44" s="641"/>
      <c r="CF44" s="618" t="s">
        <v>364</v>
      </c>
      <c r="CG44" s="619"/>
      <c r="CH44" s="619"/>
      <c r="CI44" s="619"/>
      <c r="CJ44" s="619"/>
      <c r="CK44" s="619"/>
      <c r="CL44" s="619"/>
      <c r="CM44" s="619"/>
      <c r="CN44" s="619"/>
      <c r="CO44" s="619"/>
      <c r="CP44" s="619"/>
      <c r="CQ44" s="620"/>
      <c r="CR44" s="621">
        <v>206092</v>
      </c>
      <c r="CS44" s="622"/>
      <c r="CT44" s="622"/>
      <c r="CU44" s="622"/>
      <c r="CV44" s="622"/>
      <c r="CW44" s="622"/>
      <c r="CX44" s="622"/>
      <c r="CY44" s="623"/>
      <c r="CZ44" s="624">
        <v>2.8</v>
      </c>
      <c r="DA44" s="625"/>
      <c r="DB44" s="625"/>
      <c r="DC44" s="626"/>
      <c r="DD44" s="627">
        <v>46327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366</v>
      </c>
      <c r="CG45" s="619"/>
      <c r="CH45" s="619"/>
      <c r="CI45" s="619"/>
      <c r="CJ45" s="619"/>
      <c r="CK45" s="619"/>
      <c r="CL45" s="619"/>
      <c r="CM45" s="619"/>
      <c r="CN45" s="619"/>
      <c r="CO45" s="619"/>
      <c r="CP45" s="619"/>
      <c r="CQ45" s="620"/>
      <c r="CR45" s="621">
        <v>82466</v>
      </c>
      <c r="CS45" s="634"/>
      <c r="CT45" s="634"/>
      <c r="CU45" s="634"/>
      <c r="CV45" s="634"/>
      <c r="CW45" s="634"/>
      <c r="CX45" s="634"/>
      <c r="CY45" s="635"/>
      <c r="CZ45" s="624">
        <v>1.1000000000000001</v>
      </c>
      <c r="DA45" s="636"/>
      <c r="DB45" s="636"/>
      <c r="DC45" s="637"/>
      <c r="DD45" s="627">
        <v>8676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367</v>
      </c>
      <c r="CG46" s="619"/>
      <c r="CH46" s="619"/>
      <c r="CI46" s="619"/>
      <c r="CJ46" s="619"/>
      <c r="CK46" s="619"/>
      <c r="CL46" s="619"/>
      <c r="CM46" s="619"/>
      <c r="CN46" s="619"/>
      <c r="CO46" s="619"/>
      <c r="CP46" s="619"/>
      <c r="CQ46" s="620"/>
      <c r="CR46" s="621">
        <v>123626</v>
      </c>
      <c r="CS46" s="622"/>
      <c r="CT46" s="622"/>
      <c r="CU46" s="622"/>
      <c r="CV46" s="622"/>
      <c r="CW46" s="622"/>
      <c r="CX46" s="622"/>
      <c r="CY46" s="623"/>
      <c r="CZ46" s="624">
        <v>1.7</v>
      </c>
      <c r="DA46" s="625"/>
      <c r="DB46" s="625"/>
      <c r="DC46" s="626"/>
      <c r="DD46" s="627">
        <v>37651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368</v>
      </c>
      <c r="CG47" s="619"/>
      <c r="CH47" s="619"/>
      <c r="CI47" s="619"/>
      <c r="CJ47" s="619"/>
      <c r="CK47" s="619"/>
      <c r="CL47" s="619"/>
      <c r="CM47" s="619"/>
      <c r="CN47" s="619"/>
      <c r="CO47" s="619"/>
      <c r="CP47" s="619"/>
      <c r="CQ47" s="620"/>
      <c r="CR47" s="621" t="s">
        <v>132</v>
      </c>
      <c r="CS47" s="634"/>
      <c r="CT47" s="634"/>
      <c r="CU47" s="634"/>
      <c r="CV47" s="634"/>
      <c r="CW47" s="634"/>
      <c r="CX47" s="634"/>
      <c r="CY47" s="635"/>
      <c r="CZ47" s="624" t="s">
        <v>246</v>
      </c>
      <c r="DA47" s="636"/>
      <c r="DB47" s="636"/>
      <c r="DC47" s="637"/>
      <c r="DD47" s="627" t="s">
        <v>132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369</v>
      </c>
      <c r="CG48" s="619"/>
      <c r="CH48" s="619"/>
      <c r="CI48" s="619"/>
      <c r="CJ48" s="619"/>
      <c r="CK48" s="619"/>
      <c r="CL48" s="619"/>
      <c r="CM48" s="619"/>
      <c r="CN48" s="619"/>
      <c r="CO48" s="619"/>
      <c r="CP48" s="619"/>
      <c r="CQ48" s="620"/>
      <c r="CR48" s="621" t="s">
        <v>132</v>
      </c>
      <c r="CS48" s="622"/>
      <c r="CT48" s="622"/>
      <c r="CU48" s="622"/>
      <c r="CV48" s="622"/>
      <c r="CW48" s="622"/>
      <c r="CX48" s="622"/>
      <c r="CY48" s="623"/>
      <c r="CZ48" s="624" t="s">
        <v>246</v>
      </c>
      <c r="DA48" s="625"/>
      <c r="DB48" s="625"/>
      <c r="DC48" s="626"/>
      <c r="DD48" s="627" t="s">
        <v>246</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370</v>
      </c>
      <c r="CE49" s="603"/>
      <c r="CF49" s="603"/>
      <c r="CG49" s="603"/>
      <c r="CH49" s="603"/>
      <c r="CI49" s="603"/>
      <c r="CJ49" s="603"/>
      <c r="CK49" s="603"/>
      <c r="CL49" s="603"/>
      <c r="CM49" s="603"/>
      <c r="CN49" s="603"/>
      <c r="CO49" s="603"/>
      <c r="CP49" s="603"/>
      <c r="CQ49" s="604"/>
      <c r="CR49" s="605">
        <v>7311753</v>
      </c>
      <c r="CS49" s="606"/>
      <c r="CT49" s="606"/>
      <c r="CU49" s="606"/>
      <c r="CV49" s="606"/>
      <c r="CW49" s="606"/>
      <c r="CX49" s="606"/>
      <c r="CY49" s="607"/>
      <c r="CZ49" s="608">
        <v>100</v>
      </c>
      <c r="DA49" s="609"/>
      <c r="DB49" s="609"/>
      <c r="DC49" s="610"/>
      <c r="DD49" s="611">
        <v>5642437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r1sAeNeG4Rke2lt7U2TRWxFwxcSg5Ci+taEvC+cx2bXsZmahDxV3jX2ikI05alGk5Mhy3dLwyc5CvAQG2TSKew==" saltValue="LJXyM5zzDsSRmoF/EE809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371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372</v>
      </c>
      <c r="DK2" s="1092"/>
      <c r="DL2" s="1092"/>
      <c r="DM2" s="1092"/>
      <c r="DN2" s="1092"/>
      <c r="DO2" s="1093"/>
      <c r="DP2" s="228"/>
      <c r="DQ2" s="1091" t="s">
        <v>373</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376</v>
      </c>
      <c r="B5" s="996"/>
      <c r="C5" s="996"/>
      <c r="D5" s="996"/>
      <c r="E5" s="996"/>
      <c r="F5" s="996"/>
      <c r="G5" s="996"/>
      <c r="H5" s="996"/>
      <c r="I5" s="996"/>
      <c r="J5" s="996"/>
      <c r="K5" s="996"/>
      <c r="L5" s="996"/>
      <c r="M5" s="996"/>
      <c r="N5" s="996"/>
      <c r="O5" s="996"/>
      <c r="P5" s="997"/>
      <c r="Q5" s="1001" t="s">
        <v>377</v>
      </c>
      <c r="R5" s="1002"/>
      <c r="S5" s="1002"/>
      <c r="T5" s="1002"/>
      <c r="U5" s="1003"/>
      <c r="V5" s="1001" t="s">
        <v>378</v>
      </c>
      <c r="W5" s="1002"/>
      <c r="X5" s="1002"/>
      <c r="Y5" s="1002"/>
      <c r="Z5" s="1003"/>
      <c r="AA5" s="1001" t="s">
        <v>379</v>
      </c>
      <c r="AB5" s="1002"/>
      <c r="AC5" s="1002"/>
      <c r="AD5" s="1002"/>
      <c r="AE5" s="1002"/>
      <c r="AF5" s="1094" t="s">
        <v>380</v>
      </c>
      <c r="AG5" s="1002"/>
      <c r="AH5" s="1002"/>
      <c r="AI5" s="1002"/>
      <c r="AJ5" s="1015"/>
      <c r="AK5" s="1002" t="s">
        <v>381</v>
      </c>
      <c r="AL5" s="1002"/>
      <c r="AM5" s="1002"/>
      <c r="AN5" s="1002"/>
      <c r="AO5" s="1003"/>
      <c r="AP5" s="1001" t="s">
        <v>382</v>
      </c>
      <c r="AQ5" s="1002"/>
      <c r="AR5" s="1002"/>
      <c r="AS5" s="1002"/>
      <c r="AT5" s="1003"/>
      <c r="AU5" s="1001" t="s">
        <v>383</v>
      </c>
      <c r="AV5" s="1002"/>
      <c r="AW5" s="1002"/>
      <c r="AX5" s="1002"/>
      <c r="AY5" s="1015"/>
      <c r="AZ5" s="232"/>
      <c r="BA5" s="232"/>
      <c r="BB5" s="232"/>
      <c r="BC5" s="232"/>
      <c r="BD5" s="232"/>
      <c r="BE5" s="233"/>
      <c r="BF5" s="233"/>
      <c r="BG5" s="233"/>
      <c r="BH5" s="233"/>
      <c r="BI5" s="233"/>
      <c r="BJ5" s="233"/>
      <c r="BK5" s="233"/>
      <c r="BL5" s="233"/>
      <c r="BM5" s="233"/>
      <c r="BN5" s="233"/>
      <c r="BO5" s="233"/>
      <c r="BP5" s="233"/>
      <c r="BQ5" s="995" t="s">
        <v>384</v>
      </c>
      <c r="BR5" s="996"/>
      <c r="BS5" s="996"/>
      <c r="BT5" s="996"/>
      <c r="BU5" s="996"/>
      <c r="BV5" s="996"/>
      <c r="BW5" s="996"/>
      <c r="BX5" s="996"/>
      <c r="BY5" s="996"/>
      <c r="BZ5" s="996"/>
      <c r="CA5" s="996"/>
      <c r="CB5" s="996"/>
      <c r="CC5" s="996"/>
      <c r="CD5" s="996"/>
      <c r="CE5" s="996"/>
      <c r="CF5" s="996"/>
      <c r="CG5" s="997"/>
      <c r="CH5" s="1001" t="s">
        <v>385</v>
      </c>
      <c r="CI5" s="1002"/>
      <c r="CJ5" s="1002"/>
      <c r="CK5" s="1002"/>
      <c r="CL5" s="1003"/>
      <c r="CM5" s="1001" t="s">
        <v>386</v>
      </c>
      <c r="CN5" s="1002"/>
      <c r="CO5" s="1002"/>
      <c r="CP5" s="1002"/>
      <c r="CQ5" s="1003"/>
      <c r="CR5" s="1001" t="s">
        <v>387</v>
      </c>
      <c r="CS5" s="1002"/>
      <c r="CT5" s="1002"/>
      <c r="CU5" s="1002"/>
      <c r="CV5" s="1003"/>
      <c r="CW5" s="1001" t="s">
        <v>388</v>
      </c>
      <c r="CX5" s="1002"/>
      <c r="CY5" s="1002"/>
      <c r="CZ5" s="1002"/>
      <c r="DA5" s="1003"/>
      <c r="DB5" s="1001" t="s">
        <v>389</v>
      </c>
      <c r="DC5" s="1002"/>
      <c r="DD5" s="1002"/>
      <c r="DE5" s="1002"/>
      <c r="DF5" s="1003"/>
      <c r="DG5" s="1084" t="s">
        <v>390</v>
      </c>
      <c r="DH5" s="1085"/>
      <c r="DI5" s="1085"/>
      <c r="DJ5" s="1085"/>
      <c r="DK5" s="1086"/>
      <c r="DL5" s="1084" t="s">
        <v>391</v>
      </c>
      <c r="DM5" s="1085"/>
      <c r="DN5" s="1085"/>
      <c r="DO5" s="1085"/>
      <c r="DP5" s="1086"/>
      <c r="DQ5" s="1001" t="s">
        <v>392</v>
      </c>
      <c r="DR5" s="1002"/>
      <c r="DS5" s="1002"/>
      <c r="DT5" s="1002"/>
      <c r="DU5" s="1003"/>
      <c r="DV5" s="1001" t="s">
        <v>383</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393</v>
      </c>
      <c r="C7" s="1048"/>
      <c r="D7" s="1048"/>
      <c r="E7" s="1048"/>
      <c r="F7" s="1048"/>
      <c r="G7" s="1048"/>
      <c r="H7" s="1048"/>
      <c r="I7" s="1048"/>
      <c r="J7" s="1048"/>
      <c r="K7" s="1048"/>
      <c r="L7" s="1048"/>
      <c r="M7" s="1048"/>
      <c r="N7" s="1048"/>
      <c r="O7" s="1048"/>
      <c r="P7" s="1049"/>
      <c r="Q7" s="1102">
        <v>7704</v>
      </c>
      <c r="R7" s="1103"/>
      <c r="S7" s="1103"/>
      <c r="T7" s="1103"/>
      <c r="U7" s="1103"/>
      <c r="V7" s="1103">
        <v>7292</v>
      </c>
      <c r="W7" s="1103"/>
      <c r="X7" s="1103"/>
      <c r="Y7" s="1103"/>
      <c r="Z7" s="1103"/>
      <c r="AA7" s="1103">
        <v>412</v>
      </c>
      <c r="AB7" s="1103"/>
      <c r="AC7" s="1103"/>
      <c r="AD7" s="1103"/>
      <c r="AE7" s="1104"/>
      <c r="AF7" s="1105">
        <v>358</v>
      </c>
      <c r="AG7" s="1106"/>
      <c r="AH7" s="1106"/>
      <c r="AI7" s="1106"/>
      <c r="AJ7" s="1107"/>
      <c r="AK7" s="1108">
        <v>0</v>
      </c>
      <c r="AL7" s="1109"/>
      <c r="AM7" s="1109"/>
      <c r="AN7" s="1109"/>
      <c r="AO7" s="1109"/>
      <c r="AP7" s="1109">
        <v>12709</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592</v>
      </c>
      <c r="BT7" s="1100"/>
      <c r="BU7" s="1100"/>
      <c r="BV7" s="1100"/>
      <c r="BW7" s="1100"/>
      <c r="BX7" s="1100"/>
      <c r="BY7" s="1100"/>
      <c r="BZ7" s="1100"/>
      <c r="CA7" s="1100"/>
      <c r="CB7" s="1100"/>
      <c r="CC7" s="1100"/>
      <c r="CD7" s="1100"/>
      <c r="CE7" s="1100"/>
      <c r="CF7" s="1100"/>
      <c r="CG7" s="1112"/>
      <c r="CH7" s="1096">
        <v>4</v>
      </c>
      <c r="CI7" s="1097"/>
      <c r="CJ7" s="1097"/>
      <c r="CK7" s="1097"/>
      <c r="CL7" s="1098"/>
      <c r="CM7" s="1096">
        <v>159</v>
      </c>
      <c r="CN7" s="1097"/>
      <c r="CO7" s="1097"/>
      <c r="CP7" s="1097"/>
      <c r="CQ7" s="1098"/>
      <c r="CR7" s="1096">
        <v>105</v>
      </c>
      <c r="CS7" s="1097"/>
      <c r="CT7" s="1097"/>
      <c r="CU7" s="1097"/>
      <c r="CV7" s="1098"/>
      <c r="CW7" s="1096">
        <v>0</v>
      </c>
      <c r="CX7" s="1097"/>
      <c r="CY7" s="1097"/>
      <c r="CZ7" s="1097"/>
      <c r="DA7" s="1098"/>
      <c r="DB7" s="1096">
        <v>0</v>
      </c>
      <c r="DC7" s="1097"/>
      <c r="DD7" s="1097"/>
      <c r="DE7" s="1097"/>
      <c r="DF7" s="1098"/>
      <c r="DG7" s="1096">
        <v>0</v>
      </c>
      <c r="DH7" s="1097"/>
      <c r="DI7" s="1097"/>
      <c r="DJ7" s="1097"/>
      <c r="DK7" s="1098"/>
      <c r="DL7" s="1096">
        <v>0</v>
      </c>
      <c r="DM7" s="1097"/>
      <c r="DN7" s="1097"/>
      <c r="DO7" s="1097"/>
      <c r="DP7" s="1098"/>
      <c r="DQ7" s="1096">
        <v>0</v>
      </c>
      <c r="DR7" s="1097"/>
      <c r="DS7" s="1097"/>
      <c r="DT7" s="1097"/>
      <c r="DU7" s="1098"/>
      <c r="DV7" s="1099"/>
      <c r="DW7" s="1100"/>
      <c r="DX7" s="1100"/>
      <c r="DY7" s="1100"/>
      <c r="DZ7" s="1101"/>
      <c r="EA7" s="234"/>
    </row>
    <row r="8" spans="1:131" s="235" customFormat="1" ht="26.25" customHeight="1" x14ac:dyDescent="0.15">
      <c r="A8" s="238">
        <v>2</v>
      </c>
      <c r="B8" s="1030" t="s">
        <v>394</v>
      </c>
      <c r="C8" s="1031"/>
      <c r="D8" s="1031"/>
      <c r="E8" s="1031"/>
      <c r="F8" s="1031"/>
      <c r="G8" s="1031"/>
      <c r="H8" s="1031"/>
      <c r="I8" s="1031"/>
      <c r="J8" s="1031"/>
      <c r="K8" s="1031"/>
      <c r="L8" s="1031"/>
      <c r="M8" s="1031"/>
      <c r="N8" s="1031"/>
      <c r="O8" s="1031"/>
      <c r="P8" s="1032"/>
      <c r="Q8" s="1038">
        <v>16</v>
      </c>
      <c r="R8" s="1039"/>
      <c r="S8" s="1039"/>
      <c r="T8" s="1039"/>
      <c r="U8" s="1039"/>
      <c r="V8" s="1039">
        <v>1</v>
      </c>
      <c r="W8" s="1039"/>
      <c r="X8" s="1039"/>
      <c r="Y8" s="1039"/>
      <c r="Z8" s="1039"/>
      <c r="AA8" s="1039">
        <v>15</v>
      </c>
      <c r="AB8" s="1039"/>
      <c r="AC8" s="1039"/>
      <c r="AD8" s="1039"/>
      <c r="AE8" s="1040"/>
      <c r="AF8" s="1035">
        <v>15</v>
      </c>
      <c r="AG8" s="1036"/>
      <c r="AH8" s="1036"/>
      <c r="AI8" s="1036"/>
      <c r="AJ8" s="1037"/>
      <c r="AK8" s="1080">
        <v>0</v>
      </c>
      <c r="AL8" s="1081"/>
      <c r="AM8" s="1081"/>
      <c r="AN8" s="1081"/>
      <c r="AO8" s="1081"/>
      <c r="AP8" s="1081">
        <v>0</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t="s">
        <v>395</v>
      </c>
      <c r="C9" s="1031"/>
      <c r="D9" s="1031"/>
      <c r="E9" s="1031"/>
      <c r="F9" s="1031"/>
      <c r="G9" s="1031"/>
      <c r="H9" s="1031"/>
      <c r="I9" s="1031"/>
      <c r="J9" s="1031"/>
      <c r="K9" s="1031"/>
      <c r="L9" s="1031"/>
      <c r="M9" s="1031"/>
      <c r="N9" s="1031"/>
      <c r="O9" s="1031"/>
      <c r="P9" s="1032"/>
      <c r="Q9" s="1038">
        <v>66</v>
      </c>
      <c r="R9" s="1039"/>
      <c r="S9" s="1039"/>
      <c r="T9" s="1039"/>
      <c r="U9" s="1039"/>
      <c r="V9" s="1039">
        <v>63</v>
      </c>
      <c r="W9" s="1039"/>
      <c r="X9" s="1039"/>
      <c r="Y9" s="1039"/>
      <c r="Z9" s="1039"/>
      <c r="AA9" s="1039">
        <v>3</v>
      </c>
      <c r="AB9" s="1039"/>
      <c r="AC9" s="1039"/>
      <c r="AD9" s="1039"/>
      <c r="AE9" s="1040"/>
      <c r="AF9" s="1035">
        <v>3</v>
      </c>
      <c r="AG9" s="1036"/>
      <c r="AH9" s="1036"/>
      <c r="AI9" s="1036"/>
      <c r="AJ9" s="1037"/>
      <c r="AK9" s="1080">
        <v>0</v>
      </c>
      <c r="AL9" s="1081"/>
      <c r="AM9" s="1081"/>
      <c r="AN9" s="1081"/>
      <c r="AO9" s="1081"/>
      <c r="AP9" s="1081">
        <v>0</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t="s">
        <v>396</v>
      </c>
      <c r="C10" s="1031"/>
      <c r="D10" s="1031"/>
      <c r="E10" s="1031"/>
      <c r="F10" s="1031"/>
      <c r="G10" s="1031"/>
      <c r="H10" s="1031"/>
      <c r="I10" s="1031"/>
      <c r="J10" s="1031"/>
      <c r="K10" s="1031"/>
      <c r="L10" s="1031"/>
      <c r="M10" s="1031"/>
      <c r="N10" s="1031"/>
      <c r="O10" s="1031"/>
      <c r="P10" s="1032"/>
      <c r="Q10" s="1038">
        <v>0</v>
      </c>
      <c r="R10" s="1039"/>
      <c r="S10" s="1039"/>
      <c r="T10" s="1039"/>
      <c r="U10" s="1039"/>
      <c r="V10" s="1039">
        <v>0</v>
      </c>
      <c r="W10" s="1039"/>
      <c r="X10" s="1039"/>
      <c r="Y10" s="1039"/>
      <c r="Z10" s="1039"/>
      <c r="AA10" s="1039">
        <v>0</v>
      </c>
      <c r="AB10" s="1039"/>
      <c r="AC10" s="1039"/>
      <c r="AD10" s="1039"/>
      <c r="AE10" s="1040"/>
      <c r="AF10" s="1035" t="s">
        <v>132</v>
      </c>
      <c r="AG10" s="1036"/>
      <c r="AH10" s="1036"/>
      <c r="AI10" s="1036"/>
      <c r="AJ10" s="1037"/>
      <c r="AK10" s="1080">
        <v>0</v>
      </c>
      <c r="AL10" s="1081"/>
      <c r="AM10" s="1081"/>
      <c r="AN10" s="1081"/>
      <c r="AO10" s="1081"/>
      <c r="AP10" s="1081">
        <v>0</v>
      </c>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t="s">
        <v>397</v>
      </c>
      <c r="C11" s="1031"/>
      <c r="D11" s="1031"/>
      <c r="E11" s="1031"/>
      <c r="F11" s="1031"/>
      <c r="G11" s="1031"/>
      <c r="H11" s="1031"/>
      <c r="I11" s="1031"/>
      <c r="J11" s="1031"/>
      <c r="K11" s="1031"/>
      <c r="L11" s="1031"/>
      <c r="M11" s="1031"/>
      <c r="N11" s="1031"/>
      <c r="O11" s="1031"/>
      <c r="P11" s="1032"/>
      <c r="Q11" s="1038">
        <v>13</v>
      </c>
      <c r="R11" s="1039"/>
      <c r="S11" s="1039"/>
      <c r="T11" s="1039"/>
      <c r="U11" s="1039"/>
      <c r="V11" s="1039">
        <v>13</v>
      </c>
      <c r="W11" s="1039"/>
      <c r="X11" s="1039"/>
      <c r="Y11" s="1039"/>
      <c r="Z11" s="1039"/>
      <c r="AA11" s="1039">
        <v>0</v>
      </c>
      <c r="AB11" s="1039"/>
      <c r="AC11" s="1039"/>
      <c r="AD11" s="1039"/>
      <c r="AE11" s="1040"/>
      <c r="AF11" s="1035" t="s">
        <v>398</v>
      </c>
      <c r="AG11" s="1036"/>
      <c r="AH11" s="1036"/>
      <c r="AI11" s="1036"/>
      <c r="AJ11" s="1037"/>
      <c r="AK11" s="1080">
        <v>13</v>
      </c>
      <c r="AL11" s="1081"/>
      <c r="AM11" s="1081"/>
      <c r="AN11" s="1081"/>
      <c r="AO11" s="1081"/>
      <c r="AP11" s="1081">
        <v>79</v>
      </c>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399</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400</v>
      </c>
      <c r="B23" s="937" t="s">
        <v>401</v>
      </c>
      <c r="C23" s="938"/>
      <c r="D23" s="938"/>
      <c r="E23" s="938"/>
      <c r="F23" s="938"/>
      <c r="G23" s="938"/>
      <c r="H23" s="938"/>
      <c r="I23" s="938"/>
      <c r="J23" s="938"/>
      <c r="K23" s="938"/>
      <c r="L23" s="938"/>
      <c r="M23" s="938"/>
      <c r="N23" s="938"/>
      <c r="O23" s="938"/>
      <c r="P23" s="948"/>
      <c r="Q23" s="1067">
        <v>7800</v>
      </c>
      <c r="R23" s="1061"/>
      <c r="S23" s="1061"/>
      <c r="T23" s="1061"/>
      <c r="U23" s="1061"/>
      <c r="V23" s="1061">
        <v>7370</v>
      </c>
      <c r="W23" s="1061"/>
      <c r="X23" s="1061"/>
      <c r="Y23" s="1061"/>
      <c r="Z23" s="1061"/>
      <c r="AA23" s="1061">
        <v>430</v>
      </c>
      <c r="AB23" s="1061"/>
      <c r="AC23" s="1061"/>
      <c r="AD23" s="1061"/>
      <c r="AE23" s="1068"/>
      <c r="AF23" s="1069">
        <v>376</v>
      </c>
      <c r="AG23" s="1061"/>
      <c r="AH23" s="1061"/>
      <c r="AI23" s="1061"/>
      <c r="AJ23" s="1070"/>
      <c r="AK23" s="1071"/>
      <c r="AL23" s="1072"/>
      <c r="AM23" s="1072"/>
      <c r="AN23" s="1072"/>
      <c r="AO23" s="1072"/>
      <c r="AP23" s="1061">
        <v>12788</v>
      </c>
      <c r="AQ23" s="1061"/>
      <c r="AR23" s="1061"/>
      <c r="AS23" s="1061"/>
      <c r="AT23" s="1061"/>
      <c r="AU23" s="1062"/>
      <c r="AV23" s="1062"/>
      <c r="AW23" s="1062"/>
      <c r="AX23" s="1062"/>
      <c r="AY23" s="1063"/>
      <c r="AZ23" s="1064" t="s">
        <v>132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402</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403</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376</v>
      </c>
      <c r="B26" s="996"/>
      <c r="C26" s="996"/>
      <c r="D26" s="996"/>
      <c r="E26" s="996"/>
      <c r="F26" s="996"/>
      <c r="G26" s="996"/>
      <c r="H26" s="996"/>
      <c r="I26" s="996"/>
      <c r="J26" s="996"/>
      <c r="K26" s="996"/>
      <c r="L26" s="996"/>
      <c r="M26" s="996"/>
      <c r="N26" s="996"/>
      <c r="O26" s="996"/>
      <c r="P26" s="997"/>
      <c r="Q26" s="1001" t="s">
        <v>404</v>
      </c>
      <c r="R26" s="1002"/>
      <c r="S26" s="1002"/>
      <c r="T26" s="1002"/>
      <c r="U26" s="1003"/>
      <c r="V26" s="1001" t="s">
        <v>405</v>
      </c>
      <c r="W26" s="1002"/>
      <c r="X26" s="1002"/>
      <c r="Y26" s="1002"/>
      <c r="Z26" s="1003"/>
      <c r="AA26" s="1001" t="s">
        <v>406</v>
      </c>
      <c r="AB26" s="1002"/>
      <c r="AC26" s="1002"/>
      <c r="AD26" s="1002"/>
      <c r="AE26" s="1002"/>
      <c r="AF26" s="1055" t="s">
        <v>407</v>
      </c>
      <c r="AG26" s="1008"/>
      <c r="AH26" s="1008"/>
      <c r="AI26" s="1008"/>
      <c r="AJ26" s="1056"/>
      <c r="AK26" s="1002" t="s">
        <v>408</v>
      </c>
      <c r="AL26" s="1002"/>
      <c r="AM26" s="1002"/>
      <c r="AN26" s="1002"/>
      <c r="AO26" s="1003"/>
      <c r="AP26" s="1001" t="s">
        <v>409</v>
      </c>
      <c r="AQ26" s="1002"/>
      <c r="AR26" s="1002"/>
      <c r="AS26" s="1002"/>
      <c r="AT26" s="1003"/>
      <c r="AU26" s="1001" t="s">
        <v>410</v>
      </c>
      <c r="AV26" s="1002"/>
      <c r="AW26" s="1002"/>
      <c r="AX26" s="1002"/>
      <c r="AY26" s="1003"/>
      <c r="AZ26" s="1001" t="s">
        <v>411</v>
      </c>
      <c r="BA26" s="1002"/>
      <c r="BB26" s="1002"/>
      <c r="BC26" s="1002"/>
      <c r="BD26" s="1003"/>
      <c r="BE26" s="1001" t="s">
        <v>383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412</v>
      </c>
      <c r="C28" s="1048"/>
      <c r="D28" s="1048"/>
      <c r="E28" s="1048"/>
      <c r="F28" s="1048"/>
      <c r="G28" s="1048"/>
      <c r="H28" s="1048"/>
      <c r="I28" s="1048"/>
      <c r="J28" s="1048"/>
      <c r="K28" s="1048"/>
      <c r="L28" s="1048"/>
      <c r="M28" s="1048"/>
      <c r="N28" s="1048"/>
      <c r="O28" s="1048"/>
      <c r="P28" s="1049"/>
      <c r="Q28" s="1050">
        <v>2646</v>
      </c>
      <c r="R28" s="1051"/>
      <c r="S28" s="1051"/>
      <c r="T28" s="1051"/>
      <c r="U28" s="1051"/>
      <c r="V28" s="1051">
        <v>2463</v>
      </c>
      <c r="W28" s="1051"/>
      <c r="X28" s="1051"/>
      <c r="Y28" s="1051"/>
      <c r="Z28" s="1051"/>
      <c r="AA28" s="1051">
        <v>183</v>
      </c>
      <c r="AB28" s="1051"/>
      <c r="AC28" s="1051"/>
      <c r="AD28" s="1051"/>
      <c r="AE28" s="1052"/>
      <c r="AF28" s="1053">
        <v>183</v>
      </c>
      <c r="AG28" s="1051"/>
      <c r="AH28" s="1051"/>
      <c r="AI28" s="1051"/>
      <c r="AJ28" s="1054"/>
      <c r="AK28" s="1042">
        <v>166</v>
      </c>
      <c r="AL28" s="1043"/>
      <c r="AM28" s="1043"/>
      <c r="AN28" s="1043"/>
      <c r="AO28" s="1043"/>
      <c r="AP28" s="1043">
        <v>0</v>
      </c>
      <c r="AQ28" s="1043"/>
      <c r="AR28" s="1043"/>
      <c r="AS28" s="1043"/>
      <c r="AT28" s="1043"/>
      <c r="AU28" s="1043">
        <v>0</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413</v>
      </c>
      <c r="C29" s="1031"/>
      <c r="D29" s="1031"/>
      <c r="E29" s="1031"/>
      <c r="F29" s="1031"/>
      <c r="G29" s="1031"/>
      <c r="H29" s="1031"/>
      <c r="I29" s="1031"/>
      <c r="J29" s="1031"/>
      <c r="K29" s="1031"/>
      <c r="L29" s="1031"/>
      <c r="M29" s="1031"/>
      <c r="N29" s="1031"/>
      <c r="O29" s="1031"/>
      <c r="P29" s="1032"/>
      <c r="Q29" s="1038">
        <v>489</v>
      </c>
      <c r="R29" s="1039"/>
      <c r="S29" s="1039"/>
      <c r="T29" s="1039"/>
      <c r="U29" s="1039"/>
      <c r="V29" s="1039">
        <v>489</v>
      </c>
      <c r="W29" s="1039"/>
      <c r="X29" s="1039"/>
      <c r="Y29" s="1039"/>
      <c r="Z29" s="1039"/>
      <c r="AA29" s="1039">
        <v>0</v>
      </c>
      <c r="AB29" s="1039"/>
      <c r="AC29" s="1039"/>
      <c r="AD29" s="1039"/>
      <c r="AE29" s="1040"/>
      <c r="AF29" s="1035">
        <v>0</v>
      </c>
      <c r="AG29" s="1036"/>
      <c r="AH29" s="1036"/>
      <c r="AI29" s="1036"/>
      <c r="AJ29" s="1037"/>
      <c r="AK29" s="980">
        <v>83</v>
      </c>
      <c r="AL29" s="971"/>
      <c r="AM29" s="971"/>
      <c r="AN29" s="971"/>
      <c r="AO29" s="971"/>
      <c r="AP29" s="971">
        <v>0</v>
      </c>
      <c r="AQ29" s="971"/>
      <c r="AR29" s="971"/>
      <c r="AS29" s="971"/>
      <c r="AT29" s="971"/>
      <c r="AU29" s="971">
        <v>0</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414</v>
      </c>
      <c r="C30" s="1031"/>
      <c r="D30" s="1031"/>
      <c r="E30" s="1031"/>
      <c r="F30" s="1031"/>
      <c r="G30" s="1031"/>
      <c r="H30" s="1031"/>
      <c r="I30" s="1031"/>
      <c r="J30" s="1031"/>
      <c r="K30" s="1031"/>
      <c r="L30" s="1031"/>
      <c r="M30" s="1031"/>
      <c r="N30" s="1031"/>
      <c r="O30" s="1031"/>
      <c r="P30" s="1032"/>
      <c r="Q30" s="1038">
        <v>2041</v>
      </c>
      <c r="R30" s="1039"/>
      <c r="S30" s="1039"/>
      <c r="T30" s="1039"/>
      <c r="U30" s="1039"/>
      <c r="V30" s="1039">
        <v>2041</v>
      </c>
      <c r="W30" s="1039"/>
      <c r="X30" s="1039"/>
      <c r="Y30" s="1039"/>
      <c r="Z30" s="1039"/>
      <c r="AA30" s="1039">
        <v>0</v>
      </c>
      <c r="AB30" s="1039"/>
      <c r="AC30" s="1039"/>
      <c r="AD30" s="1039"/>
      <c r="AE30" s="1040"/>
      <c r="AF30" s="1035">
        <v>0</v>
      </c>
      <c r="AG30" s="1036"/>
      <c r="AH30" s="1036"/>
      <c r="AI30" s="1036"/>
      <c r="AJ30" s="1037"/>
      <c r="AK30" s="980">
        <v>319</v>
      </c>
      <c r="AL30" s="971"/>
      <c r="AM30" s="971"/>
      <c r="AN30" s="971"/>
      <c r="AO30" s="971"/>
      <c r="AP30" s="971">
        <v>0</v>
      </c>
      <c r="AQ30" s="971"/>
      <c r="AR30" s="971"/>
      <c r="AS30" s="971"/>
      <c r="AT30" s="971"/>
      <c r="AU30" s="971">
        <v>0</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415</v>
      </c>
      <c r="C31" s="1031"/>
      <c r="D31" s="1031"/>
      <c r="E31" s="1031"/>
      <c r="F31" s="1031"/>
      <c r="G31" s="1031"/>
      <c r="H31" s="1031"/>
      <c r="I31" s="1031"/>
      <c r="J31" s="1031"/>
      <c r="K31" s="1031"/>
      <c r="L31" s="1031"/>
      <c r="M31" s="1031"/>
      <c r="N31" s="1031"/>
      <c r="O31" s="1031"/>
      <c r="P31" s="1032"/>
      <c r="Q31" s="1038">
        <v>2059</v>
      </c>
      <c r="R31" s="1039"/>
      <c r="S31" s="1039"/>
      <c r="T31" s="1039"/>
      <c r="U31" s="1039"/>
      <c r="V31" s="1039">
        <v>2035</v>
      </c>
      <c r="W31" s="1039"/>
      <c r="X31" s="1039"/>
      <c r="Y31" s="1039"/>
      <c r="Z31" s="1039"/>
      <c r="AA31" s="1039">
        <v>24</v>
      </c>
      <c r="AB31" s="1039"/>
      <c r="AC31" s="1039"/>
      <c r="AD31" s="1039"/>
      <c r="AE31" s="1040"/>
      <c r="AF31" s="1035">
        <v>240</v>
      </c>
      <c r="AG31" s="1036"/>
      <c r="AH31" s="1036"/>
      <c r="AI31" s="1036"/>
      <c r="AJ31" s="1037"/>
      <c r="AK31" s="980">
        <v>36</v>
      </c>
      <c r="AL31" s="971"/>
      <c r="AM31" s="971"/>
      <c r="AN31" s="971"/>
      <c r="AO31" s="971"/>
      <c r="AP31" s="971">
        <v>454</v>
      </c>
      <c r="AQ31" s="971"/>
      <c r="AR31" s="971"/>
      <c r="AS31" s="971"/>
      <c r="AT31" s="971"/>
      <c r="AU31" s="971">
        <v>167</v>
      </c>
      <c r="AV31" s="971"/>
      <c r="AW31" s="971"/>
      <c r="AX31" s="971"/>
      <c r="AY31" s="971"/>
      <c r="AZ31" s="1041" t="s">
        <v>593</v>
      </c>
      <c r="BA31" s="1041"/>
      <c r="BB31" s="1041"/>
      <c r="BC31" s="1041"/>
      <c r="BD31" s="1041"/>
      <c r="BE31" s="972" t="s">
        <v>416</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417</v>
      </c>
      <c r="C32" s="1031"/>
      <c r="D32" s="1031"/>
      <c r="E32" s="1031"/>
      <c r="F32" s="1031"/>
      <c r="G32" s="1031"/>
      <c r="H32" s="1031"/>
      <c r="I32" s="1031"/>
      <c r="J32" s="1031"/>
      <c r="K32" s="1031"/>
      <c r="L32" s="1031"/>
      <c r="M32" s="1031"/>
      <c r="N32" s="1031"/>
      <c r="O32" s="1031"/>
      <c r="P32" s="1032"/>
      <c r="Q32" s="1038">
        <v>461</v>
      </c>
      <c r="R32" s="1039"/>
      <c r="S32" s="1039"/>
      <c r="T32" s="1039"/>
      <c r="U32" s="1039"/>
      <c r="V32" s="1039">
        <v>374</v>
      </c>
      <c r="W32" s="1039"/>
      <c r="X32" s="1039"/>
      <c r="Y32" s="1039"/>
      <c r="Z32" s="1039"/>
      <c r="AA32" s="1039">
        <v>87</v>
      </c>
      <c r="AB32" s="1039"/>
      <c r="AC32" s="1039"/>
      <c r="AD32" s="1039"/>
      <c r="AE32" s="1040"/>
      <c r="AF32" s="1035">
        <v>8</v>
      </c>
      <c r="AG32" s="1036"/>
      <c r="AH32" s="1036"/>
      <c r="AI32" s="1036"/>
      <c r="AJ32" s="1037"/>
      <c r="AK32" s="980">
        <v>140</v>
      </c>
      <c r="AL32" s="971"/>
      <c r="AM32" s="971"/>
      <c r="AN32" s="971"/>
      <c r="AO32" s="971"/>
      <c r="AP32" s="971">
        <v>3031</v>
      </c>
      <c r="AQ32" s="971"/>
      <c r="AR32" s="971"/>
      <c r="AS32" s="971"/>
      <c r="AT32" s="971"/>
      <c r="AU32" s="971">
        <v>1767</v>
      </c>
      <c r="AV32" s="971"/>
      <c r="AW32" s="971"/>
      <c r="AX32" s="971"/>
      <c r="AY32" s="971"/>
      <c r="AZ32" s="1041" t="s">
        <v>593</v>
      </c>
      <c r="BA32" s="1041"/>
      <c r="BB32" s="1041"/>
      <c r="BC32" s="1041"/>
      <c r="BD32" s="1041"/>
      <c r="BE32" s="972" t="s">
        <v>418</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419</v>
      </c>
      <c r="C33" s="1031"/>
      <c r="D33" s="1031"/>
      <c r="E33" s="1031"/>
      <c r="F33" s="1031"/>
      <c r="G33" s="1031"/>
      <c r="H33" s="1031"/>
      <c r="I33" s="1031"/>
      <c r="J33" s="1031"/>
      <c r="K33" s="1031"/>
      <c r="L33" s="1031"/>
      <c r="M33" s="1031"/>
      <c r="N33" s="1031"/>
      <c r="O33" s="1031"/>
      <c r="P33" s="1032"/>
      <c r="Q33" s="1038">
        <v>32</v>
      </c>
      <c r="R33" s="1039"/>
      <c r="S33" s="1039"/>
      <c r="T33" s="1039"/>
      <c r="U33" s="1039"/>
      <c r="V33" s="1039">
        <v>32</v>
      </c>
      <c r="W33" s="1039"/>
      <c r="X33" s="1039"/>
      <c r="Y33" s="1039"/>
      <c r="Z33" s="1039"/>
      <c r="AA33" s="1039">
        <v>0</v>
      </c>
      <c r="AB33" s="1039"/>
      <c r="AC33" s="1039"/>
      <c r="AD33" s="1039"/>
      <c r="AE33" s="1040"/>
      <c r="AF33" s="1035" t="s">
        <v>420</v>
      </c>
      <c r="AG33" s="1036"/>
      <c r="AH33" s="1036"/>
      <c r="AI33" s="1036"/>
      <c r="AJ33" s="1037"/>
      <c r="AK33" s="980">
        <v>31</v>
      </c>
      <c r="AL33" s="971"/>
      <c r="AM33" s="971"/>
      <c r="AN33" s="971"/>
      <c r="AO33" s="971"/>
      <c r="AP33" s="971">
        <v>172</v>
      </c>
      <c r="AQ33" s="971"/>
      <c r="AR33" s="971"/>
      <c r="AS33" s="971"/>
      <c r="AT33" s="971"/>
      <c r="AU33" s="971">
        <v>172</v>
      </c>
      <c r="AV33" s="971"/>
      <c r="AW33" s="971"/>
      <c r="AX33" s="971"/>
      <c r="AY33" s="971"/>
      <c r="AZ33" s="1041" t="s">
        <v>593</v>
      </c>
      <c r="BA33" s="1041"/>
      <c r="BB33" s="1041"/>
      <c r="BC33" s="1041"/>
      <c r="BD33" s="1041"/>
      <c r="BE33" s="972" t="s">
        <v>421</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422</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400</v>
      </c>
      <c r="B63" s="937" t="s">
        <v>423</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431</v>
      </c>
      <c r="AG63" s="959"/>
      <c r="AH63" s="959"/>
      <c r="AI63" s="959"/>
      <c r="AJ63" s="1022"/>
      <c r="AK63" s="1023"/>
      <c r="AL63" s="963"/>
      <c r="AM63" s="963"/>
      <c r="AN63" s="963"/>
      <c r="AO63" s="963"/>
      <c r="AP63" s="959">
        <v>3657</v>
      </c>
      <c r="AQ63" s="959"/>
      <c r="AR63" s="959"/>
      <c r="AS63" s="959"/>
      <c r="AT63" s="959"/>
      <c r="AU63" s="959">
        <v>2106</v>
      </c>
      <c r="AV63" s="959"/>
      <c r="AW63" s="959"/>
      <c r="AX63" s="959"/>
      <c r="AY63" s="959"/>
      <c r="AZ63" s="1017"/>
      <c r="BA63" s="1017"/>
      <c r="BB63" s="1017"/>
      <c r="BC63" s="1017"/>
      <c r="BD63" s="1017"/>
      <c r="BE63" s="960"/>
      <c r="BF63" s="960"/>
      <c r="BG63" s="960"/>
      <c r="BH63" s="960"/>
      <c r="BI63" s="961"/>
      <c r="BJ63" s="1018" t="s">
        <v>420</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424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425</v>
      </c>
      <c r="B66" s="996"/>
      <c r="C66" s="996"/>
      <c r="D66" s="996"/>
      <c r="E66" s="996"/>
      <c r="F66" s="996"/>
      <c r="G66" s="996"/>
      <c r="H66" s="996"/>
      <c r="I66" s="996"/>
      <c r="J66" s="996"/>
      <c r="K66" s="996"/>
      <c r="L66" s="996"/>
      <c r="M66" s="996"/>
      <c r="N66" s="996"/>
      <c r="O66" s="996"/>
      <c r="P66" s="997"/>
      <c r="Q66" s="1001" t="s">
        <v>404</v>
      </c>
      <c r="R66" s="1002"/>
      <c r="S66" s="1002"/>
      <c r="T66" s="1002"/>
      <c r="U66" s="1003"/>
      <c r="V66" s="1001" t="s">
        <v>426</v>
      </c>
      <c r="W66" s="1002"/>
      <c r="X66" s="1002"/>
      <c r="Y66" s="1002"/>
      <c r="Z66" s="1003"/>
      <c r="AA66" s="1001" t="s">
        <v>427</v>
      </c>
      <c r="AB66" s="1002"/>
      <c r="AC66" s="1002"/>
      <c r="AD66" s="1002"/>
      <c r="AE66" s="1003"/>
      <c r="AF66" s="1007" t="s">
        <v>428</v>
      </c>
      <c r="AG66" s="1008"/>
      <c r="AH66" s="1008"/>
      <c r="AI66" s="1008"/>
      <c r="AJ66" s="1009"/>
      <c r="AK66" s="1001" t="s">
        <v>429</v>
      </c>
      <c r="AL66" s="996"/>
      <c r="AM66" s="996"/>
      <c r="AN66" s="996"/>
      <c r="AO66" s="997"/>
      <c r="AP66" s="1001" t="s">
        <v>430</v>
      </c>
      <c r="AQ66" s="1002"/>
      <c r="AR66" s="1002"/>
      <c r="AS66" s="1002"/>
      <c r="AT66" s="1003"/>
      <c r="AU66" s="1001" t="s">
        <v>431</v>
      </c>
      <c r="AV66" s="1002"/>
      <c r="AW66" s="1002"/>
      <c r="AX66" s="1002"/>
      <c r="AY66" s="1003"/>
      <c r="AZ66" s="1001" t="s">
        <v>383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587</v>
      </c>
      <c r="C68" s="986"/>
      <c r="D68" s="986"/>
      <c r="E68" s="986"/>
      <c r="F68" s="986"/>
      <c r="G68" s="986"/>
      <c r="H68" s="986"/>
      <c r="I68" s="986"/>
      <c r="J68" s="986"/>
      <c r="K68" s="986"/>
      <c r="L68" s="986"/>
      <c r="M68" s="986"/>
      <c r="N68" s="986"/>
      <c r="O68" s="986"/>
      <c r="P68" s="987"/>
      <c r="Q68" s="988">
        <v>303</v>
      </c>
      <c r="R68" s="982"/>
      <c r="S68" s="982"/>
      <c r="T68" s="982"/>
      <c r="U68" s="982"/>
      <c r="V68" s="982">
        <v>264</v>
      </c>
      <c r="W68" s="982"/>
      <c r="X68" s="982"/>
      <c r="Y68" s="982"/>
      <c r="Z68" s="982"/>
      <c r="AA68" s="982">
        <v>39</v>
      </c>
      <c r="AB68" s="982"/>
      <c r="AC68" s="982"/>
      <c r="AD68" s="982"/>
      <c r="AE68" s="982"/>
      <c r="AF68" s="982">
        <v>39</v>
      </c>
      <c r="AG68" s="982"/>
      <c r="AH68" s="982"/>
      <c r="AI68" s="982"/>
      <c r="AJ68" s="982"/>
      <c r="AK68" s="982">
        <v>0</v>
      </c>
      <c r="AL68" s="982"/>
      <c r="AM68" s="982"/>
      <c r="AN68" s="982"/>
      <c r="AO68" s="982"/>
      <c r="AP68" s="982">
        <v>226</v>
      </c>
      <c r="AQ68" s="982"/>
      <c r="AR68" s="982"/>
      <c r="AS68" s="982"/>
      <c r="AT68" s="982"/>
      <c r="AU68" s="982">
        <v>31</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588</v>
      </c>
      <c r="C69" s="975"/>
      <c r="D69" s="975"/>
      <c r="E69" s="975"/>
      <c r="F69" s="975"/>
      <c r="G69" s="975"/>
      <c r="H69" s="975"/>
      <c r="I69" s="975"/>
      <c r="J69" s="975"/>
      <c r="K69" s="975"/>
      <c r="L69" s="975"/>
      <c r="M69" s="975"/>
      <c r="N69" s="975"/>
      <c r="O69" s="975"/>
      <c r="P69" s="976"/>
      <c r="Q69" s="977">
        <v>4286</v>
      </c>
      <c r="R69" s="971"/>
      <c r="S69" s="971"/>
      <c r="T69" s="971"/>
      <c r="U69" s="971"/>
      <c r="V69" s="971">
        <v>4270</v>
      </c>
      <c r="W69" s="971"/>
      <c r="X69" s="971"/>
      <c r="Y69" s="971"/>
      <c r="Z69" s="971"/>
      <c r="AA69" s="971">
        <v>16</v>
      </c>
      <c r="AB69" s="971"/>
      <c r="AC69" s="971"/>
      <c r="AD69" s="971"/>
      <c r="AE69" s="971"/>
      <c r="AF69" s="971">
        <v>16</v>
      </c>
      <c r="AG69" s="971"/>
      <c r="AH69" s="971"/>
      <c r="AI69" s="971"/>
      <c r="AJ69" s="971"/>
      <c r="AK69" s="971">
        <v>103</v>
      </c>
      <c r="AL69" s="971"/>
      <c r="AM69" s="971"/>
      <c r="AN69" s="971"/>
      <c r="AO69" s="971"/>
      <c r="AP69" s="971">
        <v>0</v>
      </c>
      <c r="AQ69" s="971"/>
      <c r="AR69" s="971"/>
      <c r="AS69" s="971"/>
      <c r="AT69" s="971"/>
      <c r="AU69" s="971">
        <v>0</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589</v>
      </c>
      <c r="C70" s="975"/>
      <c r="D70" s="975"/>
      <c r="E70" s="975"/>
      <c r="F70" s="975"/>
      <c r="G70" s="975"/>
      <c r="H70" s="975"/>
      <c r="I70" s="975"/>
      <c r="J70" s="975"/>
      <c r="K70" s="975"/>
      <c r="L70" s="975"/>
      <c r="M70" s="975"/>
      <c r="N70" s="975"/>
      <c r="O70" s="975"/>
      <c r="P70" s="976"/>
      <c r="Q70" s="977">
        <v>202</v>
      </c>
      <c r="R70" s="971"/>
      <c r="S70" s="971"/>
      <c r="T70" s="971"/>
      <c r="U70" s="971"/>
      <c r="V70" s="971">
        <v>174</v>
      </c>
      <c r="W70" s="971"/>
      <c r="X70" s="971"/>
      <c r="Y70" s="971"/>
      <c r="Z70" s="971"/>
      <c r="AA70" s="971">
        <v>28</v>
      </c>
      <c r="AB70" s="971"/>
      <c r="AC70" s="971"/>
      <c r="AD70" s="971"/>
      <c r="AE70" s="971"/>
      <c r="AF70" s="971">
        <v>28</v>
      </c>
      <c r="AG70" s="971"/>
      <c r="AH70" s="971"/>
      <c r="AI70" s="971"/>
      <c r="AJ70" s="971"/>
      <c r="AK70" s="971">
        <v>19</v>
      </c>
      <c r="AL70" s="971"/>
      <c r="AM70" s="971"/>
      <c r="AN70" s="971"/>
      <c r="AO70" s="971"/>
      <c r="AP70" s="971">
        <v>135</v>
      </c>
      <c r="AQ70" s="971"/>
      <c r="AR70" s="971"/>
      <c r="AS70" s="971"/>
      <c r="AT70" s="971"/>
      <c r="AU70" s="971">
        <v>16</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590</v>
      </c>
      <c r="C71" s="975"/>
      <c r="D71" s="975"/>
      <c r="E71" s="975"/>
      <c r="F71" s="975"/>
      <c r="G71" s="975"/>
      <c r="H71" s="975"/>
      <c r="I71" s="975"/>
      <c r="J71" s="975"/>
      <c r="K71" s="975"/>
      <c r="L71" s="975"/>
      <c r="M71" s="975"/>
      <c r="N71" s="975"/>
      <c r="O71" s="975"/>
      <c r="P71" s="976"/>
      <c r="Q71" s="977">
        <v>401</v>
      </c>
      <c r="R71" s="971"/>
      <c r="S71" s="971"/>
      <c r="T71" s="971"/>
      <c r="U71" s="971"/>
      <c r="V71" s="971">
        <v>376</v>
      </c>
      <c r="W71" s="971"/>
      <c r="X71" s="971"/>
      <c r="Y71" s="971"/>
      <c r="Z71" s="971"/>
      <c r="AA71" s="971">
        <v>25</v>
      </c>
      <c r="AB71" s="971"/>
      <c r="AC71" s="971"/>
      <c r="AD71" s="971"/>
      <c r="AE71" s="971"/>
      <c r="AF71" s="971">
        <v>25</v>
      </c>
      <c r="AG71" s="971"/>
      <c r="AH71" s="971"/>
      <c r="AI71" s="971"/>
      <c r="AJ71" s="971"/>
      <c r="AK71" s="971">
        <v>238</v>
      </c>
      <c r="AL71" s="971"/>
      <c r="AM71" s="971"/>
      <c r="AN71" s="971"/>
      <c r="AO71" s="971"/>
      <c r="AP71" s="971">
        <v>0</v>
      </c>
      <c r="AQ71" s="971"/>
      <c r="AR71" s="971"/>
      <c r="AS71" s="971"/>
      <c r="AT71" s="971"/>
      <c r="AU71" s="971">
        <v>0</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591</v>
      </c>
      <c r="C72" s="975"/>
      <c r="D72" s="975"/>
      <c r="E72" s="975"/>
      <c r="F72" s="975"/>
      <c r="G72" s="975"/>
      <c r="H72" s="975"/>
      <c r="I72" s="975"/>
      <c r="J72" s="975"/>
      <c r="K72" s="975"/>
      <c r="L72" s="975"/>
      <c r="M72" s="975"/>
      <c r="N72" s="975"/>
      <c r="O72" s="975"/>
      <c r="P72" s="976"/>
      <c r="Q72" s="977">
        <v>14719</v>
      </c>
      <c r="R72" s="971"/>
      <c r="S72" s="971"/>
      <c r="T72" s="971"/>
      <c r="U72" s="971"/>
      <c r="V72" s="971">
        <v>14004</v>
      </c>
      <c r="W72" s="971"/>
      <c r="X72" s="971"/>
      <c r="Y72" s="971"/>
      <c r="Z72" s="971"/>
      <c r="AA72" s="971">
        <v>715</v>
      </c>
      <c r="AB72" s="971"/>
      <c r="AC72" s="971"/>
      <c r="AD72" s="971"/>
      <c r="AE72" s="971"/>
      <c r="AF72" s="971">
        <v>707</v>
      </c>
      <c r="AG72" s="971"/>
      <c r="AH72" s="971"/>
      <c r="AI72" s="971"/>
      <c r="AJ72" s="971"/>
      <c r="AK72" s="971">
        <v>255</v>
      </c>
      <c r="AL72" s="971"/>
      <c r="AM72" s="971"/>
      <c r="AN72" s="971"/>
      <c r="AO72" s="971"/>
      <c r="AP72" s="971">
        <v>4830</v>
      </c>
      <c r="AQ72" s="971"/>
      <c r="AR72" s="971"/>
      <c r="AS72" s="971"/>
      <c r="AT72" s="971"/>
      <c r="AU72" s="971">
        <v>0</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400</v>
      </c>
      <c r="B88" s="937" t="s">
        <v>432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815</v>
      </c>
      <c r="AG88" s="959"/>
      <c r="AH88" s="959"/>
      <c r="AI88" s="959"/>
      <c r="AJ88" s="959"/>
      <c r="AK88" s="963"/>
      <c r="AL88" s="963"/>
      <c r="AM88" s="963"/>
      <c r="AN88" s="963"/>
      <c r="AO88" s="963"/>
      <c r="AP88" s="959">
        <v>5191</v>
      </c>
      <c r="AQ88" s="959"/>
      <c r="AR88" s="959"/>
      <c r="AS88" s="959"/>
      <c r="AT88" s="959"/>
      <c r="AU88" s="959">
        <v>47</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400</v>
      </c>
      <c r="BR102" s="937" t="s">
        <v>433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440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441</v>
      </c>
      <c r="AB109" s="896"/>
      <c r="AC109" s="896"/>
      <c r="AD109" s="896"/>
      <c r="AE109" s="897"/>
      <c r="AF109" s="898" t="s">
        <v>442</v>
      </c>
      <c r="AG109" s="896"/>
      <c r="AH109" s="896"/>
      <c r="AI109" s="896"/>
      <c r="AJ109" s="897"/>
      <c r="AK109" s="898" t="s">
        <v>313</v>
      </c>
      <c r="AL109" s="896"/>
      <c r="AM109" s="896"/>
      <c r="AN109" s="896"/>
      <c r="AO109" s="897"/>
      <c r="AP109" s="898" t="s">
        <v>443</v>
      </c>
      <c r="AQ109" s="896"/>
      <c r="AR109" s="896"/>
      <c r="AS109" s="896"/>
      <c r="AT109" s="929"/>
      <c r="AU109" s="895" t="s">
        <v>440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441</v>
      </c>
      <c r="BR109" s="896"/>
      <c r="BS109" s="896"/>
      <c r="BT109" s="896"/>
      <c r="BU109" s="897"/>
      <c r="BV109" s="898" t="s">
        <v>442</v>
      </c>
      <c r="BW109" s="896"/>
      <c r="BX109" s="896"/>
      <c r="BY109" s="896"/>
      <c r="BZ109" s="897"/>
      <c r="CA109" s="898" t="s">
        <v>313</v>
      </c>
      <c r="CB109" s="896"/>
      <c r="CC109" s="896"/>
      <c r="CD109" s="896"/>
      <c r="CE109" s="897"/>
      <c r="CF109" s="936" t="s">
        <v>443</v>
      </c>
      <c r="CG109" s="936"/>
      <c r="CH109" s="936"/>
      <c r="CI109" s="936"/>
      <c r="CJ109" s="936"/>
      <c r="CK109" s="898" t="s">
        <v>444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441</v>
      </c>
      <c r="DH109" s="896"/>
      <c r="DI109" s="896"/>
      <c r="DJ109" s="896"/>
      <c r="DK109" s="897"/>
      <c r="DL109" s="898" t="s">
        <v>442</v>
      </c>
      <c r="DM109" s="896"/>
      <c r="DN109" s="896"/>
      <c r="DO109" s="896"/>
      <c r="DP109" s="897"/>
      <c r="DQ109" s="898" t="s">
        <v>313</v>
      </c>
      <c r="DR109" s="896"/>
      <c r="DS109" s="896"/>
      <c r="DT109" s="896"/>
      <c r="DU109" s="897"/>
      <c r="DV109" s="898" t="s">
        <v>443</v>
      </c>
      <c r="DW109" s="896"/>
      <c r="DX109" s="896"/>
      <c r="DY109" s="896"/>
      <c r="DZ109" s="929"/>
    </row>
    <row r="110" spans="1:131" s="230" customFormat="1" ht="26.25" customHeight="1" x14ac:dyDescent="0.15">
      <c r="A110" s="807" t="s">
        <v>445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1096179</v>
      </c>
      <c r="AB110" s="889"/>
      <c r="AC110" s="889"/>
      <c r="AD110" s="889"/>
      <c r="AE110" s="890"/>
      <c r="AF110" s="891">
        <v>1092296</v>
      </c>
      <c r="AG110" s="889"/>
      <c r="AH110" s="889"/>
      <c r="AI110" s="889"/>
      <c r="AJ110" s="890"/>
      <c r="AK110" s="891">
        <v>992530</v>
      </c>
      <c r="AL110" s="889"/>
      <c r="AM110" s="889"/>
      <c r="AN110" s="889"/>
      <c r="AO110" s="890"/>
      <c r="AP110" s="892">
        <v>22.5</v>
      </c>
      <c r="AQ110" s="893"/>
      <c r="AR110" s="893"/>
      <c r="AS110" s="893"/>
      <c r="AT110" s="894"/>
      <c r="AU110" s="930" t="s">
        <v>75</v>
      </c>
      <c r="AV110" s="931"/>
      <c r="AW110" s="931"/>
      <c r="AX110" s="931"/>
      <c r="AY110" s="931"/>
      <c r="AZ110" s="860" t="s">
        <v>446</v>
      </c>
      <c r="BA110" s="808"/>
      <c r="BB110" s="808"/>
      <c r="BC110" s="808"/>
      <c r="BD110" s="808"/>
      <c r="BE110" s="808"/>
      <c r="BF110" s="808"/>
      <c r="BG110" s="808"/>
      <c r="BH110" s="808"/>
      <c r="BI110" s="808"/>
      <c r="BJ110" s="808"/>
      <c r="BK110" s="808"/>
      <c r="BL110" s="808"/>
      <c r="BM110" s="808"/>
      <c r="BN110" s="808"/>
      <c r="BO110" s="808"/>
      <c r="BP110" s="809"/>
      <c r="BQ110" s="861">
        <v>14715543</v>
      </c>
      <c r="BR110" s="842"/>
      <c r="BS110" s="842"/>
      <c r="BT110" s="842"/>
      <c r="BU110" s="842"/>
      <c r="BV110" s="842">
        <v>13841974</v>
      </c>
      <c r="BW110" s="842"/>
      <c r="BX110" s="842"/>
      <c r="BY110" s="842"/>
      <c r="BZ110" s="842"/>
      <c r="CA110" s="842">
        <v>12788537</v>
      </c>
      <c r="CB110" s="842"/>
      <c r="CC110" s="842"/>
      <c r="CD110" s="842"/>
      <c r="CE110" s="842"/>
      <c r="CF110" s="866">
        <v>289.3</v>
      </c>
      <c r="CG110" s="867"/>
      <c r="CH110" s="867"/>
      <c r="CI110" s="867"/>
      <c r="CJ110" s="867"/>
      <c r="CK110" s="926" t="s">
        <v>447</v>
      </c>
      <c r="CL110" s="819"/>
      <c r="CM110" s="860" t="s">
        <v>448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449</v>
      </c>
      <c r="DH110" s="842"/>
      <c r="DI110" s="842"/>
      <c r="DJ110" s="842"/>
      <c r="DK110" s="842"/>
      <c r="DL110" s="842" t="s">
        <v>132</v>
      </c>
      <c r="DM110" s="842"/>
      <c r="DN110" s="842"/>
      <c r="DO110" s="842"/>
      <c r="DP110" s="842"/>
      <c r="DQ110" s="842" t="s">
        <v>449</v>
      </c>
      <c r="DR110" s="842"/>
      <c r="DS110" s="842"/>
      <c r="DT110" s="842"/>
      <c r="DU110" s="842"/>
      <c r="DV110" s="843" t="s">
        <v>449</v>
      </c>
      <c r="DW110" s="843"/>
      <c r="DX110" s="843"/>
      <c r="DY110" s="843"/>
      <c r="DZ110" s="844"/>
    </row>
    <row r="111" spans="1:131" s="230" customFormat="1" ht="26.25" customHeight="1" x14ac:dyDescent="0.15">
      <c r="A111" s="774" t="s">
        <v>450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132</v>
      </c>
      <c r="AB111" s="919"/>
      <c r="AC111" s="919"/>
      <c r="AD111" s="919"/>
      <c r="AE111" s="920"/>
      <c r="AF111" s="921" t="s">
        <v>132</v>
      </c>
      <c r="AG111" s="919"/>
      <c r="AH111" s="919"/>
      <c r="AI111" s="919"/>
      <c r="AJ111" s="920"/>
      <c r="AK111" s="921" t="s">
        <v>132</v>
      </c>
      <c r="AL111" s="919"/>
      <c r="AM111" s="919"/>
      <c r="AN111" s="919"/>
      <c r="AO111" s="920"/>
      <c r="AP111" s="922" t="s">
        <v>132</v>
      </c>
      <c r="AQ111" s="923"/>
      <c r="AR111" s="923"/>
      <c r="AS111" s="923"/>
      <c r="AT111" s="924"/>
      <c r="AU111" s="932"/>
      <c r="AV111" s="933"/>
      <c r="AW111" s="933"/>
      <c r="AX111" s="933"/>
      <c r="AY111" s="933"/>
      <c r="AZ111" s="815" t="s">
        <v>451</v>
      </c>
      <c r="BA111" s="752"/>
      <c r="BB111" s="752"/>
      <c r="BC111" s="752"/>
      <c r="BD111" s="752"/>
      <c r="BE111" s="752"/>
      <c r="BF111" s="752"/>
      <c r="BG111" s="752"/>
      <c r="BH111" s="752"/>
      <c r="BI111" s="752"/>
      <c r="BJ111" s="752"/>
      <c r="BK111" s="752"/>
      <c r="BL111" s="752"/>
      <c r="BM111" s="752"/>
      <c r="BN111" s="752"/>
      <c r="BO111" s="752"/>
      <c r="BP111" s="753"/>
      <c r="BQ111" s="816" t="s">
        <v>452</v>
      </c>
      <c r="BR111" s="817"/>
      <c r="BS111" s="817"/>
      <c r="BT111" s="817"/>
      <c r="BU111" s="817"/>
      <c r="BV111" s="817" t="s">
        <v>132</v>
      </c>
      <c r="BW111" s="817"/>
      <c r="BX111" s="817"/>
      <c r="BY111" s="817"/>
      <c r="BZ111" s="817"/>
      <c r="CA111" s="817" t="s">
        <v>132</v>
      </c>
      <c r="CB111" s="817"/>
      <c r="CC111" s="817"/>
      <c r="CD111" s="817"/>
      <c r="CE111" s="817"/>
      <c r="CF111" s="875" t="s">
        <v>449</v>
      </c>
      <c r="CG111" s="876"/>
      <c r="CH111" s="876"/>
      <c r="CI111" s="876"/>
      <c r="CJ111" s="876"/>
      <c r="CK111" s="927"/>
      <c r="CL111" s="821"/>
      <c r="CM111" s="815" t="s">
        <v>453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452</v>
      </c>
      <c r="DH111" s="817"/>
      <c r="DI111" s="817"/>
      <c r="DJ111" s="817"/>
      <c r="DK111" s="817"/>
      <c r="DL111" s="817" t="s">
        <v>132</v>
      </c>
      <c r="DM111" s="817"/>
      <c r="DN111" s="817"/>
      <c r="DO111" s="817"/>
      <c r="DP111" s="817"/>
      <c r="DQ111" s="817" t="s">
        <v>132</v>
      </c>
      <c r="DR111" s="817"/>
      <c r="DS111" s="817"/>
      <c r="DT111" s="817"/>
      <c r="DU111" s="817"/>
      <c r="DV111" s="794" t="s">
        <v>420</v>
      </c>
      <c r="DW111" s="794"/>
      <c r="DX111" s="794"/>
      <c r="DY111" s="794"/>
      <c r="DZ111" s="795"/>
    </row>
    <row r="112" spans="1:131" s="230" customFormat="1" ht="26.25" customHeight="1" x14ac:dyDescent="0.15">
      <c r="A112" s="912" t="s">
        <v>454</v>
      </c>
      <c r="B112" s="913"/>
      <c r="C112" s="752" t="s">
        <v>455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452</v>
      </c>
      <c r="AB112" s="780"/>
      <c r="AC112" s="780"/>
      <c r="AD112" s="780"/>
      <c r="AE112" s="781"/>
      <c r="AF112" s="782" t="s">
        <v>420</v>
      </c>
      <c r="AG112" s="780"/>
      <c r="AH112" s="780"/>
      <c r="AI112" s="780"/>
      <c r="AJ112" s="781"/>
      <c r="AK112" s="782" t="s">
        <v>132</v>
      </c>
      <c r="AL112" s="780"/>
      <c r="AM112" s="780"/>
      <c r="AN112" s="780"/>
      <c r="AO112" s="781"/>
      <c r="AP112" s="824" t="s">
        <v>132</v>
      </c>
      <c r="AQ112" s="825"/>
      <c r="AR112" s="825"/>
      <c r="AS112" s="825"/>
      <c r="AT112" s="826"/>
      <c r="AU112" s="932"/>
      <c r="AV112" s="933"/>
      <c r="AW112" s="933"/>
      <c r="AX112" s="933"/>
      <c r="AY112" s="933"/>
      <c r="AZ112" s="815" t="s">
        <v>456</v>
      </c>
      <c r="BA112" s="752"/>
      <c r="BB112" s="752"/>
      <c r="BC112" s="752"/>
      <c r="BD112" s="752"/>
      <c r="BE112" s="752"/>
      <c r="BF112" s="752"/>
      <c r="BG112" s="752"/>
      <c r="BH112" s="752"/>
      <c r="BI112" s="752"/>
      <c r="BJ112" s="752"/>
      <c r="BK112" s="752"/>
      <c r="BL112" s="752"/>
      <c r="BM112" s="752"/>
      <c r="BN112" s="752"/>
      <c r="BO112" s="752"/>
      <c r="BP112" s="753"/>
      <c r="BQ112" s="816">
        <v>2686115</v>
      </c>
      <c r="BR112" s="817"/>
      <c r="BS112" s="817"/>
      <c r="BT112" s="817"/>
      <c r="BU112" s="817"/>
      <c r="BV112" s="817">
        <v>2426534</v>
      </c>
      <c r="BW112" s="817"/>
      <c r="BX112" s="817"/>
      <c r="BY112" s="817"/>
      <c r="BZ112" s="817"/>
      <c r="CA112" s="817">
        <v>2158197</v>
      </c>
      <c r="CB112" s="817"/>
      <c r="CC112" s="817"/>
      <c r="CD112" s="817"/>
      <c r="CE112" s="817"/>
      <c r="CF112" s="875">
        <v>48.8</v>
      </c>
      <c r="CG112" s="876"/>
      <c r="CH112" s="876"/>
      <c r="CI112" s="876"/>
      <c r="CJ112" s="876"/>
      <c r="CK112" s="927"/>
      <c r="CL112" s="821"/>
      <c r="CM112" s="815" t="s">
        <v>457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132</v>
      </c>
      <c r="DH112" s="817"/>
      <c r="DI112" s="817"/>
      <c r="DJ112" s="817"/>
      <c r="DK112" s="817"/>
      <c r="DL112" s="817" t="s">
        <v>452</v>
      </c>
      <c r="DM112" s="817"/>
      <c r="DN112" s="817"/>
      <c r="DO112" s="817"/>
      <c r="DP112" s="817"/>
      <c r="DQ112" s="817" t="s">
        <v>132</v>
      </c>
      <c r="DR112" s="817"/>
      <c r="DS112" s="817"/>
      <c r="DT112" s="817"/>
      <c r="DU112" s="817"/>
      <c r="DV112" s="794" t="s">
        <v>449</v>
      </c>
      <c r="DW112" s="794"/>
      <c r="DX112" s="794"/>
      <c r="DY112" s="794"/>
      <c r="DZ112" s="795"/>
    </row>
    <row r="113" spans="1:130" s="230" customFormat="1" ht="26.25" customHeight="1" x14ac:dyDescent="0.15">
      <c r="A113" s="914"/>
      <c r="B113" s="915"/>
      <c r="C113" s="752" t="s">
        <v>458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175129</v>
      </c>
      <c r="AB113" s="919"/>
      <c r="AC113" s="919"/>
      <c r="AD113" s="919"/>
      <c r="AE113" s="920"/>
      <c r="AF113" s="921">
        <v>160390</v>
      </c>
      <c r="AG113" s="919"/>
      <c r="AH113" s="919"/>
      <c r="AI113" s="919"/>
      <c r="AJ113" s="920"/>
      <c r="AK113" s="921">
        <v>157330</v>
      </c>
      <c r="AL113" s="919"/>
      <c r="AM113" s="919"/>
      <c r="AN113" s="919"/>
      <c r="AO113" s="920"/>
      <c r="AP113" s="922">
        <v>3.6</v>
      </c>
      <c r="AQ113" s="923"/>
      <c r="AR113" s="923"/>
      <c r="AS113" s="923"/>
      <c r="AT113" s="924"/>
      <c r="AU113" s="932"/>
      <c r="AV113" s="933"/>
      <c r="AW113" s="933"/>
      <c r="AX113" s="933"/>
      <c r="AY113" s="933"/>
      <c r="AZ113" s="815" t="s">
        <v>459</v>
      </c>
      <c r="BA113" s="752"/>
      <c r="BB113" s="752"/>
      <c r="BC113" s="752"/>
      <c r="BD113" s="752"/>
      <c r="BE113" s="752"/>
      <c r="BF113" s="752"/>
      <c r="BG113" s="752"/>
      <c r="BH113" s="752"/>
      <c r="BI113" s="752"/>
      <c r="BJ113" s="752"/>
      <c r="BK113" s="752"/>
      <c r="BL113" s="752"/>
      <c r="BM113" s="752"/>
      <c r="BN113" s="752"/>
      <c r="BO113" s="752"/>
      <c r="BP113" s="753"/>
      <c r="BQ113" s="816">
        <v>110396</v>
      </c>
      <c r="BR113" s="817"/>
      <c r="BS113" s="817"/>
      <c r="BT113" s="817"/>
      <c r="BU113" s="817"/>
      <c r="BV113" s="817">
        <v>126791</v>
      </c>
      <c r="BW113" s="817"/>
      <c r="BX113" s="817"/>
      <c r="BY113" s="817"/>
      <c r="BZ113" s="817"/>
      <c r="CA113" s="817">
        <v>125022</v>
      </c>
      <c r="CB113" s="817"/>
      <c r="CC113" s="817"/>
      <c r="CD113" s="817"/>
      <c r="CE113" s="817"/>
      <c r="CF113" s="875">
        <v>2.8</v>
      </c>
      <c r="CG113" s="876"/>
      <c r="CH113" s="876"/>
      <c r="CI113" s="876"/>
      <c r="CJ113" s="876"/>
      <c r="CK113" s="927"/>
      <c r="CL113" s="821"/>
      <c r="CM113" s="815" t="s">
        <v>460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132</v>
      </c>
      <c r="DH113" s="780"/>
      <c r="DI113" s="780"/>
      <c r="DJ113" s="780"/>
      <c r="DK113" s="781"/>
      <c r="DL113" s="782" t="s">
        <v>452</v>
      </c>
      <c r="DM113" s="780"/>
      <c r="DN113" s="780"/>
      <c r="DO113" s="780"/>
      <c r="DP113" s="781"/>
      <c r="DQ113" s="782" t="s">
        <v>132</v>
      </c>
      <c r="DR113" s="780"/>
      <c r="DS113" s="780"/>
      <c r="DT113" s="780"/>
      <c r="DU113" s="781"/>
      <c r="DV113" s="824" t="s">
        <v>132</v>
      </c>
      <c r="DW113" s="825"/>
      <c r="DX113" s="825"/>
      <c r="DY113" s="825"/>
      <c r="DZ113" s="826"/>
    </row>
    <row r="114" spans="1:130" s="230" customFormat="1" ht="26.25" customHeight="1" x14ac:dyDescent="0.15">
      <c r="A114" s="914"/>
      <c r="B114" s="915"/>
      <c r="C114" s="752" t="s">
        <v>461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11569</v>
      </c>
      <c r="AB114" s="780"/>
      <c r="AC114" s="780"/>
      <c r="AD114" s="780"/>
      <c r="AE114" s="781"/>
      <c r="AF114" s="782">
        <v>15533</v>
      </c>
      <c r="AG114" s="780"/>
      <c r="AH114" s="780"/>
      <c r="AI114" s="780"/>
      <c r="AJ114" s="781"/>
      <c r="AK114" s="782">
        <v>15324</v>
      </c>
      <c r="AL114" s="780"/>
      <c r="AM114" s="780"/>
      <c r="AN114" s="780"/>
      <c r="AO114" s="781"/>
      <c r="AP114" s="824">
        <v>0.3</v>
      </c>
      <c r="AQ114" s="825"/>
      <c r="AR114" s="825"/>
      <c r="AS114" s="825"/>
      <c r="AT114" s="826"/>
      <c r="AU114" s="932"/>
      <c r="AV114" s="933"/>
      <c r="AW114" s="933"/>
      <c r="AX114" s="933"/>
      <c r="AY114" s="933"/>
      <c r="AZ114" s="815" t="s">
        <v>462</v>
      </c>
      <c r="BA114" s="752"/>
      <c r="BB114" s="752"/>
      <c r="BC114" s="752"/>
      <c r="BD114" s="752"/>
      <c r="BE114" s="752"/>
      <c r="BF114" s="752"/>
      <c r="BG114" s="752"/>
      <c r="BH114" s="752"/>
      <c r="BI114" s="752"/>
      <c r="BJ114" s="752"/>
      <c r="BK114" s="752"/>
      <c r="BL114" s="752"/>
      <c r="BM114" s="752"/>
      <c r="BN114" s="752"/>
      <c r="BO114" s="752"/>
      <c r="BP114" s="753"/>
      <c r="BQ114" s="816">
        <v>915179</v>
      </c>
      <c r="BR114" s="817"/>
      <c r="BS114" s="817"/>
      <c r="BT114" s="817"/>
      <c r="BU114" s="817"/>
      <c r="BV114" s="817">
        <v>620110</v>
      </c>
      <c r="BW114" s="817"/>
      <c r="BX114" s="817"/>
      <c r="BY114" s="817"/>
      <c r="BZ114" s="817"/>
      <c r="CA114" s="817">
        <v>519341</v>
      </c>
      <c r="CB114" s="817"/>
      <c r="CC114" s="817"/>
      <c r="CD114" s="817"/>
      <c r="CE114" s="817"/>
      <c r="CF114" s="875">
        <v>11.7</v>
      </c>
      <c r="CG114" s="876"/>
      <c r="CH114" s="876"/>
      <c r="CI114" s="876"/>
      <c r="CJ114" s="876"/>
      <c r="CK114" s="927"/>
      <c r="CL114" s="821"/>
      <c r="CM114" s="815" t="s">
        <v>463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132</v>
      </c>
      <c r="DH114" s="780"/>
      <c r="DI114" s="780"/>
      <c r="DJ114" s="780"/>
      <c r="DK114" s="781"/>
      <c r="DL114" s="782" t="s">
        <v>132</v>
      </c>
      <c r="DM114" s="780"/>
      <c r="DN114" s="780"/>
      <c r="DO114" s="780"/>
      <c r="DP114" s="781"/>
      <c r="DQ114" s="782" t="s">
        <v>452</v>
      </c>
      <c r="DR114" s="780"/>
      <c r="DS114" s="780"/>
      <c r="DT114" s="780"/>
      <c r="DU114" s="781"/>
      <c r="DV114" s="824" t="s">
        <v>132</v>
      </c>
      <c r="DW114" s="825"/>
      <c r="DX114" s="825"/>
      <c r="DY114" s="825"/>
      <c r="DZ114" s="826"/>
    </row>
    <row r="115" spans="1:130" s="230" customFormat="1" ht="26.25" customHeight="1" x14ac:dyDescent="0.15">
      <c r="A115" s="914"/>
      <c r="B115" s="915"/>
      <c r="C115" s="752" t="s">
        <v>464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132</v>
      </c>
      <c r="AB115" s="919"/>
      <c r="AC115" s="919"/>
      <c r="AD115" s="919"/>
      <c r="AE115" s="920"/>
      <c r="AF115" s="921" t="s">
        <v>132</v>
      </c>
      <c r="AG115" s="919"/>
      <c r="AH115" s="919"/>
      <c r="AI115" s="919"/>
      <c r="AJ115" s="920"/>
      <c r="AK115" s="921" t="s">
        <v>132</v>
      </c>
      <c r="AL115" s="919"/>
      <c r="AM115" s="919"/>
      <c r="AN115" s="919"/>
      <c r="AO115" s="920"/>
      <c r="AP115" s="922" t="s">
        <v>132</v>
      </c>
      <c r="AQ115" s="923"/>
      <c r="AR115" s="923"/>
      <c r="AS115" s="923"/>
      <c r="AT115" s="924"/>
      <c r="AU115" s="932"/>
      <c r="AV115" s="933"/>
      <c r="AW115" s="933"/>
      <c r="AX115" s="933"/>
      <c r="AY115" s="933"/>
      <c r="AZ115" s="815" t="s">
        <v>465</v>
      </c>
      <c r="BA115" s="752"/>
      <c r="BB115" s="752"/>
      <c r="BC115" s="752"/>
      <c r="BD115" s="752"/>
      <c r="BE115" s="752"/>
      <c r="BF115" s="752"/>
      <c r="BG115" s="752"/>
      <c r="BH115" s="752"/>
      <c r="BI115" s="752"/>
      <c r="BJ115" s="752"/>
      <c r="BK115" s="752"/>
      <c r="BL115" s="752"/>
      <c r="BM115" s="752"/>
      <c r="BN115" s="752"/>
      <c r="BO115" s="752"/>
      <c r="BP115" s="753"/>
      <c r="BQ115" s="816" t="s">
        <v>132</v>
      </c>
      <c r="BR115" s="817"/>
      <c r="BS115" s="817"/>
      <c r="BT115" s="817"/>
      <c r="BU115" s="817"/>
      <c r="BV115" s="817" t="s">
        <v>452</v>
      </c>
      <c r="BW115" s="817"/>
      <c r="BX115" s="817"/>
      <c r="BY115" s="817"/>
      <c r="BZ115" s="817"/>
      <c r="CA115" s="817" t="s">
        <v>132</v>
      </c>
      <c r="CB115" s="817"/>
      <c r="CC115" s="817"/>
      <c r="CD115" s="817"/>
      <c r="CE115" s="817"/>
      <c r="CF115" s="875" t="s">
        <v>132</v>
      </c>
      <c r="CG115" s="876"/>
      <c r="CH115" s="876"/>
      <c r="CI115" s="876"/>
      <c r="CJ115" s="876"/>
      <c r="CK115" s="927"/>
      <c r="CL115" s="821"/>
      <c r="CM115" s="815" t="s">
        <v>466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132</v>
      </c>
      <c r="DH115" s="780"/>
      <c r="DI115" s="780"/>
      <c r="DJ115" s="780"/>
      <c r="DK115" s="781"/>
      <c r="DL115" s="782" t="s">
        <v>132</v>
      </c>
      <c r="DM115" s="780"/>
      <c r="DN115" s="780"/>
      <c r="DO115" s="780"/>
      <c r="DP115" s="781"/>
      <c r="DQ115" s="782" t="s">
        <v>452</v>
      </c>
      <c r="DR115" s="780"/>
      <c r="DS115" s="780"/>
      <c r="DT115" s="780"/>
      <c r="DU115" s="781"/>
      <c r="DV115" s="824" t="s">
        <v>420</v>
      </c>
      <c r="DW115" s="825"/>
      <c r="DX115" s="825"/>
      <c r="DY115" s="825"/>
      <c r="DZ115" s="826"/>
    </row>
    <row r="116" spans="1:130" s="230" customFormat="1" ht="26.25" customHeight="1" x14ac:dyDescent="0.15">
      <c r="A116" s="916"/>
      <c r="B116" s="917"/>
      <c r="C116" s="839" t="s">
        <v>467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132</v>
      </c>
      <c r="AB116" s="780"/>
      <c r="AC116" s="780"/>
      <c r="AD116" s="780"/>
      <c r="AE116" s="781"/>
      <c r="AF116" s="782" t="s">
        <v>132</v>
      </c>
      <c r="AG116" s="780"/>
      <c r="AH116" s="780"/>
      <c r="AI116" s="780"/>
      <c r="AJ116" s="781"/>
      <c r="AK116" s="782" t="s">
        <v>452</v>
      </c>
      <c r="AL116" s="780"/>
      <c r="AM116" s="780"/>
      <c r="AN116" s="780"/>
      <c r="AO116" s="781"/>
      <c r="AP116" s="824" t="s">
        <v>132</v>
      </c>
      <c r="AQ116" s="825"/>
      <c r="AR116" s="825"/>
      <c r="AS116" s="825"/>
      <c r="AT116" s="826"/>
      <c r="AU116" s="932"/>
      <c r="AV116" s="933"/>
      <c r="AW116" s="933"/>
      <c r="AX116" s="933"/>
      <c r="AY116" s="933"/>
      <c r="AZ116" s="909" t="s">
        <v>468</v>
      </c>
      <c r="BA116" s="910"/>
      <c r="BB116" s="910"/>
      <c r="BC116" s="910"/>
      <c r="BD116" s="910"/>
      <c r="BE116" s="910"/>
      <c r="BF116" s="910"/>
      <c r="BG116" s="910"/>
      <c r="BH116" s="910"/>
      <c r="BI116" s="910"/>
      <c r="BJ116" s="910"/>
      <c r="BK116" s="910"/>
      <c r="BL116" s="910"/>
      <c r="BM116" s="910"/>
      <c r="BN116" s="910"/>
      <c r="BO116" s="910"/>
      <c r="BP116" s="911"/>
      <c r="BQ116" s="816" t="s">
        <v>132</v>
      </c>
      <c r="BR116" s="817"/>
      <c r="BS116" s="817"/>
      <c r="BT116" s="817"/>
      <c r="BU116" s="817"/>
      <c r="BV116" s="817" t="s">
        <v>132</v>
      </c>
      <c r="BW116" s="817"/>
      <c r="BX116" s="817"/>
      <c r="BY116" s="817"/>
      <c r="BZ116" s="817"/>
      <c r="CA116" s="817" t="s">
        <v>132</v>
      </c>
      <c r="CB116" s="817"/>
      <c r="CC116" s="817"/>
      <c r="CD116" s="817"/>
      <c r="CE116" s="817"/>
      <c r="CF116" s="875" t="s">
        <v>132</v>
      </c>
      <c r="CG116" s="876"/>
      <c r="CH116" s="876"/>
      <c r="CI116" s="876"/>
      <c r="CJ116" s="876"/>
      <c r="CK116" s="927"/>
      <c r="CL116" s="821"/>
      <c r="CM116" s="815" t="s">
        <v>469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132</v>
      </c>
      <c r="DH116" s="780"/>
      <c r="DI116" s="780"/>
      <c r="DJ116" s="780"/>
      <c r="DK116" s="781"/>
      <c r="DL116" s="782" t="s">
        <v>449</v>
      </c>
      <c r="DM116" s="780"/>
      <c r="DN116" s="780"/>
      <c r="DO116" s="780"/>
      <c r="DP116" s="781"/>
      <c r="DQ116" s="782" t="s">
        <v>132</v>
      </c>
      <c r="DR116" s="780"/>
      <c r="DS116" s="780"/>
      <c r="DT116" s="780"/>
      <c r="DU116" s="781"/>
      <c r="DV116" s="824" t="s">
        <v>132</v>
      </c>
      <c r="DW116" s="825"/>
      <c r="DX116" s="825"/>
      <c r="DY116" s="825"/>
      <c r="DZ116" s="826"/>
    </row>
    <row r="117" spans="1:130" s="230" customFormat="1" ht="26.25" customHeight="1" x14ac:dyDescent="0.15">
      <c r="A117" s="895" t="s">
        <v>191</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470</v>
      </c>
      <c r="Z117" s="897"/>
      <c r="AA117" s="902">
        <v>1282877</v>
      </c>
      <c r="AB117" s="903"/>
      <c r="AC117" s="903"/>
      <c r="AD117" s="903"/>
      <c r="AE117" s="904"/>
      <c r="AF117" s="905">
        <v>1268219</v>
      </c>
      <c r="AG117" s="903"/>
      <c r="AH117" s="903"/>
      <c r="AI117" s="903"/>
      <c r="AJ117" s="904"/>
      <c r="AK117" s="905">
        <v>1165184</v>
      </c>
      <c r="AL117" s="903"/>
      <c r="AM117" s="903"/>
      <c r="AN117" s="903"/>
      <c r="AO117" s="904"/>
      <c r="AP117" s="906"/>
      <c r="AQ117" s="907"/>
      <c r="AR117" s="907"/>
      <c r="AS117" s="907"/>
      <c r="AT117" s="908"/>
      <c r="AU117" s="932"/>
      <c r="AV117" s="933"/>
      <c r="AW117" s="933"/>
      <c r="AX117" s="933"/>
      <c r="AY117" s="933"/>
      <c r="AZ117" s="863" t="s">
        <v>471</v>
      </c>
      <c r="BA117" s="864"/>
      <c r="BB117" s="864"/>
      <c r="BC117" s="864"/>
      <c r="BD117" s="864"/>
      <c r="BE117" s="864"/>
      <c r="BF117" s="864"/>
      <c r="BG117" s="864"/>
      <c r="BH117" s="864"/>
      <c r="BI117" s="864"/>
      <c r="BJ117" s="864"/>
      <c r="BK117" s="864"/>
      <c r="BL117" s="864"/>
      <c r="BM117" s="864"/>
      <c r="BN117" s="864"/>
      <c r="BO117" s="864"/>
      <c r="BP117" s="865"/>
      <c r="BQ117" s="816" t="s">
        <v>420</v>
      </c>
      <c r="BR117" s="817"/>
      <c r="BS117" s="817"/>
      <c r="BT117" s="817"/>
      <c r="BU117" s="817"/>
      <c r="BV117" s="817" t="s">
        <v>420</v>
      </c>
      <c r="BW117" s="817"/>
      <c r="BX117" s="817"/>
      <c r="BY117" s="817"/>
      <c r="BZ117" s="817"/>
      <c r="CA117" s="817" t="s">
        <v>420</v>
      </c>
      <c r="CB117" s="817"/>
      <c r="CC117" s="817"/>
      <c r="CD117" s="817"/>
      <c r="CE117" s="817"/>
      <c r="CF117" s="875" t="s">
        <v>420</v>
      </c>
      <c r="CG117" s="876"/>
      <c r="CH117" s="876"/>
      <c r="CI117" s="876"/>
      <c r="CJ117" s="876"/>
      <c r="CK117" s="927"/>
      <c r="CL117" s="821"/>
      <c r="CM117" s="815" t="s">
        <v>472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452</v>
      </c>
      <c r="DH117" s="780"/>
      <c r="DI117" s="780"/>
      <c r="DJ117" s="780"/>
      <c r="DK117" s="781"/>
      <c r="DL117" s="782" t="s">
        <v>420</v>
      </c>
      <c r="DM117" s="780"/>
      <c r="DN117" s="780"/>
      <c r="DO117" s="780"/>
      <c r="DP117" s="781"/>
      <c r="DQ117" s="782" t="s">
        <v>420</v>
      </c>
      <c r="DR117" s="780"/>
      <c r="DS117" s="780"/>
      <c r="DT117" s="780"/>
      <c r="DU117" s="781"/>
      <c r="DV117" s="824" t="s">
        <v>420</v>
      </c>
      <c r="DW117" s="825"/>
      <c r="DX117" s="825"/>
      <c r="DY117" s="825"/>
      <c r="DZ117" s="826"/>
    </row>
    <row r="118" spans="1:130" s="230" customFormat="1" ht="26.25" customHeight="1" x14ac:dyDescent="0.15">
      <c r="A118" s="895" t="s">
        <v>444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441</v>
      </c>
      <c r="AB118" s="896"/>
      <c r="AC118" s="896"/>
      <c r="AD118" s="896"/>
      <c r="AE118" s="897"/>
      <c r="AF118" s="898" t="s">
        <v>442</v>
      </c>
      <c r="AG118" s="896"/>
      <c r="AH118" s="896"/>
      <c r="AI118" s="896"/>
      <c r="AJ118" s="897"/>
      <c r="AK118" s="898" t="s">
        <v>313</v>
      </c>
      <c r="AL118" s="896"/>
      <c r="AM118" s="896"/>
      <c r="AN118" s="896"/>
      <c r="AO118" s="897"/>
      <c r="AP118" s="899" t="s">
        <v>443</v>
      </c>
      <c r="AQ118" s="900"/>
      <c r="AR118" s="900"/>
      <c r="AS118" s="900"/>
      <c r="AT118" s="901"/>
      <c r="AU118" s="932"/>
      <c r="AV118" s="933"/>
      <c r="AW118" s="933"/>
      <c r="AX118" s="933"/>
      <c r="AY118" s="933"/>
      <c r="AZ118" s="838" t="s">
        <v>473</v>
      </c>
      <c r="BA118" s="839"/>
      <c r="BB118" s="839"/>
      <c r="BC118" s="839"/>
      <c r="BD118" s="839"/>
      <c r="BE118" s="839"/>
      <c r="BF118" s="839"/>
      <c r="BG118" s="839"/>
      <c r="BH118" s="839"/>
      <c r="BI118" s="839"/>
      <c r="BJ118" s="839"/>
      <c r="BK118" s="839"/>
      <c r="BL118" s="839"/>
      <c r="BM118" s="839"/>
      <c r="BN118" s="839"/>
      <c r="BO118" s="839"/>
      <c r="BP118" s="840"/>
      <c r="BQ118" s="879" t="s">
        <v>132</v>
      </c>
      <c r="BR118" s="845"/>
      <c r="BS118" s="845"/>
      <c r="BT118" s="845"/>
      <c r="BU118" s="845"/>
      <c r="BV118" s="845" t="s">
        <v>420</v>
      </c>
      <c r="BW118" s="845"/>
      <c r="BX118" s="845"/>
      <c r="BY118" s="845"/>
      <c r="BZ118" s="845"/>
      <c r="CA118" s="845" t="s">
        <v>420</v>
      </c>
      <c r="CB118" s="845"/>
      <c r="CC118" s="845"/>
      <c r="CD118" s="845"/>
      <c r="CE118" s="845"/>
      <c r="CF118" s="875" t="s">
        <v>420</v>
      </c>
      <c r="CG118" s="876"/>
      <c r="CH118" s="876"/>
      <c r="CI118" s="876"/>
      <c r="CJ118" s="876"/>
      <c r="CK118" s="927"/>
      <c r="CL118" s="821"/>
      <c r="CM118" s="815" t="s">
        <v>474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132</v>
      </c>
      <c r="DH118" s="780"/>
      <c r="DI118" s="780"/>
      <c r="DJ118" s="780"/>
      <c r="DK118" s="781"/>
      <c r="DL118" s="782" t="s">
        <v>420</v>
      </c>
      <c r="DM118" s="780"/>
      <c r="DN118" s="780"/>
      <c r="DO118" s="780"/>
      <c r="DP118" s="781"/>
      <c r="DQ118" s="782" t="s">
        <v>420</v>
      </c>
      <c r="DR118" s="780"/>
      <c r="DS118" s="780"/>
      <c r="DT118" s="780"/>
      <c r="DU118" s="781"/>
      <c r="DV118" s="824" t="s">
        <v>420</v>
      </c>
      <c r="DW118" s="825"/>
      <c r="DX118" s="825"/>
      <c r="DY118" s="825"/>
      <c r="DZ118" s="826"/>
    </row>
    <row r="119" spans="1:130" s="230" customFormat="1" ht="26.25" customHeight="1" x14ac:dyDescent="0.15">
      <c r="A119" s="818" t="s">
        <v>447</v>
      </c>
      <c r="B119" s="819"/>
      <c r="C119" s="860" t="s">
        <v>448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420</v>
      </c>
      <c r="AB119" s="889"/>
      <c r="AC119" s="889"/>
      <c r="AD119" s="889"/>
      <c r="AE119" s="890"/>
      <c r="AF119" s="891" t="s">
        <v>132</v>
      </c>
      <c r="AG119" s="889"/>
      <c r="AH119" s="889"/>
      <c r="AI119" s="889"/>
      <c r="AJ119" s="890"/>
      <c r="AK119" s="891" t="s">
        <v>420</v>
      </c>
      <c r="AL119" s="889"/>
      <c r="AM119" s="889"/>
      <c r="AN119" s="889"/>
      <c r="AO119" s="890"/>
      <c r="AP119" s="892" t="s">
        <v>132</v>
      </c>
      <c r="AQ119" s="893"/>
      <c r="AR119" s="893"/>
      <c r="AS119" s="893"/>
      <c r="AT119" s="894"/>
      <c r="AU119" s="934"/>
      <c r="AV119" s="935"/>
      <c r="AW119" s="935"/>
      <c r="AX119" s="935"/>
      <c r="AY119" s="935"/>
      <c r="AZ119" s="251" t="s">
        <v>191</v>
      </c>
      <c r="BA119" s="251"/>
      <c r="BB119" s="251"/>
      <c r="BC119" s="251"/>
      <c r="BD119" s="251"/>
      <c r="BE119" s="251"/>
      <c r="BF119" s="251"/>
      <c r="BG119" s="251"/>
      <c r="BH119" s="251"/>
      <c r="BI119" s="251"/>
      <c r="BJ119" s="251"/>
      <c r="BK119" s="251"/>
      <c r="BL119" s="251"/>
      <c r="BM119" s="251"/>
      <c r="BN119" s="251"/>
      <c r="BO119" s="877" t="s">
        <v>475</v>
      </c>
      <c r="BP119" s="878"/>
      <c r="BQ119" s="879">
        <v>18427233</v>
      </c>
      <c r="BR119" s="845"/>
      <c r="BS119" s="845"/>
      <c r="BT119" s="845"/>
      <c r="BU119" s="845"/>
      <c r="BV119" s="845">
        <v>17015409</v>
      </c>
      <c r="BW119" s="845"/>
      <c r="BX119" s="845"/>
      <c r="BY119" s="845"/>
      <c r="BZ119" s="845"/>
      <c r="CA119" s="845">
        <v>15591097</v>
      </c>
      <c r="CB119" s="845"/>
      <c r="CC119" s="845"/>
      <c r="CD119" s="845"/>
      <c r="CE119" s="845"/>
      <c r="CF119" s="748"/>
      <c r="CG119" s="749"/>
      <c r="CH119" s="749"/>
      <c r="CI119" s="749"/>
      <c r="CJ119" s="834"/>
      <c r="CK119" s="928"/>
      <c r="CL119" s="823"/>
      <c r="CM119" s="838" t="s">
        <v>476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132</v>
      </c>
      <c r="DH119" s="764"/>
      <c r="DI119" s="764"/>
      <c r="DJ119" s="764"/>
      <c r="DK119" s="765"/>
      <c r="DL119" s="766" t="s">
        <v>420</v>
      </c>
      <c r="DM119" s="764"/>
      <c r="DN119" s="764"/>
      <c r="DO119" s="764"/>
      <c r="DP119" s="765"/>
      <c r="DQ119" s="766" t="s">
        <v>132</v>
      </c>
      <c r="DR119" s="764"/>
      <c r="DS119" s="764"/>
      <c r="DT119" s="764"/>
      <c r="DU119" s="765"/>
      <c r="DV119" s="848" t="s">
        <v>132</v>
      </c>
      <c r="DW119" s="849"/>
      <c r="DX119" s="849"/>
      <c r="DY119" s="849"/>
      <c r="DZ119" s="850"/>
    </row>
    <row r="120" spans="1:130" s="230" customFormat="1" ht="26.25" customHeight="1" x14ac:dyDescent="0.15">
      <c r="A120" s="820"/>
      <c r="B120" s="821"/>
      <c r="C120" s="815" t="s">
        <v>453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420</v>
      </c>
      <c r="AB120" s="780"/>
      <c r="AC120" s="780"/>
      <c r="AD120" s="780"/>
      <c r="AE120" s="781"/>
      <c r="AF120" s="782" t="s">
        <v>132</v>
      </c>
      <c r="AG120" s="780"/>
      <c r="AH120" s="780"/>
      <c r="AI120" s="780"/>
      <c r="AJ120" s="781"/>
      <c r="AK120" s="782" t="s">
        <v>132</v>
      </c>
      <c r="AL120" s="780"/>
      <c r="AM120" s="780"/>
      <c r="AN120" s="780"/>
      <c r="AO120" s="781"/>
      <c r="AP120" s="824" t="s">
        <v>132</v>
      </c>
      <c r="AQ120" s="825"/>
      <c r="AR120" s="825"/>
      <c r="AS120" s="825"/>
      <c r="AT120" s="826"/>
      <c r="AU120" s="880" t="s">
        <v>477</v>
      </c>
      <c r="AV120" s="881"/>
      <c r="AW120" s="881"/>
      <c r="AX120" s="881"/>
      <c r="AY120" s="882"/>
      <c r="AZ120" s="860" t="s">
        <v>478</v>
      </c>
      <c r="BA120" s="808"/>
      <c r="BB120" s="808"/>
      <c r="BC120" s="808"/>
      <c r="BD120" s="808"/>
      <c r="BE120" s="808"/>
      <c r="BF120" s="808"/>
      <c r="BG120" s="808"/>
      <c r="BH120" s="808"/>
      <c r="BI120" s="808"/>
      <c r="BJ120" s="808"/>
      <c r="BK120" s="808"/>
      <c r="BL120" s="808"/>
      <c r="BM120" s="808"/>
      <c r="BN120" s="808"/>
      <c r="BO120" s="808"/>
      <c r="BP120" s="809"/>
      <c r="BQ120" s="861">
        <v>854547</v>
      </c>
      <c r="BR120" s="842"/>
      <c r="BS120" s="842"/>
      <c r="BT120" s="842"/>
      <c r="BU120" s="842"/>
      <c r="BV120" s="842">
        <v>1006297</v>
      </c>
      <c r="BW120" s="842"/>
      <c r="BX120" s="842"/>
      <c r="BY120" s="842"/>
      <c r="BZ120" s="842"/>
      <c r="CA120" s="842">
        <v>1262027</v>
      </c>
      <c r="CB120" s="842"/>
      <c r="CC120" s="842"/>
      <c r="CD120" s="842"/>
      <c r="CE120" s="842"/>
      <c r="CF120" s="866">
        <v>28.6</v>
      </c>
      <c r="CG120" s="867"/>
      <c r="CH120" s="867"/>
      <c r="CI120" s="867"/>
      <c r="CJ120" s="867"/>
      <c r="CK120" s="868" t="s">
        <v>479</v>
      </c>
      <c r="CL120" s="852"/>
      <c r="CM120" s="852"/>
      <c r="CN120" s="852"/>
      <c r="CO120" s="853"/>
      <c r="CP120" s="872" t="s">
        <v>417</v>
      </c>
      <c r="CQ120" s="873"/>
      <c r="CR120" s="873"/>
      <c r="CS120" s="873"/>
      <c r="CT120" s="873"/>
      <c r="CU120" s="873"/>
      <c r="CV120" s="873"/>
      <c r="CW120" s="873"/>
      <c r="CX120" s="873"/>
      <c r="CY120" s="873"/>
      <c r="CZ120" s="873"/>
      <c r="DA120" s="873"/>
      <c r="DB120" s="873"/>
      <c r="DC120" s="873"/>
      <c r="DD120" s="873"/>
      <c r="DE120" s="873"/>
      <c r="DF120" s="874"/>
      <c r="DG120" s="861">
        <v>2314513</v>
      </c>
      <c r="DH120" s="842"/>
      <c r="DI120" s="842"/>
      <c r="DJ120" s="842"/>
      <c r="DK120" s="842"/>
      <c r="DL120" s="842">
        <v>2062190</v>
      </c>
      <c r="DM120" s="842"/>
      <c r="DN120" s="842"/>
      <c r="DO120" s="842"/>
      <c r="DP120" s="842"/>
      <c r="DQ120" s="842">
        <v>1818399</v>
      </c>
      <c r="DR120" s="842"/>
      <c r="DS120" s="842"/>
      <c r="DT120" s="842"/>
      <c r="DU120" s="842"/>
      <c r="DV120" s="843">
        <v>41.1</v>
      </c>
      <c r="DW120" s="843"/>
      <c r="DX120" s="843"/>
      <c r="DY120" s="843"/>
      <c r="DZ120" s="844"/>
    </row>
    <row r="121" spans="1:130" s="230" customFormat="1" ht="26.25" customHeight="1" x14ac:dyDescent="0.15">
      <c r="A121" s="820"/>
      <c r="B121" s="821"/>
      <c r="C121" s="863" t="s">
        <v>480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420</v>
      </c>
      <c r="AB121" s="780"/>
      <c r="AC121" s="780"/>
      <c r="AD121" s="780"/>
      <c r="AE121" s="781"/>
      <c r="AF121" s="782" t="s">
        <v>132</v>
      </c>
      <c r="AG121" s="780"/>
      <c r="AH121" s="780"/>
      <c r="AI121" s="780"/>
      <c r="AJ121" s="781"/>
      <c r="AK121" s="782" t="s">
        <v>420</v>
      </c>
      <c r="AL121" s="780"/>
      <c r="AM121" s="780"/>
      <c r="AN121" s="780"/>
      <c r="AO121" s="781"/>
      <c r="AP121" s="824" t="s">
        <v>481</v>
      </c>
      <c r="AQ121" s="825"/>
      <c r="AR121" s="825"/>
      <c r="AS121" s="825"/>
      <c r="AT121" s="826"/>
      <c r="AU121" s="883"/>
      <c r="AV121" s="884"/>
      <c r="AW121" s="884"/>
      <c r="AX121" s="884"/>
      <c r="AY121" s="885"/>
      <c r="AZ121" s="815" t="s">
        <v>482</v>
      </c>
      <c r="BA121" s="752"/>
      <c r="BB121" s="752"/>
      <c r="BC121" s="752"/>
      <c r="BD121" s="752"/>
      <c r="BE121" s="752"/>
      <c r="BF121" s="752"/>
      <c r="BG121" s="752"/>
      <c r="BH121" s="752"/>
      <c r="BI121" s="752"/>
      <c r="BJ121" s="752"/>
      <c r="BK121" s="752"/>
      <c r="BL121" s="752"/>
      <c r="BM121" s="752"/>
      <c r="BN121" s="752"/>
      <c r="BO121" s="752"/>
      <c r="BP121" s="753"/>
      <c r="BQ121" s="816">
        <v>15083</v>
      </c>
      <c r="BR121" s="817"/>
      <c r="BS121" s="817"/>
      <c r="BT121" s="817"/>
      <c r="BU121" s="817"/>
      <c r="BV121" s="817">
        <v>10287</v>
      </c>
      <c r="BW121" s="817"/>
      <c r="BX121" s="817"/>
      <c r="BY121" s="817"/>
      <c r="BZ121" s="817"/>
      <c r="CA121" s="817">
        <v>10305</v>
      </c>
      <c r="CB121" s="817"/>
      <c r="CC121" s="817"/>
      <c r="CD121" s="817"/>
      <c r="CE121" s="817"/>
      <c r="CF121" s="875">
        <v>0.2</v>
      </c>
      <c r="CG121" s="876"/>
      <c r="CH121" s="876"/>
      <c r="CI121" s="876"/>
      <c r="CJ121" s="876"/>
      <c r="CK121" s="869"/>
      <c r="CL121" s="855"/>
      <c r="CM121" s="855"/>
      <c r="CN121" s="855"/>
      <c r="CO121" s="856"/>
      <c r="CP121" s="835" t="s">
        <v>483</v>
      </c>
      <c r="CQ121" s="836"/>
      <c r="CR121" s="836"/>
      <c r="CS121" s="836"/>
      <c r="CT121" s="836"/>
      <c r="CU121" s="836"/>
      <c r="CV121" s="836"/>
      <c r="CW121" s="836"/>
      <c r="CX121" s="836"/>
      <c r="CY121" s="836"/>
      <c r="CZ121" s="836"/>
      <c r="DA121" s="836"/>
      <c r="DB121" s="836"/>
      <c r="DC121" s="836"/>
      <c r="DD121" s="836"/>
      <c r="DE121" s="836"/>
      <c r="DF121" s="837"/>
      <c r="DG121" s="816">
        <v>203951</v>
      </c>
      <c r="DH121" s="817"/>
      <c r="DI121" s="817"/>
      <c r="DJ121" s="817"/>
      <c r="DK121" s="817"/>
      <c r="DL121" s="817">
        <v>188342</v>
      </c>
      <c r="DM121" s="817"/>
      <c r="DN121" s="817"/>
      <c r="DO121" s="817"/>
      <c r="DP121" s="817"/>
      <c r="DQ121" s="817">
        <v>172423</v>
      </c>
      <c r="DR121" s="817"/>
      <c r="DS121" s="817"/>
      <c r="DT121" s="817"/>
      <c r="DU121" s="817"/>
      <c r="DV121" s="794">
        <v>3.9</v>
      </c>
      <c r="DW121" s="794"/>
      <c r="DX121" s="794"/>
      <c r="DY121" s="794"/>
      <c r="DZ121" s="795"/>
    </row>
    <row r="122" spans="1:130" s="230" customFormat="1" ht="26.25" customHeight="1" x14ac:dyDescent="0.15">
      <c r="A122" s="820"/>
      <c r="B122" s="821"/>
      <c r="C122" s="815" t="s">
        <v>463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132</v>
      </c>
      <c r="AB122" s="780"/>
      <c r="AC122" s="780"/>
      <c r="AD122" s="780"/>
      <c r="AE122" s="781"/>
      <c r="AF122" s="782" t="s">
        <v>420</v>
      </c>
      <c r="AG122" s="780"/>
      <c r="AH122" s="780"/>
      <c r="AI122" s="780"/>
      <c r="AJ122" s="781"/>
      <c r="AK122" s="782" t="s">
        <v>420</v>
      </c>
      <c r="AL122" s="780"/>
      <c r="AM122" s="780"/>
      <c r="AN122" s="780"/>
      <c r="AO122" s="781"/>
      <c r="AP122" s="824" t="s">
        <v>420</v>
      </c>
      <c r="AQ122" s="825"/>
      <c r="AR122" s="825"/>
      <c r="AS122" s="825"/>
      <c r="AT122" s="826"/>
      <c r="AU122" s="883"/>
      <c r="AV122" s="884"/>
      <c r="AW122" s="884"/>
      <c r="AX122" s="884"/>
      <c r="AY122" s="885"/>
      <c r="AZ122" s="838" t="s">
        <v>484</v>
      </c>
      <c r="BA122" s="839"/>
      <c r="BB122" s="839"/>
      <c r="BC122" s="839"/>
      <c r="BD122" s="839"/>
      <c r="BE122" s="839"/>
      <c r="BF122" s="839"/>
      <c r="BG122" s="839"/>
      <c r="BH122" s="839"/>
      <c r="BI122" s="839"/>
      <c r="BJ122" s="839"/>
      <c r="BK122" s="839"/>
      <c r="BL122" s="839"/>
      <c r="BM122" s="839"/>
      <c r="BN122" s="839"/>
      <c r="BO122" s="839"/>
      <c r="BP122" s="840"/>
      <c r="BQ122" s="879">
        <v>8206869</v>
      </c>
      <c r="BR122" s="845"/>
      <c r="BS122" s="845"/>
      <c r="BT122" s="845"/>
      <c r="BU122" s="845"/>
      <c r="BV122" s="845">
        <v>7808056</v>
      </c>
      <c r="BW122" s="845"/>
      <c r="BX122" s="845"/>
      <c r="BY122" s="845"/>
      <c r="BZ122" s="845"/>
      <c r="CA122" s="845">
        <v>7391096</v>
      </c>
      <c r="CB122" s="845"/>
      <c r="CC122" s="845"/>
      <c r="CD122" s="845"/>
      <c r="CE122" s="845"/>
      <c r="CF122" s="846">
        <v>167.2</v>
      </c>
      <c r="CG122" s="847"/>
      <c r="CH122" s="847"/>
      <c r="CI122" s="847"/>
      <c r="CJ122" s="847"/>
      <c r="CK122" s="869"/>
      <c r="CL122" s="855"/>
      <c r="CM122" s="855"/>
      <c r="CN122" s="855"/>
      <c r="CO122" s="856"/>
      <c r="CP122" s="835" t="s">
        <v>415</v>
      </c>
      <c r="CQ122" s="836"/>
      <c r="CR122" s="836"/>
      <c r="CS122" s="836"/>
      <c r="CT122" s="836"/>
      <c r="CU122" s="836"/>
      <c r="CV122" s="836"/>
      <c r="CW122" s="836"/>
      <c r="CX122" s="836"/>
      <c r="CY122" s="836"/>
      <c r="CZ122" s="836"/>
      <c r="DA122" s="836"/>
      <c r="DB122" s="836"/>
      <c r="DC122" s="836"/>
      <c r="DD122" s="836"/>
      <c r="DE122" s="836"/>
      <c r="DF122" s="837"/>
      <c r="DG122" s="816">
        <v>167651</v>
      </c>
      <c r="DH122" s="817"/>
      <c r="DI122" s="817"/>
      <c r="DJ122" s="817"/>
      <c r="DK122" s="817"/>
      <c r="DL122" s="817">
        <v>176002</v>
      </c>
      <c r="DM122" s="817"/>
      <c r="DN122" s="817"/>
      <c r="DO122" s="817"/>
      <c r="DP122" s="817"/>
      <c r="DQ122" s="817">
        <v>167375</v>
      </c>
      <c r="DR122" s="817"/>
      <c r="DS122" s="817"/>
      <c r="DT122" s="817"/>
      <c r="DU122" s="817"/>
      <c r="DV122" s="794">
        <v>3.8</v>
      </c>
      <c r="DW122" s="794"/>
      <c r="DX122" s="794"/>
      <c r="DY122" s="794"/>
      <c r="DZ122" s="795"/>
    </row>
    <row r="123" spans="1:130" s="230" customFormat="1" ht="26.25" customHeight="1" x14ac:dyDescent="0.15">
      <c r="A123" s="820"/>
      <c r="B123" s="821"/>
      <c r="C123" s="815" t="s">
        <v>469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420</v>
      </c>
      <c r="AB123" s="780"/>
      <c r="AC123" s="780"/>
      <c r="AD123" s="780"/>
      <c r="AE123" s="781"/>
      <c r="AF123" s="782" t="s">
        <v>132</v>
      </c>
      <c r="AG123" s="780"/>
      <c r="AH123" s="780"/>
      <c r="AI123" s="780"/>
      <c r="AJ123" s="781"/>
      <c r="AK123" s="782" t="s">
        <v>420</v>
      </c>
      <c r="AL123" s="780"/>
      <c r="AM123" s="780"/>
      <c r="AN123" s="780"/>
      <c r="AO123" s="781"/>
      <c r="AP123" s="824" t="s">
        <v>132</v>
      </c>
      <c r="AQ123" s="825"/>
      <c r="AR123" s="825"/>
      <c r="AS123" s="825"/>
      <c r="AT123" s="826"/>
      <c r="AU123" s="886"/>
      <c r="AV123" s="887"/>
      <c r="AW123" s="887"/>
      <c r="AX123" s="887"/>
      <c r="AY123" s="887"/>
      <c r="AZ123" s="251" t="s">
        <v>191</v>
      </c>
      <c r="BA123" s="251"/>
      <c r="BB123" s="251"/>
      <c r="BC123" s="251"/>
      <c r="BD123" s="251"/>
      <c r="BE123" s="251"/>
      <c r="BF123" s="251"/>
      <c r="BG123" s="251"/>
      <c r="BH123" s="251"/>
      <c r="BI123" s="251"/>
      <c r="BJ123" s="251"/>
      <c r="BK123" s="251"/>
      <c r="BL123" s="251"/>
      <c r="BM123" s="251"/>
      <c r="BN123" s="251"/>
      <c r="BO123" s="877" t="s">
        <v>485</v>
      </c>
      <c r="BP123" s="878"/>
      <c r="BQ123" s="832">
        <v>9076499</v>
      </c>
      <c r="BR123" s="833"/>
      <c r="BS123" s="833"/>
      <c r="BT123" s="833"/>
      <c r="BU123" s="833"/>
      <c r="BV123" s="833">
        <v>8824640</v>
      </c>
      <c r="BW123" s="833"/>
      <c r="BX123" s="833"/>
      <c r="BY123" s="833"/>
      <c r="BZ123" s="833"/>
      <c r="CA123" s="833">
        <v>8663428</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5" t="s">
        <v>472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132</v>
      </c>
      <c r="AB124" s="780"/>
      <c r="AC124" s="780"/>
      <c r="AD124" s="780"/>
      <c r="AE124" s="781"/>
      <c r="AF124" s="782" t="s">
        <v>132</v>
      </c>
      <c r="AG124" s="780"/>
      <c r="AH124" s="780"/>
      <c r="AI124" s="780"/>
      <c r="AJ124" s="781"/>
      <c r="AK124" s="782" t="s">
        <v>420</v>
      </c>
      <c r="AL124" s="780"/>
      <c r="AM124" s="780"/>
      <c r="AN124" s="780"/>
      <c r="AO124" s="781"/>
      <c r="AP124" s="824" t="s">
        <v>132</v>
      </c>
      <c r="AQ124" s="825"/>
      <c r="AR124" s="825"/>
      <c r="AS124" s="825"/>
      <c r="AT124" s="826"/>
      <c r="AU124" s="827" t="s">
        <v>486</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222.8</v>
      </c>
      <c r="BR124" s="831"/>
      <c r="BS124" s="831"/>
      <c r="BT124" s="831"/>
      <c r="BU124" s="831"/>
      <c r="BV124" s="831">
        <v>183.3</v>
      </c>
      <c r="BW124" s="831"/>
      <c r="BX124" s="831"/>
      <c r="BY124" s="831"/>
      <c r="BZ124" s="831"/>
      <c r="CA124" s="831">
        <v>156.69999999999999</v>
      </c>
      <c r="CB124" s="831"/>
      <c r="CC124" s="831"/>
      <c r="CD124" s="831"/>
      <c r="CE124" s="831"/>
      <c r="CF124" s="726"/>
      <c r="CG124" s="727"/>
      <c r="CH124" s="727"/>
      <c r="CI124" s="727"/>
      <c r="CJ124" s="862"/>
      <c r="CK124" s="870"/>
      <c r="CL124" s="870"/>
      <c r="CM124" s="870"/>
      <c r="CN124" s="870"/>
      <c r="CO124" s="871"/>
      <c r="CP124" s="835" t="s">
        <v>487</v>
      </c>
      <c r="CQ124" s="836"/>
      <c r="CR124" s="836"/>
      <c r="CS124" s="836"/>
      <c r="CT124" s="836"/>
      <c r="CU124" s="836"/>
      <c r="CV124" s="836"/>
      <c r="CW124" s="836"/>
      <c r="CX124" s="836"/>
      <c r="CY124" s="836"/>
      <c r="CZ124" s="836"/>
      <c r="DA124" s="836"/>
      <c r="DB124" s="836"/>
      <c r="DC124" s="836"/>
      <c r="DD124" s="836"/>
      <c r="DE124" s="836"/>
      <c r="DF124" s="837"/>
      <c r="DG124" s="763" t="s">
        <v>132</v>
      </c>
      <c r="DH124" s="764"/>
      <c r="DI124" s="764"/>
      <c r="DJ124" s="764"/>
      <c r="DK124" s="765"/>
      <c r="DL124" s="766" t="s">
        <v>420</v>
      </c>
      <c r="DM124" s="764"/>
      <c r="DN124" s="764"/>
      <c r="DO124" s="764"/>
      <c r="DP124" s="765"/>
      <c r="DQ124" s="766" t="s">
        <v>132</v>
      </c>
      <c r="DR124" s="764"/>
      <c r="DS124" s="764"/>
      <c r="DT124" s="764"/>
      <c r="DU124" s="765"/>
      <c r="DV124" s="848" t="s">
        <v>132</v>
      </c>
      <c r="DW124" s="849"/>
      <c r="DX124" s="849"/>
      <c r="DY124" s="849"/>
      <c r="DZ124" s="850"/>
    </row>
    <row r="125" spans="1:130" s="230" customFormat="1" ht="26.25" customHeight="1" x14ac:dyDescent="0.15">
      <c r="A125" s="820"/>
      <c r="B125" s="821"/>
      <c r="C125" s="815" t="s">
        <v>474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420</v>
      </c>
      <c r="AB125" s="780"/>
      <c r="AC125" s="780"/>
      <c r="AD125" s="780"/>
      <c r="AE125" s="781"/>
      <c r="AF125" s="782" t="s">
        <v>132</v>
      </c>
      <c r="AG125" s="780"/>
      <c r="AH125" s="780"/>
      <c r="AI125" s="780"/>
      <c r="AJ125" s="781"/>
      <c r="AK125" s="782" t="s">
        <v>132</v>
      </c>
      <c r="AL125" s="780"/>
      <c r="AM125" s="780"/>
      <c r="AN125" s="780"/>
      <c r="AO125" s="781"/>
      <c r="AP125" s="824" t="s">
        <v>132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488</v>
      </c>
      <c r="CL125" s="852"/>
      <c r="CM125" s="852"/>
      <c r="CN125" s="852"/>
      <c r="CO125" s="853"/>
      <c r="CP125" s="860" t="s">
        <v>489</v>
      </c>
      <c r="CQ125" s="808"/>
      <c r="CR125" s="808"/>
      <c r="CS125" s="808"/>
      <c r="CT125" s="808"/>
      <c r="CU125" s="808"/>
      <c r="CV125" s="808"/>
      <c r="CW125" s="808"/>
      <c r="CX125" s="808"/>
      <c r="CY125" s="808"/>
      <c r="CZ125" s="808"/>
      <c r="DA125" s="808"/>
      <c r="DB125" s="808"/>
      <c r="DC125" s="808"/>
      <c r="DD125" s="808"/>
      <c r="DE125" s="808"/>
      <c r="DF125" s="809"/>
      <c r="DG125" s="861" t="s">
        <v>420</v>
      </c>
      <c r="DH125" s="842"/>
      <c r="DI125" s="842"/>
      <c r="DJ125" s="842"/>
      <c r="DK125" s="842"/>
      <c r="DL125" s="842" t="s">
        <v>420</v>
      </c>
      <c r="DM125" s="842"/>
      <c r="DN125" s="842"/>
      <c r="DO125" s="842"/>
      <c r="DP125" s="842"/>
      <c r="DQ125" s="842" t="s">
        <v>420</v>
      </c>
      <c r="DR125" s="842"/>
      <c r="DS125" s="842"/>
      <c r="DT125" s="842"/>
      <c r="DU125" s="842"/>
      <c r="DV125" s="843" t="s">
        <v>132</v>
      </c>
      <c r="DW125" s="843"/>
      <c r="DX125" s="843"/>
      <c r="DY125" s="843"/>
      <c r="DZ125" s="844"/>
    </row>
    <row r="126" spans="1:130" s="230" customFormat="1" ht="26.25" customHeight="1" thickBot="1" x14ac:dyDescent="0.2">
      <c r="A126" s="820"/>
      <c r="B126" s="821"/>
      <c r="C126" s="815" t="s">
        <v>476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132</v>
      </c>
      <c r="AB126" s="780"/>
      <c r="AC126" s="780"/>
      <c r="AD126" s="780"/>
      <c r="AE126" s="781"/>
      <c r="AF126" s="782" t="s">
        <v>420</v>
      </c>
      <c r="AG126" s="780"/>
      <c r="AH126" s="780"/>
      <c r="AI126" s="780"/>
      <c r="AJ126" s="781"/>
      <c r="AK126" s="782" t="s">
        <v>132</v>
      </c>
      <c r="AL126" s="780"/>
      <c r="AM126" s="780"/>
      <c r="AN126" s="780"/>
      <c r="AO126" s="781"/>
      <c r="AP126" s="824" t="s">
        <v>132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490</v>
      </c>
      <c r="CQ126" s="752"/>
      <c r="CR126" s="752"/>
      <c r="CS126" s="752"/>
      <c r="CT126" s="752"/>
      <c r="CU126" s="752"/>
      <c r="CV126" s="752"/>
      <c r="CW126" s="752"/>
      <c r="CX126" s="752"/>
      <c r="CY126" s="752"/>
      <c r="CZ126" s="752"/>
      <c r="DA126" s="752"/>
      <c r="DB126" s="752"/>
      <c r="DC126" s="752"/>
      <c r="DD126" s="752"/>
      <c r="DE126" s="752"/>
      <c r="DF126" s="753"/>
      <c r="DG126" s="816" t="s">
        <v>420</v>
      </c>
      <c r="DH126" s="817"/>
      <c r="DI126" s="817"/>
      <c r="DJ126" s="817"/>
      <c r="DK126" s="817"/>
      <c r="DL126" s="817" t="s">
        <v>132</v>
      </c>
      <c r="DM126" s="817"/>
      <c r="DN126" s="817"/>
      <c r="DO126" s="817"/>
      <c r="DP126" s="817"/>
      <c r="DQ126" s="817" t="s">
        <v>132</v>
      </c>
      <c r="DR126" s="817"/>
      <c r="DS126" s="817"/>
      <c r="DT126" s="817"/>
      <c r="DU126" s="817"/>
      <c r="DV126" s="794" t="s">
        <v>481</v>
      </c>
      <c r="DW126" s="794"/>
      <c r="DX126" s="794"/>
      <c r="DY126" s="794"/>
      <c r="DZ126" s="795"/>
    </row>
    <row r="127" spans="1:130" s="230" customFormat="1" ht="26.25" customHeight="1" x14ac:dyDescent="0.15">
      <c r="A127" s="822"/>
      <c r="B127" s="823"/>
      <c r="C127" s="838" t="s">
        <v>491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132</v>
      </c>
      <c r="AB127" s="780"/>
      <c r="AC127" s="780"/>
      <c r="AD127" s="780"/>
      <c r="AE127" s="781"/>
      <c r="AF127" s="782" t="s">
        <v>132</v>
      </c>
      <c r="AG127" s="780"/>
      <c r="AH127" s="780"/>
      <c r="AI127" s="780"/>
      <c r="AJ127" s="781"/>
      <c r="AK127" s="782" t="s">
        <v>420</v>
      </c>
      <c r="AL127" s="780"/>
      <c r="AM127" s="780"/>
      <c r="AN127" s="780"/>
      <c r="AO127" s="781"/>
      <c r="AP127" s="824" t="s">
        <v>420</v>
      </c>
      <c r="AQ127" s="825"/>
      <c r="AR127" s="825"/>
      <c r="AS127" s="825"/>
      <c r="AT127" s="826"/>
      <c r="AU127" s="232"/>
      <c r="AV127" s="232"/>
      <c r="AW127" s="232"/>
      <c r="AX127" s="841" t="s">
        <v>492</v>
      </c>
      <c r="AY127" s="812"/>
      <c r="AZ127" s="812"/>
      <c r="BA127" s="812"/>
      <c r="BB127" s="812"/>
      <c r="BC127" s="812"/>
      <c r="BD127" s="812"/>
      <c r="BE127" s="813"/>
      <c r="BF127" s="811" t="s">
        <v>493</v>
      </c>
      <c r="BG127" s="812"/>
      <c r="BH127" s="812"/>
      <c r="BI127" s="812"/>
      <c r="BJ127" s="812"/>
      <c r="BK127" s="812"/>
      <c r="BL127" s="813"/>
      <c r="BM127" s="811" t="s">
        <v>494</v>
      </c>
      <c r="BN127" s="812"/>
      <c r="BO127" s="812"/>
      <c r="BP127" s="812"/>
      <c r="BQ127" s="812"/>
      <c r="BR127" s="812"/>
      <c r="BS127" s="813"/>
      <c r="BT127" s="811" t="s">
        <v>495</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496</v>
      </c>
      <c r="CQ127" s="752"/>
      <c r="CR127" s="752"/>
      <c r="CS127" s="752"/>
      <c r="CT127" s="752"/>
      <c r="CU127" s="752"/>
      <c r="CV127" s="752"/>
      <c r="CW127" s="752"/>
      <c r="CX127" s="752"/>
      <c r="CY127" s="752"/>
      <c r="CZ127" s="752"/>
      <c r="DA127" s="752"/>
      <c r="DB127" s="752"/>
      <c r="DC127" s="752"/>
      <c r="DD127" s="752"/>
      <c r="DE127" s="752"/>
      <c r="DF127" s="753"/>
      <c r="DG127" s="816" t="s">
        <v>132</v>
      </c>
      <c r="DH127" s="817"/>
      <c r="DI127" s="817"/>
      <c r="DJ127" s="817"/>
      <c r="DK127" s="817"/>
      <c r="DL127" s="817" t="s">
        <v>132</v>
      </c>
      <c r="DM127" s="817"/>
      <c r="DN127" s="817"/>
      <c r="DO127" s="817"/>
      <c r="DP127" s="817"/>
      <c r="DQ127" s="817" t="s">
        <v>420</v>
      </c>
      <c r="DR127" s="817"/>
      <c r="DS127" s="817"/>
      <c r="DT127" s="817"/>
      <c r="DU127" s="817"/>
      <c r="DV127" s="794" t="s">
        <v>132</v>
      </c>
      <c r="DW127" s="794"/>
      <c r="DX127" s="794"/>
      <c r="DY127" s="794"/>
      <c r="DZ127" s="795"/>
    </row>
    <row r="128" spans="1:130" s="230" customFormat="1" ht="26.25" customHeight="1" thickBot="1" x14ac:dyDescent="0.2">
      <c r="A128" s="796" t="s">
        <v>497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498</v>
      </c>
      <c r="X128" s="798"/>
      <c r="Y128" s="798"/>
      <c r="Z128" s="799"/>
      <c r="AA128" s="800">
        <v>2290</v>
      </c>
      <c r="AB128" s="801"/>
      <c r="AC128" s="801"/>
      <c r="AD128" s="801"/>
      <c r="AE128" s="802"/>
      <c r="AF128" s="803">
        <v>2290</v>
      </c>
      <c r="AG128" s="801"/>
      <c r="AH128" s="801"/>
      <c r="AI128" s="801"/>
      <c r="AJ128" s="802"/>
      <c r="AK128" s="803">
        <v>785</v>
      </c>
      <c r="AL128" s="801"/>
      <c r="AM128" s="801"/>
      <c r="AN128" s="801"/>
      <c r="AO128" s="802"/>
      <c r="AP128" s="804"/>
      <c r="AQ128" s="805"/>
      <c r="AR128" s="805"/>
      <c r="AS128" s="805"/>
      <c r="AT128" s="806"/>
      <c r="AU128" s="232"/>
      <c r="AV128" s="232"/>
      <c r="AW128" s="232"/>
      <c r="AX128" s="807" t="s">
        <v>499</v>
      </c>
      <c r="AY128" s="808"/>
      <c r="AZ128" s="808"/>
      <c r="BA128" s="808"/>
      <c r="BB128" s="808"/>
      <c r="BC128" s="808"/>
      <c r="BD128" s="808"/>
      <c r="BE128" s="809"/>
      <c r="BF128" s="786" t="s">
        <v>132</v>
      </c>
      <c r="BG128" s="787"/>
      <c r="BH128" s="787"/>
      <c r="BI128" s="787"/>
      <c r="BJ128" s="787"/>
      <c r="BK128" s="787"/>
      <c r="BL128" s="810"/>
      <c r="BM128" s="786">
        <v>14.97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500</v>
      </c>
      <c r="CQ128" s="730"/>
      <c r="CR128" s="730"/>
      <c r="CS128" s="730"/>
      <c r="CT128" s="730"/>
      <c r="CU128" s="730"/>
      <c r="CV128" s="730"/>
      <c r="CW128" s="730"/>
      <c r="CX128" s="730"/>
      <c r="CY128" s="730"/>
      <c r="CZ128" s="730"/>
      <c r="DA128" s="730"/>
      <c r="DB128" s="730"/>
      <c r="DC128" s="730"/>
      <c r="DD128" s="730"/>
      <c r="DE128" s="730"/>
      <c r="DF128" s="731"/>
      <c r="DG128" s="790" t="s">
        <v>132</v>
      </c>
      <c r="DH128" s="791"/>
      <c r="DI128" s="791"/>
      <c r="DJ128" s="791"/>
      <c r="DK128" s="791"/>
      <c r="DL128" s="791" t="s">
        <v>420</v>
      </c>
      <c r="DM128" s="791"/>
      <c r="DN128" s="791"/>
      <c r="DO128" s="791"/>
      <c r="DP128" s="791"/>
      <c r="DQ128" s="791" t="s">
        <v>481</v>
      </c>
      <c r="DR128" s="791"/>
      <c r="DS128" s="791"/>
      <c r="DT128" s="791"/>
      <c r="DU128" s="791"/>
      <c r="DV128" s="792" t="s">
        <v>132</v>
      </c>
      <c r="DW128" s="792"/>
      <c r="DX128" s="792"/>
      <c r="DY128" s="792"/>
      <c r="DZ128" s="793"/>
    </row>
    <row r="129" spans="1:131" s="230" customFormat="1" ht="26.25" customHeight="1" x14ac:dyDescent="0.15">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501</v>
      </c>
      <c r="X129" s="777"/>
      <c r="Y129" s="777"/>
      <c r="Z129" s="778"/>
      <c r="AA129" s="779">
        <v>4797260</v>
      </c>
      <c r="AB129" s="780"/>
      <c r="AC129" s="780"/>
      <c r="AD129" s="780"/>
      <c r="AE129" s="781"/>
      <c r="AF129" s="782">
        <v>5065106</v>
      </c>
      <c r="AG129" s="780"/>
      <c r="AH129" s="780"/>
      <c r="AI129" s="780"/>
      <c r="AJ129" s="781"/>
      <c r="AK129" s="782">
        <v>5039936</v>
      </c>
      <c r="AL129" s="780"/>
      <c r="AM129" s="780"/>
      <c r="AN129" s="780"/>
      <c r="AO129" s="781"/>
      <c r="AP129" s="783"/>
      <c r="AQ129" s="784"/>
      <c r="AR129" s="784"/>
      <c r="AS129" s="784"/>
      <c r="AT129" s="785"/>
      <c r="AU129" s="233"/>
      <c r="AV129" s="233"/>
      <c r="AW129" s="233"/>
      <c r="AX129" s="751" t="s">
        <v>502</v>
      </c>
      <c r="AY129" s="752"/>
      <c r="AZ129" s="752"/>
      <c r="BA129" s="752"/>
      <c r="BB129" s="752"/>
      <c r="BC129" s="752"/>
      <c r="BD129" s="752"/>
      <c r="BE129" s="753"/>
      <c r="BF129" s="770" t="s">
        <v>420</v>
      </c>
      <c r="BG129" s="771"/>
      <c r="BH129" s="771"/>
      <c r="BI129" s="771"/>
      <c r="BJ129" s="771"/>
      <c r="BK129" s="771"/>
      <c r="BL129" s="772"/>
      <c r="BM129" s="770">
        <v>19.97</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504</v>
      </c>
      <c r="X130" s="777"/>
      <c r="Y130" s="777"/>
      <c r="Z130" s="778"/>
      <c r="AA130" s="779">
        <v>600403</v>
      </c>
      <c r="AB130" s="780"/>
      <c r="AC130" s="780"/>
      <c r="AD130" s="780"/>
      <c r="AE130" s="781"/>
      <c r="AF130" s="782">
        <v>598335</v>
      </c>
      <c r="AG130" s="780"/>
      <c r="AH130" s="780"/>
      <c r="AI130" s="780"/>
      <c r="AJ130" s="781"/>
      <c r="AK130" s="782">
        <v>619720</v>
      </c>
      <c r="AL130" s="780"/>
      <c r="AM130" s="780"/>
      <c r="AN130" s="780"/>
      <c r="AO130" s="781"/>
      <c r="AP130" s="783"/>
      <c r="AQ130" s="784"/>
      <c r="AR130" s="784"/>
      <c r="AS130" s="784"/>
      <c r="AT130" s="785"/>
      <c r="AU130" s="233"/>
      <c r="AV130" s="233"/>
      <c r="AW130" s="233"/>
      <c r="AX130" s="751" t="s">
        <v>505</v>
      </c>
      <c r="AY130" s="752"/>
      <c r="AZ130" s="752"/>
      <c r="BA130" s="752"/>
      <c r="BB130" s="752"/>
      <c r="BC130" s="752"/>
      <c r="BD130" s="752"/>
      <c r="BE130" s="753"/>
      <c r="BF130" s="754">
        <v>14.4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506</v>
      </c>
      <c r="X131" s="761"/>
      <c r="Y131" s="761"/>
      <c r="Z131" s="762"/>
      <c r="AA131" s="763">
        <v>4196857</v>
      </c>
      <c r="AB131" s="764"/>
      <c r="AC131" s="764"/>
      <c r="AD131" s="764"/>
      <c r="AE131" s="765"/>
      <c r="AF131" s="766">
        <v>4466771</v>
      </c>
      <c r="AG131" s="764"/>
      <c r="AH131" s="764"/>
      <c r="AI131" s="764"/>
      <c r="AJ131" s="765"/>
      <c r="AK131" s="766">
        <v>4420216</v>
      </c>
      <c r="AL131" s="764"/>
      <c r="AM131" s="764"/>
      <c r="AN131" s="764"/>
      <c r="AO131" s="765"/>
      <c r="AP131" s="767"/>
      <c r="AQ131" s="768"/>
      <c r="AR131" s="768"/>
      <c r="AS131" s="768"/>
      <c r="AT131" s="769"/>
      <c r="AU131" s="233"/>
      <c r="AV131" s="233"/>
      <c r="AW131" s="233"/>
      <c r="AX131" s="729" t="s">
        <v>507</v>
      </c>
      <c r="AY131" s="730"/>
      <c r="AZ131" s="730"/>
      <c r="BA131" s="730"/>
      <c r="BB131" s="730"/>
      <c r="BC131" s="730"/>
      <c r="BD131" s="730"/>
      <c r="BE131" s="731"/>
      <c r="BF131" s="732">
        <v>156.69999999999999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509</v>
      </c>
      <c r="W132" s="742"/>
      <c r="X132" s="742"/>
      <c r="Y132" s="742"/>
      <c r="Z132" s="743"/>
      <c r="AA132" s="744">
        <v>16.206985370000002</v>
      </c>
      <c r="AB132" s="745"/>
      <c r="AC132" s="745"/>
      <c r="AD132" s="745"/>
      <c r="AE132" s="746"/>
      <c r="AF132" s="747">
        <v>14.945785219999999</v>
      </c>
      <c r="AG132" s="745"/>
      <c r="AH132" s="745"/>
      <c r="AI132" s="745"/>
      <c r="AJ132" s="746"/>
      <c r="AK132" s="747">
        <v>12.322452119999999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510</v>
      </c>
      <c r="W133" s="721"/>
      <c r="X133" s="721"/>
      <c r="Y133" s="721"/>
      <c r="Z133" s="722"/>
      <c r="AA133" s="723">
        <v>16.7</v>
      </c>
      <c r="AB133" s="724"/>
      <c r="AC133" s="724"/>
      <c r="AD133" s="724"/>
      <c r="AE133" s="725"/>
      <c r="AF133" s="723">
        <v>16</v>
      </c>
      <c r="AG133" s="724"/>
      <c r="AH133" s="724"/>
      <c r="AI133" s="724"/>
      <c r="AJ133" s="725"/>
      <c r="AK133" s="723">
        <v>14.4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7oeu2PDFkELjlk60096bImdVNTH33RbceuBsDoxtw0amg4lDX8jnBkI62NgCzVUph6jX2klwW8MBiMwdrZduAg==" saltValue="TVxWIgL8u/PcSF5pu8YoL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20964-5816-474A-BE78-03C98C72A767}">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H0HKC3LnVcIfhDQZjvj6+m5b99/pj0kroBrJPDswf9/osKA8em72cU9ZWDBiTk/CuDlOYJh0OlXtS0sdvI71Vw==" saltValue="3sgHK2skT4ZJXi/7j373R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bD/zDIg2+rqQ8Ii95s1GtpFQCi8hD0GgVykMWIHMmYiBin3fgCfKg4g89jX+VFO9cTAidU31bzc1kyxP3VeTQ==" saltValue="kyMm3QkjYO4j927ds1kCD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514</v>
      </c>
      <c r="AP7" s="272"/>
      <c r="AQ7" s="273" t="s">
        <v>515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516</v>
      </c>
      <c r="AQ8" s="279" t="s">
        <v>517</v>
      </c>
      <c r="AR8" s="280" t="s">
        <v>518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519</v>
      </c>
      <c r="AL9" s="1131"/>
      <c r="AM9" s="1131"/>
      <c r="AN9" s="1132"/>
      <c r="AO9" s="281">
        <v>1760496</v>
      </c>
      <c r="AP9" s="281">
        <v>95503</v>
      </c>
      <c r="AQ9" s="282">
        <v>91991</v>
      </c>
      <c r="AR9" s="283">
        <v>3.8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520</v>
      </c>
      <c r="AL10" s="1131"/>
      <c r="AM10" s="1131"/>
      <c r="AN10" s="1132"/>
      <c r="AO10" s="284">
        <v>199460</v>
      </c>
      <c r="AP10" s="284">
        <v>10820</v>
      </c>
      <c r="AQ10" s="285">
        <v>12405</v>
      </c>
      <c r="AR10" s="286">
        <v>-12.8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521</v>
      </c>
      <c r="AL11" s="1131"/>
      <c r="AM11" s="1131"/>
      <c r="AN11" s="1132"/>
      <c r="AO11" s="284">
        <v>20610</v>
      </c>
      <c r="AP11" s="284">
        <v>1118</v>
      </c>
      <c r="AQ11" s="285">
        <v>395</v>
      </c>
      <c r="AR11" s="286">
        <v>183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522</v>
      </c>
      <c r="AL12" s="1131"/>
      <c r="AM12" s="1131"/>
      <c r="AN12" s="1132"/>
      <c r="AO12" s="284" t="s">
        <v>523</v>
      </c>
      <c r="AP12" s="284" t="s">
        <v>523</v>
      </c>
      <c r="AQ12" s="285">
        <v>19</v>
      </c>
      <c r="AR12" s="286" t="s">
        <v>523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524</v>
      </c>
      <c r="AL13" s="1131"/>
      <c r="AM13" s="1131"/>
      <c r="AN13" s="1132"/>
      <c r="AO13" s="284">
        <v>51948</v>
      </c>
      <c r="AP13" s="284">
        <v>2818</v>
      </c>
      <c r="AQ13" s="285">
        <v>3751</v>
      </c>
      <c r="AR13" s="286">
        <v>-24.9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525</v>
      </c>
      <c r="AL14" s="1131"/>
      <c r="AM14" s="1131"/>
      <c r="AN14" s="1132"/>
      <c r="AO14" s="284">
        <v>493</v>
      </c>
      <c r="AP14" s="284">
        <v>27</v>
      </c>
      <c r="AQ14" s="285">
        <v>1672</v>
      </c>
      <c r="AR14" s="286">
        <v>-98.4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526</v>
      </c>
      <c r="AL15" s="1134"/>
      <c r="AM15" s="1134"/>
      <c r="AN15" s="1135"/>
      <c r="AO15" s="284">
        <v>-143366</v>
      </c>
      <c r="AP15" s="284">
        <v>-7777</v>
      </c>
      <c r="AQ15" s="285">
        <v>-6358</v>
      </c>
      <c r="AR15" s="286">
        <v>22.3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191</v>
      </c>
      <c r="AL16" s="1134"/>
      <c r="AM16" s="1134"/>
      <c r="AN16" s="1135"/>
      <c r="AO16" s="284">
        <v>1889641</v>
      </c>
      <c r="AP16" s="284">
        <v>102508</v>
      </c>
      <c r="AQ16" s="285">
        <v>103876</v>
      </c>
      <c r="AR16" s="286">
        <v>-1.3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528</v>
      </c>
      <c r="AP20" s="293" t="s">
        <v>529</v>
      </c>
      <c r="AQ20" s="294" t="s">
        <v>530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531</v>
      </c>
      <c r="AL21" s="1137"/>
      <c r="AM21" s="1137"/>
      <c r="AN21" s="1138"/>
      <c r="AO21" s="297">
        <v>9.2799999999999994</v>
      </c>
      <c r="AP21" s="298">
        <v>9.2899999999999991</v>
      </c>
      <c r="AQ21" s="299">
        <v>-0.01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532</v>
      </c>
      <c r="AL22" s="1137"/>
      <c r="AM22" s="1137"/>
      <c r="AN22" s="1138"/>
      <c r="AO22" s="302">
        <v>93.4</v>
      </c>
      <c r="AP22" s="303">
        <v>96.9</v>
      </c>
      <c r="AQ22" s="304">
        <v>-3.5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533</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534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514</v>
      </c>
      <c r="AP30" s="272"/>
      <c r="AQ30" s="273" t="s">
        <v>515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516</v>
      </c>
      <c r="AQ31" s="279" t="s">
        <v>517</v>
      </c>
      <c r="AR31" s="280" t="s">
        <v>518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536</v>
      </c>
      <c r="AL32" s="1121"/>
      <c r="AM32" s="1121"/>
      <c r="AN32" s="1122"/>
      <c r="AO32" s="312">
        <v>992530</v>
      </c>
      <c r="AP32" s="312">
        <v>53842</v>
      </c>
      <c r="AQ32" s="313">
        <v>51927</v>
      </c>
      <c r="AR32" s="314">
        <v>3.7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537</v>
      </c>
      <c r="AL33" s="1121"/>
      <c r="AM33" s="1121"/>
      <c r="AN33" s="1122"/>
      <c r="AO33" s="312" t="s">
        <v>523</v>
      </c>
      <c r="AP33" s="312" t="s">
        <v>523</v>
      </c>
      <c r="AQ33" s="313" t="s">
        <v>523</v>
      </c>
      <c r="AR33" s="314" t="s">
        <v>523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538</v>
      </c>
      <c r="AL34" s="1121"/>
      <c r="AM34" s="1121"/>
      <c r="AN34" s="1122"/>
      <c r="AO34" s="312" t="s">
        <v>523</v>
      </c>
      <c r="AP34" s="312" t="s">
        <v>523</v>
      </c>
      <c r="AQ34" s="313" t="s">
        <v>523</v>
      </c>
      <c r="AR34" s="314" t="s">
        <v>523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539</v>
      </c>
      <c r="AL35" s="1121"/>
      <c r="AM35" s="1121"/>
      <c r="AN35" s="1122"/>
      <c r="AO35" s="312">
        <v>157330</v>
      </c>
      <c r="AP35" s="312">
        <v>8535</v>
      </c>
      <c r="AQ35" s="313">
        <v>15337</v>
      </c>
      <c r="AR35" s="314">
        <v>-44.4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540</v>
      </c>
      <c r="AL36" s="1121"/>
      <c r="AM36" s="1121"/>
      <c r="AN36" s="1122"/>
      <c r="AO36" s="312">
        <v>15324</v>
      </c>
      <c r="AP36" s="312">
        <v>831</v>
      </c>
      <c r="AQ36" s="313">
        <v>2347</v>
      </c>
      <c r="AR36" s="314">
        <v>-64.599999999999994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541</v>
      </c>
      <c r="AL37" s="1121"/>
      <c r="AM37" s="1121"/>
      <c r="AN37" s="1122"/>
      <c r="AO37" s="312" t="s">
        <v>523</v>
      </c>
      <c r="AP37" s="312" t="s">
        <v>523</v>
      </c>
      <c r="AQ37" s="313">
        <v>463</v>
      </c>
      <c r="AR37" s="314" t="s">
        <v>523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542</v>
      </c>
      <c r="AL38" s="1124"/>
      <c r="AM38" s="1124"/>
      <c r="AN38" s="1125"/>
      <c r="AO38" s="315" t="s">
        <v>523</v>
      </c>
      <c r="AP38" s="315" t="s">
        <v>523</v>
      </c>
      <c r="AQ38" s="316">
        <v>1</v>
      </c>
      <c r="AR38" s="304" t="s">
        <v>523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543</v>
      </c>
      <c r="AL39" s="1124"/>
      <c r="AM39" s="1124"/>
      <c r="AN39" s="1125"/>
      <c r="AO39" s="312">
        <v>-785</v>
      </c>
      <c r="AP39" s="312">
        <v>-43</v>
      </c>
      <c r="AQ39" s="313">
        <v>-3326</v>
      </c>
      <c r="AR39" s="314">
        <v>-98.7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544</v>
      </c>
      <c r="AL40" s="1121"/>
      <c r="AM40" s="1121"/>
      <c r="AN40" s="1122"/>
      <c r="AO40" s="312">
        <v>-619720</v>
      </c>
      <c r="AP40" s="312">
        <v>-33618</v>
      </c>
      <c r="AQ40" s="313">
        <v>-45680</v>
      </c>
      <c r="AR40" s="314">
        <v>-26.4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306</v>
      </c>
      <c r="AL41" s="1127"/>
      <c r="AM41" s="1127"/>
      <c r="AN41" s="1128"/>
      <c r="AO41" s="312">
        <v>544679</v>
      </c>
      <c r="AP41" s="312">
        <v>29548</v>
      </c>
      <c r="AQ41" s="313">
        <v>21069</v>
      </c>
      <c r="AR41" s="314">
        <v>40.200000000000003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545</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514</v>
      </c>
      <c r="AN49" s="1115" t="s">
        <v>548</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549</v>
      </c>
      <c r="AO50" s="329" t="s">
        <v>550</v>
      </c>
      <c r="AP50" s="330" t="s">
        <v>551</v>
      </c>
      <c r="AQ50" s="331" t="s">
        <v>552</v>
      </c>
      <c r="AR50" s="332" t="s">
        <v>553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554</v>
      </c>
      <c r="AL51" s="325"/>
      <c r="AM51" s="333">
        <v>2737606</v>
      </c>
      <c r="AN51" s="334">
        <v>144931</v>
      </c>
      <c r="AO51" s="335">
        <v>302.7</v>
      </c>
      <c r="AP51" s="336">
        <v>73475</v>
      </c>
      <c r="AQ51" s="337">
        <v>9.1</v>
      </c>
      <c r="AR51" s="338">
        <v>293.60000000000002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555</v>
      </c>
      <c r="AM52" s="341">
        <v>1612472</v>
      </c>
      <c r="AN52" s="342">
        <v>85366</v>
      </c>
      <c r="AO52" s="343">
        <v>334.9</v>
      </c>
      <c r="AP52" s="344">
        <v>43072</v>
      </c>
      <c r="AQ52" s="345">
        <v>31.1</v>
      </c>
      <c r="AR52" s="346">
        <v>303.8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556</v>
      </c>
      <c r="AL53" s="325"/>
      <c r="AM53" s="333">
        <v>1928510</v>
      </c>
      <c r="AN53" s="334">
        <v>102608</v>
      </c>
      <c r="AO53" s="335">
        <v>-29.2</v>
      </c>
      <c r="AP53" s="336">
        <v>87464</v>
      </c>
      <c r="AQ53" s="337">
        <v>19</v>
      </c>
      <c r="AR53" s="338">
        <v>-48.2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555</v>
      </c>
      <c r="AM54" s="341">
        <v>549069</v>
      </c>
      <c r="AN54" s="342">
        <v>29214</v>
      </c>
      <c r="AO54" s="343">
        <v>-65.8</v>
      </c>
      <c r="AP54" s="344">
        <v>47479</v>
      </c>
      <c r="AQ54" s="345">
        <v>10.199999999999999</v>
      </c>
      <c r="AR54" s="346">
        <v>-76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557</v>
      </c>
      <c r="AL55" s="325"/>
      <c r="AM55" s="333">
        <v>665718</v>
      </c>
      <c r="AN55" s="334">
        <v>35653</v>
      </c>
      <c r="AO55" s="335">
        <v>-65.3</v>
      </c>
      <c r="AP55" s="336">
        <v>96248</v>
      </c>
      <c r="AQ55" s="337">
        <v>10</v>
      </c>
      <c r="AR55" s="338">
        <v>-75.3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555</v>
      </c>
      <c r="AM56" s="341">
        <v>367626</v>
      </c>
      <c r="AN56" s="342">
        <v>19689</v>
      </c>
      <c r="AO56" s="343">
        <v>-32.6</v>
      </c>
      <c r="AP56" s="344">
        <v>55768</v>
      </c>
      <c r="AQ56" s="345">
        <v>17.5</v>
      </c>
      <c r="AR56" s="346">
        <v>-50.1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558</v>
      </c>
      <c r="AL57" s="325"/>
      <c r="AM57" s="333">
        <v>384875</v>
      </c>
      <c r="AN57" s="334">
        <v>20712</v>
      </c>
      <c r="AO57" s="335">
        <v>-41.9</v>
      </c>
      <c r="AP57" s="336">
        <v>76413</v>
      </c>
      <c r="AQ57" s="337">
        <v>-20.6</v>
      </c>
      <c r="AR57" s="338">
        <v>-21.3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555</v>
      </c>
      <c r="AM58" s="341">
        <v>254786</v>
      </c>
      <c r="AN58" s="342">
        <v>13711</v>
      </c>
      <c r="AO58" s="343">
        <v>-30.4</v>
      </c>
      <c r="AP58" s="344">
        <v>39658</v>
      </c>
      <c r="AQ58" s="345">
        <v>-28.9</v>
      </c>
      <c r="AR58" s="346">
        <v>-1.5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559</v>
      </c>
      <c r="AL59" s="325"/>
      <c r="AM59" s="333">
        <v>206092</v>
      </c>
      <c r="AN59" s="334">
        <v>11180</v>
      </c>
      <c r="AO59" s="335">
        <v>-46</v>
      </c>
      <c r="AP59" s="336">
        <v>66481</v>
      </c>
      <c r="AQ59" s="337">
        <v>-13</v>
      </c>
      <c r="AR59" s="338">
        <v>-33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555</v>
      </c>
      <c r="AM60" s="341">
        <v>123626</v>
      </c>
      <c r="AN60" s="342">
        <v>6706</v>
      </c>
      <c r="AO60" s="343">
        <v>-51.1</v>
      </c>
      <c r="AP60" s="344">
        <v>36120</v>
      </c>
      <c r="AQ60" s="345">
        <v>-8.9</v>
      </c>
      <c r="AR60" s="346">
        <v>-42.2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560</v>
      </c>
      <c r="AL61" s="347"/>
      <c r="AM61" s="348">
        <v>1184560</v>
      </c>
      <c r="AN61" s="349">
        <v>63017</v>
      </c>
      <c r="AO61" s="350">
        <v>24.1</v>
      </c>
      <c r="AP61" s="351">
        <v>80016</v>
      </c>
      <c r="AQ61" s="352">
        <v>0.9</v>
      </c>
      <c r="AR61" s="338">
        <v>23.2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555</v>
      </c>
      <c r="AM62" s="341">
        <v>581516</v>
      </c>
      <c r="AN62" s="342">
        <v>30937</v>
      </c>
      <c r="AO62" s="343">
        <v>31</v>
      </c>
      <c r="AP62" s="344">
        <v>44419</v>
      </c>
      <c r="AQ62" s="345">
        <v>4.2</v>
      </c>
      <c r="AR62" s="346">
        <v>26.8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JJ/ijvkDF6+RHG1VBrQMaPx+z6G1sH8W+MCnqr2aUj6QxvOqukLF1saMQW2w99r3tZOyyx9upcKlErXE4wdHGA==" saltValue="zOEGCcodhMJUde6/9T7a6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562</v>
      </c>
    </row>
    <row r="121" spans="125:125" ht="13.5" hidden="1" customHeight="1" x14ac:dyDescent="0.15">
      <c r="DU121" s="259"/>
    </row>
  </sheetData>
  <sheetProtection algorithmName="SHA-512" hashValue="GYFZB2BHmXxIiv20UMIubMAhjy8+0FIdVukJawv3LCpuC5QLu+IndqCbTG+FWQl/qfzWq+6pLga+Iq+8HsyBaA==" saltValue="zVt1R1q8L6jVl4a2CaCZ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563</v>
      </c>
    </row>
  </sheetData>
  <sheetProtection algorithmName="SHA-512" hashValue="aRG6dGbZaCDYR1tWSHhEXdksOfzQlQYvPSAb7bHAiy4oFnPKVCvXeAhljYINCKodgAhYVWcexPq/gS8D652BXg==" saltValue="PpwYRg/Y6uB9gJJLzw406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139" t="s">
        <v>3</v>
      </c>
      <c r="D47" s="1139"/>
      <c r="E47" s="1140"/>
      <c r="F47" s="11">
        <v>2.04</v>
      </c>
      <c r="G47" s="12">
        <v>3.14</v>
      </c>
      <c r="H47" s="12">
        <v>2.98</v>
      </c>
      <c r="I47" s="12">
        <v>5.04</v>
      </c>
      <c r="J47" s="13">
        <v>10.220000000000001</v>
      </c>
    </row>
    <row r="48" spans="2:10" ht="57.75" customHeight="1" x14ac:dyDescent="0.15">
      <c r="B48" s="14"/>
      <c r="C48" s="1141" t="s">
        <v>4</v>
      </c>
      <c r="D48" s="1141"/>
      <c r="E48" s="1142"/>
      <c r="F48" s="15">
        <v>1.63</v>
      </c>
      <c r="G48" s="16">
        <v>3.74</v>
      </c>
      <c r="H48" s="16">
        <v>4.51</v>
      </c>
      <c r="I48" s="16">
        <v>8.14</v>
      </c>
      <c r="J48" s="17">
        <v>7.47</v>
      </c>
    </row>
    <row r="49" spans="2:10" ht="57.75" customHeight="1" thickBot="1" x14ac:dyDescent="0.2">
      <c r="B49" s="18"/>
      <c r="C49" s="1143" t="s">
        <v>5</v>
      </c>
      <c r="D49" s="1143"/>
      <c r="E49" s="1144"/>
      <c r="F49" s="19" t="s">
        <v>569</v>
      </c>
      <c r="G49" s="20">
        <v>3.2</v>
      </c>
      <c r="H49" s="20">
        <v>0.95</v>
      </c>
      <c r="I49" s="20">
        <v>11.8</v>
      </c>
      <c r="J49" s="21">
        <v>5.99</v>
      </c>
    </row>
    <row r="50" spans="2:10" x14ac:dyDescent="0.15"/>
  </sheetData>
  <sheetProtection algorithmName="SHA-512" hashValue="FrFo8Ib+4cBrOb4PiSqi+TGXAqJMdbtjbJzgEvTWAltXYcXCBFJYj0z12OuSir/hojfLazBmDScI5Lm0MsT4+Q==" saltValue="sHowMsH2MU1arHFz8dkr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2024-03-08T01:53:34Z</cp:lastPrinted>
  <dcterms:created xsi:type="dcterms:W3CDTF">2024-02-05T02:27:43Z</dcterms:created>
  <dcterms:modified xsi:type="dcterms:W3CDTF">2024-03-18T05:53:47Z</dcterms:modified>
  <cp:category/>
</cp:coreProperties>
</file>