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7税政概要\04_市町村税政の概要（ＨＰ版）\起案\"/>
    </mc:Choice>
  </mc:AlternateContent>
  <xr:revisionPtr revIDLastSave="0" documentId="13_ncr:1_{743D0E91-1E71-4E85-9A00-5E37017A0A27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１" sheetId="39" r:id="rId1"/>
    <sheet name="２" sheetId="40" r:id="rId2"/>
    <sheet name="３" sheetId="41" r:id="rId3"/>
    <sheet name="４" sheetId="42" r:id="rId4"/>
    <sheet name="５" sheetId="43" r:id="rId5"/>
    <sheet name="６" sheetId="44" r:id="rId6"/>
    <sheet name="７" sheetId="45" r:id="rId7"/>
    <sheet name="８" sheetId="9" r:id="rId8"/>
    <sheet name="９" sheetId="32" r:id="rId9"/>
    <sheet name="１０" sheetId="17" r:id="rId10"/>
    <sheet name="１１" sheetId="38" r:id="rId11"/>
  </sheets>
  <definedNames>
    <definedName name="_xlnm.Print_Area" localSheetId="0">'１'!$A$1:$AE$48</definedName>
    <definedName name="_xlnm.Print_Area" localSheetId="9">'１０'!$A$1:$L$50</definedName>
    <definedName name="_xlnm.Print_Area" localSheetId="10">'１１'!$A$1:$BE$49</definedName>
    <definedName name="_xlnm.Print_Area" localSheetId="1">'２'!$A$1:$Y$48</definedName>
    <definedName name="_xlnm.Print_Area" localSheetId="2">'３'!$A$1:$Y$48</definedName>
    <definedName name="_xlnm.Print_Area" localSheetId="3">'４'!$A$1:$Y$48</definedName>
    <definedName name="_xlnm.Print_Area" localSheetId="4">'５'!$A$1:$Y$48</definedName>
    <definedName name="_xlnm.Print_Area" localSheetId="5">'６'!$A$1:$Y$48</definedName>
    <definedName name="_xlnm.Print_Area" localSheetId="6">'７'!$A$1:$Y$48</definedName>
    <definedName name="_xlnm.Print_Area" localSheetId="7">'８'!$A$1:$AR$49</definedName>
    <definedName name="_xlnm.Print_Area" localSheetId="8">'９'!$A$1:$AF$48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9" i="38" l="1"/>
  <c r="BB9" i="38"/>
  <c r="BB10" i="38"/>
  <c r="BB11" i="38"/>
  <c r="BB12" i="38"/>
  <c r="BB13" i="38"/>
  <c r="BB14" i="38"/>
  <c r="BB15" i="38"/>
  <c r="BB16" i="38"/>
  <c r="BB17" i="38"/>
  <c r="BB18" i="38"/>
  <c r="BB19" i="38"/>
  <c r="BB20" i="38"/>
  <c r="BB21" i="38"/>
  <c r="BB22" i="38"/>
  <c r="BB23" i="38"/>
  <c r="BB24" i="38"/>
  <c r="BB25" i="38"/>
  <c r="BB26" i="38"/>
  <c r="BB27" i="38"/>
  <c r="BB28" i="38"/>
  <c r="BB29" i="38"/>
  <c r="BB30" i="38"/>
  <c r="BB31" i="38"/>
  <c r="BB32" i="38"/>
  <c r="BB33" i="38"/>
  <c r="BB34" i="38"/>
  <c r="BB35" i="38"/>
  <c r="BB36" i="38"/>
  <c r="BB37" i="38"/>
  <c r="BB38" i="38"/>
  <c r="BB39" i="38"/>
  <c r="BB40" i="38"/>
  <c r="BB41" i="38"/>
  <c r="BB42" i="38"/>
  <c r="BB43" i="38"/>
  <c r="BB44" i="38"/>
  <c r="BB45" i="38"/>
  <c r="BB8" i="38"/>
  <c r="BB7" i="38"/>
  <c r="BA9" i="38"/>
  <c r="BA10" i="38"/>
  <c r="BA11" i="38"/>
  <c r="BA12" i="38"/>
  <c r="BA13" i="38"/>
  <c r="BA14" i="38"/>
  <c r="BA15" i="38"/>
  <c r="BA16" i="38"/>
  <c r="BA17" i="38"/>
  <c r="BA18" i="38"/>
  <c r="BA19" i="38"/>
  <c r="BA20" i="38"/>
  <c r="BA21" i="38"/>
  <c r="BA22" i="38"/>
  <c r="BA23" i="38"/>
  <c r="BA24" i="38"/>
  <c r="BA25" i="38"/>
  <c r="BA26" i="38"/>
  <c r="BA27" i="38"/>
  <c r="BA28" i="38"/>
  <c r="BA29" i="38"/>
  <c r="BA30" i="38"/>
  <c r="BA31" i="38"/>
  <c r="BA32" i="38"/>
  <c r="BA33" i="38"/>
  <c r="BA34" i="38"/>
  <c r="BA35" i="38"/>
  <c r="BA36" i="38"/>
  <c r="BA37" i="38"/>
  <c r="BA38" i="38"/>
  <c r="BA39" i="38"/>
  <c r="BA40" i="38"/>
  <c r="BA41" i="38"/>
  <c r="BA42" i="38"/>
  <c r="BA43" i="38"/>
  <c r="BA44" i="38"/>
  <c r="BA45" i="38"/>
  <c r="BA8" i="38"/>
  <c r="BA7" i="38"/>
  <c r="AZ9" i="38"/>
  <c r="AZ10" i="38"/>
  <c r="AZ11" i="38"/>
  <c r="AZ12" i="38"/>
  <c r="AZ13" i="38"/>
  <c r="AZ14" i="38"/>
  <c r="AZ15" i="38"/>
  <c r="AZ16" i="38"/>
  <c r="AZ17" i="38"/>
  <c r="AZ18" i="38"/>
  <c r="AZ19" i="38"/>
  <c r="AZ20" i="38"/>
  <c r="AZ21" i="38"/>
  <c r="AZ22" i="38"/>
  <c r="AZ23" i="38"/>
  <c r="AZ24" i="38"/>
  <c r="AZ25" i="38"/>
  <c r="AZ26" i="38"/>
  <c r="AZ27" i="38"/>
  <c r="AZ28" i="38"/>
  <c r="AZ29" i="38"/>
  <c r="AZ30" i="38"/>
  <c r="AZ31" i="38"/>
  <c r="AZ32" i="38"/>
  <c r="AZ33" i="38"/>
  <c r="AZ34" i="38"/>
  <c r="AZ35" i="38"/>
  <c r="AZ36" i="38"/>
  <c r="AZ37" i="38"/>
  <c r="AZ38" i="38"/>
  <c r="AZ39" i="38"/>
  <c r="AZ40" i="38"/>
  <c r="AZ41" i="38"/>
  <c r="AZ42" i="38"/>
  <c r="AZ43" i="38"/>
  <c r="AZ44" i="38"/>
  <c r="AZ45" i="38"/>
  <c r="AZ8" i="38"/>
  <c r="AZ7" i="38"/>
  <c r="BE9" i="38"/>
  <c r="BE10" i="38"/>
  <c r="BE11" i="38"/>
  <c r="BE12" i="38"/>
  <c r="BE13" i="38"/>
  <c r="BE14" i="38"/>
  <c r="BE15" i="38"/>
  <c r="BE16" i="38"/>
  <c r="BE17" i="38"/>
  <c r="BE18" i="38"/>
  <c r="BE19" i="38"/>
  <c r="BE47" i="38" s="1"/>
  <c r="BE20" i="38"/>
  <c r="BE21" i="38"/>
  <c r="BE22" i="38"/>
  <c r="BE23" i="38"/>
  <c r="BE24" i="38"/>
  <c r="BE25" i="38"/>
  <c r="BE26" i="38"/>
  <c r="BE27" i="38"/>
  <c r="BE28" i="38"/>
  <c r="BE29" i="38"/>
  <c r="BE30" i="38"/>
  <c r="BE31" i="38"/>
  <c r="BE32" i="38"/>
  <c r="BE33" i="38"/>
  <c r="BE34" i="38"/>
  <c r="BE35" i="38"/>
  <c r="BE36" i="38"/>
  <c r="BE37" i="38"/>
  <c r="BE38" i="38"/>
  <c r="BE39" i="38"/>
  <c r="BE40" i="38"/>
  <c r="BE41" i="38"/>
  <c r="BE42" i="38"/>
  <c r="BE43" i="38"/>
  <c r="BE44" i="38"/>
  <c r="BE45" i="38"/>
  <c r="BE8" i="38"/>
  <c r="BE7" i="38"/>
  <c r="BD9" i="38"/>
  <c r="BD10" i="38"/>
  <c r="BD11" i="38"/>
  <c r="BD12" i="38"/>
  <c r="BD13" i="38"/>
  <c r="BD14" i="38"/>
  <c r="BD15" i="38"/>
  <c r="BD16" i="38"/>
  <c r="BD17" i="38"/>
  <c r="BD18" i="38"/>
  <c r="BD19" i="38"/>
  <c r="BD20" i="38"/>
  <c r="BD21" i="38"/>
  <c r="BD22" i="38"/>
  <c r="BD23" i="38"/>
  <c r="BD24" i="38"/>
  <c r="BD25" i="38"/>
  <c r="BD26" i="38"/>
  <c r="BD27" i="38"/>
  <c r="BD28" i="38"/>
  <c r="BD29" i="38"/>
  <c r="BD30" i="38"/>
  <c r="BD31" i="38"/>
  <c r="BD32" i="38"/>
  <c r="BD33" i="38"/>
  <c r="BD34" i="38"/>
  <c r="BD35" i="38"/>
  <c r="BD36" i="38"/>
  <c r="BD37" i="38"/>
  <c r="BD38" i="38"/>
  <c r="BD39" i="38"/>
  <c r="BD40" i="38"/>
  <c r="BD41" i="38"/>
  <c r="BD42" i="38"/>
  <c r="BD43" i="38"/>
  <c r="BD44" i="38"/>
  <c r="BD45" i="38"/>
  <c r="BD8" i="38"/>
  <c r="BD7" i="38"/>
  <c r="BE46" i="38" l="1"/>
  <c r="BE48" i="38"/>
  <c r="AD4" i="32"/>
  <c r="BC27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7" i="38"/>
  <c r="AW16" i="38"/>
  <c r="AW15" i="38"/>
  <c r="AW14" i="38"/>
  <c r="AW13" i="38"/>
  <c r="AW12" i="38"/>
  <c r="AW11" i="38"/>
  <c r="AW10" i="38"/>
  <c r="AW9" i="38"/>
  <c r="AW8" i="38"/>
  <c r="AW7" i="38"/>
  <c r="AY9" i="38"/>
  <c r="AY45" i="38"/>
  <c r="AY44" i="38"/>
  <c r="AY43" i="38"/>
  <c r="AY42" i="38"/>
  <c r="AY41" i="38"/>
  <c r="AY40" i="38"/>
  <c r="AY39" i="38"/>
  <c r="AY38" i="38"/>
  <c r="AY37" i="38"/>
  <c r="AY36" i="38"/>
  <c r="AY35" i="38"/>
  <c r="AY34" i="38"/>
  <c r="AY33" i="38"/>
  <c r="AY32" i="38"/>
  <c r="AY31" i="38"/>
  <c r="AY30" i="38"/>
  <c r="AY29" i="38"/>
  <c r="AY28" i="38"/>
  <c r="AY27" i="38"/>
  <c r="AY26" i="38"/>
  <c r="AY25" i="38"/>
  <c r="AY24" i="38"/>
  <c r="AY23" i="38"/>
  <c r="AY22" i="38"/>
  <c r="AY21" i="38"/>
  <c r="AY20" i="38"/>
  <c r="AY19" i="38"/>
  <c r="AY18" i="38"/>
  <c r="AY17" i="38"/>
  <c r="AY16" i="38"/>
  <c r="AY15" i="38"/>
  <c r="AY14" i="38"/>
  <c r="AY13" i="38"/>
  <c r="AY12" i="38"/>
  <c r="AY11" i="38"/>
  <c r="AY10" i="38"/>
  <c r="AY8" i="38"/>
  <c r="AY7" i="38"/>
  <c r="AX7" i="38"/>
  <c r="AX45" i="38"/>
  <c r="AX44" i="38"/>
  <c r="AX43" i="38"/>
  <c r="AX42" i="38"/>
  <c r="AX41" i="38"/>
  <c r="AX40" i="38"/>
  <c r="AX39" i="38"/>
  <c r="AX38" i="38"/>
  <c r="AX37" i="38"/>
  <c r="AX36" i="38"/>
  <c r="AX35" i="38"/>
  <c r="AX34" i="38"/>
  <c r="AX33" i="38"/>
  <c r="AX32" i="38"/>
  <c r="AX31" i="38"/>
  <c r="AX30" i="38"/>
  <c r="AX29" i="38"/>
  <c r="AX28" i="38"/>
  <c r="AX27" i="38"/>
  <c r="AX26" i="38"/>
  <c r="AX25" i="38"/>
  <c r="AX24" i="38"/>
  <c r="AX23" i="38"/>
  <c r="AX22" i="38"/>
  <c r="AX21" i="38"/>
  <c r="AX20" i="38"/>
  <c r="AX19" i="38"/>
  <c r="AX18" i="38"/>
  <c r="AX17" i="38"/>
  <c r="AX16" i="38"/>
  <c r="AX15" i="38"/>
  <c r="AX14" i="38"/>
  <c r="AX13" i="38"/>
  <c r="AX12" i="38"/>
  <c r="AX11" i="38"/>
  <c r="AX10" i="38"/>
  <c r="AX9" i="38"/>
  <c r="AX8" i="38"/>
  <c r="BC45" i="38"/>
  <c r="BC44" i="38"/>
  <c r="BC43" i="38"/>
  <c r="BC42" i="38"/>
  <c r="BC41" i="38"/>
  <c r="BC40" i="38"/>
  <c r="BC39" i="38"/>
  <c r="BC38" i="38"/>
  <c r="BC37" i="38"/>
  <c r="BC36" i="38"/>
  <c r="BC35" i="38"/>
  <c r="BC34" i="38"/>
  <c r="BC33" i="38"/>
  <c r="BC32" i="38"/>
  <c r="BC31" i="38"/>
  <c r="BC30" i="38"/>
  <c r="BC29" i="38"/>
  <c r="BC28" i="38"/>
  <c r="BC26" i="38"/>
  <c r="BC25" i="38"/>
  <c r="BC24" i="38"/>
  <c r="BC23" i="38"/>
  <c r="BC22" i="38"/>
  <c r="BC21" i="38"/>
  <c r="BC20" i="38"/>
  <c r="BC19" i="38"/>
  <c r="BC18" i="38"/>
  <c r="BC17" i="38"/>
  <c r="BC16" i="38"/>
  <c r="BC15" i="38"/>
  <c r="BC14" i="38"/>
  <c r="BC13" i="38"/>
  <c r="BC12" i="38"/>
  <c r="BC11" i="38"/>
  <c r="BC10" i="38"/>
  <c r="BC9" i="38"/>
  <c r="BC8" i="38"/>
  <c r="BC7" i="38"/>
  <c r="AO45" i="38"/>
  <c r="AN45" i="38"/>
  <c r="AM45" i="38"/>
  <c r="AO44" i="38"/>
  <c r="AN44" i="38"/>
  <c r="AM44" i="38"/>
  <c r="AO43" i="38"/>
  <c r="AN43" i="38"/>
  <c r="AM43" i="38"/>
  <c r="AO42" i="38"/>
  <c r="AN42" i="38"/>
  <c r="AM42" i="38"/>
  <c r="AO41" i="38"/>
  <c r="AN41" i="38"/>
  <c r="AM41" i="38"/>
  <c r="AO40" i="38"/>
  <c r="AN40" i="38"/>
  <c r="AM40" i="38"/>
  <c r="AO39" i="38"/>
  <c r="AN39" i="38"/>
  <c r="AM39" i="38"/>
  <c r="AO38" i="38"/>
  <c r="AN38" i="38"/>
  <c r="AM38" i="38"/>
  <c r="AO37" i="38"/>
  <c r="AN37" i="38"/>
  <c r="AM37" i="38"/>
  <c r="AO36" i="38"/>
  <c r="AN36" i="38"/>
  <c r="AM36" i="38"/>
  <c r="AO35" i="38"/>
  <c r="AN35" i="38"/>
  <c r="AM35" i="38"/>
  <c r="AO34" i="38"/>
  <c r="AN34" i="38"/>
  <c r="AM34" i="38"/>
  <c r="AO33" i="38"/>
  <c r="AN33" i="38"/>
  <c r="AM33" i="38"/>
  <c r="AO32" i="38"/>
  <c r="AN32" i="38"/>
  <c r="AM32" i="38"/>
  <c r="AO31" i="38"/>
  <c r="AN31" i="38"/>
  <c r="AM31" i="38"/>
  <c r="AO30" i="38"/>
  <c r="AN30" i="38"/>
  <c r="AM30" i="38"/>
  <c r="AO29" i="38"/>
  <c r="AN29" i="38"/>
  <c r="AM29" i="38"/>
  <c r="AO28" i="38"/>
  <c r="AN28" i="38"/>
  <c r="AM28" i="38"/>
  <c r="AO27" i="38"/>
  <c r="AN27" i="38"/>
  <c r="AM27" i="38"/>
  <c r="AO26" i="38"/>
  <c r="AN26" i="38"/>
  <c r="AM26" i="38"/>
  <c r="AO25" i="38"/>
  <c r="AN25" i="38"/>
  <c r="AM25" i="38"/>
  <c r="AO24" i="38"/>
  <c r="AN24" i="38"/>
  <c r="AM24" i="38"/>
  <c r="AO23" i="38"/>
  <c r="AN23" i="38"/>
  <c r="AM23" i="38"/>
  <c r="AO22" i="38"/>
  <c r="AN22" i="38"/>
  <c r="AM22" i="38"/>
  <c r="AO21" i="38"/>
  <c r="AN21" i="38"/>
  <c r="AM21" i="38"/>
  <c r="AO20" i="38"/>
  <c r="AN20" i="38"/>
  <c r="AM20" i="38"/>
  <c r="AO19" i="38"/>
  <c r="AN19" i="38"/>
  <c r="AM19" i="38"/>
  <c r="AO18" i="38"/>
  <c r="AN18" i="38"/>
  <c r="AM18" i="38"/>
  <c r="AO17" i="38"/>
  <c r="AN17" i="38"/>
  <c r="AM17" i="38"/>
  <c r="AO16" i="38"/>
  <c r="AN16" i="38"/>
  <c r="AM16" i="38"/>
  <c r="AO15" i="38"/>
  <c r="AN15" i="38"/>
  <c r="AM15" i="38"/>
  <c r="AO14" i="38"/>
  <c r="AN14" i="38"/>
  <c r="AM14" i="38"/>
  <c r="AO13" i="38"/>
  <c r="AN13" i="38"/>
  <c r="AM13" i="38"/>
  <c r="AO12" i="38"/>
  <c r="AN12" i="38"/>
  <c r="AM12" i="38"/>
  <c r="AO11" i="38"/>
  <c r="AN11" i="38"/>
  <c r="AM11" i="38"/>
  <c r="AO10" i="38"/>
  <c r="AN10" i="38"/>
  <c r="AM10" i="38"/>
  <c r="AO9" i="38"/>
  <c r="AN9" i="38"/>
  <c r="AM9" i="38"/>
  <c r="AO8" i="38"/>
  <c r="AN8" i="38"/>
  <c r="AM8" i="38"/>
  <c r="AO7" i="38"/>
  <c r="AN7" i="38"/>
  <c r="AM7" i="38"/>
  <c r="AO47" i="38" l="1"/>
  <c r="AM46" i="38"/>
  <c r="AO46" i="38"/>
  <c r="AN46" i="38"/>
  <c r="AM47" i="38"/>
  <c r="AN47" i="38"/>
  <c r="AO48" i="38" l="1"/>
  <c r="AN48" i="38"/>
  <c r="AM48" i="38"/>
  <c r="BE49" i="38" l="1"/>
  <c r="F15" i="17" l="1"/>
  <c r="E22" i="17" l="1"/>
  <c r="L15" i="17" l="1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47" i="17" s="1"/>
  <c r="J48" i="17" l="1"/>
  <c r="J49" i="17" s="1"/>
  <c r="AA4" i="32"/>
  <c r="L8" i="17" l="1"/>
  <c r="L9" i="17"/>
  <c r="L10" i="17"/>
  <c r="L11" i="17"/>
  <c r="L12" i="17"/>
  <c r="L13" i="17"/>
  <c r="L14" i="17"/>
  <c r="L16" i="17"/>
  <c r="L17" i="17"/>
  <c r="L18" i="17"/>
  <c r="L19" i="17"/>
  <c r="L20" i="17"/>
  <c r="L21" i="17"/>
  <c r="L22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8" i="17"/>
  <c r="L47" i="17" l="1"/>
  <c r="K48" i="17"/>
  <c r="K47" i="17"/>
  <c r="I8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K49" i="17" l="1"/>
  <c r="L48" i="17"/>
  <c r="L49" i="17" s="1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 l="1"/>
  <c r="I48" i="17"/>
  <c r="AC6" i="32"/>
  <c r="AB7" i="32"/>
  <c r="AB6" i="32"/>
  <c r="AA6" i="32"/>
  <c r="V46" i="32"/>
  <c r="W46" i="32" s="1"/>
  <c r="V45" i="32"/>
  <c r="U46" i="32"/>
  <c r="U45" i="32"/>
  <c r="U47" i="32" s="1"/>
  <c r="S46" i="32"/>
  <c r="S45" i="32"/>
  <c r="S47" i="32" s="1"/>
  <c r="R46" i="32"/>
  <c r="R45" i="32"/>
  <c r="R47" i="32" s="1"/>
  <c r="T46" i="32" l="1"/>
  <c r="T45" i="32"/>
  <c r="I49" i="17"/>
  <c r="W45" i="32"/>
  <c r="AA45" i="32"/>
  <c r="AB46" i="32"/>
  <c r="V47" i="32"/>
  <c r="W47" i="32" s="1"/>
  <c r="AC45" i="32"/>
  <c r="AC46" i="32"/>
  <c r="AA46" i="32"/>
  <c r="AA47" i="32"/>
  <c r="T47" i="32"/>
  <c r="AB45" i="32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6" i="32"/>
  <c r="C46" i="32"/>
  <c r="C45" i="32"/>
  <c r="B46" i="32"/>
  <c r="B45" i="32"/>
  <c r="F46" i="32"/>
  <c r="F45" i="32"/>
  <c r="E46" i="32"/>
  <c r="E45" i="32"/>
  <c r="E47" i="32" s="1"/>
  <c r="K4" i="32"/>
  <c r="G46" i="32" l="1"/>
  <c r="M46" i="32" s="1"/>
  <c r="G45" i="32"/>
  <c r="B47" i="32"/>
  <c r="D46" i="32"/>
  <c r="D45" i="32"/>
  <c r="AC47" i="32"/>
  <c r="AB47" i="32"/>
  <c r="L46" i="32"/>
  <c r="F47" i="32"/>
  <c r="G47" i="32" s="1"/>
  <c r="K47" i="32"/>
  <c r="K46" i="32"/>
  <c r="K45" i="32"/>
  <c r="L45" i="32"/>
  <c r="C47" i="32"/>
  <c r="F41" i="39"/>
  <c r="E36" i="39"/>
  <c r="M45" i="32" l="1"/>
  <c r="L47" i="32"/>
  <c r="D47" i="32"/>
  <c r="M47" i="32" s="1"/>
  <c r="N7" i="9"/>
  <c r="O7" i="9"/>
  <c r="P7" i="9"/>
  <c r="Q7" i="9"/>
  <c r="R7" i="9"/>
  <c r="S7" i="9"/>
  <c r="T7" i="9"/>
  <c r="U7" i="9"/>
  <c r="V7" i="9" s="1"/>
  <c r="N8" i="9"/>
  <c r="O8" i="9"/>
  <c r="P8" i="9"/>
  <c r="Q8" i="9"/>
  <c r="R8" i="9"/>
  <c r="S8" i="9"/>
  <c r="T8" i="9"/>
  <c r="U8" i="9"/>
  <c r="V8" i="9" s="1"/>
  <c r="N9" i="9"/>
  <c r="O9" i="9"/>
  <c r="P9" i="9"/>
  <c r="Q9" i="9"/>
  <c r="R9" i="9"/>
  <c r="S9" i="9"/>
  <c r="T9" i="9"/>
  <c r="U9" i="9"/>
  <c r="V9" i="9" s="1"/>
  <c r="N10" i="9"/>
  <c r="O10" i="9"/>
  <c r="P10" i="9"/>
  <c r="Q10" i="9"/>
  <c r="R10" i="9"/>
  <c r="S10" i="9"/>
  <c r="T10" i="9"/>
  <c r="U10" i="9"/>
  <c r="V10" i="9" s="1"/>
  <c r="N11" i="9"/>
  <c r="O11" i="9"/>
  <c r="P11" i="9"/>
  <c r="Q11" i="9"/>
  <c r="R11" i="9"/>
  <c r="S11" i="9"/>
  <c r="T11" i="9"/>
  <c r="U11" i="9"/>
  <c r="V11" i="9" s="1"/>
  <c r="N12" i="9"/>
  <c r="O12" i="9"/>
  <c r="P12" i="9"/>
  <c r="Q12" i="9"/>
  <c r="R12" i="9"/>
  <c r="S12" i="9"/>
  <c r="T12" i="9"/>
  <c r="U12" i="9"/>
  <c r="V12" i="9" s="1"/>
  <c r="N13" i="9"/>
  <c r="O13" i="9"/>
  <c r="P13" i="9"/>
  <c r="Q13" i="9"/>
  <c r="R13" i="9"/>
  <c r="S13" i="9"/>
  <c r="T13" i="9"/>
  <c r="U13" i="9"/>
  <c r="V13" i="9" s="1"/>
  <c r="N14" i="9"/>
  <c r="O14" i="9"/>
  <c r="P14" i="9"/>
  <c r="Q14" i="9"/>
  <c r="R14" i="9"/>
  <c r="S14" i="9"/>
  <c r="T14" i="9"/>
  <c r="U14" i="9"/>
  <c r="N15" i="9"/>
  <c r="O15" i="9"/>
  <c r="P15" i="9"/>
  <c r="Q15" i="9"/>
  <c r="R15" i="9"/>
  <c r="S15" i="9"/>
  <c r="T15" i="9"/>
  <c r="U15" i="9"/>
  <c r="N16" i="9"/>
  <c r="O16" i="9"/>
  <c r="P16" i="9"/>
  <c r="Q16" i="9"/>
  <c r="R16" i="9"/>
  <c r="S16" i="9"/>
  <c r="T16" i="9"/>
  <c r="U16" i="9"/>
  <c r="N17" i="9"/>
  <c r="O17" i="9"/>
  <c r="P17" i="9"/>
  <c r="Q17" i="9"/>
  <c r="R17" i="9"/>
  <c r="S17" i="9"/>
  <c r="T17" i="9"/>
  <c r="U17" i="9"/>
  <c r="N18" i="9"/>
  <c r="O18" i="9"/>
  <c r="P18" i="9"/>
  <c r="Q18" i="9"/>
  <c r="R18" i="9"/>
  <c r="S18" i="9"/>
  <c r="T18" i="9"/>
  <c r="U18" i="9"/>
  <c r="V18" i="9" s="1"/>
  <c r="N19" i="9"/>
  <c r="O19" i="9"/>
  <c r="P19" i="9"/>
  <c r="Q19" i="9"/>
  <c r="R19" i="9"/>
  <c r="S19" i="9"/>
  <c r="T19" i="9"/>
  <c r="U19" i="9"/>
  <c r="N20" i="9"/>
  <c r="O20" i="9"/>
  <c r="P20" i="9"/>
  <c r="Q20" i="9"/>
  <c r="R20" i="9"/>
  <c r="S20" i="9"/>
  <c r="T20" i="9"/>
  <c r="U20" i="9"/>
  <c r="N21" i="9"/>
  <c r="O21" i="9"/>
  <c r="P21" i="9"/>
  <c r="Q21" i="9"/>
  <c r="R21" i="9"/>
  <c r="S21" i="9"/>
  <c r="T21" i="9"/>
  <c r="U21" i="9"/>
  <c r="N22" i="9"/>
  <c r="O22" i="9"/>
  <c r="P22" i="9"/>
  <c r="Q22" i="9"/>
  <c r="R22" i="9"/>
  <c r="S22" i="9"/>
  <c r="T22" i="9"/>
  <c r="U22" i="9"/>
  <c r="N23" i="9"/>
  <c r="O23" i="9"/>
  <c r="P23" i="9"/>
  <c r="Q23" i="9"/>
  <c r="R23" i="9"/>
  <c r="S23" i="9"/>
  <c r="T23" i="9"/>
  <c r="U23" i="9"/>
  <c r="N24" i="9"/>
  <c r="O24" i="9"/>
  <c r="P24" i="9"/>
  <c r="Q24" i="9"/>
  <c r="R24" i="9"/>
  <c r="S24" i="9"/>
  <c r="T24" i="9"/>
  <c r="U24" i="9"/>
  <c r="N25" i="9"/>
  <c r="O25" i="9"/>
  <c r="P25" i="9"/>
  <c r="Q25" i="9"/>
  <c r="R25" i="9"/>
  <c r="S25" i="9"/>
  <c r="T25" i="9"/>
  <c r="U25" i="9"/>
  <c r="N26" i="9"/>
  <c r="O26" i="9"/>
  <c r="P26" i="9"/>
  <c r="Q26" i="9"/>
  <c r="R26" i="9"/>
  <c r="S26" i="9"/>
  <c r="T26" i="9"/>
  <c r="U26" i="9"/>
  <c r="V26" i="9" s="1"/>
  <c r="N27" i="9"/>
  <c r="O27" i="9"/>
  <c r="P27" i="9"/>
  <c r="Q27" i="9"/>
  <c r="R27" i="9"/>
  <c r="S27" i="9"/>
  <c r="T27" i="9"/>
  <c r="U27" i="9"/>
  <c r="V27" i="9" s="1"/>
  <c r="N28" i="9"/>
  <c r="O28" i="9"/>
  <c r="P28" i="9"/>
  <c r="Q28" i="9"/>
  <c r="R28" i="9"/>
  <c r="S28" i="9"/>
  <c r="T28" i="9"/>
  <c r="U28" i="9"/>
  <c r="V28" i="9" s="1"/>
  <c r="N29" i="9"/>
  <c r="O29" i="9"/>
  <c r="P29" i="9"/>
  <c r="Q29" i="9"/>
  <c r="R29" i="9"/>
  <c r="S29" i="9"/>
  <c r="T29" i="9"/>
  <c r="U29" i="9"/>
  <c r="V29" i="9" s="1"/>
  <c r="N30" i="9"/>
  <c r="O30" i="9"/>
  <c r="P30" i="9"/>
  <c r="Q30" i="9"/>
  <c r="R30" i="9"/>
  <c r="S30" i="9"/>
  <c r="T30" i="9"/>
  <c r="U30" i="9"/>
  <c r="N31" i="9"/>
  <c r="O31" i="9"/>
  <c r="P31" i="9"/>
  <c r="Q31" i="9"/>
  <c r="R31" i="9"/>
  <c r="S31" i="9"/>
  <c r="T31" i="9"/>
  <c r="U31" i="9"/>
  <c r="V31" i="9" s="1"/>
  <c r="N32" i="9"/>
  <c r="O32" i="9"/>
  <c r="P32" i="9"/>
  <c r="Q32" i="9"/>
  <c r="R32" i="9"/>
  <c r="S32" i="9"/>
  <c r="T32" i="9"/>
  <c r="U32" i="9"/>
  <c r="V32" i="9" s="1"/>
  <c r="N33" i="9"/>
  <c r="O33" i="9"/>
  <c r="P33" i="9"/>
  <c r="Q33" i="9"/>
  <c r="R33" i="9"/>
  <c r="S33" i="9"/>
  <c r="T33" i="9"/>
  <c r="U33" i="9"/>
  <c r="V33" i="9" s="1"/>
  <c r="N34" i="9"/>
  <c r="O34" i="9"/>
  <c r="P34" i="9"/>
  <c r="Q34" i="9"/>
  <c r="R34" i="9"/>
  <c r="S34" i="9"/>
  <c r="T34" i="9"/>
  <c r="U34" i="9"/>
  <c r="V34" i="9" s="1"/>
  <c r="N35" i="9"/>
  <c r="O35" i="9"/>
  <c r="P35" i="9"/>
  <c r="Q35" i="9"/>
  <c r="R35" i="9"/>
  <c r="S35" i="9"/>
  <c r="T35" i="9"/>
  <c r="U35" i="9"/>
  <c r="N36" i="9"/>
  <c r="O36" i="9"/>
  <c r="P36" i="9"/>
  <c r="Q36" i="9"/>
  <c r="R36" i="9"/>
  <c r="S36" i="9"/>
  <c r="T36" i="9"/>
  <c r="U36" i="9"/>
  <c r="N37" i="9"/>
  <c r="O37" i="9"/>
  <c r="P37" i="9"/>
  <c r="Q37" i="9"/>
  <c r="R37" i="9"/>
  <c r="S37" i="9"/>
  <c r="T37" i="9"/>
  <c r="U37" i="9"/>
  <c r="V37" i="9" s="1"/>
  <c r="N38" i="9"/>
  <c r="O38" i="9"/>
  <c r="P38" i="9"/>
  <c r="Q38" i="9"/>
  <c r="R38" i="9"/>
  <c r="S38" i="9"/>
  <c r="T38" i="9"/>
  <c r="U38" i="9"/>
  <c r="N39" i="9"/>
  <c r="O39" i="9"/>
  <c r="P39" i="9"/>
  <c r="Q39" i="9"/>
  <c r="R39" i="9"/>
  <c r="S39" i="9"/>
  <c r="T39" i="9"/>
  <c r="U39" i="9"/>
  <c r="N40" i="9"/>
  <c r="O40" i="9"/>
  <c r="P40" i="9"/>
  <c r="Q40" i="9"/>
  <c r="R40" i="9"/>
  <c r="S40" i="9"/>
  <c r="T40" i="9"/>
  <c r="U40" i="9"/>
  <c r="N41" i="9"/>
  <c r="O41" i="9"/>
  <c r="P41" i="9"/>
  <c r="Q41" i="9"/>
  <c r="R41" i="9"/>
  <c r="S41" i="9"/>
  <c r="T41" i="9"/>
  <c r="U41" i="9"/>
  <c r="N42" i="9"/>
  <c r="O42" i="9"/>
  <c r="P42" i="9"/>
  <c r="Q42" i="9"/>
  <c r="R42" i="9"/>
  <c r="S42" i="9"/>
  <c r="T42" i="9"/>
  <c r="U42" i="9"/>
  <c r="N43" i="9"/>
  <c r="O43" i="9"/>
  <c r="P43" i="9"/>
  <c r="Q43" i="9"/>
  <c r="R43" i="9"/>
  <c r="S43" i="9"/>
  <c r="T43" i="9"/>
  <c r="U43" i="9"/>
  <c r="N44" i="9"/>
  <c r="O44" i="9"/>
  <c r="P44" i="9"/>
  <c r="Q44" i="9"/>
  <c r="R44" i="9"/>
  <c r="S44" i="9"/>
  <c r="T44" i="9"/>
  <c r="U44" i="9"/>
  <c r="V44" i="9" s="1"/>
  <c r="N45" i="9"/>
  <c r="O45" i="9"/>
  <c r="P45" i="9"/>
  <c r="Q45" i="9"/>
  <c r="R45" i="9"/>
  <c r="S45" i="9"/>
  <c r="T45" i="9"/>
  <c r="U45" i="9"/>
  <c r="V45" i="9" s="1"/>
  <c r="U46" i="9" l="1"/>
  <c r="V36" i="9"/>
  <c r="V43" i="9"/>
  <c r="V42" i="9"/>
  <c r="V41" i="9"/>
  <c r="V40" i="9"/>
  <c r="V39" i="9"/>
  <c r="V38" i="9"/>
  <c r="V21" i="9"/>
  <c r="V20" i="9"/>
  <c r="V35" i="9"/>
  <c r="V30" i="9"/>
  <c r="V25" i="9"/>
  <c r="V24" i="9"/>
  <c r="V23" i="9"/>
  <c r="V22" i="9"/>
  <c r="V19" i="9"/>
  <c r="T47" i="9"/>
  <c r="V17" i="9"/>
  <c r="V16" i="9"/>
  <c r="V15" i="9"/>
  <c r="V14" i="9"/>
  <c r="R46" i="9"/>
  <c r="T46" i="9"/>
  <c r="V46" i="9" s="1"/>
  <c r="U47" i="9"/>
  <c r="R47" i="9"/>
  <c r="S47" i="9"/>
  <c r="S46" i="9"/>
  <c r="P46" i="9"/>
  <c r="Q47" i="9"/>
  <c r="Q46" i="9"/>
  <c r="P47" i="9"/>
  <c r="O46" i="9"/>
  <c r="N46" i="9"/>
  <c r="O47" i="9"/>
  <c r="N47" i="9"/>
  <c r="N48" i="9" s="1"/>
  <c r="V47" i="9" l="1"/>
  <c r="Q48" i="9"/>
  <c r="P48" i="9"/>
  <c r="O48" i="9"/>
  <c r="S48" i="9"/>
  <c r="R48" i="9"/>
  <c r="T48" i="9"/>
  <c r="U48" i="9"/>
  <c r="V48" i="9" s="1"/>
  <c r="J37" i="45"/>
  <c r="E46" i="17" l="1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48" i="17" l="1"/>
  <c r="E47" i="17"/>
  <c r="E49" i="17" l="1"/>
  <c r="P6" i="40" l="1"/>
  <c r="P7" i="40"/>
  <c r="P8" i="40"/>
  <c r="P9" i="40"/>
  <c r="P10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D45" i="38" l="1"/>
  <c r="C45" i="38"/>
  <c r="B45" i="38"/>
  <c r="D44" i="38"/>
  <c r="C44" i="38"/>
  <c r="B44" i="38"/>
  <c r="D43" i="38"/>
  <c r="C43" i="38"/>
  <c r="B43" i="38"/>
  <c r="D42" i="38"/>
  <c r="C42" i="38"/>
  <c r="B42" i="38"/>
  <c r="D41" i="38"/>
  <c r="C41" i="38"/>
  <c r="B41" i="38"/>
  <c r="D40" i="38"/>
  <c r="C40" i="38"/>
  <c r="B40" i="38"/>
  <c r="D39" i="38"/>
  <c r="C39" i="38"/>
  <c r="B39" i="38"/>
  <c r="D38" i="38"/>
  <c r="C38" i="38"/>
  <c r="B38" i="38"/>
  <c r="D37" i="38"/>
  <c r="C37" i="38"/>
  <c r="B37" i="38"/>
  <c r="D36" i="38"/>
  <c r="C36" i="38"/>
  <c r="B36" i="38"/>
  <c r="D35" i="38"/>
  <c r="C35" i="38"/>
  <c r="B35" i="38"/>
  <c r="D34" i="38"/>
  <c r="C34" i="38"/>
  <c r="B34" i="38"/>
  <c r="D33" i="38"/>
  <c r="C33" i="38"/>
  <c r="B33" i="38"/>
  <c r="D32" i="38"/>
  <c r="C32" i="38"/>
  <c r="B32" i="38"/>
  <c r="D31" i="38"/>
  <c r="C31" i="38"/>
  <c r="B31" i="38"/>
  <c r="D30" i="38"/>
  <c r="C30" i="38"/>
  <c r="B30" i="38"/>
  <c r="D29" i="38"/>
  <c r="C29" i="38"/>
  <c r="B29" i="38"/>
  <c r="D28" i="38"/>
  <c r="C28" i="38"/>
  <c r="B28" i="38"/>
  <c r="D27" i="38"/>
  <c r="C27" i="38"/>
  <c r="B27" i="38"/>
  <c r="D26" i="38"/>
  <c r="C26" i="38"/>
  <c r="B26" i="38"/>
  <c r="D25" i="38"/>
  <c r="C25" i="38"/>
  <c r="B25" i="38"/>
  <c r="D24" i="38"/>
  <c r="C24" i="38"/>
  <c r="B24" i="38"/>
  <c r="D23" i="38"/>
  <c r="C23" i="38"/>
  <c r="B23" i="38"/>
  <c r="D22" i="38"/>
  <c r="C22" i="38"/>
  <c r="B22" i="38"/>
  <c r="D21" i="38"/>
  <c r="C21" i="38"/>
  <c r="B21" i="38"/>
  <c r="D20" i="38"/>
  <c r="C20" i="38"/>
  <c r="B20" i="38"/>
  <c r="D19" i="38"/>
  <c r="C19" i="38"/>
  <c r="B19" i="38"/>
  <c r="D18" i="38"/>
  <c r="C18" i="38"/>
  <c r="B18" i="38"/>
  <c r="D17" i="38"/>
  <c r="C17" i="38"/>
  <c r="B17" i="38"/>
  <c r="D16" i="38"/>
  <c r="C16" i="38"/>
  <c r="B16" i="38"/>
  <c r="D15" i="38"/>
  <c r="C15" i="38"/>
  <c r="B15" i="38"/>
  <c r="D14" i="38"/>
  <c r="C14" i="38"/>
  <c r="B14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C47" i="38" l="1"/>
  <c r="D47" i="38"/>
  <c r="B46" i="38"/>
  <c r="C46" i="38"/>
  <c r="D46" i="38"/>
  <c r="D48" i="38" s="1"/>
  <c r="B47" i="38"/>
  <c r="C48" i="38" l="1"/>
  <c r="B48" i="38"/>
  <c r="F46" i="17" l="1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4" i="17"/>
  <c r="F13" i="17"/>
  <c r="F12" i="17"/>
  <c r="F11" i="17"/>
  <c r="F10" i="17"/>
  <c r="F9" i="17"/>
  <c r="F8" i="17"/>
  <c r="F48" i="17" l="1"/>
  <c r="F47" i="17"/>
  <c r="V6" i="39"/>
  <c r="W6" i="39"/>
  <c r="X6" i="39"/>
  <c r="V7" i="39"/>
  <c r="W7" i="39"/>
  <c r="X7" i="39"/>
  <c r="V8" i="39"/>
  <c r="W8" i="39"/>
  <c r="X8" i="39"/>
  <c r="V9" i="39"/>
  <c r="W9" i="39"/>
  <c r="X9" i="39"/>
  <c r="V10" i="39"/>
  <c r="W10" i="39"/>
  <c r="X10" i="39"/>
  <c r="V11" i="39"/>
  <c r="W11" i="39"/>
  <c r="X11" i="39"/>
  <c r="V12" i="39"/>
  <c r="W12" i="39"/>
  <c r="X12" i="39"/>
  <c r="V13" i="39"/>
  <c r="W13" i="39"/>
  <c r="X13" i="39"/>
  <c r="V14" i="39"/>
  <c r="W14" i="39"/>
  <c r="X14" i="39"/>
  <c r="V15" i="39"/>
  <c r="W15" i="39"/>
  <c r="X15" i="39"/>
  <c r="V16" i="39"/>
  <c r="W16" i="39"/>
  <c r="X16" i="39"/>
  <c r="V17" i="39"/>
  <c r="W17" i="39"/>
  <c r="X17" i="39"/>
  <c r="V18" i="39"/>
  <c r="W18" i="39"/>
  <c r="X18" i="39"/>
  <c r="V19" i="39"/>
  <c r="W19" i="39"/>
  <c r="X19" i="39"/>
  <c r="V20" i="39"/>
  <c r="W20" i="39"/>
  <c r="X20" i="39"/>
  <c r="V21" i="39"/>
  <c r="W21" i="39"/>
  <c r="X21" i="39"/>
  <c r="V22" i="39"/>
  <c r="W22" i="39"/>
  <c r="X22" i="39"/>
  <c r="V23" i="39"/>
  <c r="W23" i="39"/>
  <c r="X23" i="39"/>
  <c r="V24" i="39"/>
  <c r="W24" i="39"/>
  <c r="X24" i="39"/>
  <c r="V25" i="39"/>
  <c r="W25" i="39"/>
  <c r="X25" i="39"/>
  <c r="V26" i="39"/>
  <c r="W26" i="39"/>
  <c r="X26" i="39"/>
  <c r="V27" i="39"/>
  <c r="W27" i="39"/>
  <c r="X27" i="39"/>
  <c r="V28" i="39"/>
  <c r="W28" i="39"/>
  <c r="X28" i="39"/>
  <c r="V29" i="39"/>
  <c r="W29" i="39"/>
  <c r="X29" i="39"/>
  <c r="V30" i="39"/>
  <c r="W30" i="39"/>
  <c r="X30" i="39"/>
  <c r="V31" i="39"/>
  <c r="W31" i="39"/>
  <c r="X31" i="39"/>
  <c r="V32" i="39"/>
  <c r="W32" i="39"/>
  <c r="X32" i="39"/>
  <c r="V33" i="39"/>
  <c r="W33" i="39"/>
  <c r="X33" i="39"/>
  <c r="V34" i="39"/>
  <c r="W34" i="39"/>
  <c r="X34" i="39"/>
  <c r="V35" i="39"/>
  <c r="W35" i="39"/>
  <c r="X35" i="39"/>
  <c r="V36" i="39"/>
  <c r="W36" i="39"/>
  <c r="X36" i="39"/>
  <c r="V37" i="39"/>
  <c r="W37" i="39"/>
  <c r="X37" i="39"/>
  <c r="V38" i="39"/>
  <c r="W38" i="39"/>
  <c r="X38" i="39"/>
  <c r="V39" i="39"/>
  <c r="W39" i="39"/>
  <c r="X39" i="39"/>
  <c r="V40" i="39"/>
  <c r="W40" i="39"/>
  <c r="X40" i="39"/>
  <c r="V41" i="39"/>
  <c r="W41" i="39"/>
  <c r="X41" i="39"/>
  <c r="V42" i="39"/>
  <c r="W42" i="39"/>
  <c r="X42" i="39"/>
  <c r="V43" i="39"/>
  <c r="W43" i="39"/>
  <c r="X43" i="39"/>
  <c r="V44" i="39"/>
  <c r="W44" i="39"/>
  <c r="X44" i="39"/>
  <c r="F49" i="17" l="1"/>
  <c r="V45" i="39"/>
  <c r="X45" i="39"/>
  <c r="W45" i="39"/>
  <c r="AF45" i="38"/>
  <c r="AE45" i="38"/>
  <c r="AD45" i="38"/>
  <c r="AC45" i="38"/>
  <c r="AB45" i="38"/>
  <c r="AA45" i="38"/>
  <c r="AF44" i="38"/>
  <c r="AE44" i="38"/>
  <c r="AD44" i="38"/>
  <c r="AC44" i="38"/>
  <c r="AB44" i="38"/>
  <c r="AA44" i="38"/>
  <c r="AF43" i="38"/>
  <c r="AE43" i="38"/>
  <c r="AD43" i="38"/>
  <c r="AC43" i="38"/>
  <c r="AB43" i="38"/>
  <c r="AA43" i="38"/>
  <c r="AF42" i="38"/>
  <c r="AE42" i="38"/>
  <c r="AD42" i="38"/>
  <c r="AC42" i="38"/>
  <c r="AB42" i="38"/>
  <c r="AA42" i="38"/>
  <c r="AF41" i="38"/>
  <c r="AE41" i="38"/>
  <c r="AD41" i="38"/>
  <c r="AC41" i="38"/>
  <c r="AB41" i="38"/>
  <c r="AA41" i="38"/>
  <c r="AF40" i="38"/>
  <c r="AE40" i="38"/>
  <c r="AD40" i="38"/>
  <c r="AC40" i="38"/>
  <c r="AB40" i="38"/>
  <c r="AA40" i="38"/>
  <c r="AF39" i="38"/>
  <c r="AE39" i="38"/>
  <c r="AD39" i="38"/>
  <c r="AC39" i="38"/>
  <c r="AB39" i="38"/>
  <c r="AA39" i="38"/>
  <c r="AF38" i="38"/>
  <c r="AE38" i="38"/>
  <c r="AD38" i="38"/>
  <c r="AC38" i="38"/>
  <c r="AB38" i="38"/>
  <c r="AA38" i="38"/>
  <c r="AF37" i="38"/>
  <c r="AE37" i="38"/>
  <c r="AD37" i="38"/>
  <c r="AC37" i="38"/>
  <c r="AB37" i="38"/>
  <c r="AA37" i="38"/>
  <c r="AF36" i="38"/>
  <c r="AE36" i="38"/>
  <c r="AD36" i="38"/>
  <c r="AC36" i="38"/>
  <c r="AB36" i="38"/>
  <c r="AA36" i="38"/>
  <c r="AF35" i="38"/>
  <c r="AE35" i="38"/>
  <c r="AD35" i="38"/>
  <c r="AC35" i="38"/>
  <c r="AB35" i="38"/>
  <c r="AA35" i="38"/>
  <c r="AF34" i="38"/>
  <c r="AE34" i="38"/>
  <c r="AD34" i="38"/>
  <c r="AC34" i="38"/>
  <c r="AB34" i="38"/>
  <c r="AA34" i="38"/>
  <c r="AF33" i="38"/>
  <c r="AE33" i="38"/>
  <c r="AD33" i="38"/>
  <c r="AC33" i="38"/>
  <c r="AB33" i="38"/>
  <c r="AA33" i="38"/>
  <c r="AF32" i="38"/>
  <c r="AE32" i="38"/>
  <c r="AD32" i="38"/>
  <c r="AC32" i="38"/>
  <c r="AB32" i="38"/>
  <c r="AA32" i="38"/>
  <c r="AF31" i="38"/>
  <c r="AE31" i="38"/>
  <c r="AD31" i="38"/>
  <c r="AC31" i="38"/>
  <c r="AB31" i="38"/>
  <c r="AA31" i="38"/>
  <c r="AF30" i="38"/>
  <c r="AE30" i="38"/>
  <c r="AD30" i="38"/>
  <c r="AC30" i="38"/>
  <c r="AB30" i="38"/>
  <c r="AA30" i="38"/>
  <c r="AF29" i="38"/>
  <c r="AE29" i="38"/>
  <c r="AD29" i="38"/>
  <c r="AC29" i="38"/>
  <c r="AB29" i="38"/>
  <c r="AA29" i="38"/>
  <c r="AF28" i="38"/>
  <c r="AE28" i="38"/>
  <c r="AD28" i="38"/>
  <c r="AC28" i="38"/>
  <c r="AB28" i="38"/>
  <c r="AA28" i="38"/>
  <c r="AF27" i="38"/>
  <c r="AE27" i="38"/>
  <c r="AD27" i="38"/>
  <c r="AC27" i="38"/>
  <c r="AB27" i="38"/>
  <c r="AA27" i="38"/>
  <c r="AF26" i="38"/>
  <c r="AE26" i="38"/>
  <c r="AD26" i="38"/>
  <c r="AC26" i="38"/>
  <c r="AB26" i="38"/>
  <c r="AA26" i="38"/>
  <c r="AF25" i="38"/>
  <c r="AE25" i="38"/>
  <c r="AD25" i="38"/>
  <c r="AC25" i="38"/>
  <c r="AB25" i="38"/>
  <c r="AA25" i="38"/>
  <c r="AF24" i="38"/>
  <c r="AE24" i="38"/>
  <c r="AD24" i="38"/>
  <c r="AC24" i="38"/>
  <c r="AB24" i="38"/>
  <c r="AA24" i="38"/>
  <c r="AF23" i="38"/>
  <c r="AE23" i="38"/>
  <c r="AD23" i="38"/>
  <c r="AC23" i="38"/>
  <c r="AB23" i="38"/>
  <c r="AA23" i="38"/>
  <c r="AF22" i="38"/>
  <c r="AE22" i="38"/>
  <c r="AD22" i="38"/>
  <c r="AC22" i="38"/>
  <c r="AB22" i="38"/>
  <c r="AA22" i="38"/>
  <c r="AF21" i="38"/>
  <c r="AE21" i="38"/>
  <c r="AD21" i="38"/>
  <c r="AC21" i="38"/>
  <c r="AB21" i="38"/>
  <c r="AA21" i="38"/>
  <c r="AF20" i="38"/>
  <c r="AE20" i="38"/>
  <c r="AD20" i="38"/>
  <c r="AC20" i="38"/>
  <c r="AB20" i="38"/>
  <c r="AA20" i="38"/>
  <c r="AF19" i="38"/>
  <c r="AE19" i="38"/>
  <c r="AD19" i="38"/>
  <c r="AC19" i="38"/>
  <c r="AB19" i="38"/>
  <c r="AA19" i="38"/>
  <c r="AF18" i="38"/>
  <c r="AE18" i="38"/>
  <c r="AD18" i="38"/>
  <c r="AC18" i="38"/>
  <c r="AB18" i="38"/>
  <c r="AA18" i="38"/>
  <c r="AF17" i="38"/>
  <c r="AE17" i="38"/>
  <c r="AD17" i="38"/>
  <c r="AC17" i="38"/>
  <c r="AB17" i="38"/>
  <c r="AA17" i="38"/>
  <c r="AF16" i="38"/>
  <c r="AE16" i="38"/>
  <c r="AD16" i="38"/>
  <c r="AC16" i="38"/>
  <c r="AB16" i="38"/>
  <c r="AA16" i="38"/>
  <c r="AF15" i="38"/>
  <c r="AE15" i="38"/>
  <c r="AD15" i="38"/>
  <c r="AC15" i="38"/>
  <c r="AB15" i="38"/>
  <c r="AA15" i="38"/>
  <c r="AF14" i="38"/>
  <c r="AE14" i="38"/>
  <c r="AD14" i="38"/>
  <c r="AC14" i="38"/>
  <c r="AB14" i="38"/>
  <c r="AA14" i="38"/>
  <c r="AF13" i="38"/>
  <c r="AE13" i="38"/>
  <c r="AD13" i="38"/>
  <c r="AC13" i="38"/>
  <c r="AB13" i="38"/>
  <c r="AA13" i="38"/>
  <c r="AF12" i="38"/>
  <c r="AE12" i="38"/>
  <c r="AD12" i="38"/>
  <c r="AC12" i="38"/>
  <c r="AB12" i="38"/>
  <c r="AA12" i="38"/>
  <c r="AF11" i="38"/>
  <c r="AE11" i="38"/>
  <c r="AD11" i="38"/>
  <c r="AC11" i="38"/>
  <c r="AB11" i="38"/>
  <c r="AA11" i="38"/>
  <c r="AF10" i="38"/>
  <c r="AE10" i="38"/>
  <c r="AD10" i="38"/>
  <c r="AC10" i="38"/>
  <c r="AB10" i="38"/>
  <c r="AA10" i="38"/>
  <c r="AF9" i="38"/>
  <c r="AE9" i="38"/>
  <c r="AD9" i="38"/>
  <c r="AC9" i="38"/>
  <c r="AB9" i="38"/>
  <c r="AA9" i="38"/>
  <c r="AF8" i="38"/>
  <c r="AE8" i="38"/>
  <c r="AD8" i="38"/>
  <c r="AC8" i="38"/>
  <c r="AB8" i="38"/>
  <c r="AA8" i="38"/>
  <c r="AF7" i="38"/>
  <c r="AE7" i="38"/>
  <c r="AD7" i="38"/>
  <c r="AC7" i="38"/>
  <c r="AB7" i="38"/>
  <c r="AA7" i="38"/>
  <c r="AA46" i="38" l="1"/>
  <c r="AA47" i="38"/>
  <c r="AB46" i="38"/>
  <c r="AB47" i="38"/>
  <c r="AC46" i="38"/>
  <c r="AC47" i="38"/>
  <c r="AE46" i="38"/>
  <c r="AF47" i="38"/>
  <c r="AF46" i="38"/>
  <c r="AE47" i="38"/>
  <c r="AD46" i="38"/>
  <c r="AD47" i="38"/>
  <c r="AC48" i="38" l="1"/>
  <c r="AB48" i="38"/>
  <c r="AE48" i="38"/>
  <c r="AA48" i="38"/>
  <c r="AF48" i="38"/>
  <c r="AD48" i="38"/>
  <c r="AV45" i="38"/>
  <c r="AU45" i="38"/>
  <c r="AT45" i="38"/>
  <c r="AV44" i="38"/>
  <c r="AU44" i="38"/>
  <c r="AT44" i="38"/>
  <c r="AV43" i="38"/>
  <c r="AU43" i="38"/>
  <c r="AT43" i="38"/>
  <c r="AV42" i="38"/>
  <c r="AU42" i="38"/>
  <c r="AT42" i="38"/>
  <c r="AV41" i="38"/>
  <c r="AU41" i="38"/>
  <c r="AT41" i="38"/>
  <c r="AV40" i="38"/>
  <c r="AU40" i="38"/>
  <c r="AT40" i="38"/>
  <c r="AV39" i="38"/>
  <c r="AU39" i="38"/>
  <c r="AT39" i="38"/>
  <c r="AV38" i="38"/>
  <c r="AU38" i="38"/>
  <c r="AT38" i="38"/>
  <c r="AV37" i="38"/>
  <c r="AU37" i="38"/>
  <c r="AT37" i="38"/>
  <c r="AV36" i="38"/>
  <c r="AU36" i="38"/>
  <c r="AT36" i="38"/>
  <c r="AV35" i="38"/>
  <c r="AU35" i="38"/>
  <c r="AT35" i="38"/>
  <c r="AV34" i="38"/>
  <c r="AU34" i="38"/>
  <c r="AT34" i="38"/>
  <c r="AV33" i="38"/>
  <c r="AU33" i="38"/>
  <c r="AT33" i="38"/>
  <c r="AV32" i="38"/>
  <c r="AU32" i="38"/>
  <c r="AT32" i="38"/>
  <c r="AV31" i="38"/>
  <c r="AU31" i="38"/>
  <c r="AT31" i="38"/>
  <c r="AV30" i="38"/>
  <c r="AU30" i="38"/>
  <c r="AT30" i="38"/>
  <c r="AV29" i="38"/>
  <c r="AU29" i="38"/>
  <c r="AT29" i="38"/>
  <c r="AV28" i="38"/>
  <c r="AU28" i="38"/>
  <c r="AT28" i="38"/>
  <c r="AV27" i="38"/>
  <c r="AU27" i="38"/>
  <c r="AT27" i="38"/>
  <c r="AV26" i="38"/>
  <c r="AU26" i="38"/>
  <c r="AT26" i="38"/>
  <c r="AV25" i="38"/>
  <c r="AU25" i="38"/>
  <c r="AT25" i="38"/>
  <c r="AV24" i="38"/>
  <c r="AU24" i="38"/>
  <c r="AT24" i="38"/>
  <c r="AV23" i="38"/>
  <c r="AU23" i="38"/>
  <c r="AT23" i="38"/>
  <c r="AV22" i="38"/>
  <c r="AU22" i="38"/>
  <c r="AT22" i="38"/>
  <c r="AV21" i="38"/>
  <c r="AU21" i="38"/>
  <c r="AT21" i="38"/>
  <c r="AV20" i="38"/>
  <c r="AU20" i="38"/>
  <c r="AT20" i="38"/>
  <c r="AV19" i="38"/>
  <c r="AU19" i="38"/>
  <c r="AT19" i="38"/>
  <c r="AV18" i="38"/>
  <c r="AU18" i="38"/>
  <c r="AT18" i="38"/>
  <c r="AV17" i="38"/>
  <c r="AU17" i="38"/>
  <c r="AT17" i="38"/>
  <c r="AV16" i="38"/>
  <c r="AU16" i="38"/>
  <c r="AT16" i="38"/>
  <c r="AV15" i="38"/>
  <c r="AU15" i="38"/>
  <c r="AT15" i="38"/>
  <c r="AV14" i="38"/>
  <c r="AU14" i="38"/>
  <c r="AT14" i="38"/>
  <c r="AV13" i="38"/>
  <c r="AU13" i="38"/>
  <c r="AT13" i="38"/>
  <c r="AV12" i="38"/>
  <c r="AU12" i="38"/>
  <c r="AT12" i="38"/>
  <c r="AV11" i="38"/>
  <c r="AU11" i="38"/>
  <c r="AT11" i="38"/>
  <c r="AV10" i="38"/>
  <c r="AU10" i="38"/>
  <c r="AT10" i="38"/>
  <c r="AV9" i="38"/>
  <c r="AU9" i="38"/>
  <c r="AT9" i="38"/>
  <c r="AV8" i="38"/>
  <c r="AU8" i="38"/>
  <c r="AT8" i="38"/>
  <c r="AV7" i="38"/>
  <c r="AU7" i="38"/>
  <c r="AT7" i="38"/>
  <c r="AS45" i="38"/>
  <c r="AR45" i="38"/>
  <c r="AQ45" i="38"/>
  <c r="AS44" i="38"/>
  <c r="AR44" i="38"/>
  <c r="AQ44" i="38"/>
  <c r="AS43" i="38"/>
  <c r="AR43" i="38"/>
  <c r="AQ43" i="38"/>
  <c r="AS42" i="38"/>
  <c r="AR42" i="38"/>
  <c r="AQ42" i="38"/>
  <c r="AS41" i="38"/>
  <c r="AR41" i="38"/>
  <c r="AQ41" i="38"/>
  <c r="AS40" i="38"/>
  <c r="AR40" i="38"/>
  <c r="AQ40" i="38"/>
  <c r="AS39" i="38"/>
  <c r="AR39" i="38"/>
  <c r="AQ39" i="38"/>
  <c r="AS38" i="38"/>
  <c r="AR38" i="38"/>
  <c r="AQ38" i="38"/>
  <c r="AS37" i="38"/>
  <c r="AR37" i="38"/>
  <c r="AQ37" i="38"/>
  <c r="AS36" i="38"/>
  <c r="AR36" i="38"/>
  <c r="AQ36" i="38"/>
  <c r="AS35" i="38"/>
  <c r="AR35" i="38"/>
  <c r="AQ35" i="38"/>
  <c r="AS34" i="38"/>
  <c r="AR34" i="38"/>
  <c r="AQ34" i="38"/>
  <c r="AS33" i="38"/>
  <c r="AR33" i="38"/>
  <c r="AQ33" i="38"/>
  <c r="AS32" i="38"/>
  <c r="AR32" i="38"/>
  <c r="AQ32" i="38"/>
  <c r="AS31" i="38"/>
  <c r="AR31" i="38"/>
  <c r="AQ31" i="38"/>
  <c r="AS30" i="38"/>
  <c r="AR30" i="38"/>
  <c r="AQ30" i="38"/>
  <c r="AS29" i="38"/>
  <c r="AR29" i="38"/>
  <c r="AQ29" i="38"/>
  <c r="AS28" i="38"/>
  <c r="AR28" i="38"/>
  <c r="AQ28" i="38"/>
  <c r="AS27" i="38"/>
  <c r="AR27" i="38"/>
  <c r="AQ27" i="38"/>
  <c r="AS26" i="38"/>
  <c r="AR26" i="38"/>
  <c r="AQ26" i="38"/>
  <c r="AS25" i="38"/>
  <c r="AR25" i="38"/>
  <c r="AQ25" i="38"/>
  <c r="AS24" i="38"/>
  <c r="AR24" i="38"/>
  <c r="AQ24" i="38"/>
  <c r="AS23" i="38"/>
  <c r="AR23" i="38"/>
  <c r="AQ23" i="38"/>
  <c r="AS22" i="38"/>
  <c r="AR22" i="38"/>
  <c r="AQ22" i="38"/>
  <c r="AS21" i="38"/>
  <c r="AR21" i="38"/>
  <c r="AQ21" i="38"/>
  <c r="AS20" i="38"/>
  <c r="AR20" i="38"/>
  <c r="AQ20" i="38"/>
  <c r="AS19" i="38"/>
  <c r="AR19" i="38"/>
  <c r="AQ19" i="38"/>
  <c r="AS18" i="38"/>
  <c r="AR18" i="38"/>
  <c r="AQ18" i="38"/>
  <c r="AS17" i="38"/>
  <c r="AR17" i="38"/>
  <c r="AQ17" i="38"/>
  <c r="AS16" i="38"/>
  <c r="AR16" i="38"/>
  <c r="AQ16" i="38"/>
  <c r="AS15" i="38"/>
  <c r="AR15" i="38"/>
  <c r="AQ15" i="38"/>
  <c r="AS14" i="38"/>
  <c r="AR14" i="38"/>
  <c r="AQ14" i="38"/>
  <c r="AS13" i="38"/>
  <c r="AR13" i="38"/>
  <c r="AQ13" i="38"/>
  <c r="AS12" i="38"/>
  <c r="AR12" i="38"/>
  <c r="AQ12" i="38"/>
  <c r="AS11" i="38"/>
  <c r="AR11" i="38"/>
  <c r="AQ11" i="38"/>
  <c r="AS10" i="38"/>
  <c r="AR10" i="38"/>
  <c r="AQ10" i="38"/>
  <c r="AS9" i="38"/>
  <c r="AR9" i="38"/>
  <c r="AQ9" i="38"/>
  <c r="AS8" i="38"/>
  <c r="AR8" i="38"/>
  <c r="AQ8" i="38"/>
  <c r="AS7" i="38"/>
  <c r="AR7" i="38"/>
  <c r="AQ7" i="38"/>
  <c r="AU47" i="38" l="1"/>
  <c r="AT46" i="38"/>
  <c r="AV46" i="38"/>
  <c r="AT47" i="38"/>
  <c r="AV47" i="38"/>
  <c r="AQ46" i="38"/>
  <c r="AS46" i="38"/>
  <c r="AR46" i="38"/>
  <c r="AQ47" i="38"/>
  <c r="AS47" i="38"/>
  <c r="AU46" i="38"/>
  <c r="AU48" i="38" s="1"/>
  <c r="AR47" i="38"/>
  <c r="AR48" i="38" l="1"/>
  <c r="AQ48" i="38"/>
  <c r="AS48" i="38"/>
  <c r="AV48" i="38"/>
  <c r="AT48" i="38"/>
  <c r="Q16" i="39" l="1"/>
  <c r="R16" i="39"/>
  <c r="AD45" i="9" l="1"/>
  <c r="AC45" i="9"/>
  <c r="AD44" i="9"/>
  <c r="AC44" i="9"/>
  <c r="AD43" i="9"/>
  <c r="AC43" i="9"/>
  <c r="AD42" i="9"/>
  <c r="AC42" i="9"/>
  <c r="AD41" i="9"/>
  <c r="AC41" i="9"/>
  <c r="AD40" i="9"/>
  <c r="AC40" i="9"/>
  <c r="AD39" i="9"/>
  <c r="AC39" i="9"/>
  <c r="AD38" i="9"/>
  <c r="AC38" i="9"/>
  <c r="AD37" i="9"/>
  <c r="AC37" i="9"/>
  <c r="AD36" i="9"/>
  <c r="AC36" i="9"/>
  <c r="AD35" i="9"/>
  <c r="AC35" i="9"/>
  <c r="AD34" i="9"/>
  <c r="AC34" i="9"/>
  <c r="AD33" i="9"/>
  <c r="AC33" i="9"/>
  <c r="AD32" i="9"/>
  <c r="AC32" i="9"/>
  <c r="AD31" i="9"/>
  <c r="AC31" i="9"/>
  <c r="AD30" i="9"/>
  <c r="AC30" i="9"/>
  <c r="AD29" i="9"/>
  <c r="AC29" i="9"/>
  <c r="AD28" i="9"/>
  <c r="AC28" i="9"/>
  <c r="AD27" i="9"/>
  <c r="AC27" i="9"/>
  <c r="AD26" i="9"/>
  <c r="AC26" i="9"/>
  <c r="AD25" i="9"/>
  <c r="AC25" i="9"/>
  <c r="AD24" i="9"/>
  <c r="AC24" i="9"/>
  <c r="AD23" i="9"/>
  <c r="AC23" i="9"/>
  <c r="AD22" i="9"/>
  <c r="AC22" i="9"/>
  <c r="AD21" i="9"/>
  <c r="AC21" i="9"/>
  <c r="AD20" i="9"/>
  <c r="AC20" i="9"/>
  <c r="AD19" i="9"/>
  <c r="AC19" i="9"/>
  <c r="AD18" i="9"/>
  <c r="AC18" i="9"/>
  <c r="AD17" i="9"/>
  <c r="AC17" i="9"/>
  <c r="AD16" i="9"/>
  <c r="AC16" i="9"/>
  <c r="AD15" i="9"/>
  <c r="AC15" i="9"/>
  <c r="AD14" i="9"/>
  <c r="AC14" i="9"/>
  <c r="AD13" i="9"/>
  <c r="AC13" i="9"/>
  <c r="AD12" i="9"/>
  <c r="AC12" i="9"/>
  <c r="AD11" i="9"/>
  <c r="AC11" i="9"/>
  <c r="AD10" i="9"/>
  <c r="AC10" i="9"/>
  <c r="AD9" i="9"/>
  <c r="AC9" i="9"/>
  <c r="AD8" i="9"/>
  <c r="AC8" i="9"/>
  <c r="AD7" i="9"/>
  <c r="AC7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G47" i="9" l="1"/>
  <c r="H47" i="9"/>
  <c r="G46" i="9"/>
  <c r="H46" i="9"/>
  <c r="AC46" i="9"/>
  <c r="AC47" i="9"/>
  <c r="AD46" i="9"/>
  <c r="AD47" i="9"/>
  <c r="AD44" i="39"/>
  <c r="AC44" i="39"/>
  <c r="AB44" i="39"/>
  <c r="AD43" i="39"/>
  <c r="AC43" i="39"/>
  <c r="AB43" i="39"/>
  <c r="AD42" i="39"/>
  <c r="AC42" i="39"/>
  <c r="AB42" i="39"/>
  <c r="AD41" i="39"/>
  <c r="AC41" i="39"/>
  <c r="AB41" i="39"/>
  <c r="AD40" i="39"/>
  <c r="AC40" i="39"/>
  <c r="AB40" i="39"/>
  <c r="AD39" i="39"/>
  <c r="AC39" i="39"/>
  <c r="AB39" i="39"/>
  <c r="AD38" i="39"/>
  <c r="AC38" i="39"/>
  <c r="AB38" i="39"/>
  <c r="AD37" i="39"/>
  <c r="AC37" i="39"/>
  <c r="AB37" i="39"/>
  <c r="AD36" i="39"/>
  <c r="AC36" i="39"/>
  <c r="AB36" i="39"/>
  <c r="AD35" i="39"/>
  <c r="AC35" i="39"/>
  <c r="AB35" i="39"/>
  <c r="AD34" i="39"/>
  <c r="AC34" i="39"/>
  <c r="AB34" i="39"/>
  <c r="AD33" i="39"/>
  <c r="AC33" i="39"/>
  <c r="AB33" i="39"/>
  <c r="AD32" i="39"/>
  <c r="AC32" i="39"/>
  <c r="AB32" i="39"/>
  <c r="AD31" i="39"/>
  <c r="AC31" i="39"/>
  <c r="AB31" i="39"/>
  <c r="AD30" i="39"/>
  <c r="AC30" i="39"/>
  <c r="AB30" i="39"/>
  <c r="AD29" i="39"/>
  <c r="AC29" i="39"/>
  <c r="AB29" i="39"/>
  <c r="AD28" i="39"/>
  <c r="AC28" i="39"/>
  <c r="AB28" i="39"/>
  <c r="AD27" i="39"/>
  <c r="AC27" i="39"/>
  <c r="AB27" i="39"/>
  <c r="AD26" i="39"/>
  <c r="AC26" i="39"/>
  <c r="AB26" i="39"/>
  <c r="AD25" i="39"/>
  <c r="AC25" i="39"/>
  <c r="AB25" i="39"/>
  <c r="AD24" i="39"/>
  <c r="AC24" i="39"/>
  <c r="AB24" i="39"/>
  <c r="AD23" i="39"/>
  <c r="AC23" i="39"/>
  <c r="AB23" i="39"/>
  <c r="AD22" i="39"/>
  <c r="AC22" i="39"/>
  <c r="AB22" i="39"/>
  <c r="AD21" i="39"/>
  <c r="AC21" i="39"/>
  <c r="AB21" i="39"/>
  <c r="AD20" i="39"/>
  <c r="AC20" i="39"/>
  <c r="AB20" i="39"/>
  <c r="AD19" i="39"/>
  <c r="AC19" i="39"/>
  <c r="AB19" i="39"/>
  <c r="AD18" i="39"/>
  <c r="AC18" i="39"/>
  <c r="AB18" i="39"/>
  <c r="AD17" i="39"/>
  <c r="AC17" i="39"/>
  <c r="AB17" i="39"/>
  <c r="AD16" i="39"/>
  <c r="AC16" i="39"/>
  <c r="AB16" i="39"/>
  <c r="AD15" i="39"/>
  <c r="AC15" i="39"/>
  <c r="AB15" i="39"/>
  <c r="AD14" i="39"/>
  <c r="AC14" i="39"/>
  <c r="AB14" i="39"/>
  <c r="AD13" i="39"/>
  <c r="AC13" i="39"/>
  <c r="AB13" i="39"/>
  <c r="AD12" i="39"/>
  <c r="AC12" i="39"/>
  <c r="AB12" i="39"/>
  <c r="AD11" i="39"/>
  <c r="AC11" i="39"/>
  <c r="AB11" i="39"/>
  <c r="AD10" i="39"/>
  <c r="AC10" i="39"/>
  <c r="AB10" i="39"/>
  <c r="AD9" i="39"/>
  <c r="AC9" i="39"/>
  <c r="AB9" i="39"/>
  <c r="AD8" i="39"/>
  <c r="AC8" i="39"/>
  <c r="AB8" i="39"/>
  <c r="AD7" i="39"/>
  <c r="AC7" i="39"/>
  <c r="AB7" i="39"/>
  <c r="AD6" i="39"/>
  <c r="AC6" i="39"/>
  <c r="AB6" i="39"/>
  <c r="P44" i="39"/>
  <c r="O44" i="39"/>
  <c r="N44" i="39"/>
  <c r="P43" i="39"/>
  <c r="O43" i="39"/>
  <c r="N43" i="39"/>
  <c r="P42" i="39"/>
  <c r="O42" i="39"/>
  <c r="N42" i="39"/>
  <c r="P41" i="39"/>
  <c r="O41" i="39"/>
  <c r="N41" i="39"/>
  <c r="P40" i="39"/>
  <c r="O40" i="39"/>
  <c r="N40" i="39"/>
  <c r="P39" i="39"/>
  <c r="O39" i="39"/>
  <c r="N39" i="39"/>
  <c r="P38" i="39"/>
  <c r="O38" i="39"/>
  <c r="N38" i="39"/>
  <c r="P37" i="39"/>
  <c r="O37" i="39"/>
  <c r="N37" i="39"/>
  <c r="P36" i="39"/>
  <c r="O36" i="39"/>
  <c r="N36" i="39"/>
  <c r="P35" i="39"/>
  <c r="O35" i="39"/>
  <c r="N35" i="39"/>
  <c r="P34" i="39"/>
  <c r="O34" i="39"/>
  <c r="N34" i="39"/>
  <c r="P33" i="39"/>
  <c r="O33" i="39"/>
  <c r="N33" i="39"/>
  <c r="P32" i="39"/>
  <c r="O32" i="39"/>
  <c r="N32" i="39"/>
  <c r="P31" i="39"/>
  <c r="O31" i="39"/>
  <c r="N31" i="39"/>
  <c r="P30" i="39"/>
  <c r="O30" i="39"/>
  <c r="N30" i="39"/>
  <c r="P29" i="39"/>
  <c r="O29" i="39"/>
  <c r="N29" i="39"/>
  <c r="P28" i="39"/>
  <c r="O28" i="39"/>
  <c r="N28" i="39"/>
  <c r="P27" i="39"/>
  <c r="O27" i="39"/>
  <c r="N27" i="39"/>
  <c r="P26" i="39"/>
  <c r="O26" i="39"/>
  <c r="N26" i="39"/>
  <c r="P25" i="39"/>
  <c r="O25" i="39"/>
  <c r="N25" i="39"/>
  <c r="P24" i="39"/>
  <c r="O24" i="39"/>
  <c r="N24" i="39"/>
  <c r="P23" i="39"/>
  <c r="O23" i="39"/>
  <c r="N23" i="39"/>
  <c r="P22" i="39"/>
  <c r="O22" i="39"/>
  <c r="N22" i="39"/>
  <c r="P21" i="39"/>
  <c r="O21" i="39"/>
  <c r="N21" i="39"/>
  <c r="P20" i="39"/>
  <c r="O20" i="39"/>
  <c r="N20" i="39"/>
  <c r="P19" i="39"/>
  <c r="O19" i="39"/>
  <c r="N19" i="39"/>
  <c r="P18" i="39"/>
  <c r="O18" i="39"/>
  <c r="N18" i="39"/>
  <c r="P17" i="39"/>
  <c r="O17" i="39"/>
  <c r="N17" i="39"/>
  <c r="P16" i="39"/>
  <c r="O16" i="39"/>
  <c r="N16" i="39"/>
  <c r="P15" i="39"/>
  <c r="O15" i="39"/>
  <c r="N15" i="39"/>
  <c r="P14" i="39"/>
  <c r="O14" i="39"/>
  <c r="N14" i="39"/>
  <c r="P13" i="39"/>
  <c r="O13" i="39"/>
  <c r="N13" i="39"/>
  <c r="P12" i="39"/>
  <c r="O12" i="39"/>
  <c r="N12" i="39"/>
  <c r="P11" i="39"/>
  <c r="O11" i="39"/>
  <c r="N11" i="39"/>
  <c r="P10" i="39"/>
  <c r="O10" i="39"/>
  <c r="N10" i="39"/>
  <c r="P9" i="39"/>
  <c r="O9" i="39"/>
  <c r="N9" i="39"/>
  <c r="P8" i="39"/>
  <c r="O8" i="39"/>
  <c r="N8" i="39"/>
  <c r="P7" i="39"/>
  <c r="O7" i="39"/>
  <c r="N7" i="39"/>
  <c r="P6" i="39"/>
  <c r="O6" i="39"/>
  <c r="N6" i="39"/>
  <c r="H48" i="9" l="1"/>
  <c r="G48" i="9"/>
  <c r="AD48" i="9"/>
  <c r="AC48" i="9"/>
  <c r="AD45" i="39"/>
  <c r="AB45" i="39"/>
  <c r="AB46" i="39"/>
  <c r="AD46" i="39"/>
  <c r="O45" i="39"/>
  <c r="O46" i="39"/>
  <c r="N45" i="39"/>
  <c r="P45" i="39"/>
  <c r="N46" i="39"/>
  <c r="P46" i="39"/>
  <c r="AC45" i="39"/>
  <c r="AC46" i="39"/>
  <c r="AL45" i="38"/>
  <c r="AK45" i="38"/>
  <c r="AJ45" i="38"/>
  <c r="AL44" i="38"/>
  <c r="AK44" i="38"/>
  <c r="AJ44" i="38"/>
  <c r="AL43" i="38"/>
  <c r="AK43" i="38"/>
  <c r="AJ43" i="38"/>
  <c r="AL42" i="38"/>
  <c r="AK42" i="38"/>
  <c r="AJ42" i="38"/>
  <c r="AL41" i="38"/>
  <c r="AK41" i="38"/>
  <c r="AJ41" i="38"/>
  <c r="AL40" i="38"/>
  <c r="AK40" i="38"/>
  <c r="AJ40" i="38"/>
  <c r="AL39" i="38"/>
  <c r="AK39" i="38"/>
  <c r="AJ39" i="38"/>
  <c r="AL38" i="38"/>
  <c r="AK38" i="38"/>
  <c r="AJ38" i="38"/>
  <c r="AL37" i="38"/>
  <c r="AK37" i="38"/>
  <c r="AJ37" i="38"/>
  <c r="AL36" i="38"/>
  <c r="AK36" i="38"/>
  <c r="AJ36" i="38"/>
  <c r="AL35" i="38"/>
  <c r="AK35" i="38"/>
  <c r="AJ35" i="38"/>
  <c r="AL34" i="38"/>
  <c r="AK34" i="38"/>
  <c r="AJ34" i="38"/>
  <c r="AL33" i="38"/>
  <c r="AK33" i="38"/>
  <c r="AJ33" i="38"/>
  <c r="AL32" i="38"/>
  <c r="AK32" i="38"/>
  <c r="AJ32" i="38"/>
  <c r="AL31" i="38"/>
  <c r="AK31" i="38"/>
  <c r="AJ31" i="38"/>
  <c r="AL30" i="38"/>
  <c r="AK30" i="38"/>
  <c r="AJ30" i="38"/>
  <c r="AL29" i="38"/>
  <c r="AK29" i="38"/>
  <c r="AJ29" i="38"/>
  <c r="AL28" i="38"/>
  <c r="AK28" i="38"/>
  <c r="AJ28" i="38"/>
  <c r="AL27" i="38"/>
  <c r="AK27" i="38"/>
  <c r="AJ27" i="38"/>
  <c r="AL26" i="38"/>
  <c r="AK26" i="38"/>
  <c r="AJ26" i="38"/>
  <c r="AL25" i="38"/>
  <c r="AK25" i="38"/>
  <c r="AJ25" i="38"/>
  <c r="AL24" i="38"/>
  <c r="AK24" i="38"/>
  <c r="AJ24" i="38"/>
  <c r="AL23" i="38"/>
  <c r="AK23" i="38"/>
  <c r="AJ23" i="38"/>
  <c r="AL22" i="38"/>
  <c r="AK22" i="38"/>
  <c r="AJ22" i="38"/>
  <c r="AL21" i="38"/>
  <c r="AK21" i="38"/>
  <c r="AJ21" i="38"/>
  <c r="AL20" i="38"/>
  <c r="AK20" i="38"/>
  <c r="AJ20" i="38"/>
  <c r="AL19" i="38"/>
  <c r="AK19" i="38"/>
  <c r="AJ19" i="38"/>
  <c r="AL18" i="38"/>
  <c r="AK18" i="38"/>
  <c r="AJ18" i="38"/>
  <c r="AL17" i="38"/>
  <c r="AK17" i="38"/>
  <c r="AJ17" i="38"/>
  <c r="AL16" i="38"/>
  <c r="AK16" i="38"/>
  <c r="AJ16" i="38"/>
  <c r="AL15" i="38"/>
  <c r="AK15" i="38"/>
  <c r="AJ15" i="38"/>
  <c r="AL14" i="38"/>
  <c r="AK14" i="38"/>
  <c r="AJ14" i="38"/>
  <c r="AL13" i="38"/>
  <c r="AK13" i="38"/>
  <c r="AJ13" i="38"/>
  <c r="AL12" i="38"/>
  <c r="AK12" i="38"/>
  <c r="AJ12" i="38"/>
  <c r="AL11" i="38"/>
  <c r="AK11" i="38"/>
  <c r="AJ11" i="38"/>
  <c r="AL10" i="38"/>
  <c r="AK10" i="38"/>
  <c r="AJ10" i="38"/>
  <c r="AL9" i="38"/>
  <c r="AK9" i="38"/>
  <c r="AJ9" i="38"/>
  <c r="AL8" i="38"/>
  <c r="AK8" i="38"/>
  <c r="AJ8" i="38"/>
  <c r="AL7" i="38"/>
  <c r="AK7" i="38"/>
  <c r="AJ7" i="38"/>
  <c r="AC47" i="39" l="1"/>
  <c r="AD47" i="39"/>
  <c r="AB47" i="39"/>
  <c r="O47" i="39"/>
  <c r="P47" i="39"/>
  <c r="N47" i="39"/>
  <c r="AJ46" i="38"/>
  <c r="AL46" i="38"/>
  <c r="AJ47" i="38"/>
  <c r="AL47" i="38"/>
  <c r="AK46" i="38"/>
  <c r="AK47" i="38"/>
  <c r="P45" i="38"/>
  <c r="O45" i="38"/>
  <c r="N45" i="38"/>
  <c r="P44" i="38"/>
  <c r="O44" i="38"/>
  <c r="N44" i="38"/>
  <c r="P43" i="38"/>
  <c r="O43" i="38"/>
  <c r="N43" i="38"/>
  <c r="P42" i="38"/>
  <c r="O42" i="38"/>
  <c r="N42" i="38"/>
  <c r="P41" i="38"/>
  <c r="O41" i="38"/>
  <c r="N41" i="38"/>
  <c r="P40" i="38"/>
  <c r="O40" i="38"/>
  <c r="N40" i="38"/>
  <c r="P39" i="38"/>
  <c r="O39" i="38"/>
  <c r="N39" i="38"/>
  <c r="P38" i="38"/>
  <c r="O38" i="38"/>
  <c r="N38" i="38"/>
  <c r="P37" i="38"/>
  <c r="O37" i="38"/>
  <c r="N37" i="38"/>
  <c r="P36" i="38"/>
  <c r="O36" i="38"/>
  <c r="N36" i="38"/>
  <c r="P35" i="38"/>
  <c r="O35" i="38"/>
  <c r="N35" i="38"/>
  <c r="P34" i="38"/>
  <c r="O34" i="38"/>
  <c r="N34" i="38"/>
  <c r="P33" i="38"/>
  <c r="O33" i="38"/>
  <c r="N33" i="38"/>
  <c r="P32" i="38"/>
  <c r="O32" i="38"/>
  <c r="N32" i="38"/>
  <c r="P31" i="38"/>
  <c r="O31" i="38"/>
  <c r="N31" i="38"/>
  <c r="P30" i="38"/>
  <c r="O30" i="38"/>
  <c r="N30" i="38"/>
  <c r="P29" i="38"/>
  <c r="O29" i="38"/>
  <c r="N29" i="38"/>
  <c r="P28" i="38"/>
  <c r="O28" i="38"/>
  <c r="N28" i="38"/>
  <c r="P27" i="38"/>
  <c r="O27" i="38"/>
  <c r="N27" i="38"/>
  <c r="P26" i="38"/>
  <c r="O26" i="38"/>
  <c r="N26" i="38"/>
  <c r="P25" i="38"/>
  <c r="O25" i="38"/>
  <c r="N25" i="38"/>
  <c r="P24" i="38"/>
  <c r="O24" i="38"/>
  <c r="N24" i="38"/>
  <c r="P23" i="38"/>
  <c r="O23" i="38"/>
  <c r="N23" i="38"/>
  <c r="P22" i="38"/>
  <c r="O22" i="38"/>
  <c r="N22" i="38"/>
  <c r="P21" i="38"/>
  <c r="O21" i="38"/>
  <c r="N21" i="38"/>
  <c r="P20" i="38"/>
  <c r="O20" i="38"/>
  <c r="N20" i="38"/>
  <c r="P19" i="38"/>
  <c r="O19" i="38"/>
  <c r="N19" i="38"/>
  <c r="P18" i="38"/>
  <c r="O18" i="38"/>
  <c r="N18" i="38"/>
  <c r="P17" i="38"/>
  <c r="O17" i="38"/>
  <c r="N17" i="38"/>
  <c r="P16" i="38"/>
  <c r="O16" i="38"/>
  <c r="N16" i="38"/>
  <c r="P15" i="38"/>
  <c r="O15" i="38"/>
  <c r="N15" i="38"/>
  <c r="P14" i="38"/>
  <c r="O14" i="38"/>
  <c r="N14" i="38"/>
  <c r="P13" i="38"/>
  <c r="O13" i="38"/>
  <c r="N13" i="38"/>
  <c r="P12" i="38"/>
  <c r="O12" i="38"/>
  <c r="N12" i="38"/>
  <c r="P11" i="38"/>
  <c r="O11" i="38"/>
  <c r="N11" i="38"/>
  <c r="P10" i="38"/>
  <c r="O10" i="38"/>
  <c r="N10" i="38"/>
  <c r="P9" i="38"/>
  <c r="O9" i="38"/>
  <c r="N9" i="38"/>
  <c r="P8" i="38"/>
  <c r="O8" i="38"/>
  <c r="N8" i="38"/>
  <c r="P7" i="38"/>
  <c r="O7" i="38"/>
  <c r="N7" i="38"/>
  <c r="O46" i="38" l="1"/>
  <c r="O47" i="38"/>
  <c r="AL48" i="38"/>
  <c r="AJ48" i="38"/>
  <c r="N47" i="38"/>
  <c r="P47" i="38"/>
  <c r="AK48" i="38"/>
  <c r="N46" i="38"/>
  <c r="P46" i="38"/>
  <c r="AP1" i="38"/>
  <c r="T1" i="38"/>
  <c r="W1" i="9"/>
  <c r="R1" i="45"/>
  <c r="O1" i="45"/>
  <c r="R1" i="44"/>
  <c r="O1" i="44"/>
  <c r="R1" i="43"/>
  <c r="O1" i="43"/>
  <c r="R1" i="42"/>
  <c r="O1" i="42"/>
  <c r="R1" i="41"/>
  <c r="O1" i="41"/>
  <c r="O1" i="40"/>
  <c r="R1" i="39"/>
  <c r="O48" i="38" l="1"/>
  <c r="P48" i="38"/>
  <c r="N48" i="38"/>
  <c r="AP17" i="38"/>
  <c r="T17" i="38"/>
  <c r="Q16" i="32"/>
  <c r="W17" i="9"/>
  <c r="Y16" i="45"/>
  <c r="O16" i="45"/>
  <c r="N16" i="45"/>
  <c r="Y16" i="44"/>
  <c r="O16" i="44"/>
  <c r="N16" i="44"/>
  <c r="Y16" i="43"/>
  <c r="O16" i="43"/>
  <c r="N16" i="43"/>
  <c r="Y16" i="42"/>
  <c r="O16" i="42"/>
  <c r="N16" i="42"/>
  <c r="Y16" i="41"/>
  <c r="O16" i="41"/>
  <c r="N16" i="41"/>
  <c r="Y16" i="40"/>
  <c r="O16" i="40"/>
  <c r="N16" i="40"/>
  <c r="AE48" i="39"/>
  <c r="AE16" i="39"/>
  <c r="Y48" i="45" l="1"/>
  <c r="X44" i="45"/>
  <c r="W44" i="45"/>
  <c r="V44" i="45"/>
  <c r="U44" i="45"/>
  <c r="T44" i="45"/>
  <c r="S44" i="45"/>
  <c r="R44" i="45"/>
  <c r="Q44" i="45"/>
  <c r="P44" i="45"/>
  <c r="M44" i="45"/>
  <c r="L44" i="45"/>
  <c r="K44" i="45"/>
  <c r="J44" i="45"/>
  <c r="I44" i="45"/>
  <c r="H44" i="45"/>
  <c r="G44" i="45"/>
  <c r="F44" i="45"/>
  <c r="E44" i="45"/>
  <c r="D44" i="45"/>
  <c r="C44" i="45"/>
  <c r="B44" i="45"/>
  <c r="X43" i="45"/>
  <c r="W43" i="45"/>
  <c r="V43" i="45"/>
  <c r="U43" i="45"/>
  <c r="T43" i="45"/>
  <c r="S43" i="45"/>
  <c r="R43" i="45"/>
  <c r="Q43" i="45"/>
  <c r="P43" i="45"/>
  <c r="M43" i="45"/>
  <c r="L43" i="45"/>
  <c r="K43" i="45"/>
  <c r="J43" i="45"/>
  <c r="I43" i="45"/>
  <c r="H43" i="45"/>
  <c r="G43" i="45"/>
  <c r="F43" i="45"/>
  <c r="E43" i="45"/>
  <c r="D43" i="45"/>
  <c r="C43" i="45"/>
  <c r="B43" i="45"/>
  <c r="X42" i="45"/>
  <c r="W42" i="45"/>
  <c r="V42" i="45"/>
  <c r="U42" i="45"/>
  <c r="T42" i="45"/>
  <c r="S42" i="45"/>
  <c r="R42" i="45"/>
  <c r="Q42" i="45"/>
  <c r="P42" i="45"/>
  <c r="M42" i="45"/>
  <c r="L42" i="45"/>
  <c r="K42" i="45"/>
  <c r="J42" i="45"/>
  <c r="I42" i="45"/>
  <c r="H42" i="45"/>
  <c r="G42" i="45"/>
  <c r="F42" i="45"/>
  <c r="E42" i="45"/>
  <c r="D42" i="45"/>
  <c r="C42" i="45"/>
  <c r="B42" i="45"/>
  <c r="X41" i="45"/>
  <c r="W41" i="45"/>
  <c r="V41" i="45"/>
  <c r="U41" i="45"/>
  <c r="T41" i="45"/>
  <c r="S41" i="45"/>
  <c r="R41" i="45"/>
  <c r="Q41" i="45"/>
  <c r="P41" i="45"/>
  <c r="M41" i="45"/>
  <c r="L41" i="45"/>
  <c r="K41" i="45"/>
  <c r="J41" i="45"/>
  <c r="I41" i="45"/>
  <c r="H41" i="45"/>
  <c r="G41" i="45"/>
  <c r="F41" i="45"/>
  <c r="E41" i="45"/>
  <c r="D41" i="45"/>
  <c r="C41" i="45"/>
  <c r="B41" i="45"/>
  <c r="X40" i="45"/>
  <c r="W40" i="45"/>
  <c r="V40" i="45"/>
  <c r="U40" i="45"/>
  <c r="T40" i="45"/>
  <c r="S40" i="45"/>
  <c r="R40" i="45"/>
  <c r="Q40" i="45"/>
  <c r="P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X39" i="45"/>
  <c r="W39" i="45"/>
  <c r="V39" i="45"/>
  <c r="U39" i="45"/>
  <c r="T39" i="45"/>
  <c r="S39" i="45"/>
  <c r="R39" i="45"/>
  <c r="Q39" i="45"/>
  <c r="P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X38" i="45"/>
  <c r="W38" i="45"/>
  <c r="V38" i="45"/>
  <c r="U38" i="45"/>
  <c r="T38" i="45"/>
  <c r="S38" i="45"/>
  <c r="R38" i="45"/>
  <c r="Q38" i="45"/>
  <c r="P38" i="45"/>
  <c r="M38" i="45"/>
  <c r="L38" i="45"/>
  <c r="K38" i="45"/>
  <c r="J38" i="45"/>
  <c r="I38" i="45"/>
  <c r="H38" i="45"/>
  <c r="G38" i="45"/>
  <c r="F38" i="45"/>
  <c r="E38" i="45"/>
  <c r="D38" i="45"/>
  <c r="C38" i="45"/>
  <c r="B38" i="45"/>
  <c r="X37" i="45"/>
  <c r="W37" i="45"/>
  <c r="V37" i="45"/>
  <c r="U37" i="45"/>
  <c r="T37" i="45"/>
  <c r="S37" i="45"/>
  <c r="R37" i="45"/>
  <c r="Q37" i="45"/>
  <c r="P37" i="45"/>
  <c r="M37" i="45"/>
  <c r="L37" i="45"/>
  <c r="K37" i="45"/>
  <c r="I37" i="45"/>
  <c r="H37" i="45"/>
  <c r="G37" i="45"/>
  <c r="F37" i="45"/>
  <c r="E37" i="45"/>
  <c r="D37" i="45"/>
  <c r="C37" i="45"/>
  <c r="B37" i="45"/>
  <c r="X36" i="45"/>
  <c r="W36" i="45"/>
  <c r="V36" i="45"/>
  <c r="U36" i="45"/>
  <c r="T36" i="45"/>
  <c r="S36" i="45"/>
  <c r="R36" i="45"/>
  <c r="Q36" i="45"/>
  <c r="P36" i="45"/>
  <c r="M36" i="45"/>
  <c r="L36" i="45"/>
  <c r="K36" i="45"/>
  <c r="J36" i="45"/>
  <c r="I36" i="45"/>
  <c r="H36" i="45"/>
  <c r="G36" i="45"/>
  <c r="F36" i="45"/>
  <c r="E36" i="45"/>
  <c r="D36" i="45"/>
  <c r="C36" i="45"/>
  <c r="B36" i="45"/>
  <c r="X35" i="45"/>
  <c r="W35" i="45"/>
  <c r="V35" i="45"/>
  <c r="U35" i="45"/>
  <c r="T35" i="45"/>
  <c r="S35" i="45"/>
  <c r="R35" i="45"/>
  <c r="Q35" i="45"/>
  <c r="P35" i="45"/>
  <c r="M35" i="45"/>
  <c r="L35" i="45"/>
  <c r="K35" i="45"/>
  <c r="J35" i="45"/>
  <c r="I35" i="45"/>
  <c r="H35" i="45"/>
  <c r="G35" i="45"/>
  <c r="F35" i="45"/>
  <c r="E35" i="45"/>
  <c r="D35" i="45"/>
  <c r="C35" i="45"/>
  <c r="B35" i="45"/>
  <c r="X34" i="45"/>
  <c r="W34" i="45"/>
  <c r="V34" i="45"/>
  <c r="U34" i="45"/>
  <c r="T34" i="45"/>
  <c r="S34" i="45"/>
  <c r="R34" i="45"/>
  <c r="Q34" i="45"/>
  <c r="P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X33" i="45"/>
  <c r="W33" i="45"/>
  <c r="V33" i="45"/>
  <c r="U33" i="45"/>
  <c r="T33" i="45"/>
  <c r="S33" i="45"/>
  <c r="R33" i="45"/>
  <c r="Q33" i="45"/>
  <c r="P33" i="45"/>
  <c r="M33" i="45"/>
  <c r="L33" i="45"/>
  <c r="K33" i="45"/>
  <c r="J33" i="45"/>
  <c r="I33" i="45"/>
  <c r="H33" i="45"/>
  <c r="G33" i="45"/>
  <c r="F33" i="45"/>
  <c r="E33" i="45"/>
  <c r="D33" i="45"/>
  <c r="C33" i="45"/>
  <c r="B33" i="45"/>
  <c r="X32" i="45"/>
  <c r="W32" i="45"/>
  <c r="V32" i="45"/>
  <c r="U32" i="45"/>
  <c r="T32" i="45"/>
  <c r="S32" i="45"/>
  <c r="R32" i="45"/>
  <c r="Q32" i="45"/>
  <c r="P32" i="45"/>
  <c r="M32" i="45"/>
  <c r="L32" i="45"/>
  <c r="K32" i="45"/>
  <c r="J32" i="45"/>
  <c r="I32" i="45"/>
  <c r="H32" i="45"/>
  <c r="G32" i="45"/>
  <c r="F32" i="45"/>
  <c r="E32" i="45"/>
  <c r="D32" i="45"/>
  <c r="C32" i="45"/>
  <c r="B32" i="45"/>
  <c r="X31" i="45"/>
  <c r="W31" i="45"/>
  <c r="V31" i="45"/>
  <c r="U31" i="45"/>
  <c r="T31" i="45"/>
  <c r="S31" i="45"/>
  <c r="R31" i="45"/>
  <c r="Q31" i="45"/>
  <c r="P31" i="45"/>
  <c r="M31" i="45"/>
  <c r="L31" i="45"/>
  <c r="K31" i="45"/>
  <c r="J31" i="45"/>
  <c r="I31" i="45"/>
  <c r="H31" i="45"/>
  <c r="G31" i="45"/>
  <c r="F31" i="45"/>
  <c r="E31" i="45"/>
  <c r="D31" i="45"/>
  <c r="C31" i="45"/>
  <c r="B31" i="45"/>
  <c r="X30" i="45"/>
  <c r="W30" i="45"/>
  <c r="V30" i="45"/>
  <c r="U30" i="45"/>
  <c r="T30" i="45"/>
  <c r="S30" i="45"/>
  <c r="R30" i="45"/>
  <c r="Q30" i="45"/>
  <c r="P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X29" i="45"/>
  <c r="W29" i="45"/>
  <c r="V29" i="45"/>
  <c r="U29" i="45"/>
  <c r="T29" i="45"/>
  <c r="S29" i="45"/>
  <c r="R29" i="45"/>
  <c r="Q29" i="45"/>
  <c r="P29" i="45"/>
  <c r="M29" i="45"/>
  <c r="L29" i="45"/>
  <c r="K29" i="45"/>
  <c r="J29" i="45"/>
  <c r="I29" i="45"/>
  <c r="H29" i="45"/>
  <c r="G29" i="45"/>
  <c r="F29" i="45"/>
  <c r="E29" i="45"/>
  <c r="D29" i="45"/>
  <c r="C29" i="45"/>
  <c r="B29" i="45"/>
  <c r="X28" i="45"/>
  <c r="W28" i="45"/>
  <c r="V28" i="45"/>
  <c r="U28" i="45"/>
  <c r="T28" i="45"/>
  <c r="S28" i="45"/>
  <c r="R28" i="45"/>
  <c r="Q28" i="45"/>
  <c r="P28" i="45"/>
  <c r="M28" i="45"/>
  <c r="L28" i="45"/>
  <c r="K28" i="45"/>
  <c r="J28" i="45"/>
  <c r="I28" i="45"/>
  <c r="H28" i="45"/>
  <c r="G28" i="45"/>
  <c r="F28" i="45"/>
  <c r="E28" i="45"/>
  <c r="D28" i="45"/>
  <c r="C28" i="45"/>
  <c r="B28" i="45"/>
  <c r="X27" i="45"/>
  <c r="W27" i="45"/>
  <c r="V27" i="45"/>
  <c r="U27" i="45"/>
  <c r="T27" i="45"/>
  <c r="S27" i="45"/>
  <c r="R27" i="45"/>
  <c r="Q27" i="45"/>
  <c r="P27" i="45"/>
  <c r="M27" i="45"/>
  <c r="L27" i="45"/>
  <c r="K27" i="45"/>
  <c r="J27" i="45"/>
  <c r="I27" i="45"/>
  <c r="H27" i="45"/>
  <c r="G27" i="45"/>
  <c r="F27" i="45"/>
  <c r="E27" i="45"/>
  <c r="D27" i="45"/>
  <c r="C27" i="45"/>
  <c r="B27" i="45"/>
  <c r="X26" i="45"/>
  <c r="W26" i="45"/>
  <c r="V26" i="45"/>
  <c r="U26" i="45"/>
  <c r="T26" i="45"/>
  <c r="S26" i="45"/>
  <c r="R26" i="45"/>
  <c r="Q26" i="45"/>
  <c r="P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X25" i="45"/>
  <c r="W25" i="45"/>
  <c r="V25" i="45"/>
  <c r="U25" i="45"/>
  <c r="T25" i="45"/>
  <c r="S25" i="45"/>
  <c r="R25" i="45"/>
  <c r="Q25" i="45"/>
  <c r="P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X24" i="45"/>
  <c r="W24" i="45"/>
  <c r="V24" i="45"/>
  <c r="U24" i="45"/>
  <c r="T24" i="45"/>
  <c r="S24" i="45"/>
  <c r="R24" i="45"/>
  <c r="Q24" i="45"/>
  <c r="P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X23" i="45"/>
  <c r="W23" i="45"/>
  <c r="V23" i="45"/>
  <c r="U23" i="45"/>
  <c r="T23" i="45"/>
  <c r="S23" i="45"/>
  <c r="R23" i="45"/>
  <c r="Q23" i="45"/>
  <c r="P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X22" i="45"/>
  <c r="W22" i="45"/>
  <c r="V22" i="45"/>
  <c r="U22" i="45"/>
  <c r="T22" i="45"/>
  <c r="S22" i="45"/>
  <c r="R22" i="45"/>
  <c r="Q22" i="45"/>
  <c r="P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X21" i="45"/>
  <c r="W21" i="45"/>
  <c r="V21" i="45"/>
  <c r="U21" i="45"/>
  <c r="T21" i="45"/>
  <c r="S21" i="45"/>
  <c r="R21" i="45"/>
  <c r="Q21" i="45"/>
  <c r="P21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X20" i="45"/>
  <c r="W20" i="45"/>
  <c r="V20" i="45"/>
  <c r="U20" i="45"/>
  <c r="T20" i="45"/>
  <c r="S20" i="45"/>
  <c r="R20" i="45"/>
  <c r="Q20" i="45"/>
  <c r="P20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X19" i="45"/>
  <c r="W19" i="45"/>
  <c r="V19" i="45"/>
  <c r="U19" i="45"/>
  <c r="T19" i="45"/>
  <c r="S19" i="45"/>
  <c r="R19" i="45"/>
  <c r="Q19" i="45"/>
  <c r="P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X18" i="45"/>
  <c r="W18" i="45"/>
  <c r="V18" i="45"/>
  <c r="U18" i="45"/>
  <c r="T18" i="45"/>
  <c r="S18" i="45"/>
  <c r="R18" i="45"/>
  <c r="Q18" i="45"/>
  <c r="P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X17" i="45"/>
  <c r="W17" i="45"/>
  <c r="V17" i="45"/>
  <c r="U17" i="45"/>
  <c r="T17" i="45"/>
  <c r="S17" i="45"/>
  <c r="R17" i="45"/>
  <c r="Q17" i="45"/>
  <c r="P17" i="45"/>
  <c r="M17" i="45"/>
  <c r="L17" i="45"/>
  <c r="K17" i="45"/>
  <c r="J17" i="45"/>
  <c r="I17" i="45"/>
  <c r="H17" i="45"/>
  <c r="G17" i="45"/>
  <c r="F17" i="45"/>
  <c r="E17" i="45"/>
  <c r="D17" i="45"/>
  <c r="C17" i="45"/>
  <c r="B17" i="45"/>
  <c r="X16" i="45"/>
  <c r="W16" i="45"/>
  <c r="V16" i="45"/>
  <c r="U16" i="45"/>
  <c r="T16" i="45"/>
  <c r="S16" i="45"/>
  <c r="R16" i="45"/>
  <c r="Q16" i="45"/>
  <c r="P16" i="45"/>
  <c r="M16" i="45"/>
  <c r="L16" i="45"/>
  <c r="K16" i="45"/>
  <c r="J16" i="45"/>
  <c r="I16" i="45"/>
  <c r="H16" i="45"/>
  <c r="G16" i="45"/>
  <c r="F16" i="45"/>
  <c r="E16" i="45"/>
  <c r="D16" i="45"/>
  <c r="C16" i="45"/>
  <c r="B16" i="45"/>
  <c r="X15" i="45"/>
  <c r="W15" i="45"/>
  <c r="V15" i="45"/>
  <c r="U15" i="45"/>
  <c r="T15" i="45"/>
  <c r="S15" i="45"/>
  <c r="R15" i="45"/>
  <c r="Q15" i="45"/>
  <c r="P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X14" i="45"/>
  <c r="W14" i="45"/>
  <c r="V14" i="45"/>
  <c r="U14" i="45"/>
  <c r="T14" i="45"/>
  <c r="S14" i="45"/>
  <c r="R14" i="45"/>
  <c r="Q14" i="45"/>
  <c r="P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X13" i="45"/>
  <c r="W13" i="45"/>
  <c r="V13" i="45"/>
  <c r="U13" i="45"/>
  <c r="T13" i="45"/>
  <c r="S13" i="45"/>
  <c r="R13" i="45"/>
  <c r="Q13" i="45"/>
  <c r="P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X12" i="45"/>
  <c r="W12" i="45"/>
  <c r="V12" i="45"/>
  <c r="U12" i="45"/>
  <c r="T12" i="45"/>
  <c r="S12" i="45"/>
  <c r="R12" i="45"/>
  <c r="Q12" i="45"/>
  <c r="P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X11" i="45"/>
  <c r="W11" i="45"/>
  <c r="V11" i="45"/>
  <c r="U11" i="45"/>
  <c r="T11" i="45"/>
  <c r="S11" i="45"/>
  <c r="R11" i="45"/>
  <c r="Q11" i="45"/>
  <c r="P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X10" i="45"/>
  <c r="W10" i="45"/>
  <c r="V10" i="45"/>
  <c r="U10" i="45"/>
  <c r="T10" i="45"/>
  <c r="S10" i="45"/>
  <c r="R10" i="45"/>
  <c r="Q10" i="45"/>
  <c r="P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X9" i="45"/>
  <c r="W9" i="45"/>
  <c r="V9" i="45"/>
  <c r="U9" i="45"/>
  <c r="T9" i="45"/>
  <c r="S9" i="45"/>
  <c r="R9" i="45"/>
  <c r="Q9" i="45"/>
  <c r="P9" i="45"/>
  <c r="M9" i="45"/>
  <c r="L9" i="45"/>
  <c r="K9" i="45"/>
  <c r="J9" i="45"/>
  <c r="I9" i="45"/>
  <c r="H9" i="45"/>
  <c r="G9" i="45"/>
  <c r="F9" i="45"/>
  <c r="E9" i="45"/>
  <c r="D9" i="45"/>
  <c r="C9" i="45"/>
  <c r="B9" i="45"/>
  <c r="X8" i="45"/>
  <c r="W8" i="45"/>
  <c r="V8" i="45"/>
  <c r="U8" i="45"/>
  <c r="T8" i="45"/>
  <c r="S8" i="45"/>
  <c r="R8" i="45"/>
  <c r="Q8" i="45"/>
  <c r="P8" i="45"/>
  <c r="M8" i="45"/>
  <c r="L8" i="45"/>
  <c r="K8" i="45"/>
  <c r="J8" i="45"/>
  <c r="I8" i="45"/>
  <c r="H8" i="45"/>
  <c r="G8" i="45"/>
  <c r="F8" i="45"/>
  <c r="E8" i="45"/>
  <c r="D8" i="45"/>
  <c r="C8" i="45"/>
  <c r="B8" i="45"/>
  <c r="X7" i="45"/>
  <c r="W7" i="45"/>
  <c r="V7" i="45"/>
  <c r="U7" i="45"/>
  <c r="T7" i="45"/>
  <c r="S7" i="45"/>
  <c r="R7" i="45"/>
  <c r="Q7" i="45"/>
  <c r="P7" i="45"/>
  <c r="M7" i="45"/>
  <c r="L7" i="45"/>
  <c r="K7" i="45"/>
  <c r="J7" i="45"/>
  <c r="I7" i="45"/>
  <c r="H7" i="45"/>
  <c r="G7" i="45"/>
  <c r="F7" i="45"/>
  <c r="E7" i="45"/>
  <c r="D7" i="45"/>
  <c r="C7" i="45"/>
  <c r="B7" i="45"/>
  <c r="X6" i="45"/>
  <c r="W6" i="45"/>
  <c r="V6" i="45"/>
  <c r="U6" i="45"/>
  <c r="T6" i="45"/>
  <c r="S6" i="45"/>
  <c r="R6" i="45"/>
  <c r="Q6" i="45"/>
  <c r="P6" i="45"/>
  <c r="M6" i="45"/>
  <c r="L6" i="45"/>
  <c r="K6" i="45"/>
  <c r="J6" i="45"/>
  <c r="I6" i="45"/>
  <c r="H6" i="45"/>
  <c r="G6" i="45"/>
  <c r="F6" i="45"/>
  <c r="E6" i="45"/>
  <c r="D6" i="45"/>
  <c r="C6" i="45"/>
  <c r="B6" i="45"/>
  <c r="Y48" i="44"/>
  <c r="X44" i="44"/>
  <c r="W44" i="44"/>
  <c r="V44" i="44"/>
  <c r="U44" i="44"/>
  <c r="T44" i="44"/>
  <c r="S44" i="44"/>
  <c r="R44" i="44"/>
  <c r="Q44" i="44"/>
  <c r="P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X43" i="44"/>
  <c r="W43" i="44"/>
  <c r="V43" i="44"/>
  <c r="U43" i="44"/>
  <c r="T43" i="44"/>
  <c r="S43" i="44"/>
  <c r="R43" i="44"/>
  <c r="Q43" i="44"/>
  <c r="P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X42" i="44"/>
  <c r="W42" i="44"/>
  <c r="V42" i="44"/>
  <c r="U42" i="44"/>
  <c r="T42" i="44"/>
  <c r="S42" i="44"/>
  <c r="R42" i="44"/>
  <c r="Q42" i="44"/>
  <c r="P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X41" i="44"/>
  <c r="W41" i="44"/>
  <c r="V41" i="44"/>
  <c r="U41" i="44"/>
  <c r="T41" i="44"/>
  <c r="S41" i="44"/>
  <c r="R41" i="44"/>
  <c r="Q41" i="44"/>
  <c r="P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X40" i="44"/>
  <c r="W40" i="44"/>
  <c r="V40" i="44"/>
  <c r="U40" i="44"/>
  <c r="T40" i="44"/>
  <c r="S40" i="44"/>
  <c r="R40" i="44"/>
  <c r="Q40" i="44"/>
  <c r="P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X39" i="44"/>
  <c r="W39" i="44"/>
  <c r="V39" i="44"/>
  <c r="U39" i="44"/>
  <c r="T39" i="44"/>
  <c r="S39" i="44"/>
  <c r="R39" i="44"/>
  <c r="Q39" i="44"/>
  <c r="P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X38" i="44"/>
  <c r="W38" i="44"/>
  <c r="V38" i="44"/>
  <c r="U38" i="44"/>
  <c r="T38" i="44"/>
  <c r="S38" i="44"/>
  <c r="R38" i="44"/>
  <c r="Q38" i="44"/>
  <c r="P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X37" i="44"/>
  <c r="W37" i="44"/>
  <c r="V37" i="44"/>
  <c r="U37" i="44"/>
  <c r="T37" i="44"/>
  <c r="S37" i="44"/>
  <c r="R37" i="44"/>
  <c r="Q37" i="44"/>
  <c r="P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X36" i="44"/>
  <c r="W36" i="44"/>
  <c r="V36" i="44"/>
  <c r="U36" i="44"/>
  <c r="T36" i="44"/>
  <c r="S36" i="44"/>
  <c r="R36" i="44"/>
  <c r="Q36" i="44"/>
  <c r="P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X35" i="44"/>
  <c r="W35" i="44"/>
  <c r="V35" i="44"/>
  <c r="U35" i="44"/>
  <c r="T35" i="44"/>
  <c r="S35" i="44"/>
  <c r="R35" i="44"/>
  <c r="Q35" i="44"/>
  <c r="P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X34" i="44"/>
  <c r="W34" i="44"/>
  <c r="V34" i="44"/>
  <c r="U34" i="44"/>
  <c r="T34" i="44"/>
  <c r="S34" i="44"/>
  <c r="R34" i="44"/>
  <c r="Q34" i="44"/>
  <c r="P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X33" i="44"/>
  <c r="W33" i="44"/>
  <c r="V33" i="44"/>
  <c r="U33" i="44"/>
  <c r="T33" i="44"/>
  <c r="S33" i="44"/>
  <c r="R33" i="44"/>
  <c r="Q33" i="44"/>
  <c r="P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X32" i="44"/>
  <c r="W32" i="44"/>
  <c r="V32" i="44"/>
  <c r="U32" i="44"/>
  <c r="T32" i="44"/>
  <c r="S32" i="44"/>
  <c r="R32" i="44"/>
  <c r="Q32" i="44"/>
  <c r="P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X31" i="44"/>
  <c r="W31" i="44"/>
  <c r="V31" i="44"/>
  <c r="U31" i="44"/>
  <c r="T31" i="44"/>
  <c r="S31" i="44"/>
  <c r="R31" i="44"/>
  <c r="Q31" i="44"/>
  <c r="P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X30" i="44"/>
  <c r="W30" i="44"/>
  <c r="V30" i="44"/>
  <c r="U30" i="44"/>
  <c r="T30" i="44"/>
  <c r="S30" i="44"/>
  <c r="R30" i="44"/>
  <c r="Q30" i="44"/>
  <c r="P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X29" i="44"/>
  <c r="W29" i="44"/>
  <c r="V29" i="44"/>
  <c r="U29" i="44"/>
  <c r="T29" i="44"/>
  <c r="S29" i="44"/>
  <c r="R29" i="44"/>
  <c r="Q29" i="44"/>
  <c r="P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X28" i="44"/>
  <c r="W28" i="44"/>
  <c r="V28" i="44"/>
  <c r="U28" i="44"/>
  <c r="T28" i="44"/>
  <c r="S28" i="44"/>
  <c r="R28" i="44"/>
  <c r="Q28" i="44"/>
  <c r="P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X27" i="44"/>
  <c r="W27" i="44"/>
  <c r="V27" i="44"/>
  <c r="U27" i="44"/>
  <c r="T27" i="44"/>
  <c r="S27" i="44"/>
  <c r="R27" i="44"/>
  <c r="Q27" i="44"/>
  <c r="P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X26" i="44"/>
  <c r="W26" i="44"/>
  <c r="V26" i="44"/>
  <c r="U26" i="44"/>
  <c r="T26" i="44"/>
  <c r="S26" i="44"/>
  <c r="R26" i="44"/>
  <c r="Q26" i="44"/>
  <c r="P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X25" i="44"/>
  <c r="W25" i="44"/>
  <c r="V25" i="44"/>
  <c r="U25" i="44"/>
  <c r="T25" i="44"/>
  <c r="S25" i="44"/>
  <c r="R25" i="44"/>
  <c r="Q25" i="44"/>
  <c r="P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X24" i="44"/>
  <c r="W24" i="44"/>
  <c r="V24" i="44"/>
  <c r="U24" i="44"/>
  <c r="T24" i="44"/>
  <c r="S24" i="44"/>
  <c r="R24" i="44"/>
  <c r="Q24" i="44"/>
  <c r="P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X23" i="44"/>
  <c r="W23" i="44"/>
  <c r="V23" i="44"/>
  <c r="U23" i="44"/>
  <c r="T23" i="44"/>
  <c r="S23" i="44"/>
  <c r="R23" i="44"/>
  <c r="Q23" i="44"/>
  <c r="P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X22" i="44"/>
  <c r="W22" i="44"/>
  <c r="V22" i="44"/>
  <c r="U22" i="44"/>
  <c r="T22" i="44"/>
  <c r="S22" i="44"/>
  <c r="R22" i="44"/>
  <c r="Q22" i="44"/>
  <c r="P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X21" i="44"/>
  <c r="W21" i="44"/>
  <c r="V21" i="44"/>
  <c r="U21" i="44"/>
  <c r="T21" i="44"/>
  <c r="S21" i="44"/>
  <c r="R21" i="44"/>
  <c r="Q21" i="44"/>
  <c r="P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X20" i="44"/>
  <c r="W20" i="44"/>
  <c r="V20" i="44"/>
  <c r="U20" i="44"/>
  <c r="T20" i="44"/>
  <c r="S20" i="44"/>
  <c r="R20" i="44"/>
  <c r="Q20" i="44"/>
  <c r="P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X19" i="44"/>
  <c r="W19" i="44"/>
  <c r="V19" i="44"/>
  <c r="U19" i="44"/>
  <c r="T19" i="44"/>
  <c r="S19" i="44"/>
  <c r="R19" i="44"/>
  <c r="Q19" i="44"/>
  <c r="P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X18" i="44"/>
  <c r="W18" i="44"/>
  <c r="V18" i="44"/>
  <c r="U18" i="44"/>
  <c r="T18" i="44"/>
  <c r="S18" i="44"/>
  <c r="R18" i="44"/>
  <c r="Q18" i="44"/>
  <c r="P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X17" i="44"/>
  <c r="W17" i="44"/>
  <c r="V17" i="44"/>
  <c r="U17" i="44"/>
  <c r="T17" i="44"/>
  <c r="S17" i="44"/>
  <c r="R17" i="44"/>
  <c r="Q17" i="44"/>
  <c r="P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X16" i="44"/>
  <c r="W16" i="44"/>
  <c r="V16" i="44"/>
  <c r="U16" i="44"/>
  <c r="T16" i="44"/>
  <c r="S16" i="44"/>
  <c r="R16" i="44"/>
  <c r="Q16" i="44"/>
  <c r="P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X15" i="44"/>
  <c r="W15" i="44"/>
  <c r="V15" i="44"/>
  <c r="U15" i="44"/>
  <c r="T15" i="44"/>
  <c r="S15" i="44"/>
  <c r="R15" i="44"/>
  <c r="Q15" i="44"/>
  <c r="P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X14" i="44"/>
  <c r="W14" i="44"/>
  <c r="V14" i="44"/>
  <c r="U14" i="44"/>
  <c r="T14" i="44"/>
  <c r="S14" i="44"/>
  <c r="R14" i="44"/>
  <c r="Q14" i="44"/>
  <c r="P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X13" i="44"/>
  <c r="W13" i="44"/>
  <c r="V13" i="44"/>
  <c r="U13" i="44"/>
  <c r="T13" i="44"/>
  <c r="S13" i="44"/>
  <c r="R13" i="44"/>
  <c r="Q13" i="44"/>
  <c r="P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X12" i="44"/>
  <c r="W12" i="44"/>
  <c r="V12" i="44"/>
  <c r="U12" i="44"/>
  <c r="T12" i="44"/>
  <c r="S12" i="44"/>
  <c r="R12" i="44"/>
  <c r="Q12" i="44"/>
  <c r="P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X11" i="44"/>
  <c r="W11" i="44"/>
  <c r="V11" i="44"/>
  <c r="U11" i="44"/>
  <c r="T11" i="44"/>
  <c r="S11" i="44"/>
  <c r="R11" i="44"/>
  <c r="Q11" i="44"/>
  <c r="P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X10" i="44"/>
  <c r="W10" i="44"/>
  <c r="V10" i="44"/>
  <c r="U10" i="44"/>
  <c r="T10" i="44"/>
  <c r="S10" i="44"/>
  <c r="R10" i="44"/>
  <c r="Q10" i="44"/>
  <c r="P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X9" i="44"/>
  <c r="W9" i="44"/>
  <c r="V9" i="44"/>
  <c r="U9" i="44"/>
  <c r="T9" i="44"/>
  <c r="S9" i="44"/>
  <c r="R9" i="44"/>
  <c r="Q9" i="44"/>
  <c r="P9" i="44"/>
  <c r="M9" i="44"/>
  <c r="L9" i="44"/>
  <c r="K9" i="44"/>
  <c r="J9" i="44"/>
  <c r="I9" i="44"/>
  <c r="H9" i="44"/>
  <c r="G9" i="44"/>
  <c r="F9" i="44"/>
  <c r="E9" i="44"/>
  <c r="D9" i="44"/>
  <c r="C9" i="44"/>
  <c r="B9" i="44"/>
  <c r="X8" i="44"/>
  <c r="W8" i="44"/>
  <c r="V8" i="44"/>
  <c r="U8" i="44"/>
  <c r="T8" i="44"/>
  <c r="S8" i="44"/>
  <c r="R8" i="44"/>
  <c r="Q8" i="44"/>
  <c r="P8" i="44"/>
  <c r="M8" i="44"/>
  <c r="L8" i="44"/>
  <c r="K8" i="44"/>
  <c r="J8" i="44"/>
  <c r="I8" i="44"/>
  <c r="H8" i="44"/>
  <c r="G8" i="44"/>
  <c r="F8" i="44"/>
  <c r="E8" i="44"/>
  <c r="D8" i="44"/>
  <c r="C8" i="44"/>
  <c r="B8" i="44"/>
  <c r="X7" i="44"/>
  <c r="W7" i="44"/>
  <c r="V7" i="44"/>
  <c r="U7" i="44"/>
  <c r="T7" i="44"/>
  <c r="S7" i="44"/>
  <c r="R7" i="44"/>
  <c r="Q7" i="44"/>
  <c r="P7" i="44"/>
  <c r="M7" i="44"/>
  <c r="L7" i="44"/>
  <c r="K7" i="44"/>
  <c r="J7" i="44"/>
  <c r="I7" i="44"/>
  <c r="H7" i="44"/>
  <c r="G7" i="44"/>
  <c r="F7" i="44"/>
  <c r="E7" i="44"/>
  <c r="D7" i="44"/>
  <c r="C7" i="44"/>
  <c r="B7" i="44"/>
  <c r="X6" i="44"/>
  <c r="W6" i="44"/>
  <c r="V6" i="44"/>
  <c r="U6" i="44"/>
  <c r="T6" i="44"/>
  <c r="S6" i="44"/>
  <c r="R6" i="44"/>
  <c r="Q6" i="44"/>
  <c r="P6" i="44"/>
  <c r="M6" i="44"/>
  <c r="L6" i="44"/>
  <c r="K6" i="44"/>
  <c r="J6" i="44"/>
  <c r="I6" i="44"/>
  <c r="H6" i="44"/>
  <c r="G6" i="44"/>
  <c r="F6" i="44"/>
  <c r="E6" i="44"/>
  <c r="D6" i="44"/>
  <c r="C6" i="44"/>
  <c r="B6" i="44"/>
  <c r="Y48" i="43"/>
  <c r="X44" i="43"/>
  <c r="W44" i="43"/>
  <c r="V44" i="43"/>
  <c r="U44" i="43"/>
  <c r="T44" i="43"/>
  <c r="S44" i="43"/>
  <c r="R44" i="43"/>
  <c r="Q44" i="43"/>
  <c r="P44" i="43"/>
  <c r="M44" i="43"/>
  <c r="L44" i="43"/>
  <c r="K44" i="43"/>
  <c r="J44" i="43"/>
  <c r="I44" i="43"/>
  <c r="H44" i="43"/>
  <c r="G44" i="43"/>
  <c r="F44" i="43"/>
  <c r="E44" i="43"/>
  <c r="D44" i="43"/>
  <c r="C44" i="43"/>
  <c r="B44" i="43"/>
  <c r="X43" i="43"/>
  <c r="W43" i="43"/>
  <c r="V43" i="43"/>
  <c r="U43" i="43"/>
  <c r="T43" i="43"/>
  <c r="S43" i="43"/>
  <c r="R43" i="43"/>
  <c r="Q43" i="43"/>
  <c r="P43" i="43"/>
  <c r="M43" i="43"/>
  <c r="L43" i="43"/>
  <c r="K43" i="43"/>
  <c r="J43" i="43"/>
  <c r="I43" i="43"/>
  <c r="H43" i="43"/>
  <c r="G43" i="43"/>
  <c r="F43" i="43"/>
  <c r="E43" i="43"/>
  <c r="D43" i="43"/>
  <c r="C43" i="43"/>
  <c r="B43" i="43"/>
  <c r="X42" i="43"/>
  <c r="W42" i="43"/>
  <c r="V42" i="43"/>
  <c r="U42" i="43"/>
  <c r="T42" i="43"/>
  <c r="S42" i="43"/>
  <c r="R42" i="43"/>
  <c r="Q42" i="43"/>
  <c r="P42" i="43"/>
  <c r="M42" i="43"/>
  <c r="L42" i="43"/>
  <c r="K42" i="43"/>
  <c r="J42" i="43"/>
  <c r="I42" i="43"/>
  <c r="H42" i="43"/>
  <c r="G42" i="43"/>
  <c r="F42" i="43"/>
  <c r="E42" i="43"/>
  <c r="D42" i="43"/>
  <c r="C42" i="43"/>
  <c r="B42" i="43"/>
  <c r="X41" i="43"/>
  <c r="W41" i="43"/>
  <c r="V41" i="43"/>
  <c r="U41" i="43"/>
  <c r="T41" i="43"/>
  <c r="S41" i="43"/>
  <c r="R41" i="43"/>
  <c r="Q41" i="43"/>
  <c r="P41" i="43"/>
  <c r="M41" i="43"/>
  <c r="L41" i="43"/>
  <c r="K41" i="43"/>
  <c r="J41" i="43"/>
  <c r="I41" i="43"/>
  <c r="H41" i="43"/>
  <c r="G41" i="43"/>
  <c r="F41" i="43"/>
  <c r="E41" i="43"/>
  <c r="D41" i="43"/>
  <c r="C41" i="43"/>
  <c r="B41" i="43"/>
  <c r="X40" i="43"/>
  <c r="W40" i="43"/>
  <c r="V40" i="43"/>
  <c r="U40" i="43"/>
  <c r="T40" i="43"/>
  <c r="S40" i="43"/>
  <c r="R40" i="43"/>
  <c r="Q40" i="43"/>
  <c r="P40" i="43"/>
  <c r="M40" i="43"/>
  <c r="L40" i="43"/>
  <c r="K40" i="43"/>
  <c r="J40" i="43"/>
  <c r="I40" i="43"/>
  <c r="H40" i="43"/>
  <c r="G40" i="43"/>
  <c r="F40" i="43"/>
  <c r="E40" i="43"/>
  <c r="D40" i="43"/>
  <c r="C40" i="43"/>
  <c r="B40" i="43"/>
  <c r="X39" i="43"/>
  <c r="W39" i="43"/>
  <c r="V39" i="43"/>
  <c r="U39" i="43"/>
  <c r="T39" i="43"/>
  <c r="S39" i="43"/>
  <c r="R39" i="43"/>
  <c r="Q39" i="43"/>
  <c r="P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X38" i="43"/>
  <c r="W38" i="43"/>
  <c r="V38" i="43"/>
  <c r="U38" i="43"/>
  <c r="T38" i="43"/>
  <c r="S38" i="43"/>
  <c r="R38" i="43"/>
  <c r="Q38" i="43"/>
  <c r="P38" i="43"/>
  <c r="M38" i="43"/>
  <c r="L38" i="43"/>
  <c r="K38" i="43"/>
  <c r="J38" i="43"/>
  <c r="I38" i="43"/>
  <c r="H38" i="43"/>
  <c r="G38" i="43"/>
  <c r="F38" i="43"/>
  <c r="E38" i="43"/>
  <c r="D38" i="43"/>
  <c r="C38" i="43"/>
  <c r="B38" i="43"/>
  <c r="X37" i="43"/>
  <c r="W37" i="43"/>
  <c r="V37" i="43"/>
  <c r="U37" i="43"/>
  <c r="T37" i="43"/>
  <c r="S37" i="43"/>
  <c r="R37" i="43"/>
  <c r="Q37" i="43"/>
  <c r="P37" i="43"/>
  <c r="M37" i="43"/>
  <c r="L37" i="43"/>
  <c r="K37" i="43"/>
  <c r="J37" i="43"/>
  <c r="I37" i="43"/>
  <c r="H37" i="43"/>
  <c r="G37" i="43"/>
  <c r="F37" i="43"/>
  <c r="E37" i="43"/>
  <c r="D37" i="43"/>
  <c r="C37" i="43"/>
  <c r="B37" i="43"/>
  <c r="X36" i="43"/>
  <c r="W36" i="43"/>
  <c r="V36" i="43"/>
  <c r="U36" i="43"/>
  <c r="T36" i="43"/>
  <c r="S36" i="43"/>
  <c r="R36" i="43"/>
  <c r="Q36" i="43"/>
  <c r="P36" i="43"/>
  <c r="M36" i="43"/>
  <c r="L36" i="43"/>
  <c r="K36" i="43"/>
  <c r="J36" i="43"/>
  <c r="I36" i="43"/>
  <c r="H36" i="43"/>
  <c r="G36" i="43"/>
  <c r="F36" i="43"/>
  <c r="E36" i="43"/>
  <c r="D36" i="43"/>
  <c r="C36" i="43"/>
  <c r="B36" i="43"/>
  <c r="X35" i="43"/>
  <c r="W35" i="43"/>
  <c r="V35" i="43"/>
  <c r="U35" i="43"/>
  <c r="T35" i="43"/>
  <c r="S35" i="43"/>
  <c r="R35" i="43"/>
  <c r="Q35" i="43"/>
  <c r="P35" i="43"/>
  <c r="M35" i="43"/>
  <c r="L35" i="43"/>
  <c r="K35" i="43"/>
  <c r="J35" i="43"/>
  <c r="I35" i="43"/>
  <c r="H35" i="43"/>
  <c r="G35" i="43"/>
  <c r="F35" i="43"/>
  <c r="E35" i="43"/>
  <c r="D35" i="43"/>
  <c r="C35" i="43"/>
  <c r="B35" i="43"/>
  <c r="X34" i="43"/>
  <c r="W34" i="43"/>
  <c r="V34" i="43"/>
  <c r="U34" i="43"/>
  <c r="T34" i="43"/>
  <c r="S34" i="43"/>
  <c r="R34" i="43"/>
  <c r="Q34" i="43"/>
  <c r="P34" i="43"/>
  <c r="M34" i="43"/>
  <c r="L34" i="43"/>
  <c r="K34" i="43"/>
  <c r="J34" i="43"/>
  <c r="I34" i="43"/>
  <c r="H34" i="43"/>
  <c r="G34" i="43"/>
  <c r="F34" i="43"/>
  <c r="E34" i="43"/>
  <c r="D34" i="43"/>
  <c r="C34" i="43"/>
  <c r="B34" i="43"/>
  <c r="X33" i="43"/>
  <c r="W33" i="43"/>
  <c r="V33" i="43"/>
  <c r="U33" i="43"/>
  <c r="T33" i="43"/>
  <c r="S33" i="43"/>
  <c r="R33" i="43"/>
  <c r="Q33" i="43"/>
  <c r="P33" i="43"/>
  <c r="M33" i="43"/>
  <c r="L33" i="43"/>
  <c r="K33" i="43"/>
  <c r="J33" i="43"/>
  <c r="I33" i="43"/>
  <c r="H33" i="43"/>
  <c r="G33" i="43"/>
  <c r="F33" i="43"/>
  <c r="E33" i="43"/>
  <c r="D33" i="43"/>
  <c r="C33" i="43"/>
  <c r="B33" i="43"/>
  <c r="X32" i="43"/>
  <c r="W32" i="43"/>
  <c r="V32" i="43"/>
  <c r="U32" i="43"/>
  <c r="T32" i="43"/>
  <c r="S32" i="43"/>
  <c r="R32" i="43"/>
  <c r="Q32" i="43"/>
  <c r="P32" i="43"/>
  <c r="M32" i="43"/>
  <c r="L32" i="43"/>
  <c r="K32" i="43"/>
  <c r="J32" i="43"/>
  <c r="I32" i="43"/>
  <c r="H32" i="43"/>
  <c r="G32" i="43"/>
  <c r="F32" i="43"/>
  <c r="E32" i="43"/>
  <c r="D32" i="43"/>
  <c r="C32" i="43"/>
  <c r="B32" i="43"/>
  <c r="X31" i="43"/>
  <c r="W31" i="43"/>
  <c r="V31" i="43"/>
  <c r="U31" i="43"/>
  <c r="T31" i="43"/>
  <c r="S31" i="43"/>
  <c r="R31" i="43"/>
  <c r="Q31" i="43"/>
  <c r="P31" i="43"/>
  <c r="M31" i="43"/>
  <c r="L31" i="43"/>
  <c r="K31" i="43"/>
  <c r="J31" i="43"/>
  <c r="I31" i="43"/>
  <c r="H31" i="43"/>
  <c r="G31" i="43"/>
  <c r="F31" i="43"/>
  <c r="E31" i="43"/>
  <c r="D31" i="43"/>
  <c r="C31" i="43"/>
  <c r="B31" i="43"/>
  <c r="X30" i="43"/>
  <c r="W30" i="43"/>
  <c r="V30" i="43"/>
  <c r="U30" i="43"/>
  <c r="T30" i="43"/>
  <c r="S30" i="43"/>
  <c r="R30" i="43"/>
  <c r="Q30" i="43"/>
  <c r="P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X29" i="43"/>
  <c r="W29" i="43"/>
  <c r="V29" i="43"/>
  <c r="U29" i="43"/>
  <c r="T29" i="43"/>
  <c r="S29" i="43"/>
  <c r="R29" i="43"/>
  <c r="Q29" i="43"/>
  <c r="P29" i="43"/>
  <c r="M29" i="43"/>
  <c r="L29" i="43"/>
  <c r="K29" i="43"/>
  <c r="J29" i="43"/>
  <c r="I29" i="43"/>
  <c r="H29" i="43"/>
  <c r="G29" i="43"/>
  <c r="F29" i="43"/>
  <c r="E29" i="43"/>
  <c r="D29" i="43"/>
  <c r="C29" i="43"/>
  <c r="B29" i="43"/>
  <c r="X28" i="43"/>
  <c r="W28" i="43"/>
  <c r="V28" i="43"/>
  <c r="U28" i="43"/>
  <c r="T28" i="43"/>
  <c r="S28" i="43"/>
  <c r="R28" i="43"/>
  <c r="Q28" i="43"/>
  <c r="P28" i="43"/>
  <c r="M28" i="43"/>
  <c r="L28" i="43"/>
  <c r="K28" i="43"/>
  <c r="J28" i="43"/>
  <c r="I28" i="43"/>
  <c r="H28" i="43"/>
  <c r="G28" i="43"/>
  <c r="F28" i="43"/>
  <c r="E28" i="43"/>
  <c r="D28" i="43"/>
  <c r="C28" i="43"/>
  <c r="B28" i="43"/>
  <c r="X27" i="43"/>
  <c r="W27" i="43"/>
  <c r="V27" i="43"/>
  <c r="U27" i="43"/>
  <c r="T27" i="43"/>
  <c r="S27" i="43"/>
  <c r="R27" i="43"/>
  <c r="Q27" i="43"/>
  <c r="P27" i="43"/>
  <c r="M27" i="43"/>
  <c r="L27" i="43"/>
  <c r="K27" i="43"/>
  <c r="J27" i="43"/>
  <c r="I27" i="43"/>
  <c r="H27" i="43"/>
  <c r="G27" i="43"/>
  <c r="F27" i="43"/>
  <c r="E27" i="43"/>
  <c r="D27" i="43"/>
  <c r="C27" i="43"/>
  <c r="B27" i="43"/>
  <c r="X26" i="43"/>
  <c r="W26" i="43"/>
  <c r="V26" i="43"/>
  <c r="U26" i="43"/>
  <c r="T26" i="43"/>
  <c r="S26" i="43"/>
  <c r="R26" i="43"/>
  <c r="Q26" i="43"/>
  <c r="P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X25" i="43"/>
  <c r="W25" i="43"/>
  <c r="V25" i="43"/>
  <c r="U25" i="43"/>
  <c r="T25" i="43"/>
  <c r="S25" i="43"/>
  <c r="R25" i="43"/>
  <c r="Q25" i="43"/>
  <c r="P25" i="43"/>
  <c r="M25" i="43"/>
  <c r="L25" i="43"/>
  <c r="K25" i="43"/>
  <c r="J25" i="43"/>
  <c r="I25" i="43"/>
  <c r="H25" i="43"/>
  <c r="G25" i="43"/>
  <c r="F25" i="43"/>
  <c r="E25" i="43"/>
  <c r="D25" i="43"/>
  <c r="C25" i="43"/>
  <c r="B25" i="43"/>
  <c r="X24" i="43"/>
  <c r="W24" i="43"/>
  <c r="V24" i="43"/>
  <c r="U24" i="43"/>
  <c r="T24" i="43"/>
  <c r="S24" i="43"/>
  <c r="R24" i="43"/>
  <c r="Q24" i="43"/>
  <c r="P24" i="43"/>
  <c r="M24" i="43"/>
  <c r="L24" i="43"/>
  <c r="K24" i="43"/>
  <c r="J24" i="43"/>
  <c r="I24" i="43"/>
  <c r="H24" i="43"/>
  <c r="G24" i="43"/>
  <c r="F24" i="43"/>
  <c r="E24" i="43"/>
  <c r="D24" i="43"/>
  <c r="C24" i="43"/>
  <c r="B24" i="43"/>
  <c r="X23" i="43"/>
  <c r="W23" i="43"/>
  <c r="V23" i="43"/>
  <c r="U23" i="43"/>
  <c r="T23" i="43"/>
  <c r="S23" i="43"/>
  <c r="R23" i="43"/>
  <c r="Q23" i="43"/>
  <c r="P23" i="43"/>
  <c r="M23" i="43"/>
  <c r="L23" i="43"/>
  <c r="K23" i="43"/>
  <c r="J23" i="43"/>
  <c r="I23" i="43"/>
  <c r="H23" i="43"/>
  <c r="G23" i="43"/>
  <c r="F23" i="43"/>
  <c r="E23" i="43"/>
  <c r="D23" i="43"/>
  <c r="C23" i="43"/>
  <c r="B23" i="43"/>
  <c r="X22" i="43"/>
  <c r="W22" i="43"/>
  <c r="V22" i="43"/>
  <c r="U22" i="43"/>
  <c r="T22" i="43"/>
  <c r="S22" i="43"/>
  <c r="R22" i="43"/>
  <c r="Q22" i="43"/>
  <c r="P22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X21" i="43"/>
  <c r="W21" i="43"/>
  <c r="V21" i="43"/>
  <c r="U21" i="43"/>
  <c r="T21" i="43"/>
  <c r="S21" i="43"/>
  <c r="R21" i="43"/>
  <c r="Q21" i="43"/>
  <c r="P21" i="43"/>
  <c r="M21" i="43"/>
  <c r="L21" i="43"/>
  <c r="K21" i="43"/>
  <c r="J21" i="43"/>
  <c r="I21" i="43"/>
  <c r="H21" i="43"/>
  <c r="G21" i="43"/>
  <c r="F21" i="43"/>
  <c r="E21" i="43"/>
  <c r="D21" i="43"/>
  <c r="C21" i="43"/>
  <c r="B21" i="43"/>
  <c r="X20" i="43"/>
  <c r="W20" i="43"/>
  <c r="V20" i="43"/>
  <c r="U20" i="43"/>
  <c r="T20" i="43"/>
  <c r="S20" i="43"/>
  <c r="R20" i="43"/>
  <c r="Q20" i="43"/>
  <c r="P20" i="43"/>
  <c r="M20" i="43"/>
  <c r="L20" i="43"/>
  <c r="K20" i="43"/>
  <c r="J20" i="43"/>
  <c r="I20" i="43"/>
  <c r="H20" i="43"/>
  <c r="G20" i="43"/>
  <c r="F20" i="43"/>
  <c r="E20" i="43"/>
  <c r="D20" i="43"/>
  <c r="C20" i="43"/>
  <c r="B20" i="43"/>
  <c r="X19" i="43"/>
  <c r="W19" i="43"/>
  <c r="V19" i="43"/>
  <c r="U19" i="43"/>
  <c r="T19" i="43"/>
  <c r="S19" i="43"/>
  <c r="R19" i="43"/>
  <c r="Q19" i="43"/>
  <c r="P19" i="43"/>
  <c r="M19" i="43"/>
  <c r="L19" i="43"/>
  <c r="K19" i="43"/>
  <c r="J19" i="43"/>
  <c r="I19" i="43"/>
  <c r="H19" i="43"/>
  <c r="G19" i="43"/>
  <c r="F19" i="43"/>
  <c r="E19" i="43"/>
  <c r="D19" i="43"/>
  <c r="C19" i="43"/>
  <c r="B19" i="43"/>
  <c r="X18" i="43"/>
  <c r="W18" i="43"/>
  <c r="V18" i="43"/>
  <c r="U18" i="43"/>
  <c r="T18" i="43"/>
  <c r="S18" i="43"/>
  <c r="R18" i="43"/>
  <c r="Q18" i="43"/>
  <c r="P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X17" i="43"/>
  <c r="W17" i="43"/>
  <c r="V17" i="43"/>
  <c r="U17" i="43"/>
  <c r="T17" i="43"/>
  <c r="S17" i="43"/>
  <c r="R17" i="43"/>
  <c r="Q17" i="43"/>
  <c r="P17" i="43"/>
  <c r="M17" i="43"/>
  <c r="L17" i="43"/>
  <c r="K17" i="43"/>
  <c r="J17" i="43"/>
  <c r="I17" i="43"/>
  <c r="H17" i="43"/>
  <c r="G17" i="43"/>
  <c r="F17" i="43"/>
  <c r="E17" i="43"/>
  <c r="D17" i="43"/>
  <c r="C17" i="43"/>
  <c r="B17" i="43"/>
  <c r="X16" i="43"/>
  <c r="W16" i="43"/>
  <c r="V16" i="43"/>
  <c r="U16" i="43"/>
  <c r="T16" i="43"/>
  <c r="S16" i="43"/>
  <c r="R16" i="43"/>
  <c r="Q16" i="43"/>
  <c r="P16" i="43"/>
  <c r="M16" i="43"/>
  <c r="L16" i="43"/>
  <c r="K16" i="43"/>
  <c r="J16" i="43"/>
  <c r="I16" i="43"/>
  <c r="H16" i="43"/>
  <c r="G16" i="43"/>
  <c r="F16" i="43"/>
  <c r="E16" i="43"/>
  <c r="D16" i="43"/>
  <c r="C16" i="43"/>
  <c r="B16" i="43"/>
  <c r="X15" i="43"/>
  <c r="W15" i="43"/>
  <c r="V15" i="43"/>
  <c r="U15" i="43"/>
  <c r="T15" i="43"/>
  <c r="S15" i="43"/>
  <c r="R15" i="43"/>
  <c r="Q15" i="43"/>
  <c r="P15" i="43"/>
  <c r="M15" i="43"/>
  <c r="L15" i="43"/>
  <c r="K15" i="43"/>
  <c r="J15" i="43"/>
  <c r="I15" i="43"/>
  <c r="H15" i="43"/>
  <c r="G15" i="43"/>
  <c r="F15" i="43"/>
  <c r="E15" i="43"/>
  <c r="D15" i="43"/>
  <c r="C15" i="43"/>
  <c r="B15" i="43"/>
  <c r="X14" i="43"/>
  <c r="W14" i="43"/>
  <c r="V14" i="43"/>
  <c r="U14" i="43"/>
  <c r="T14" i="43"/>
  <c r="S14" i="43"/>
  <c r="R14" i="43"/>
  <c r="Q14" i="43"/>
  <c r="P14" i="43"/>
  <c r="M14" i="43"/>
  <c r="L14" i="43"/>
  <c r="K14" i="43"/>
  <c r="J14" i="43"/>
  <c r="I14" i="43"/>
  <c r="H14" i="43"/>
  <c r="G14" i="43"/>
  <c r="F14" i="43"/>
  <c r="E14" i="43"/>
  <c r="D14" i="43"/>
  <c r="C14" i="43"/>
  <c r="B14" i="43"/>
  <c r="X13" i="43"/>
  <c r="W13" i="43"/>
  <c r="V13" i="43"/>
  <c r="U13" i="43"/>
  <c r="T13" i="43"/>
  <c r="S13" i="43"/>
  <c r="R13" i="43"/>
  <c r="Q13" i="43"/>
  <c r="P13" i="43"/>
  <c r="M13" i="43"/>
  <c r="L13" i="43"/>
  <c r="K13" i="43"/>
  <c r="J13" i="43"/>
  <c r="I13" i="43"/>
  <c r="H13" i="43"/>
  <c r="G13" i="43"/>
  <c r="F13" i="43"/>
  <c r="E13" i="43"/>
  <c r="D13" i="43"/>
  <c r="C13" i="43"/>
  <c r="B13" i="43"/>
  <c r="X12" i="43"/>
  <c r="W12" i="43"/>
  <c r="V12" i="43"/>
  <c r="U12" i="43"/>
  <c r="T12" i="43"/>
  <c r="S12" i="43"/>
  <c r="R12" i="43"/>
  <c r="Q12" i="43"/>
  <c r="P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X11" i="43"/>
  <c r="W11" i="43"/>
  <c r="V11" i="43"/>
  <c r="U11" i="43"/>
  <c r="T11" i="43"/>
  <c r="S11" i="43"/>
  <c r="R11" i="43"/>
  <c r="Q11" i="43"/>
  <c r="P11" i="43"/>
  <c r="M11" i="43"/>
  <c r="L11" i="43"/>
  <c r="K11" i="43"/>
  <c r="J11" i="43"/>
  <c r="I11" i="43"/>
  <c r="H11" i="43"/>
  <c r="G11" i="43"/>
  <c r="F11" i="43"/>
  <c r="E11" i="43"/>
  <c r="D11" i="43"/>
  <c r="C11" i="43"/>
  <c r="B11" i="43"/>
  <c r="X10" i="43"/>
  <c r="W10" i="43"/>
  <c r="V10" i="43"/>
  <c r="U10" i="43"/>
  <c r="T10" i="43"/>
  <c r="S10" i="43"/>
  <c r="R10" i="43"/>
  <c r="Q10" i="43"/>
  <c r="P10" i="43"/>
  <c r="M10" i="43"/>
  <c r="L10" i="43"/>
  <c r="K10" i="43"/>
  <c r="J10" i="43"/>
  <c r="I10" i="43"/>
  <c r="H10" i="43"/>
  <c r="G10" i="43"/>
  <c r="F10" i="43"/>
  <c r="E10" i="43"/>
  <c r="D10" i="43"/>
  <c r="C10" i="43"/>
  <c r="B10" i="43"/>
  <c r="X9" i="43"/>
  <c r="W9" i="43"/>
  <c r="V9" i="43"/>
  <c r="U9" i="43"/>
  <c r="T9" i="43"/>
  <c r="S9" i="43"/>
  <c r="R9" i="43"/>
  <c r="Q9" i="43"/>
  <c r="P9" i="43"/>
  <c r="M9" i="43"/>
  <c r="L9" i="43"/>
  <c r="K9" i="43"/>
  <c r="J9" i="43"/>
  <c r="I9" i="43"/>
  <c r="H9" i="43"/>
  <c r="G9" i="43"/>
  <c r="F9" i="43"/>
  <c r="E9" i="43"/>
  <c r="D9" i="43"/>
  <c r="C9" i="43"/>
  <c r="B9" i="43"/>
  <c r="X8" i="43"/>
  <c r="W8" i="43"/>
  <c r="V8" i="43"/>
  <c r="U8" i="43"/>
  <c r="T8" i="43"/>
  <c r="S8" i="43"/>
  <c r="R8" i="43"/>
  <c r="Q8" i="43"/>
  <c r="P8" i="43"/>
  <c r="M8" i="43"/>
  <c r="L8" i="43"/>
  <c r="K8" i="43"/>
  <c r="J8" i="43"/>
  <c r="I8" i="43"/>
  <c r="H8" i="43"/>
  <c r="G8" i="43"/>
  <c r="F8" i="43"/>
  <c r="E8" i="43"/>
  <c r="D8" i="43"/>
  <c r="C8" i="43"/>
  <c r="B8" i="43"/>
  <c r="X7" i="43"/>
  <c r="W7" i="43"/>
  <c r="V7" i="43"/>
  <c r="U7" i="43"/>
  <c r="T7" i="43"/>
  <c r="S7" i="43"/>
  <c r="R7" i="43"/>
  <c r="Q7" i="43"/>
  <c r="P7" i="43"/>
  <c r="M7" i="43"/>
  <c r="L7" i="43"/>
  <c r="K7" i="43"/>
  <c r="J7" i="43"/>
  <c r="I7" i="43"/>
  <c r="H7" i="43"/>
  <c r="G7" i="43"/>
  <c r="F7" i="43"/>
  <c r="E7" i="43"/>
  <c r="D7" i="43"/>
  <c r="C7" i="43"/>
  <c r="B7" i="43"/>
  <c r="X6" i="43"/>
  <c r="W6" i="43"/>
  <c r="V6" i="43"/>
  <c r="U6" i="43"/>
  <c r="T6" i="43"/>
  <c r="S6" i="43"/>
  <c r="R6" i="43"/>
  <c r="Q6" i="43"/>
  <c r="P6" i="43"/>
  <c r="M6" i="43"/>
  <c r="L6" i="43"/>
  <c r="K6" i="43"/>
  <c r="J6" i="43"/>
  <c r="I6" i="43"/>
  <c r="H6" i="43"/>
  <c r="G6" i="43"/>
  <c r="F6" i="43"/>
  <c r="E6" i="43"/>
  <c r="D6" i="43"/>
  <c r="C6" i="43"/>
  <c r="B6" i="43"/>
  <c r="Y48" i="42"/>
  <c r="X44" i="42"/>
  <c r="W44" i="42"/>
  <c r="V44" i="42"/>
  <c r="U44" i="42"/>
  <c r="T44" i="42"/>
  <c r="S44" i="42"/>
  <c r="R44" i="42"/>
  <c r="Q44" i="42"/>
  <c r="P44" i="42"/>
  <c r="M44" i="42"/>
  <c r="L44" i="42"/>
  <c r="K44" i="42"/>
  <c r="J44" i="42"/>
  <c r="I44" i="42"/>
  <c r="H44" i="42"/>
  <c r="G44" i="42"/>
  <c r="F44" i="42"/>
  <c r="E44" i="42"/>
  <c r="D44" i="42"/>
  <c r="C44" i="42"/>
  <c r="B44" i="42"/>
  <c r="X43" i="42"/>
  <c r="W43" i="42"/>
  <c r="V43" i="42"/>
  <c r="U43" i="42"/>
  <c r="T43" i="42"/>
  <c r="S43" i="42"/>
  <c r="R43" i="42"/>
  <c r="Q43" i="42"/>
  <c r="P43" i="42"/>
  <c r="M43" i="42"/>
  <c r="L43" i="42"/>
  <c r="K43" i="42"/>
  <c r="J43" i="42"/>
  <c r="I43" i="42"/>
  <c r="H43" i="42"/>
  <c r="G43" i="42"/>
  <c r="F43" i="42"/>
  <c r="E43" i="42"/>
  <c r="D43" i="42"/>
  <c r="C43" i="42"/>
  <c r="B43" i="42"/>
  <c r="X42" i="42"/>
  <c r="W42" i="42"/>
  <c r="V42" i="42"/>
  <c r="U42" i="42"/>
  <c r="T42" i="42"/>
  <c r="S42" i="42"/>
  <c r="R42" i="42"/>
  <c r="Q42" i="42"/>
  <c r="P42" i="42"/>
  <c r="M42" i="42"/>
  <c r="L42" i="42"/>
  <c r="K42" i="42"/>
  <c r="J42" i="42"/>
  <c r="I42" i="42"/>
  <c r="H42" i="42"/>
  <c r="G42" i="42"/>
  <c r="F42" i="42"/>
  <c r="E42" i="42"/>
  <c r="D42" i="42"/>
  <c r="C42" i="42"/>
  <c r="B42" i="42"/>
  <c r="X41" i="42"/>
  <c r="W41" i="42"/>
  <c r="V41" i="42"/>
  <c r="U41" i="42"/>
  <c r="T41" i="42"/>
  <c r="S41" i="42"/>
  <c r="R41" i="42"/>
  <c r="Q41" i="42"/>
  <c r="P41" i="42"/>
  <c r="M41" i="42"/>
  <c r="L41" i="42"/>
  <c r="K41" i="42"/>
  <c r="J41" i="42"/>
  <c r="I41" i="42"/>
  <c r="H41" i="42"/>
  <c r="G41" i="42"/>
  <c r="F41" i="42"/>
  <c r="E41" i="42"/>
  <c r="D41" i="42"/>
  <c r="C41" i="42"/>
  <c r="B41" i="42"/>
  <c r="X40" i="42"/>
  <c r="W40" i="42"/>
  <c r="V40" i="42"/>
  <c r="U40" i="42"/>
  <c r="T40" i="42"/>
  <c r="S40" i="42"/>
  <c r="R40" i="42"/>
  <c r="Q40" i="42"/>
  <c r="P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X39" i="42"/>
  <c r="W39" i="42"/>
  <c r="V39" i="42"/>
  <c r="U39" i="42"/>
  <c r="T39" i="42"/>
  <c r="S39" i="42"/>
  <c r="R39" i="42"/>
  <c r="Q39" i="42"/>
  <c r="P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X38" i="42"/>
  <c r="W38" i="42"/>
  <c r="V38" i="42"/>
  <c r="U38" i="42"/>
  <c r="T38" i="42"/>
  <c r="S38" i="42"/>
  <c r="R38" i="42"/>
  <c r="Q38" i="42"/>
  <c r="P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X37" i="42"/>
  <c r="W37" i="42"/>
  <c r="V37" i="42"/>
  <c r="U37" i="42"/>
  <c r="T37" i="42"/>
  <c r="S37" i="42"/>
  <c r="R37" i="42"/>
  <c r="Q37" i="42"/>
  <c r="P37" i="42"/>
  <c r="M37" i="42"/>
  <c r="L37" i="42"/>
  <c r="K37" i="42"/>
  <c r="J37" i="42"/>
  <c r="I37" i="42"/>
  <c r="H37" i="42"/>
  <c r="G37" i="42"/>
  <c r="F37" i="42"/>
  <c r="E37" i="42"/>
  <c r="D37" i="42"/>
  <c r="C37" i="42"/>
  <c r="B37" i="42"/>
  <c r="X36" i="42"/>
  <c r="W36" i="42"/>
  <c r="V36" i="42"/>
  <c r="U36" i="42"/>
  <c r="T36" i="42"/>
  <c r="S36" i="42"/>
  <c r="R36" i="42"/>
  <c r="Q36" i="42"/>
  <c r="P36" i="42"/>
  <c r="M36" i="42"/>
  <c r="L36" i="42"/>
  <c r="K36" i="42"/>
  <c r="J36" i="42"/>
  <c r="I36" i="42"/>
  <c r="H36" i="42"/>
  <c r="G36" i="42"/>
  <c r="F36" i="42"/>
  <c r="E36" i="42"/>
  <c r="D36" i="42"/>
  <c r="C36" i="42"/>
  <c r="B36" i="42"/>
  <c r="X35" i="42"/>
  <c r="W35" i="42"/>
  <c r="V35" i="42"/>
  <c r="U35" i="42"/>
  <c r="T35" i="42"/>
  <c r="S35" i="42"/>
  <c r="R35" i="42"/>
  <c r="Q35" i="42"/>
  <c r="P35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X34" i="42"/>
  <c r="W34" i="42"/>
  <c r="V34" i="42"/>
  <c r="U34" i="42"/>
  <c r="T34" i="42"/>
  <c r="S34" i="42"/>
  <c r="R34" i="42"/>
  <c r="Q34" i="42"/>
  <c r="P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X33" i="42"/>
  <c r="W33" i="42"/>
  <c r="V33" i="42"/>
  <c r="U33" i="42"/>
  <c r="T33" i="42"/>
  <c r="S33" i="42"/>
  <c r="R33" i="42"/>
  <c r="Q33" i="42"/>
  <c r="P33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X32" i="42"/>
  <c r="W32" i="42"/>
  <c r="V32" i="42"/>
  <c r="U32" i="42"/>
  <c r="T32" i="42"/>
  <c r="S32" i="42"/>
  <c r="R32" i="42"/>
  <c r="Q32" i="42"/>
  <c r="P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X31" i="42"/>
  <c r="W31" i="42"/>
  <c r="V31" i="42"/>
  <c r="U31" i="42"/>
  <c r="T31" i="42"/>
  <c r="S31" i="42"/>
  <c r="R31" i="42"/>
  <c r="Q31" i="42"/>
  <c r="P31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X30" i="42"/>
  <c r="W30" i="42"/>
  <c r="V30" i="42"/>
  <c r="U30" i="42"/>
  <c r="T30" i="42"/>
  <c r="S30" i="42"/>
  <c r="R30" i="42"/>
  <c r="Q30" i="42"/>
  <c r="P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X29" i="42"/>
  <c r="W29" i="42"/>
  <c r="V29" i="42"/>
  <c r="U29" i="42"/>
  <c r="T29" i="42"/>
  <c r="S29" i="42"/>
  <c r="R29" i="42"/>
  <c r="Q29" i="42"/>
  <c r="P29" i="42"/>
  <c r="M29" i="42"/>
  <c r="L29" i="42"/>
  <c r="K29" i="42"/>
  <c r="J29" i="42"/>
  <c r="I29" i="42"/>
  <c r="H29" i="42"/>
  <c r="G29" i="42"/>
  <c r="F29" i="42"/>
  <c r="E29" i="42"/>
  <c r="D29" i="42"/>
  <c r="C29" i="42"/>
  <c r="B29" i="42"/>
  <c r="X28" i="42"/>
  <c r="W28" i="42"/>
  <c r="V28" i="42"/>
  <c r="U28" i="42"/>
  <c r="T28" i="42"/>
  <c r="S28" i="42"/>
  <c r="R28" i="42"/>
  <c r="Q28" i="42"/>
  <c r="P28" i="42"/>
  <c r="M28" i="42"/>
  <c r="L28" i="42"/>
  <c r="K28" i="42"/>
  <c r="J28" i="42"/>
  <c r="I28" i="42"/>
  <c r="H28" i="42"/>
  <c r="G28" i="42"/>
  <c r="F28" i="42"/>
  <c r="E28" i="42"/>
  <c r="D28" i="42"/>
  <c r="C28" i="42"/>
  <c r="B28" i="42"/>
  <c r="X27" i="42"/>
  <c r="W27" i="42"/>
  <c r="V27" i="42"/>
  <c r="U27" i="42"/>
  <c r="T27" i="42"/>
  <c r="S27" i="42"/>
  <c r="R27" i="42"/>
  <c r="Q27" i="42"/>
  <c r="P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X26" i="42"/>
  <c r="W26" i="42"/>
  <c r="V26" i="42"/>
  <c r="U26" i="42"/>
  <c r="T26" i="42"/>
  <c r="S26" i="42"/>
  <c r="R26" i="42"/>
  <c r="Q26" i="42"/>
  <c r="P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X25" i="42"/>
  <c r="W25" i="42"/>
  <c r="V25" i="42"/>
  <c r="U25" i="42"/>
  <c r="T25" i="42"/>
  <c r="S25" i="42"/>
  <c r="R25" i="42"/>
  <c r="Q25" i="42"/>
  <c r="P25" i="42"/>
  <c r="M25" i="42"/>
  <c r="L25" i="42"/>
  <c r="K25" i="42"/>
  <c r="J25" i="42"/>
  <c r="I25" i="42"/>
  <c r="H25" i="42"/>
  <c r="G25" i="42"/>
  <c r="F25" i="42"/>
  <c r="E25" i="42"/>
  <c r="D25" i="42"/>
  <c r="C25" i="42"/>
  <c r="B25" i="42"/>
  <c r="X24" i="42"/>
  <c r="W24" i="42"/>
  <c r="V24" i="42"/>
  <c r="U24" i="42"/>
  <c r="T24" i="42"/>
  <c r="S24" i="42"/>
  <c r="R24" i="42"/>
  <c r="Q24" i="42"/>
  <c r="P24" i="42"/>
  <c r="M24" i="42"/>
  <c r="L24" i="42"/>
  <c r="K24" i="42"/>
  <c r="J24" i="42"/>
  <c r="I24" i="42"/>
  <c r="H24" i="42"/>
  <c r="G24" i="42"/>
  <c r="F24" i="42"/>
  <c r="E24" i="42"/>
  <c r="D24" i="42"/>
  <c r="C24" i="42"/>
  <c r="B24" i="42"/>
  <c r="X23" i="42"/>
  <c r="W23" i="42"/>
  <c r="V23" i="42"/>
  <c r="U23" i="42"/>
  <c r="T23" i="42"/>
  <c r="S23" i="42"/>
  <c r="R23" i="42"/>
  <c r="Q23" i="42"/>
  <c r="P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X22" i="42"/>
  <c r="W22" i="42"/>
  <c r="V22" i="42"/>
  <c r="U22" i="42"/>
  <c r="T22" i="42"/>
  <c r="S22" i="42"/>
  <c r="R22" i="42"/>
  <c r="Q22" i="42"/>
  <c r="P22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X21" i="42"/>
  <c r="W21" i="42"/>
  <c r="V21" i="42"/>
  <c r="U21" i="42"/>
  <c r="T21" i="42"/>
  <c r="S21" i="42"/>
  <c r="R21" i="42"/>
  <c r="Q21" i="42"/>
  <c r="P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X20" i="42"/>
  <c r="W20" i="42"/>
  <c r="V20" i="42"/>
  <c r="U20" i="42"/>
  <c r="T20" i="42"/>
  <c r="S20" i="42"/>
  <c r="R20" i="42"/>
  <c r="Q20" i="42"/>
  <c r="P20" i="42"/>
  <c r="M20" i="42"/>
  <c r="L20" i="42"/>
  <c r="K20" i="42"/>
  <c r="J20" i="42"/>
  <c r="I20" i="42"/>
  <c r="H20" i="42"/>
  <c r="G20" i="42"/>
  <c r="F20" i="42"/>
  <c r="E20" i="42"/>
  <c r="D20" i="42"/>
  <c r="C20" i="42"/>
  <c r="B20" i="42"/>
  <c r="X19" i="42"/>
  <c r="W19" i="42"/>
  <c r="V19" i="42"/>
  <c r="U19" i="42"/>
  <c r="T19" i="42"/>
  <c r="S19" i="42"/>
  <c r="R19" i="42"/>
  <c r="Q19" i="42"/>
  <c r="P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X18" i="42"/>
  <c r="W18" i="42"/>
  <c r="V18" i="42"/>
  <c r="U18" i="42"/>
  <c r="T18" i="42"/>
  <c r="S18" i="42"/>
  <c r="R18" i="42"/>
  <c r="Q18" i="42"/>
  <c r="P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X17" i="42"/>
  <c r="W17" i="42"/>
  <c r="V17" i="42"/>
  <c r="U17" i="42"/>
  <c r="T17" i="42"/>
  <c r="S17" i="42"/>
  <c r="R17" i="42"/>
  <c r="Q17" i="42"/>
  <c r="P17" i="42"/>
  <c r="M17" i="42"/>
  <c r="L17" i="42"/>
  <c r="K17" i="42"/>
  <c r="J17" i="42"/>
  <c r="I17" i="42"/>
  <c r="H17" i="42"/>
  <c r="G17" i="42"/>
  <c r="F17" i="42"/>
  <c r="E17" i="42"/>
  <c r="D17" i="42"/>
  <c r="C17" i="42"/>
  <c r="B17" i="42"/>
  <c r="X16" i="42"/>
  <c r="W16" i="42"/>
  <c r="V16" i="42"/>
  <c r="U16" i="42"/>
  <c r="T16" i="42"/>
  <c r="S16" i="42"/>
  <c r="R16" i="42"/>
  <c r="Q16" i="42"/>
  <c r="P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X15" i="42"/>
  <c r="W15" i="42"/>
  <c r="V15" i="42"/>
  <c r="U15" i="42"/>
  <c r="T15" i="42"/>
  <c r="S15" i="42"/>
  <c r="R15" i="42"/>
  <c r="Q15" i="42"/>
  <c r="P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X14" i="42"/>
  <c r="W14" i="42"/>
  <c r="V14" i="42"/>
  <c r="U14" i="42"/>
  <c r="T14" i="42"/>
  <c r="S14" i="42"/>
  <c r="R14" i="42"/>
  <c r="Q14" i="42"/>
  <c r="P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X13" i="42"/>
  <c r="W13" i="42"/>
  <c r="V13" i="42"/>
  <c r="U13" i="42"/>
  <c r="T13" i="42"/>
  <c r="S13" i="42"/>
  <c r="R13" i="42"/>
  <c r="Q13" i="42"/>
  <c r="P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X12" i="42"/>
  <c r="W12" i="42"/>
  <c r="V12" i="42"/>
  <c r="U12" i="42"/>
  <c r="T12" i="42"/>
  <c r="S12" i="42"/>
  <c r="R12" i="42"/>
  <c r="Q12" i="42"/>
  <c r="P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X11" i="42"/>
  <c r="W11" i="42"/>
  <c r="V11" i="42"/>
  <c r="U11" i="42"/>
  <c r="T11" i="42"/>
  <c r="S11" i="42"/>
  <c r="R11" i="42"/>
  <c r="Q11" i="42"/>
  <c r="P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X10" i="42"/>
  <c r="W10" i="42"/>
  <c r="V10" i="42"/>
  <c r="U10" i="42"/>
  <c r="T10" i="42"/>
  <c r="S10" i="42"/>
  <c r="R10" i="42"/>
  <c r="Q10" i="42"/>
  <c r="P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X9" i="42"/>
  <c r="W9" i="42"/>
  <c r="V9" i="42"/>
  <c r="U9" i="42"/>
  <c r="T9" i="42"/>
  <c r="S9" i="42"/>
  <c r="R9" i="42"/>
  <c r="Q9" i="42"/>
  <c r="P9" i="42"/>
  <c r="M9" i="42"/>
  <c r="L9" i="42"/>
  <c r="K9" i="42"/>
  <c r="J9" i="42"/>
  <c r="I9" i="42"/>
  <c r="H9" i="42"/>
  <c r="G9" i="42"/>
  <c r="F9" i="42"/>
  <c r="E9" i="42"/>
  <c r="D9" i="42"/>
  <c r="C9" i="42"/>
  <c r="B9" i="42"/>
  <c r="X8" i="42"/>
  <c r="W8" i="42"/>
  <c r="V8" i="42"/>
  <c r="U8" i="42"/>
  <c r="T8" i="42"/>
  <c r="S8" i="42"/>
  <c r="R8" i="42"/>
  <c r="Q8" i="42"/>
  <c r="P8" i="42"/>
  <c r="M8" i="42"/>
  <c r="L8" i="42"/>
  <c r="K8" i="42"/>
  <c r="J8" i="42"/>
  <c r="I8" i="42"/>
  <c r="H8" i="42"/>
  <c r="G8" i="42"/>
  <c r="F8" i="42"/>
  <c r="E8" i="42"/>
  <c r="D8" i="42"/>
  <c r="C8" i="42"/>
  <c r="B8" i="42"/>
  <c r="X7" i="42"/>
  <c r="W7" i="42"/>
  <c r="V7" i="42"/>
  <c r="U7" i="42"/>
  <c r="T7" i="42"/>
  <c r="S7" i="42"/>
  <c r="R7" i="42"/>
  <c r="Q7" i="42"/>
  <c r="P7" i="42"/>
  <c r="M7" i="42"/>
  <c r="L7" i="42"/>
  <c r="K7" i="42"/>
  <c r="J7" i="42"/>
  <c r="I7" i="42"/>
  <c r="H7" i="42"/>
  <c r="G7" i="42"/>
  <c r="F7" i="42"/>
  <c r="E7" i="42"/>
  <c r="D7" i="42"/>
  <c r="C7" i="42"/>
  <c r="B7" i="42"/>
  <c r="X6" i="42"/>
  <c r="W6" i="42"/>
  <c r="V6" i="42"/>
  <c r="U6" i="42"/>
  <c r="T6" i="42"/>
  <c r="S6" i="42"/>
  <c r="R6" i="42"/>
  <c r="Q6" i="42"/>
  <c r="P6" i="42"/>
  <c r="M6" i="42"/>
  <c r="L6" i="42"/>
  <c r="K6" i="42"/>
  <c r="J6" i="42"/>
  <c r="I6" i="42"/>
  <c r="H6" i="42"/>
  <c r="G6" i="42"/>
  <c r="F6" i="42"/>
  <c r="E6" i="42"/>
  <c r="D6" i="42"/>
  <c r="C6" i="42"/>
  <c r="B6" i="42"/>
  <c r="Y48" i="41"/>
  <c r="X44" i="41"/>
  <c r="W44" i="41"/>
  <c r="V44" i="41"/>
  <c r="U44" i="41"/>
  <c r="T44" i="41"/>
  <c r="S44" i="41"/>
  <c r="R44" i="41"/>
  <c r="Q44" i="41"/>
  <c r="P44" i="41"/>
  <c r="M44" i="41"/>
  <c r="L44" i="41"/>
  <c r="K44" i="41"/>
  <c r="J44" i="41"/>
  <c r="I44" i="41"/>
  <c r="H44" i="41"/>
  <c r="G44" i="41"/>
  <c r="F44" i="41"/>
  <c r="E44" i="41"/>
  <c r="D44" i="41"/>
  <c r="C44" i="41"/>
  <c r="B44" i="41"/>
  <c r="X43" i="41"/>
  <c r="W43" i="41"/>
  <c r="V43" i="41"/>
  <c r="U43" i="41"/>
  <c r="T43" i="41"/>
  <c r="S43" i="41"/>
  <c r="R43" i="41"/>
  <c r="Q43" i="41"/>
  <c r="P43" i="41"/>
  <c r="M43" i="41"/>
  <c r="L43" i="41"/>
  <c r="K43" i="41"/>
  <c r="J43" i="41"/>
  <c r="I43" i="41"/>
  <c r="H43" i="41"/>
  <c r="G43" i="41"/>
  <c r="F43" i="41"/>
  <c r="E43" i="41"/>
  <c r="D43" i="41"/>
  <c r="C43" i="41"/>
  <c r="B43" i="41"/>
  <c r="X42" i="41"/>
  <c r="W42" i="41"/>
  <c r="V42" i="41"/>
  <c r="U42" i="41"/>
  <c r="T42" i="41"/>
  <c r="S42" i="41"/>
  <c r="R42" i="41"/>
  <c r="Q42" i="41"/>
  <c r="P42" i="41"/>
  <c r="M42" i="41"/>
  <c r="L42" i="41"/>
  <c r="K42" i="41"/>
  <c r="J42" i="41"/>
  <c r="I42" i="41"/>
  <c r="H42" i="41"/>
  <c r="G42" i="41"/>
  <c r="F42" i="41"/>
  <c r="E42" i="41"/>
  <c r="D42" i="41"/>
  <c r="C42" i="41"/>
  <c r="B42" i="41"/>
  <c r="X41" i="41"/>
  <c r="W41" i="41"/>
  <c r="V41" i="41"/>
  <c r="U41" i="41"/>
  <c r="T41" i="41"/>
  <c r="S41" i="41"/>
  <c r="R41" i="41"/>
  <c r="Q41" i="41"/>
  <c r="P41" i="41"/>
  <c r="M41" i="41"/>
  <c r="L41" i="41"/>
  <c r="K41" i="41"/>
  <c r="J41" i="41"/>
  <c r="I41" i="41"/>
  <c r="H41" i="41"/>
  <c r="G41" i="41"/>
  <c r="F41" i="41"/>
  <c r="E41" i="41"/>
  <c r="D41" i="41"/>
  <c r="C41" i="41"/>
  <c r="B41" i="41"/>
  <c r="X40" i="41"/>
  <c r="W40" i="41"/>
  <c r="V40" i="41"/>
  <c r="U40" i="41"/>
  <c r="T40" i="41"/>
  <c r="S40" i="41"/>
  <c r="R40" i="41"/>
  <c r="Q40" i="41"/>
  <c r="P40" i="41"/>
  <c r="M40" i="41"/>
  <c r="L40" i="41"/>
  <c r="K40" i="41"/>
  <c r="J40" i="41"/>
  <c r="I40" i="41"/>
  <c r="H40" i="41"/>
  <c r="G40" i="41"/>
  <c r="F40" i="41"/>
  <c r="E40" i="41"/>
  <c r="D40" i="41"/>
  <c r="C40" i="41"/>
  <c r="B40" i="41"/>
  <c r="X39" i="41"/>
  <c r="W39" i="41"/>
  <c r="V39" i="41"/>
  <c r="U39" i="41"/>
  <c r="T39" i="41"/>
  <c r="S39" i="41"/>
  <c r="R39" i="41"/>
  <c r="Q39" i="41"/>
  <c r="P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X38" i="41"/>
  <c r="W38" i="41"/>
  <c r="V38" i="41"/>
  <c r="U38" i="41"/>
  <c r="T38" i="41"/>
  <c r="S38" i="41"/>
  <c r="R38" i="41"/>
  <c r="Q38" i="41"/>
  <c r="P38" i="41"/>
  <c r="M38" i="41"/>
  <c r="L38" i="41"/>
  <c r="K38" i="41"/>
  <c r="J38" i="41"/>
  <c r="I38" i="41"/>
  <c r="H38" i="41"/>
  <c r="G38" i="41"/>
  <c r="F38" i="41"/>
  <c r="E38" i="41"/>
  <c r="D38" i="41"/>
  <c r="C38" i="41"/>
  <c r="B38" i="41"/>
  <c r="X37" i="41"/>
  <c r="W37" i="41"/>
  <c r="V37" i="41"/>
  <c r="U37" i="41"/>
  <c r="T37" i="41"/>
  <c r="S37" i="41"/>
  <c r="R37" i="41"/>
  <c r="Q37" i="41"/>
  <c r="P37" i="41"/>
  <c r="M37" i="41"/>
  <c r="L37" i="41"/>
  <c r="K37" i="41"/>
  <c r="J37" i="41"/>
  <c r="I37" i="41"/>
  <c r="H37" i="41"/>
  <c r="G37" i="41"/>
  <c r="F37" i="41"/>
  <c r="E37" i="41"/>
  <c r="D37" i="41"/>
  <c r="C37" i="41"/>
  <c r="B37" i="41"/>
  <c r="X36" i="41"/>
  <c r="W36" i="41"/>
  <c r="V36" i="41"/>
  <c r="U36" i="41"/>
  <c r="T36" i="41"/>
  <c r="S36" i="41"/>
  <c r="R36" i="41"/>
  <c r="Q36" i="41"/>
  <c r="P36" i="41"/>
  <c r="M36" i="41"/>
  <c r="L36" i="41"/>
  <c r="K36" i="41"/>
  <c r="J36" i="41"/>
  <c r="I36" i="41"/>
  <c r="H36" i="41"/>
  <c r="G36" i="41"/>
  <c r="F36" i="41"/>
  <c r="E36" i="41"/>
  <c r="D36" i="41"/>
  <c r="C36" i="41"/>
  <c r="B36" i="41"/>
  <c r="X35" i="41"/>
  <c r="W35" i="41"/>
  <c r="V35" i="41"/>
  <c r="U35" i="41"/>
  <c r="T35" i="41"/>
  <c r="S35" i="41"/>
  <c r="R35" i="41"/>
  <c r="Q35" i="41"/>
  <c r="P35" i="41"/>
  <c r="M35" i="41"/>
  <c r="L35" i="41"/>
  <c r="K35" i="41"/>
  <c r="J35" i="41"/>
  <c r="I35" i="41"/>
  <c r="H35" i="41"/>
  <c r="G35" i="41"/>
  <c r="F35" i="41"/>
  <c r="E35" i="41"/>
  <c r="D35" i="41"/>
  <c r="C35" i="41"/>
  <c r="B35" i="41"/>
  <c r="X34" i="41"/>
  <c r="W34" i="41"/>
  <c r="V34" i="41"/>
  <c r="U34" i="41"/>
  <c r="T34" i="41"/>
  <c r="S34" i="41"/>
  <c r="R34" i="41"/>
  <c r="Q34" i="41"/>
  <c r="P34" i="41"/>
  <c r="M34" i="41"/>
  <c r="L34" i="41"/>
  <c r="K34" i="41"/>
  <c r="J34" i="41"/>
  <c r="I34" i="41"/>
  <c r="H34" i="41"/>
  <c r="G34" i="41"/>
  <c r="F34" i="41"/>
  <c r="E34" i="41"/>
  <c r="D34" i="41"/>
  <c r="C34" i="41"/>
  <c r="B34" i="41"/>
  <c r="X33" i="41"/>
  <c r="W33" i="41"/>
  <c r="V33" i="41"/>
  <c r="U33" i="41"/>
  <c r="T33" i="41"/>
  <c r="S33" i="41"/>
  <c r="R33" i="41"/>
  <c r="Q33" i="41"/>
  <c r="P33" i="41"/>
  <c r="M33" i="41"/>
  <c r="L33" i="41"/>
  <c r="K33" i="41"/>
  <c r="J33" i="41"/>
  <c r="I33" i="41"/>
  <c r="H33" i="41"/>
  <c r="G33" i="41"/>
  <c r="F33" i="41"/>
  <c r="E33" i="41"/>
  <c r="D33" i="41"/>
  <c r="C33" i="41"/>
  <c r="B33" i="41"/>
  <c r="X32" i="41"/>
  <c r="W32" i="41"/>
  <c r="V32" i="41"/>
  <c r="U32" i="41"/>
  <c r="T32" i="41"/>
  <c r="S32" i="41"/>
  <c r="R32" i="41"/>
  <c r="Q32" i="41"/>
  <c r="P32" i="41"/>
  <c r="M32" i="41"/>
  <c r="L32" i="41"/>
  <c r="K32" i="41"/>
  <c r="J32" i="41"/>
  <c r="I32" i="41"/>
  <c r="H32" i="41"/>
  <c r="G32" i="41"/>
  <c r="F32" i="41"/>
  <c r="E32" i="41"/>
  <c r="D32" i="41"/>
  <c r="C32" i="41"/>
  <c r="B32" i="41"/>
  <c r="X31" i="41"/>
  <c r="W31" i="41"/>
  <c r="V31" i="41"/>
  <c r="U31" i="41"/>
  <c r="T31" i="41"/>
  <c r="S31" i="41"/>
  <c r="R31" i="41"/>
  <c r="Q31" i="41"/>
  <c r="P31" i="41"/>
  <c r="M31" i="41"/>
  <c r="L31" i="41"/>
  <c r="K31" i="41"/>
  <c r="J31" i="41"/>
  <c r="I31" i="41"/>
  <c r="H31" i="41"/>
  <c r="G31" i="41"/>
  <c r="F31" i="41"/>
  <c r="E31" i="41"/>
  <c r="D31" i="41"/>
  <c r="C31" i="41"/>
  <c r="B31" i="41"/>
  <c r="X30" i="41"/>
  <c r="W30" i="41"/>
  <c r="V30" i="41"/>
  <c r="U30" i="41"/>
  <c r="T30" i="41"/>
  <c r="S30" i="41"/>
  <c r="R30" i="41"/>
  <c r="Q30" i="41"/>
  <c r="P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X29" i="41"/>
  <c r="W29" i="41"/>
  <c r="V29" i="41"/>
  <c r="U29" i="41"/>
  <c r="T29" i="41"/>
  <c r="S29" i="41"/>
  <c r="R29" i="41"/>
  <c r="Q29" i="41"/>
  <c r="P29" i="41"/>
  <c r="M29" i="41"/>
  <c r="L29" i="41"/>
  <c r="K29" i="41"/>
  <c r="J29" i="41"/>
  <c r="I29" i="41"/>
  <c r="H29" i="41"/>
  <c r="G29" i="41"/>
  <c r="F29" i="41"/>
  <c r="E29" i="41"/>
  <c r="D29" i="41"/>
  <c r="C29" i="41"/>
  <c r="B29" i="41"/>
  <c r="X28" i="41"/>
  <c r="W28" i="41"/>
  <c r="V28" i="41"/>
  <c r="U28" i="41"/>
  <c r="T28" i="41"/>
  <c r="S28" i="41"/>
  <c r="R28" i="41"/>
  <c r="Q28" i="41"/>
  <c r="P28" i="41"/>
  <c r="M28" i="41"/>
  <c r="L28" i="41"/>
  <c r="K28" i="41"/>
  <c r="J28" i="41"/>
  <c r="I28" i="41"/>
  <c r="H28" i="41"/>
  <c r="G28" i="41"/>
  <c r="F28" i="41"/>
  <c r="E28" i="41"/>
  <c r="D28" i="41"/>
  <c r="C28" i="41"/>
  <c r="B28" i="41"/>
  <c r="X27" i="41"/>
  <c r="W27" i="41"/>
  <c r="V27" i="41"/>
  <c r="U27" i="41"/>
  <c r="T27" i="41"/>
  <c r="S27" i="41"/>
  <c r="R27" i="41"/>
  <c r="Q27" i="41"/>
  <c r="P27" i="41"/>
  <c r="M27" i="41"/>
  <c r="L27" i="41"/>
  <c r="K27" i="41"/>
  <c r="J27" i="41"/>
  <c r="I27" i="41"/>
  <c r="H27" i="41"/>
  <c r="G27" i="41"/>
  <c r="F27" i="41"/>
  <c r="E27" i="41"/>
  <c r="D27" i="41"/>
  <c r="C27" i="41"/>
  <c r="B27" i="41"/>
  <c r="X26" i="41"/>
  <c r="W26" i="41"/>
  <c r="V26" i="41"/>
  <c r="U26" i="41"/>
  <c r="T26" i="41"/>
  <c r="S26" i="41"/>
  <c r="R26" i="41"/>
  <c r="Q26" i="41"/>
  <c r="P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X25" i="41"/>
  <c r="W25" i="41"/>
  <c r="V25" i="41"/>
  <c r="U25" i="41"/>
  <c r="T25" i="41"/>
  <c r="S25" i="41"/>
  <c r="R25" i="41"/>
  <c r="Q25" i="41"/>
  <c r="P25" i="41"/>
  <c r="M25" i="41"/>
  <c r="L25" i="41"/>
  <c r="K25" i="41"/>
  <c r="J25" i="41"/>
  <c r="I25" i="41"/>
  <c r="H25" i="41"/>
  <c r="G25" i="41"/>
  <c r="F25" i="41"/>
  <c r="E25" i="41"/>
  <c r="D25" i="41"/>
  <c r="C25" i="41"/>
  <c r="B25" i="41"/>
  <c r="X24" i="41"/>
  <c r="W24" i="41"/>
  <c r="V24" i="41"/>
  <c r="U24" i="41"/>
  <c r="T24" i="41"/>
  <c r="S24" i="41"/>
  <c r="R24" i="41"/>
  <c r="Q24" i="41"/>
  <c r="P24" i="41"/>
  <c r="M24" i="41"/>
  <c r="L24" i="41"/>
  <c r="K24" i="41"/>
  <c r="J24" i="41"/>
  <c r="I24" i="41"/>
  <c r="H24" i="41"/>
  <c r="G24" i="41"/>
  <c r="F24" i="41"/>
  <c r="E24" i="41"/>
  <c r="D24" i="41"/>
  <c r="C24" i="41"/>
  <c r="B24" i="41"/>
  <c r="X23" i="41"/>
  <c r="W23" i="41"/>
  <c r="V23" i="41"/>
  <c r="U23" i="41"/>
  <c r="T23" i="41"/>
  <c r="S23" i="41"/>
  <c r="R23" i="41"/>
  <c r="Q23" i="41"/>
  <c r="P23" i="41"/>
  <c r="M23" i="41"/>
  <c r="L23" i="41"/>
  <c r="K23" i="41"/>
  <c r="J23" i="41"/>
  <c r="I23" i="41"/>
  <c r="H23" i="41"/>
  <c r="G23" i="41"/>
  <c r="F23" i="41"/>
  <c r="E23" i="41"/>
  <c r="D23" i="41"/>
  <c r="C23" i="41"/>
  <c r="B23" i="41"/>
  <c r="X22" i="41"/>
  <c r="W22" i="41"/>
  <c r="V22" i="41"/>
  <c r="U22" i="41"/>
  <c r="T22" i="41"/>
  <c r="S22" i="41"/>
  <c r="R22" i="41"/>
  <c r="Q22" i="41"/>
  <c r="P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X21" i="41"/>
  <c r="W21" i="41"/>
  <c r="V21" i="41"/>
  <c r="U21" i="41"/>
  <c r="T21" i="41"/>
  <c r="S21" i="41"/>
  <c r="R21" i="41"/>
  <c r="Q21" i="41"/>
  <c r="P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X20" i="41"/>
  <c r="W20" i="41"/>
  <c r="V20" i="41"/>
  <c r="U20" i="41"/>
  <c r="T20" i="41"/>
  <c r="S20" i="41"/>
  <c r="R20" i="41"/>
  <c r="Q20" i="41"/>
  <c r="P20" i="41"/>
  <c r="M20" i="41"/>
  <c r="L20" i="41"/>
  <c r="K20" i="41"/>
  <c r="J20" i="41"/>
  <c r="I20" i="41"/>
  <c r="H20" i="41"/>
  <c r="G20" i="41"/>
  <c r="F20" i="41"/>
  <c r="E20" i="41"/>
  <c r="D20" i="41"/>
  <c r="C20" i="41"/>
  <c r="B20" i="41"/>
  <c r="X19" i="41"/>
  <c r="W19" i="41"/>
  <c r="V19" i="41"/>
  <c r="U19" i="41"/>
  <c r="T19" i="41"/>
  <c r="S19" i="41"/>
  <c r="R19" i="41"/>
  <c r="Q19" i="41"/>
  <c r="P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X18" i="41"/>
  <c r="W18" i="41"/>
  <c r="V18" i="41"/>
  <c r="U18" i="41"/>
  <c r="T18" i="41"/>
  <c r="S18" i="41"/>
  <c r="R18" i="41"/>
  <c r="Q18" i="41"/>
  <c r="P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X17" i="41"/>
  <c r="W17" i="41"/>
  <c r="V17" i="41"/>
  <c r="U17" i="41"/>
  <c r="T17" i="41"/>
  <c r="S17" i="41"/>
  <c r="R17" i="41"/>
  <c r="Q17" i="41"/>
  <c r="P17" i="41"/>
  <c r="M17" i="41"/>
  <c r="L17" i="41"/>
  <c r="K17" i="41"/>
  <c r="J17" i="41"/>
  <c r="I17" i="41"/>
  <c r="H17" i="41"/>
  <c r="G17" i="41"/>
  <c r="F17" i="41"/>
  <c r="E17" i="41"/>
  <c r="D17" i="41"/>
  <c r="C17" i="41"/>
  <c r="B17" i="41"/>
  <c r="X16" i="41"/>
  <c r="W16" i="41"/>
  <c r="V16" i="41"/>
  <c r="U16" i="41"/>
  <c r="T16" i="41"/>
  <c r="S16" i="41"/>
  <c r="R16" i="41"/>
  <c r="Q16" i="41"/>
  <c r="P16" i="41"/>
  <c r="M16" i="41"/>
  <c r="L16" i="41"/>
  <c r="K16" i="41"/>
  <c r="J16" i="41"/>
  <c r="I16" i="41"/>
  <c r="H16" i="41"/>
  <c r="G16" i="41"/>
  <c r="F16" i="41"/>
  <c r="E16" i="41"/>
  <c r="D16" i="41"/>
  <c r="C16" i="41"/>
  <c r="B16" i="41"/>
  <c r="X15" i="41"/>
  <c r="W15" i="41"/>
  <c r="V15" i="41"/>
  <c r="U15" i="41"/>
  <c r="T15" i="41"/>
  <c r="S15" i="41"/>
  <c r="R15" i="41"/>
  <c r="Q15" i="41"/>
  <c r="P15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X14" i="41"/>
  <c r="W14" i="41"/>
  <c r="V14" i="41"/>
  <c r="U14" i="41"/>
  <c r="T14" i="41"/>
  <c r="S14" i="41"/>
  <c r="R14" i="41"/>
  <c r="Q14" i="41"/>
  <c r="P14" i="41"/>
  <c r="M14" i="41"/>
  <c r="L14" i="41"/>
  <c r="K14" i="41"/>
  <c r="J14" i="41"/>
  <c r="I14" i="41"/>
  <c r="H14" i="41"/>
  <c r="G14" i="41"/>
  <c r="F14" i="41"/>
  <c r="E14" i="41"/>
  <c r="D14" i="41"/>
  <c r="C14" i="41"/>
  <c r="B14" i="41"/>
  <c r="X13" i="41"/>
  <c r="W13" i="41"/>
  <c r="V13" i="41"/>
  <c r="U13" i="41"/>
  <c r="T13" i="41"/>
  <c r="S13" i="41"/>
  <c r="R13" i="41"/>
  <c r="Q13" i="41"/>
  <c r="P13" i="41"/>
  <c r="M13" i="41"/>
  <c r="L13" i="41"/>
  <c r="K13" i="41"/>
  <c r="J13" i="41"/>
  <c r="I13" i="41"/>
  <c r="H13" i="41"/>
  <c r="G13" i="41"/>
  <c r="F13" i="41"/>
  <c r="E13" i="41"/>
  <c r="D13" i="41"/>
  <c r="C13" i="41"/>
  <c r="B13" i="41"/>
  <c r="X12" i="41"/>
  <c r="W12" i="41"/>
  <c r="V12" i="41"/>
  <c r="U12" i="41"/>
  <c r="T12" i="41"/>
  <c r="S12" i="41"/>
  <c r="R12" i="41"/>
  <c r="Q12" i="41"/>
  <c r="P12" i="41"/>
  <c r="M12" i="41"/>
  <c r="L12" i="41"/>
  <c r="K12" i="41"/>
  <c r="J12" i="41"/>
  <c r="I12" i="41"/>
  <c r="H12" i="41"/>
  <c r="G12" i="41"/>
  <c r="F12" i="41"/>
  <c r="E12" i="41"/>
  <c r="D12" i="41"/>
  <c r="C12" i="41"/>
  <c r="B12" i="41"/>
  <c r="X11" i="41"/>
  <c r="W11" i="41"/>
  <c r="V11" i="41"/>
  <c r="U11" i="41"/>
  <c r="T11" i="41"/>
  <c r="S11" i="41"/>
  <c r="R11" i="41"/>
  <c r="Q11" i="41"/>
  <c r="P11" i="41"/>
  <c r="M11" i="41"/>
  <c r="L11" i="41"/>
  <c r="K11" i="41"/>
  <c r="J11" i="41"/>
  <c r="I11" i="41"/>
  <c r="H11" i="41"/>
  <c r="G11" i="41"/>
  <c r="F11" i="41"/>
  <c r="E11" i="41"/>
  <c r="D11" i="41"/>
  <c r="C11" i="41"/>
  <c r="B11" i="41"/>
  <c r="X10" i="41"/>
  <c r="W10" i="41"/>
  <c r="V10" i="41"/>
  <c r="U10" i="41"/>
  <c r="T10" i="41"/>
  <c r="S10" i="41"/>
  <c r="R10" i="41"/>
  <c r="Q10" i="41"/>
  <c r="P10" i="41"/>
  <c r="M10" i="41"/>
  <c r="L10" i="41"/>
  <c r="K10" i="41"/>
  <c r="J10" i="41"/>
  <c r="I10" i="41"/>
  <c r="H10" i="41"/>
  <c r="G10" i="41"/>
  <c r="F10" i="41"/>
  <c r="E10" i="41"/>
  <c r="D10" i="41"/>
  <c r="C10" i="41"/>
  <c r="B10" i="41"/>
  <c r="X9" i="41"/>
  <c r="W9" i="41"/>
  <c r="V9" i="41"/>
  <c r="U9" i="41"/>
  <c r="T9" i="41"/>
  <c r="S9" i="41"/>
  <c r="R9" i="41"/>
  <c r="Q9" i="41"/>
  <c r="P9" i="41"/>
  <c r="M9" i="41"/>
  <c r="L9" i="41"/>
  <c r="K9" i="41"/>
  <c r="J9" i="41"/>
  <c r="I9" i="41"/>
  <c r="H9" i="41"/>
  <c r="G9" i="41"/>
  <c r="F9" i="41"/>
  <c r="E9" i="41"/>
  <c r="D9" i="41"/>
  <c r="C9" i="41"/>
  <c r="B9" i="41"/>
  <c r="X8" i="41"/>
  <c r="W8" i="41"/>
  <c r="V8" i="41"/>
  <c r="U8" i="41"/>
  <c r="T8" i="41"/>
  <c r="S8" i="41"/>
  <c r="R8" i="41"/>
  <c r="Q8" i="41"/>
  <c r="P8" i="41"/>
  <c r="M8" i="41"/>
  <c r="L8" i="41"/>
  <c r="K8" i="41"/>
  <c r="J8" i="41"/>
  <c r="I8" i="41"/>
  <c r="H8" i="41"/>
  <c r="G8" i="41"/>
  <c r="F8" i="41"/>
  <c r="E8" i="41"/>
  <c r="D8" i="41"/>
  <c r="C8" i="41"/>
  <c r="B8" i="41"/>
  <c r="X7" i="41"/>
  <c r="W7" i="41"/>
  <c r="V7" i="41"/>
  <c r="U7" i="41"/>
  <c r="T7" i="41"/>
  <c r="S7" i="41"/>
  <c r="R7" i="41"/>
  <c r="Q7" i="41"/>
  <c r="P7" i="41"/>
  <c r="M7" i="41"/>
  <c r="L7" i="41"/>
  <c r="K7" i="41"/>
  <c r="J7" i="41"/>
  <c r="I7" i="41"/>
  <c r="H7" i="41"/>
  <c r="G7" i="41"/>
  <c r="F7" i="41"/>
  <c r="E7" i="41"/>
  <c r="D7" i="41"/>
  <c r="C7" i="41"/>
  <c r="B7" i="41"/>
  <c r="X6" i="41"/>
  <c r="W6" i="41"/>
  <c r="V6" i="41"/>
  <c r="U6" i="41"/>
  <c r="T6" i="41"/>
  <c r="S6" i="41"/>
  <c r="R6" i="41"/>
  <c r="Q6" i="41"/>
  <c r="P6" i="41"/>
  <c r="M6" i="41"/>
  <c r="L6" i="41"/>
  <c r="K6" i="41"/>
  <c r="J6" i="41"/>
  <c r="I6" i="41"/>
  <c r="H6" i="41"/>
  <c r="G6" i="41"/>
  <c r="F6" i="41"/>
  <c r="E6" i="41"/>
  <c r="D6" i="41"/>
  <c r="C6" i="41"/>
  <c r="B6" i="41"/>
  <c r="AA43" i="45" l="1"/>
  <c r="B46" i="45"/>
  <c r="T45" i="43"/>
  <c r="B45" i="45"/>
  <c r="L45" i="43"/>
  <c r="C45" i="41"/>
  <c r="G45" i="41"/>
  <c r="I45" i="41"/>
  <c r="M45" i="41"/>
  <c r="S45" i="41"/>
  <c r="U45" i="41"/>
  <c r="W45" i="41"/>
  <c r="AA7" i="41"/>
  <c r="AC7" i="41"/>
  <c r="AB8" i="41"/>
  <c r="AA9" i="41"/>
  <c r="AC9" i="41"/>
  <c r="AB10" i="41"/>
  <c r="AA11" i="41"/>
  <c r="AC11" i="41"/>
  <c r="AB12" i="41"/>
  <c r="AA13" i="41"/>
  <c r="AC13" i="41"/>
  <c r="AB14" i="41"/>
  <c r="AA15" i="41"/>
  <c r="AC15" i="41"/>
  <c r="AB16" i="41"/>
  <c r="AA17" i="41"/>
  <c r="AC17" i="41"/>
  <c r="C46" i="41"/>
  <c r="G46" i="41"/>
  <c r="I46" i="41"/>
  <c r="M46" i="41"/>
  <c r="S46" i="41"/>
  <c r="U46" i="41"/>
  <c r="W46" i="41"/>
  <c r="AA19" i="41"/>
  <c r="AC19" i="41"/>
  <c r="AB20" i="41"/>
  <c r="AA21" i="41"/>
  <c r="AC21" i="41"/>
  <c r="AB22" i="41"/>
  <c r="AA23" i="41"/>
  <c r="AC23" i="41"/>
  <c r="AB24" i="41"/>
  <c r="AA25" i="41"/>
  <c r="AC25" i="41"/>
  <c r="AB26" i="41"/>
  <c r="AA27" i="41"/>
  <c r="AC27" i="41"/>
  <c r="AB28" i="41"/>
  <c r="AA29" i="41"/>
  <c r="AC29" i="41"/>
  <c r="AB30" i="41"/>
  <c r="AA31" i="41"/>
  <c r="AB32" i="41"/>
  <c r="AA33" i="41"/>
  <c r="AC33" i="41"/>
  <c r="AB34" i="41"/>
  <c r="AA35" i="41"/>
  <c r="AC35" i="41"/>
  <c r="AB36" i="41"/>
  <c r="AA37" i="41"/>
  <c r="AC37" i="41"/>
  <c r="AB38" i="41"/>
  <c r="AA39" i="41"/>
  <c r="AC39" i="41"/>
  <c r="AB40" i="41"/>
  <c r="AC41" i="41"/>
  <c r="AB42" i="41"/>
  <c r="AC43" i="41"/>
  <c r="I45" i="42"/>
  <c r="K45" i="42"/>
  <c r="Q45" i="42"/>
  <c r="S45" i="42"/>
  <c r="I46" i="42"/>
  <c r="K46" i="42"/>
  <c r="Q46" i="42"/>
  <c r="S46" i="42"/>
  <c r="AA30" i="42"/>
  <c r="AA32" i="42"/>
  <c r="AA34" i="42"/>
  <c r="AA36" i="42"/>
  <c r="AA38" i="42"/>
  <c r="Q45" i="44"/>
  <c r="Q46" i="44"/>
  <c r="T45" i="45"/>
  <c r="T46" i="45"/>
  <c r="R45" i="45"/>
  <c r="R46" i="45"/>
  <c r="P45" i="45"/>
  <c r="P46" i="45"/>
  <c r="J45" i="45"/>
  <c r="J46" i="45"/>
  <c r="H45" i="45"/>
  <c r="H46" i="45"/>
  <c r="F45" i="45"/>
  <c r="D45" i="45"/>
  <c r="D46" i="45"/>
  <c r="F45" i="43"/>
  <c r="AB8" i="43"/>
  <c r="U45" i="42"/>
  <c r="U46" i="42"/>
  <c r="AA10" i="42"/>
  <c r="AA14" i="42"/>
  <c r="AA20" i="42"/>
  <c r="AA22" i="42"/>
  <c r="AA24" i="42"/>
  <c r="AA26" i="42"/>
  <c r="AA28" i="42"/>
  <c r="X45" i="45"/>
  <c r="AC7" i="45"/>
  <c r="AC11" i="45"/>
  <c r="AC15" i="45"/>
  <c r="X46" i="45"/>
  <c r="AB10" i="43"/>
  <c r="AA40" i="42"/>
  <c r="AA42" i="42"/>
  <c r="AA44" i="42"/>
  <c r="M45" i="42"/>
  <c r="M46" i="42"/>
  <c r="C45" i="42"/>
  <c r="C46" i="42"/>
  <c r="AB44" i="41"/>
  <c r="AA41" i="41"/>
  <c r="AA43" i="41"/>
  <c r="T45" i="41"/>
  <c r="T46" i="41"/>
  <c r="H45" i="41"/>
  <c r="H46" i="41"/>
  <c r="AC16" i="41"/>
  <c r="AC18" i="41"/>
  <c r="AC20" i="41"/>
  <c r="AC24" i="41"/>
  <c r="AC26" i="41"/>
  <c r="AC28" i="41"/>
  <c r="AC30" i="41"/>
  <c r="AC32" i="41"/>
  <c r="AC34" i="41"/>
  <c r="AC36" i="41"/>
  <c r="AC38" i="41"/>
  <c r="AC40" i="41"/>
  <c r="AC42" i="41"/>
  <c r="AC44" i="41"/>
  <c r="F45" i="41"/>
  <c r="AB9" i="41"/>
  <c r="AB11" i="41"/>
  <c r="AB13" i="41"/>
  <c r="AB15" i="41"/>
  <c r="AB17" i="41"/>
  <c r="F46" i="41"/>
  <c r="AB19" i="41"/>
  <c r="AB21" i="41"/>
  <c r="AB23" i="41"/>
  <c r="AB25" i="41"/>
  <c r="AB27" i="41"/>
  <c r="AB29" i="41"/>
  <c r="AB31" i="41"/>
  <c r="AB33" i="41"/>
  <c r="AB35" i="41"/>
  <c r="AB37" i="41"/>
  <c r="AB39" i="41"/>
  <c r="AB41" i="41"/>
  <c r="AB43" i="41"/>
  <c r="AA10" i="41"/>
  <c r="AA12" i="41"/>
  <c r="AA14" i="41"/>
  <c r="AA16" i="41"/>
  <c r="AA18" i="41"/>
  <c r="AA20" i="41"/>
  <c r="AA22" i="41"/>
  <c r="AA24" i="41"/>
  <c r="AA26" i="41"/>
  <c r="AA28" i="41"/>
  <c r="AA30" i="41"/>
  <c r="AA32" i="41"/>
  <c r="AA34" i="41"/>
  <c r="AA36" i="41"/>
  <c r="AA38" i="41"/>
  <c r="AA40" i="41"/>
  <c r="AA42" i="41"/>
  <c r="AA44" i="41"/>
  <c r="AC19" i="45"/>
  <c r="AC21" i="45"/>
  <c r="AC23" i="45"/>
  <c r="C45" i="44"/>
  <c r="E45" i="44"/>
  <c r="G45" i="44"/>
  <c r="I45" i="44"/>
  <c r="K45" i="44"/>
  <c r="M45" i="44"/>
  <c r="AA10" i="44"/>
  <c r="AA14" i="44"/>
  <c r="C46" i="44"/>
  <c r="I46" i="44"/>
  <c r="M46" i="44"/>
  <c r="AA20" i="44"/>
  <c r="AA22" i="44"/>
  <c r="AA24" i="44"/>
  <c r="AA26" i="44"/>
  <c r="AA28" i="44"/>
  <c r="AA30" i="44"/>
  <c r="AA32" i="44"/>
  <c r="AA34" i="44"/>
  <c r="AA36" i="44"/>
  <c r="AA38" i="44"/>
  <c r="AA40" i="44"/>
  <c r="AA42" i="44"/>
  <c r="AA44" i="44"/>
  <c r="AA6" i="41"/>
  <c r="AC6" i="41"/>
  <c r="AB7" i="41"/>
  <c r="AA8" i="41"/>
  <c r="AC8" i="41"/>
  <c r="AC10" i="41"/>
  <c r="AC12" i="41"/>
  <c r="AC14" i="41"/>
  <c r="AC22" i="41"/>
  <c r="AC31" i="41"/>
  <c r="AB6" i="41"/>
  <c r="AB18" i="41"/>
  <c r="V45" i="45"/>
  <c r="AA7" i="45"/>
  <c r="AA11" i="45"/>
  <c r="AA15" i="45"/>
  <c r="V46" i="45"/>
  <c r="AC25" i="45"/>
  <c r="AC27" i="45"/>
  <c r="AA19" i="45"/>
  <c r="AA21" i="45"/>
  <c r="AA23" i="45"/>
  <c r="AA25" i="45"/>
  <c r="L45" i="45"/>
  <c r="L46" i="45"/>
  <c r="AC29" i="45"/>
  <c r="AC31" i="45"/>
  <c r="AC33" i="45"/>
  <c r="AC35" i="45"/>
  <c r="AC9" i="45"/>
  <c r="AC13" i="45"/>
  <c r="AC17" i="45"/>
  <c r="F46" i="45"/>
  <c r="AC37" i="45"/>
  <c r="AC39" i="45"/>
  <c r="AC41" i="45"/>
  <c r="AC43" i="45"/>
  <c r="AC8" i="45"/>
  <c r="AC12" i="45"/>
  <c r="AC16" i="45"/>
  <c r="AA27" i="45"/>
  <c r="AA29" i="45"/>
  <c r="AA31" i="45"/>
  <c r="AA33" i="45"/>
  <c r="AA35" i="45"/>
  <c r="AA37" i="45"/>
  <c r="AA39" i="45"/>
  <c r="AA41" i="45"/>
  <c r="AA8" i="45"/>
  <c r="AA12" i="45"/>
  <c r="AA16" i="45"/>
  <c r="AB19" i="45"/>
  <c r="AB21" i="45"/>
  <c r="AB23" i="45"/>
  <c r="AB25" i="45"/>
  <c r="AB27" i="45"/>
  <c r="AB29" i="45"/>
  <c r="AB31" i="45"/>
  <c r="AB33" i="45"/>
  <c r="AB35" i="45"/>
  <c r="AB37" i="45"/>
  <c r="AB39" i="45"/>
  <c r="AB41" i="45"/>
  <c r="AB43" i="45"/>
  <c r="C45" i="45"/>
  <c r="E45" i="45"/>
  <c r="G45" i="45"/>
  <c r="I45" i="45"/>
  <c r="K45" i="45"/>
  <c r="M45" i="45"/>
  <c r="Q45" i="45"/>
  <c r="S45" i="45"/>
  <c r="U45" i="45"/>
  <c r="AA9" i="45"/>
  <c r="AA10" i="45"/>
  <c r="AC10" i="45"/>
  <c r="AA13" i="45"/>
  <c r="AA14" i="45"/>
  <c r="AC14" i="45"/>
  <c r="AA17" i="45"/>
  <c r="C46" i="45"/>
  <c r="I46" i="45"/>
  <c r="K46" i="45"/>
  <c r="M46" i="45"/>
  <c r="Q46" i="45"/>
  <c r="S46" i="45"/>
  <c r="U46" i="45"/>
  <c r="AA20" i="45"/>
  <c r="AC20" i="45"/>
  <c r="AB20" i="45"/>
  <c r="AA22" i="45"/>
  <c r="AC22" i="45"/>
  <c r="AB22" i="45"/>
  <c r="AA24" i="45"/>
  <c r="AC24" i="45"/>
  <c r="AB24" i="45"/>
  <c r="AA26" i="45"/>
  <c r="AC26" i="45"/>
  <c r="AB26" i="45"/>
  <c r="AA28" i="45"/>
  <c r="AC28" i="45"/>
  <c r="AB28" i="45"/>
  <c r="AA30" i="45"/>
  <c r="AC30" i="45"/>
  <c r="AB30" i="45"/>
  <c r="AA32" i="45"/>
  <c r="AC32" i="45"/>
  <c r="AB32" i="45"/>
  <c r="AA34" i="45"/>
  <c r="AC34" i="45"/>
  <c r="AB34" i="45"/>
  <c r="AA36" i="45"/>
  <c r="AC36" i="45"/>
  <c r="AB36" i="45"/>
  <c r="AA38" i="45"/>
  <c r="AC38" i="45"/>
  <c r="AB38" i="45"/>
  <c r="AA40" i="45"/>
  <c r="AC40" i="45"/>
  <c r="AB40" i="45"/>
  <c r="AA42" i="45"/>
  <c r="AC42" i="45"/>
  <c r="AB42" i="45"/>
  <c r="AA44" i="45"/>
  <c r="AC44" i="45"/>
  <c r="AB44" i="45"/>
  <c r="AC6" i="45"/>
  <c r="AB7" i="45"/>
  <c r="AB9" i="45"/>
  <c r="AB11" i="45"/>
  <c r="AB13" i="45"/>
  <c r="AB15" i="45"/>
  <c r="AB17" i="45"/>
  <c r="W45" i="45"/>
  <c r="AB6" i="45"/>
  <c r="AA6" i="45"/>
  <c r="AB8" i="45"/>
  <c r="AB10" i="45"/>
  <c r="AB12" i="45"/>
  <c r="AB14" i="45"/>
  <c r="AB16" i="45"/>
  <c r="AA18" i="45"/>
  <c r="E46" i="45"/>
  <c r="AC18" i="45"/>
  <c r="G46" i="45"/>
  <c r="G47" i="45" s="1"/>
  <c r="W46" i="45"/>
  <c r="AB18" i="45"/>
  <c r="AC10" i="44"/>
  <c r="AC14" i="44"/>
  <c r="AC20" i="44"/>
  <c r="AC22" i="44"/>
  <c r="AC24" i="44"/>
  <c r="AC26" i="44"/>
  <c r="AC28" i="44"/>
  <c r="AC30" i="44"/>
  <c r="AC32" i="44"/>
  <c r="AC34" i="44"/>
  <c r="AC36" i="44"/>
  <c r="AC38" i="44"/>
  <c r="AC40" i="44"/>
  <c r="AC42" i="44"/>
  <c r="AC44" i="44"/>
  <c r="U45" i="44"/>
  <c r="AC7" i="44"/>
  <c r="AC11" i="44"/>
  <c r="AC15" i="44"/>
  <c r="U46" i="44"/>
  <c r="S45" i="44"/>
  <c r="S46" i="44"/>
  <c r="K46" i="44"/>
  <c r="AC9" i="44"/>
  <c r="AC13" i="44"/>
  <c r="AC17" i="44"/>
  <c r="AA9" i="44"/>
  <c r="AA13" i="44"/>
  <c r="AA17" i="44"/>
  <c r="B45" i="44"/>
  <c r="D45" i="44"/>
  <c r="F45" i="44"/>
  <c r="H45" i="44"/>
  <c r="J45" i="44"/>
  <c r="L45" i="44"/>
  <c r="P45" i="44"/>
  <c r="R45" i="44"/>
  <c r="T45" i="44"/>
  <c r="V45" i="44"/>
  <c r="X45" i="44"/>
  <c r="AA7" i="44"/>
  <c r="AA8" i="44"/>
  <c r="AC8" i="44"/>
  <c r="AA11" i="44"/>
  <c r="AA12" i="44"/>
  <c r="AC12" i="44"/>
  <c r="AA15" i="44"/>
  <c r="AA16" i="44"/>
  <c r="AC16" i="44"/>
  <c r="B46" i="44"/>
  <c r="D46" i="44"/>
  <c r="F46" i="44"/>
  <c r="H46" i="44"/>
  <c r="J46" i="44"/>
  <c r="L46" i="44"/>
  <c r="P46" i="44"/>
  <c r="R46" i="44"/>
  <c r="T46" i="44"/>
  <c r="V46" i="44"/>
  <c r="X46" i="44"/>
  <c r="AA19" i="44"/>
  <c r="AC19" i="44"/>
  <c r="AB19" i="44"/>
  <c r="AA21" i="44"/>
  <c r="AC21" i="44"/>
  <c r="AB21" i="44"/>
  <c r="AA23" i="44"/>
  <c r="AC23" i="44"/>
  <c r="AB23" i="44"/>
  <c r="AA25" i="44"/>
  <c r="AC25" i="44"/>
  <c r="AB25" i="44"/>
  <c r="AA27" i="44"/>
  <c r="AC27" i="44"/>
  <c r="AB27" i="44"/>
  <c r="AA29" i="44"/>
  <c r="AC29" i="44"/>
  <c r="AB29" i="44"/>
  <c r="AA31" i="44"/>
  <c r="AC31" i="44"/>
  <c r="AB31" i="44"/>
  <c r="AA33" i="44"/>
  <c r="AC33" i="44"/>
  <c r="AB33" i="44"/>
  <c r="AA35" i="44"/>
  <c r="AC35" i="44"/>
  <c r="AB35" i="44"/>
  <c r="AA37" i="44"/>
  <c r="AC37" i="44"/>
  <c r="AB37" i="44"/>
  <c r="AA39" i="44"/>
  <c r="AC39" i="44"/>
  <c r="AB39" i="44"/>
  <c r="AA41" i="44"/>
  <c r="AC41" i="44"/>
  <c r="AB41" i="44"/>
  <c r="AA43" i="44"/>
  <c r="AC43" i="44"/>
  <c r="AB43" i="44"/>
  <c r="AB20" i="44"/>
  <c r="AB22" i="44"/>
  <c r="AB24" i="44"/>
  <c r="AB26" i="44"/>
  <c r="AB28" i="44"/>
  <c r="AB30" i="44"/>
  <c r="AB32" i="44"/>
  <c r="AB34" i="44"/>
  <c r="AB36" i="44"/>
  <c r="AB38" i="44"/>
  <c r="AB40" i="44"/>
  <c r="AB42" i="44"/>
  <c r="AB44" i="44"/>
  <c r="AC6" i="44"/>
  <c r="AB7" i="44"/>
  <c r="AB9" i="44"/>
  <c r="AB11" i="44"/>
  <c r="AB13" i="44"/>
  <c r="AB15" i="44"/>
  <c r="AB17" i="44"/>
  <c r="W45" i="44"/>
  <c r="AB6" i="44"/>
  <c r="AA6" i="44"/>
  <c r="AB8" i="44"/>
  <c r="AB10" i="44"/>
  <c r="AB12" i="44"/>
  <c r="AB14" i="44"/>
  <c r="AB16" i="44"/>
  <c r="AA18" i="44"/>
  <c r="E46" i="44"/>
  <c r="AC18" i="44"/>
  <c r="G46" i="44"/>
  <c r="G47" i="44" s="1"/>
  <c r="W46" i="44"/>
  <c r="AB18" i="44"/>
  <c r="X45" i="43"/>
  <c r="AB12" i="43"/>
  <c r="AB14" i="43"/>
  <c r="AB16" i="43"/>
  <c r="V45" i="43"/>
  <c r="T46" i="43"/>
  <c r="T47" i="43" s="1"/>
  <c r="R45" i="43"/>
  <c r="R46" i="43"/>
  <c r="P45" i="43"/>
  <c r="P46" i="43"/>
  <c r="L46" i="43"/>
  <c r="J45" i="43"/>
  <c r="J46" i="43"/>
  <c r="H45" i="43"/>
  <c r="H46" i="43"/>
  <c r="F46" i="43"/>
  <c r="D45" i="43"/>
  <c r="D46" i="43"/>
  <c r="AB20" i="43"/>
  <c r="AB22" i="43"/>
  <c r="AB24" i="43"/>
  <c r="AB26" i="43"/>
  <c r="AB28" i="43"/>
  <c r="AB30" i="43"/>
  <c r="AB32" i="43"/>
  <c r="AB34" i="43"/>
  <c r="AB36" i="43"/>
  <c r="AB38" i="43"/>
  <c r="AB40" i="43"/>
  <c r="AB42" i="43"/>
  <c r="AB44" i="43"/>
  <c r="B45" i="43"/>
  <c r="B46" i="43"/>
  <c r="AA8" i="43"/>
  <c r="AC8" i="43"/>
  <c r="AA10" i="43"/>
  <c r="AC10" i="43"/>
  <c r="AA12" i="43"/>
  <c r="AC12" i="43"/>
  <c r="AA14" i="43"/>
  <c r="AC14" i="43"/>
  <c r="AA16" i="43"/>
  <c r="AC16" i="43"/>
  <c r="C45" i="43"/>
  <c r="E45" i="43"/>
  <c r="G45" i="43"/>
  <c r="I45" i="43"/>
  <c r="K45" i="43"/>
  <c r="M45" i="43"/>
  <c r="Q45" i="43"/>
  <c r="S45" i="43"/>
  <c r="U45" i="43"/>
  <c r="W45" i="43"/>
  <c r="AB7" i="43"/>
  <c r="AA7" i="43"/>
  <c r="AC7" i="43"/>
  <c r="AB9" i="43"/>
  <c r="AA9" i="43"/>
  <c r="AC9" i="43"/>
  <c r="AB11" i="43"/>
  <c r="AA11" i="43"/>
  <c r="AC11" i="43"/>
  <c r="AB13" i="43"/>
  <c r="AA13" i="43"/>
  <c r="AC13" i="43"/>
  <c r="AB15" i="43"/>
  <c r="AA15" i="43"/>
  <c r="AC15" i="43"/>
  <c r="AB17" i="43"/>
  <c r="AA17" i="43"/>
  <c r="AC17" i="43"/>
  <c r="C46" i="43"/>
  <c r="E46" i="43"/>
  <c r="G46" i="43"/>
  <c r="I46" i="43"/>
  <c r="K46" i="43"/>
  <c r="M46" i="43"/>
  <c r="Q46" i="43"/>
  <c r="S46" i="43"/>
  <c r="U46" i="43"/>
  <c r="W46" i="43"/>
  <c r="AB19" i="43"/>
  <c r="AB21" i="43"/>
  <c r="AB23" i="43"/>
  <c r="AB25" i="43"/>
  <c r="AB27" i="43"/>
  <c r="AB29" i="43"/>
  <c r="AB31" i="43"/>
  <c r="AB33" i="43"/>
  <c r="AB35" i="43"/>
  <c r="AB37" i="43"/>
  <c r="AB39" i="43"/>
  <c r="AB41" i="43"/>
  <c r="AB43" i="43"/>
  <c r="AB6" i="43"/>
  <c r="V46" i="43"/>
  <c r="AA18" i="43"/>
  <c r="X46" i="43"/>
  <c r="AC18" i="43"/>
  <c r="AA19" i="43"/>
  <c r="AC19" i="43"/>
  <c r="AA20" i="43"/>
  <c r="AC20" i="43"/>
  <c r="AA21" i="43"/>
  <c r="AC21" i="43"/>
  <c r="AA22" i="43"/>
  <c r="AC22" i="43"/>
  <c r="AA23" i="43"/>
  <c r="AC23" i="43"/>
  <c r="AA24" i="43"/>
  <c r="AC24" i="43"/>
  <c r="AA25" i="43"/>
  <c r="AC25" i="43"/>
  <c r="AA26" i="43"/>
  <c r="AC26" i="43"/>
  <c r="AA27" i="43"/>
  <c r="AC27" i="43"/>
  <c r="AA28" i="43"/>
  <c r="AC28" i="43"/>
  <c r="AA29" i="43"/>
  <c r="AC29" i="43"/>
  <c r="AA30" i="43"/>
  <c r="AC30" i="43"/>
  <c r="AA31" i="43"/>
  <c r="AC31" i="43"/>
  <c r="AA32" i="43"/>
  <c r="AC32" i="43"/>
  <c r="AA33" i="43"/>
  <c r="AC33" i="43"/>
  <c r="AA34" i="43"/>
  <c r="AC34" i="43"/>
  <c r="AA35" i="43"/>
  <c r="AC35" i="43"/>
  <c r="AA36" i="43"/>
  <c r="AC36" i="43"/>
  <c r="AA37" i="43"/>
  <c r="AC37" i="43"/>
  <c r="AA38" i="43"/>
  <c r="AC38" i="43"/>
  <c r="AA39" i="43"/>
  <c r="AC39" i="43"/>
  <c r="AA40" i="43"/>
  <c r="AC40" i="43"/>
  <c r="AA41" i="43"/>
  <c r="AC41" i="43"/>
  <c r="AA42" i="43"/>
  <c r="AC42" i="43"/>
  <c r="AA43" i="43"/>
  <c r="AC43" i="43"/>
  <c r="AA44" i="43"/>
  <c r="AC44" i="43"/>
  <c r="AA6" i="43"/>
  <c r="AC6" i="43"/>
  <c r="AB18" i="43"/>
  <c r="AC9" i="42"/>
  <c r="AC13" i="42"/>
  <c r="AC17" i="42"/>
  <c r="G45" i="42"/>
  <c r="AC7" i="42"/>
  <c r="AC11" i="42"/>
  <c r="AC15" i="42"/>
  <c r="E45" i="42"/>
  <c r="AC10" i="42"/>
  <c r="AC14" i="42"/>
  <c r="AC20" i="42"/>
  <c r="AC22" i="42"/>
  <c r="AC24" i="42"/>
  <c r="AC26" i="42"/>
  <c r="AC28" i="42"/>
  <c r="AC30" i="42"/>
  <c r="AC32" i="42"/>
  <c r="AC34" i="42"/>
  <c r="AC36" i="42"/>
  <c r="AC38" i="42"/>
  <c r="AC40" i="42"/>
  <c r="AC42" i="42"/>
  <c r="AC44" i="42"/>
  <c r="AA9" i="42"/>
  <c r="AA13" i="42"/>
  <c r="AA17" i="42"/>
  <c r="B45" i="42"/>
  <c r="D45" i="42"/>
  <c r="F45" i="42"/>
  <c r="H45" i="42"/>
  <c r="J45" i="42"/>
  <c r="L45" i="42"/>
  <c r="P45" i="42"/>
  <c r="R45" i="42"/>
  <c r="T45" i="42"/>
  <c r="V45" i="42"/>
  <c r="X45" i="42"/>
  <c r="AA7" i="42"/>
  <c r="AA8" i="42"/>
  <c r="AC8" i="42"/>
  <c r="AA11" i="42"/>
  <c r="AA12" i="42"/>
  <c r="AC12" i="42"/>
  <c r="AA15" i="42"/>
  <c r="AA16" i="42"/>
  <c r="AC16" i="42"/>
  <c r="B46" i="42"/>
  <c r="D46" i="42"/>
  <c r="F46" i="42"/>
  <c r="H46" i="42"/>
  <c r="J46" i="42"/>
  <c r="L46" i="42"/>
  <c r="P46" i="42"/>
  <c r="R46" i="42"/>
  <c r="T46" i="42"/>
  <c r="V46" i="42"/>
  <c r="X46" i="42"/>
  <c r="AA19" i="42"/>
  <c r="AC19" i="42"/>
  <c r="AB19" i="42"/>
  <c r="AA21" i="42"/>
  <c r="AC21" i="42"/>
  <c r="AB21" i="42"/>
  <c r="AA23" i="42"/>
  <c r="AC23" i="42"/>
  <c r="AB23" i="42"/>
  <c r="AA25" i="42"/>
  <c r="AC25" i="42"/>
  <c r="AB25" i="42"/>
  <c r="AA27" i="42"/>
  <c r="AC27" i="42"/>
  <c r="AB27" i="42"/>
  <c r="AA29" i="42"/>
  <c r="AC29" i="42"/>
  <c r="AB29" i="42"/>
  <c r="AA31" i="42"/>
  <c r="AC31" i="42"/>
  <c r="AB31" i="42"/>
  <c r="AA33" i="42"/>
  <c r="AC33" i="42"/>
  <c r="AB33" i="42"/>
  <c r="AA35" i="42"/>
  <c r="AC35" i="42"/>
  <c r="AB35" i="42"/>
  <c r="AA37" i="42"/>
  <c r="AC37" i="42"/>
  <c r="AB37" i="42"/>
  <c r="AA39" i="42"/>
  <c r="AC39" i="42"/>
  <c r="AB39" i="42"/>
  <c r="AA41" i="42"/>
  <c r="AC41" i="42"/>
  <c r="AB41" i="42"/>
  <c r="AA43" i="42"/>
  <c r="AC43" i="42"/>
  <c r="AB43" i="42"/>
  <c r="AB20" i="42"/>
  <c r="AB22" i="42"/>
  <c r="AB24" i="42"/>
  <c r="AB26" i="42"/>
  <c r="AB28" i="42"/>
  <c r="AB30" i="42"/>
  <c r="AB32" i="42"/>
  <c r="AB34" i="42"/>
  <c r="AB36" i="42"/>
  <c r="AB38" i="42"/>
  <c r="AB40" i="42"/>
  <c r="AB42" i="42"/>
  <c r="AB44" i="42"/>
  <c r="AC6" i="42"/>
  <c r="AB7" i="42"/>
  <c r="AB9" i="42"/>
  <c r="AB11" i="42"/>
  <c r="AB13" i="42"/>
  <c r="AB15" i="42"/>
  <c r="AB17" i="42"/>
  <c r="W45" i="42"/>
  <c r="AB6" i="42"/>
  <c r="AA6" i="42"/>
  <c r="AB8" i="42"/>
  <c r="AB10" i="42"/>
  <c r="AB12" i="42"/>
  <c r="AB14" i="42"/>
  <c r="AB16" i="42"/>
  <c r="AA18" i="42"/>
  <c r="E46" i="42"/>
  <c r="AC18" i="42"/>
  <c r="G46" i="42"/>
  <c r="W46" i="42"/>
  <c r="AB18" i="42"/>
  <c r="X45" i="41"/>
  <c r="X46" i="41"/>
  <c r="V45" i="41"/>
  <c r="V46" i="41"/>
  <c r="R45" i="41"/>
  <c r="R46" i="41"/>
  <c r="Q45" i="41"/>
  <c r="Q46" i="41"/>
  <c r="P45" i="41"/>
  <c r="P46" i="41"/>
  <c r="L45" i="41"/>
  <c r="L46" i="41"/>
  <c r="K45" i="41"/>
  <c r="K46" i="41"/>
  <c r="J45" i="41"/>
  <c r="J46" i="41"/>
  <c r="E45" i="41"/>
  <c r="E46" i="41"/>
  <c r="D45" i="41"/>
  <c r="D46" i="41"/>
  <c r="B45" i="41"/>
  <c r="B46" i="41"/>
  <c r="Y48" i="40"/>
  <c r="X44" i="40"/>
  <c r="W44" i="40"/>
  <c r="V44" i="40"/>
  <c r="U44" i="40"/>
  <c r="T44" i="40"/>
  <c r="S44" i="40"/>
  <c r="R44" i="40"/>
  <c r="Q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X43" i="40"/>
  <c r="W43" i="40"/>
  <c r="V43" i="40"/>
  <c r="U43" i="40"/>
  <c r="T43" i="40"/>
  <c r="S43" i="40"/>
  <c r="R43" i="40"/>
  <c r="Q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X42" i="40"/>
  <c r="W42" i="40"/>
  <c r="V42" i="40"/>
  <c r="U42" i="40"/>
  <c r="T42" i="40"/>
  <c r="S42" i="40"/>
  <c r="R42" i="40"/>
  <c r="Q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X41" i="40"/>
  <c r="W41" i="40"/>
  <c r="V41" i="40"/>
  <c r="U41" i="40"/>
  <c r="T41" i="40"/>
  <c r="S41" i="40"/>
  <c r="R41" i="40"/>
  <c r="Q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X40" i="40"/>
  <c r="W40" i="40"/>
  <c r="V40" i="40"/>
  <c r="U40" i="40"/>
  <c r="T40" i="40"/>
  <c r="S40" i="40"/>
  <c r="R40" i="40"/>
  <c r="Q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X39" i="40"/>
  <c r="W39" i="40"/>
  <c r="V39" i="40"/>
  <c r="U39" i="40"/>
  <c r="T39" i="40"/>
  <c r="S39" i="40"/>
  <c r="R39" i="40"/>
  <c r="Q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X38" i="40"/>
  <c r="W38" i="40"/>
  <c r="V38" i="40"/>
  <c r="U38" i="40"/>
  <c r="T38" i="40"/>
  <c r="S38" i="40"/>
  <c r="R38" i="40"/>
  <c r="Q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X37" i="40"/>
  <c r="W37" i="40"/>
  <c r="V37" i="40"/>
  <c r="U37" i="40"/>
  <c r="T37" i="40"/>
  <c r="S37" i="40"/>
  <c r="R37" i="40"/>
  <c r="Q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X36" i="40"/>
  <c r="W36" i="40"/>
  <c r="V36" i="40"/>
  <c r="U36" i="40"/>
  <c r="T36" i="40"/>
  <c r="S36" i="40"/>
  <c r="R36" i="40"/>
  <c r="Q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X35" i="40"/>
  <c r="W35" i="40"/>
  <c r="V35" i="40"/>
  <c r="U35" i="40"/>
  <c r="T35" i="40"/>
  <c r="S35" i="40"/>
  <c r="R35" i="40"/>
  <c r="Q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X34" i="40"/>
  <c r="W34" i="40"/>
  <c r="V34" i="40"/>
  <c r="U34" i="40"/>
  <c r="T34" i="40"/>
  <c r="S34" i="40"/>
  <c r="R34" i="40"/>
  <c r="Q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X33" i="40"/>
  <c r="W33" i="40"/>
  <c r="V33" i="40"/>
  <c r="U33" i="40"/>
  <c r="T33" i="40"/>
  <c r="S33" i="40"/>
  <c r="R33" i="40"/>
  <c r="Q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X32" i="40"/>
  <c r="W32" i="40"/>
  <c r="V32" i="40"/>
  <c r="U32" i="40"/>
  <c r="T32" i="40"/>
  <c r="S32" i="40"/>
  <c r="R32" i="40"/>
  <c r="Q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X31" i="40"/>
  <c r="W31" i="40"/>
  <c r="V31" i="40"/>
  <c r="U31" i="40"/>
  <c r="T31" i="40"/>
  <c r="S31" i="40"/>
  <c r="R31" i="40"/>
  <c r="Q31" i="40"/>
  <c r="M31" i="40"/>
  <c r="L31" i="40"/>
  <c r="K31" i="40"/>
  <c r="J31" i="40"/>
  <c r="I31" i="40"/>
  <c r="H31" i="40"/>
  <c r="G31" i="40"/>
  <c r="F31" i="40"/>
  <c r="E31" i="40"/>
  <c r="D31" i="40"/>
  <c r="C31" i="40"/>
  <c r="B31" i="40"/>
  <c r="X30" i="40"/>
  <c r="W30" i="40"/>
  <c r="V30" i="40"/>
  <c r="U30" i="40"/>
  <c r="T30" i="40"/>
  <c r="S30" i="40"/>
  <c r="R30" i="40"/>
  <c r="Q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X29" i="40"/>
  <c r="W29" i="40"/>
  <c r="V29" i="40"/>
  <c r="U29" i="40"/>
  <c r="T29" i="40"/>
  <c r="S29" i="40"/>
  <c r="R29" i="40"/>
  <c r="Q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X28" i="40"/>
  <c r="W28" i="40"/>
  <c r="V28" i="40"/>
  <c r="U28" i="40"/>
  <c r="T28" i="40"/>
  <c r="S28" i="40"/>
  <c r="R28" i="40"/>
  <c r="Q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X27" i="40"/>
  <c r="W27" i="40"/>
  <c r="V27" i="40"/>
  <c r="U27" i="40"/>
  <c r="T27" i="40"/>
  <c r="S27" i="40"/>
  <c r="R27" i="40"/>
  <c r="Q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X26" i="40"/>
  <c r="W26" i="40"/>
  <c r="V26" i="40"/>
  <c r="U26" i="40"/>
  <c r="T26" i="40"/>
  <c r="S26" i="40"/>
  <c r="R26" i="40"/>
  <c r="Q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X25" i="40"/>
  <c r="W25" i="40"/>
  <c r="V25" i="40"/>
  <c r="U25" i="40"/>
  <c r="T25" i="40"/>
  <c r="S25" i="40"/>
  <c r="R25" i="40"/>
  <c r="Q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X24" i="40"/>
  <c r="W24" i="40"/>
  <c r="V24" i="40"/>
  <c r="U24" i="40"/>
  <c r="T24" i="40"/>
  <c r="S24" i="40"/>
  <c r="R24" i="40"/>
  <c r="Q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X23" i="40"/>
  <c r="W23" i="40"/>
  <c r="V23" i="40"/>
  <c r="U23" i="40"/>
  <c r="T23" i="40"/>
  <c r="S23" i="40"/>
  <c r="R23" i="40"/>
  <c r="Q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X22" i="40"/>
  <c r="W22" i="40"/>
  <c r="V22" i="40"/>
  <c r="U22" i="40"/>
  <c r="T22" i="40"/>
  <c r="S22" i="40"/>
  <c r="R22" i="40"/>
  <c r="Q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X21" i="40"/>
  <c r="W21" i="40"/>
  <c r="V21" i="40"/>
  <c r="U21" i="40"/>
  <c r="T21" i="40"/>
  <c r="S21" i="40"/>
  <c r="R21" i="40"/>
  <c r="Q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X20" i="40"/>
  <c r="W20" i="40"/>
  <c r="V20" i="40"/>
  <c r="U20" i="40"/>
  <c r="T20" i="40"/>
  <c r="S20" i="40"/>
  <c r="R20" i="40"/>
  <c r="Q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X19" i="40"/>
  <c r="W19" i="40"/>
  <c r="V19" i="40"/>
  <c r="U19" i="40"/>
  <c r="T19" i="40"/>
  <c r="S19" i="40"/>
  <c r="R19" i="40"/>
  <c r="Q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X18" i="40"/>
  <c r="W18" i="40"/>
  <c r="V18" i="40"/>
  <c r="U18" i="40"/>
  <c r="T18" i="40"/>
  <c r="S18" i="40"/>
  <c r="R18" i="40"/>
  <c r="Q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X17" i="40"/>
  <c r="W17" i="40"/>
  <c r="V17" i="40"/>
  <c r="U17" i="40"/>
  <c r="T17" i="40"/>
  <c r="S17" i="40"/>
  <c r="R17" i="40"/>
  <c r="Q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X16" i="40"/>
  <c r="W16" i="40"/>
  <c r="V16" i="40"/>
  <c r="U16" i="40"/>
  <c r="T16" i="40"/>
  <c r="S16" i="40"/>
  <c r="R16" i="40"/>
  <c r="Q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X15" i="40"/>
  <c r="W15" i="40"/>
  <c r="V15" i="40"/>
  <c r="U15" i="40"/>
  <c r="T15" i="40"/>
  <c r="S15" i="40"/>
  <c r="R15" i="40"/>
  <c r="Q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X14" i="40"/>
  <c r="W14" i="40"/>
  <c r="V14" i="40"/>
  <c r="U14" i="40"/>
  <c r="T14" i="40"/>
  <c r="S14" i="40"/>
  <c r="R14" i="40"/>
  <c r="Q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X13" i="40"/>
  <c r="W13" i="40"/>
  <c r="V13" i="40"/>
  <c r="U13" i="40"/>
  <c r="T13" i="40"/>
  <c r="S13" i="40"/>
  <c r="R13" i="40"/>
  <c r="Q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X12" i="40"/>
  <c r="W12" i="40"/>
  <c r="V12" i="40"/>
  <c r="U12" i="40"/>
  <c r="T12" i="40"/>
  <c r="S12" i="40"/>
  <c r="R12" i="40"/>
  <c r="Q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X11" i="40"/>
  <c r="W11" i="40"/>
  <c r="V11" i="40"/>
  <c r="U11" i="40"/>
  <c r="T11" i="40"/>
  <c r="S11" i="40"/>
  <c r="R11" i="40"/>
  <c r="Q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X10" i="40"/>
  <c r="W10" i="40"/>
  <c r="V10" i="40"/>
  <c r="U10" i="40"/>
  <c r="T10" i="40"/>
  <c r="S10" i="40"/>
  <c r="R10" i="40"/>
  <c r="Q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X9" i="40"/>
  <c r="W9" i="40"/>
  <c r="V9" i="40"/>
  <c r="U9" i="40"/>
  <c r="T9" i="40"/>
  <c r="S9" i="40"/>
  <c r="R9" i="40"/>
  <c r="Q9" i="40"/>
  <c r="M9" i="40"/>
  <c r="L9" i="40"/>
  <c r="K9" i="40"/>
  <c r="J9" i="40"/>
  <c r="I9" i="40"/>
  <c r="H9" i="40"/>
  <c r="G9" i="40"/>
  <c r="F9" i="40"/>
  <c r="E9" i="40"/>
  <c r="D9" i="40"/>
  <c r="C9" i="40"/>
  <c r="B9" i="40"/>
  <c r="X8" i="40"/>
  <c r="W8" i="40"/>
  <c r="V8" i="40"/>
  <c r="U8" i="40"/>
  <c r="T8" i="40"/>
  <c r="S8" i="40"/>
  <c r="R8" i="40"/>
  <c r="Q8" i="40"/>
  <c r="M8" i="40"/>
  <c r="L8" i="40"/>
  <c r="K8" i="40"/>
  <c r="J8" i="40"/>
  <c r="I8" i="40"/>
  <c r="H8" i="40"/>
  <c r="G8" i="40"/>
  <c r="F8" i="40"/>
  <c r="E8" i="40"/>
  <c r="D8" i="40"/>
  <c r="C8" i="40"/>
  <c r="B8" i="40"/>
  <c r="X7" i="40"/>
  <c r="W7" i="40"/>
  <c r="V7" i="40"/>
  <c r="U7" i="40"/>
  <c r="T7" i="40"/>
  <c r="S7" i="40"/>
  <c r="R7" i="40"/>
  <c r="Q7" i="40"/>
  <c r="M7" i="40"/>
  <c r="L7" i="40"/>
  <c r="K7" i="40"/>
  <c r="J7" i="40"/>
  <c r="I7" i="40"/>
  <c r="H7" i="40"/>
  <c r="G7" i="40"/>
  <c r="F7" i="40"/>
  <c r="E7" i="40"/>
  <c r="D7" i="40"/>
  <c r="C7" i="40"/>
  <c r="B7" i="40"/>
  <c r="X6" i="40"/>
  <c r="W6" i="40"/>
  <c r="V6" i="40"/>
  <c r="U6" i="40"/>
  <c r="T6" i="40"/>
  <c r="S6" i="40"/>
  <c r="R6" i="40"/>
  <c r="Q6" i="40"/>
  <c r="M6" i="40"/>
  <c r="L6" i="40"/>
  <c r="K6" i="40"/>
  <c r="J6" i="40"/>
  <c r="I6" i="40"/>
  <c r="H6" i="40"/>
  <c r="G6" i="40"/>
  <c r="F6" i="40"/>
  <c r="E6" i="40"/>
  <c r="D6" i="40"/>
  <c r="C6" i="40"/>
  <c r="B6" i="40"/>
  <c r="AA44" i="39"/>
  <c r="Z44" i="39"/>
  <c r="Y44" i="39"/>
  <c r="U44" i="39"/>
  <c r="T44" i="39"/>
  <c r="S44" i="39"/>
  <c r="AA43" i="39"/>
  <c r="Z43" i="39"/>
  <c r="Y43" i="39"/>
  <c r="U43" i="39"/>
  <c r="T43" i="39"/>
  <c r="S43" i="39"/>
  <c r="AA42" i="39"/>
  <c r="Z42" i="39"/>
  <c r="Y42" i="39"/>
  <c r="U42" i="39"/>
  <c r="T42" i="39"/>
  <c r="S42" i="39"/>
  <c r="AA41" i="39"/>
  <c r="Z41" i="39"/>
  <c r="Y41" i="39"/>
  <c r="U41" i="39"/>
  <c r="T41" i="39"/>
  <c r="S41" i="39"/>
  <c r="AA40" i="39"/>
  <c r="Z40" i="39"/>
  <c r="Y40" i="39"/>
  <c r="U40" i="39"/>
  <c r="T40" i="39"/>
  <c r="S40" i="39"/>
  <c r="AA39" i="39"/>
  <c r="Z39" i="39"/>
  <c r="Y39" i="39"/>
  <c r="U39" i="39"/>
  <c r="T39" i="39"/>
  <c r="S39" i="39"/>
  <c r="AA38" i="39"/>
  <c r="Z38" i="39"/>
  <c r="Y38" i="39"/>
  <c r="U38" i="39"/>
  <c r="T38" i="39"/>
  <c r="S38" i="39"/>
  <c r="AA37" i="39"/>
  <c r="Z37" i="39"/>
  <c r="Y37" i="39"/>
  <c r="U37" i="39"/>
  <c r="T37" i="39"/>
  <c r="S37" i="39"/>
  <c r="AA36" i="39"/>
  <c r="Z36" i="39"/>
  <c r="Y36" i="39"/>
  <c r="U36" i="39"/>
  <c r="T36" i="39"/>
  <c r="S36" i="39"/>
  <c r="AA35" i="39"/>
  <c r="Z35" i="39"/>
  <c r="Y35" i="39"/>
  <c r="U35" i="39"/>
  <c r="T35" i="39"/>
  <c r="S35" i="39"/>
  <c r="AA34" i="39"/>
  <c r="Z34" i="39"/>
  <c r="Y34" i="39"/>
  <c r="U34" i="39"/>
  <c r="T34" i="39"/>
  <c r="S34" i="39"/>
  <c r="AA33" i="39"/>
  <c r="Z33" i="39"/>
  <c r="Y33" i="39"/>
  <c r="U33" i="39"/>
  <c r="T33" i="39"/>
  <c r="S33" i="39"/>
  <c r="AA32" i="39"/>
  <c r="Z32" i="39"/>
  <c r="Y32" i="39"/>
  <c r="U32" i="39"/>
  <c r="T32" i="39"/>
  <c r="S32" i="39"/>
  <c r="AA31" i="39"/>
  <c r="Z31" i="39"/>
  <c r="Y31" i="39"/>
  <c r="U31" i="39"/>
  <c r="T31" i="39"/>
  <c r="S31" i="39"/>
  <c r="AA30" i="39"/>
  <c r="Z30" i="39"/>
  <c r="Y30" i="39"/>
  <c r="U30" i="39"/>
  <c r="T30" i="39"/>
  <c r="S30" i="39"/>
  <c r="AA29" i="39"/>
  <c r="Z29" i="39"/>
  <c r="Y29" i="39"/>
  <c r="U29" i="39"/>
  <c r="T29" i="39"/>
  <c r="S29" i="39"/>
  <c r="AA28" i="39"/>
  <c r="Z28" i="39"/>
  <c r="Y28" i="39"/>
  <c r="U28" i="39"/>
  <c r="T28" i="39"/>
  <c r="S28" i="39"/>
  <c r="AA27" i="39"/>
  <c r="Z27" i="39"/>
  <c r="Y27" i="39"/>
  <c r="U27" i="39"/>
  <c r="T27" i="39"/>
  <c r="S27" i="39"/>
  <c r="AA26" i="39"/>
  <c r="Z26" i="39"/>
  <c r="Y26" i="39"/>
  <c r="U26" i="39"/>
  <c r="T26" i="39"/>
  <c r="S26" i="39"/>
  <c r="AA25" i="39"/>
  <c r="Z25" i="39"/>
  <c r="Y25" i="39"/>
  <c r="U25" i="39"/>
  <c r="T25" i="39"/>
  <c r="S25" i="39"/>
  <c r="AA24" i="39"/>
  <c r="Z24" i="39"/>
  <c r="Y24" i="39"/>
  <c r="U24" i="39"/>
  <c r="T24" i="39"/>
  <c r="S24" i="39"/>
  <c r="AA23" i="39"/>
  <c r="Z23" i="39"/>
  <c r="Y23" i="39"/>
  <c r="U23" i="39"/>
  <c r="T23" i="39"/>
  <c r="S23" i="39"/>
  <c r="AA22" i="39"/>
  <c r="Z22" i="39"/>
  <c r="Y22" i="39"/>
  <c r="U22" i="39"/>
  <c r="T22" i="39"/>
  <c r="S22" i="39"/>
  <c r="AA21" i="39"/>
  <c r="Z21" i="39"/>
  <c r="Y21" i="39"/>
  <c r="U21" i="39"/>
  <c r="T21" i="39"/>
  <c r="S21" i="39"/>
  <c r="AA20" i="39"/>
  <c r="Z20" i="39"/>
  <c r="Y20" i="39"/>
  <c r="U20" i="39"/>
  <c r="T20" i="39"/>
  <c r="S20" i="39"/>
  <c r="AA19" i="39"/>
  <c r="Z19" i="39"/>
  <c r="Y19" i="39"/>
  <c r="U19" i="39"/>
  <c r="T19" i="39"/>
  <c r="S19" i="39"/>
  <c r="AA18" i="39"/>
  <c r="Z18" i="39"/>
  <c r="Y18" i="39"/>
  <c r="U18" i="39"/>
  <c r="T18" i="39"/>
  <c r="S18" i="39"/>
  <c r="AA17" i="39"/>
  <c r="Z17" i="39"/>
  <c r="Y17" i="39"/>
  <c r="U17" i="39"/>
  <c r="T17" i="39"/>
  <c r="S17" i="39"/>
  <c r="AA16" i="39"/>
  <c r="Z16" i="39"/>
  <c r="Y16" i="39"/>
  <c r="U16" i="39"/>
  <c r="T16" i="39"/>
  <c r="S16" i="39"/>
  <c r="AA15" i="39"/>
  <c r="Z15" i="39"/>
  <c r="Y15" i="39"/>
  <c r="U15" i="39"/>
  <c r="T15" i="39"/>
  <c r="S15" i="39"/>
  <c r="AA14" i="39"/>
  <c r="Z14" i="39"/>
  <c r="Y14" i="39"/>
  <c r="U14" i="39"/>
  <c r="T14" i="39"/>
  <c r="S14" i="39"/>
  <c r="AA13" i="39"/>
  <c r="Z13" i="39"/>
  <c r="Y13" i="39"/>
  <c r="U13" i="39"/>
  <c r="T13" i="39"/>
  <c r="S13" i="39"/>
  <c r="AA12" i="39"/>
  <c r="Z12" i="39"/>
  <c r="Y12" i="39"/>
  <c r="U12" i="39"/>
  <c r="T12" i="39"/>
  <c r="S12" i="39"/>
  <c r="AA11" i="39"/>
  <c r="Z11" i="39"/>
  <c r="Y11" i="39"/>
  <c r="U11" i="39"/>
  <c r="T11" i="39"/>
  <c r="S11" i="39"/>
  <c r="AA10" i="39"/>
  <c r="Z10" i="39"/>
  <c r="Y10" i="39"/>
  <c r="U10" i="39"/>
  <c r="T10" i="39"/>
  <c r="S10" i="39"/>
  <c r="AA9" i="39"/>
  <c r="Z9" i="39"/>
  <c r="Y9" i="39"/>
  <c r="U9" i="39"/>
  <c r="T9" i="39"/>
  <c r="S9" i="39"/>
  <c r="AA8" i="39"/>
  <c r="Z8" i="39"/>
  <c r="Y8" i="39"/>
  <c r="U8" i="39"/>
  <c r="T8" i="39"/>
  <c r="S8" i="39"/>
  <c r="AA7" i="39"/>
  <c r="Z7" i="39"/>
  <c r="Y7" i="39"/>
  <c r="U7" i="39"/>
  <c r="T7" i="39"/>
  <c r="S7" i="39"/>
  <c r="AA6" i="39"/>
  <c r="Z6" i="39"/>
  <c r="Y6" i="39"/>
  <c r="U6" i="39"/>
  <c r="T6" i="39"/>
  <c r="S6" i="39"/>
  <c r="L47" i="43" l="1"/>
  <c r="K47" i="44"/>
  <c r="B47" i="45"/>
  <c r="G47" i="42"/>
  <c r="F47" i="43"/>
  <c r="E47" i="42"/>
  <c r="Y45" i="39"/>
  <c r="U45" i="39"/>
  <c r="T45" i="39"/>
  <c r="P47" i="45"/>
  <c r="H47" i="45"/>
  <c r="J47" i="45"/>
  <c r="AA45" i="39"/>
  <c r="Z45" i="39"/>
  <c r="T47" i="45"/>
  <c r="R47" i="45"/>
  <c r="Q47" i="44"/>
  <c r="T47" i="41"/>
  <c r="B47" i="41"/>
  <c r="S47" i="42"/>
  <c r="K47" i="42"/>
  <c r="U47" i="41"/>
  <c r="M47" i="41"/>
  <c r="G47" i="41"/>
  <c r="T46" i="39"/>
  <c r="V46" i="39"/>
  <c r="V47" i="39" s="1"/>
  <c r="V47" i="43"/>
  <c r="E47" i="44"/>
  <c r="U47" i="42"/>
  <c r="D47" i="45"/>
  <c r="Q47" i="42"/>
  <c r="I47" i="42"/>
  <c r="W47" i="41"/>
  <c r="S47" i="41"/>
  <c r="I47" i="41"/>
  <c r="C47" i="41"/>
  <c r="F47" i="45"/>
  <c r="E47" i="45"/>
  <c r="X47" i="43"/>
  <c r="D47" i="41"/>
  <c r="L47" i="41"/>
  <c r="E45" i="40"/>
  <c r="G45" i="40"/>
  <c r="I45" i="40"/>
  <c r="K45" i="40"/>
  <c r="E46" i="40"/>
  <c r="G46" i="40"/>
  <c r="I46" i="40"/>
  <c r="K46" i="40"/>
  <c r="Z46" i="39"/>
  <c r="W46" i="39"/>
  <c r="W47" i="39" s="1"/>
  <c r="U46" i="39"/>
  <c r="S46" i="39"/>
  <c r="S45" i="39"/>
  <c r="X47" i="45"/>
  <c r="M47" i="44"/>
  <c r="M47" i="42"/>
  <c r="C47" i="42"/>
  <c r="K47" i="41"/>
  <c r="H47" i="41"/>
  <c r="E47" i="41"/>
  <c r="AA6" i="40"/>
  <c r="AA46" i="39"/>
  <c r="Y46" i="39"/>
  <c r="X46" i="39"/>
  <c r="X47" i="39" s="1"/>
  <c r="L47" i="45"/>
  <c r="S47" i="44"/>
  <c r="R47" i="43"/>
  <c r="P47" i="43"/>
  <c r="B47" i="43"/>
  <c r="F47" i="41"/>
  <c r="I47" i="44"/>
  <c r="C47" i="44"/>
  <c r="D47" i="43"/>
  <c r="H47" i="43"/>
  <c r="J47" i="43"/>
  <c r="P47" i="41"/>
  <c r="R47" i="41"/>
  <c r="V47" i="41"/>
  <c r="X47" i="41"/>
  <c r="S45" i="40"/>
  <c r="U45" i="40"/>
  <c r="W45" i="40"/>
  <c r="AA7" i="40"/>
  <c r="AC7" i="40"/>
  <c r="AB8" i="40"/>
  <c r="AA9" i="40"/>
  <c r="AC9" i="40"/>
  <c r="AB10" i="40"/>
  <c r="AA11" i="40"/>
  <c r="AC11" i="40"/>
  <c r="AB12" i="40"/>
  <c r="AA13" i="40"/>
  <c r="AC13" i="40"/>
  <c r="AB14" i="40"/>
  <c r="AA15" i="40"/>
  <c r="AC15" i="40"/>
  <c r="AB16" i="40"/>
  <c r="AA17" i="40"/>
  <c r="AC17" i="40"/>
  <c r="S46" i="40"/>
  <c r="U46" i="40"/>
  <c r="W46" i="40"/>
  <c r="AA19" i="40"/>
  <c r="AC19" i="40"/>
  <c r="AB20" i="40"/>
  <c r="AA21" i="40"/>
  <c r="AC21" i="40"/>
  <c r="AB22" i="40"/>
  <c r="AA23" i="40"/>
  <c r="AC23" i="40"/>
  <c r="AB24" i="40"/>
  <c r="AA25" i="40"/>
  <c r="AC25" i="40"/>
  <c r="AB26" i="40"/>
  <c r="AA27" i="40"/>
  <c r="AC27" i="40"/>
  <c r="AB28" i="40"/>
  <c r="AA29" i="40"/>
  <c r="AC29" i="40"/>
  <c r="AB30" i="40"/>
  <c r="AA31" i="40"/>
  <c r="AC31" i="40"/>
  <c r="AB32" i="40"/>
  <c r="AA33" i="40"/>
  <c r="AC33" i="40"/>
  <c r="AB34" i="40"/>
  <c r="AA35" i="40"/>
  <c r="AC35" i="40"/>
  <c r="AB36" i="40"/>
  <c r="AA37" i="40"/>
  <c r="AC37" i="40"/>
  <c r="AB38" i="40"/>
  <c r="AA39" i="40"/>
  <c r="AC39" i="40"/>
  <c r="AB40" i="40"/>
  <c r="AA41" i="40"/>
  <c r="AC41" i="40"/>
  <c r="AB42" i="40"/>
  <c r="AA43" i="40"/>
  <c r="AC43" i="40"/>
  <c r="AB44" i="40"/>
  <c r="C46" i="40"/>
  <c r="AB18" i="40"/>
  <c r="AC6" i="40"/>
  <c r="AB7" i="40"/>
  <c r="AA8" i="40"/>
  <c r="AC8" i="40"/>
  <c r="AB9" i="40"/>
  <c r="AA10" i="40"/>
  <c r="AC10" i="40"/>
  <c r="AB11" i="40"/>
  <c r="AA12" i="40"/>
  <c r="AC12" i="40"/>
  <c r="AB13" i="40"/>
  <c r="AA14" i="40"/>
  <c r="AC14" i="40"/>
  <c r="AB15" i="40"/>
  <c r="AA16" i="40"/>
  <c r="AC16" i="40"/>
  <c r="AB17" i="40"/>
  <c r="AA18" i="40"/>
  <c r="AC18" i="40"/>
  <c r="AB19" i="40"/>
  <c r="AA20" i="40"/>
  <c r="AC20" i="40"/>
  <c r="AB21" i="40"/>
  <c r="AA22" i="40"/>
  <c r="AC22" i="40"/>
  <c r="AB23" i="40"/>
  <c r="AA24" i="40"/>
  <c r="AC24" i="40"/>
  <c r="AB25" i="40"/>
  <c r="AA26" i="40"/>
  <c r="AC26" i="40"/>
  <c r="AB27" i="40"/>
  <c r="AA28" i="40"/>
  <c r="AC28" i="40"/>
  <c r="AB29" i="40"/>
  <c r="AA30" i="40"/>
  <c r="AC30" i="40"/>
  <c r="AB31" i="40"/>
  <c r="AA32" i="40"/>
  <c r="AC32" i="40"/>
  <c r="AB33" i="40"/>
  <c r="AA34" i="40"/>
  <c r="AC34" i="40"/>
  <c r="AB35" i="40"/>
  <c r="AA36" i="40"/>
  <c r="AC36" i="40"/>
  <c r="AB37" i="40"/>
  <c r="AA38" i="40"/>
  <c r="AC38" i="40"/>
  <c r="AB39" i="40"/>
  <c r="AA40" i="40"/>
  <c r="AC40" i="40"/>
  <c r="AB41" i="40"/>
  <c r="AA42" i="40"/>
  <c r="AC42" i="40"/>
  <c r="AB43" i="40"/>
  <c r="AA44" i="40"/>
  <c r="AC44" i="40"/>
  <c r="C45" i="40"/>
  <c r="AB6" i="40"/>
  <c r="V47" i="45"/>
  <c r="U47" i="45"/>
  <c r="Q47" i="45"/>
  <c r="K47" i="45"/>
  <c r="C47" i="45"/>
  <c r="S47" i="45"/>
  <c r="M47" i="45"/>
  <c r="I47" i="45"/>
  <c r="W47" i="45"/>
  <c r="U47" i="44"/>
  <c r="V47" i="44"/>
  <c r="R47" i="44"/>
  <c r="L47" i="44"/>
  <c r="H47" i="44"/>
  <c r="D47" i="44"/>
  <c r="X47" i="44"/>
  <c r="T47" i="44"/>
  <c r="P47" i="44"/>
  <c r="J47" i="44"/>
  <c r="F47" i="44"/>
  <c r="B47" i="44"/>
  <c r="W47" i="44"/>
  <c r="W47" i="43"/>
  <c r="S47" i="43"/>
  <c r="M47" i="43"/>
  <c r="I47" i="43"/>
  <c r="E47" i="43"/>
  <c r="U47" i="43"/>
  <c r="Q47" i="43"/>
  <c r="K47" i="43"/>
  <c r="G47" i="43"/>
  <c r="C47" i="43"/>
  <c r="V47" i="42"/>
  <c r="R47" i="42"/>
  <c r="L47" i="42"/>
  <c r="H47" i="42"/>
  <c r="D47" i="42"/>
  <c r="X47" i="42"/>
  <c r="T47" i="42"/>
  <c r="P47" i="42"/>
  <c r="J47" i="42"/>
  <c r="F47" i="42"/>
  <c r="B47" i="42"/>
  <c r="W47" i="42"/>
  <c r="Q47" i="41"/>
  <c r="J47" i="41"/>
  <c r="Q45" i="40"/>
  <c r="Q46" i="40"/>
  <c r="M45" i="40"/>
  <c r="M46" i="40"/>
  <c r="B45" i="40"/>
  <c r="D45" i="40"/>
  <c r="F45" i="40"/>
  <c r="H45" i="40"/>
  <c r="J45" i="40"/>
  <c r="L45" i="40"/>
  <c r="P45" i="40"/>
  <c r="R45" i="40"/>
  <c r="T45" i="40"/>
  <c r="V45" i="40"/>
  <c r="X45" i="40"/>
  <c r="B46" i="40"/>
  <c r="D46" i="40"/>
  <c r="F46" i="40"/>
  <c r="H46" i="40"/>
  <c r="J46" i="40"/>
  <c r="L46" i="40"/>
  <c r="P46" i="40"/>
  <c r="R46" i="40"/>
  <c r="T46" i="40"/>
  <c r="V46" i="40"/>
  <c r="X46" i="40"/>
  <c r="M44" i="39"/>
  <c r="L44" i="39"/>
  <c r="K44" i="39"/>
  <c r="M43" i="39"/>
  <c r="L43" i="39"/>
  <c r="K43" i="39"/>
  <c r="M42" i="39"/>
  <c r="L42" i="39"/>
  <c r="K42" i="39"/>
  <c r="M41" i="39"/>
  <c r="L41" i="39"/>
  <c r="K41" i="39"/>
  <c r="M40" i="39"/>
  <c r="L40" i="39"/>
  <c r="K40" i="39"/>
  <c r="M39" i="39"/>
  <c r="L39" i="39"/>
  <c r="K39" i="39"/>
  <c r="M38" i="39"/>
  <c r="L38" i="39"/>
  <c r="K38" i="39"/>
  <c r="M37" i="39"/>
  <c r="L37" i="39"/>
  <c r="K37" i="39"/>
  <c r="M36" i="39"/>
  <c r="L36" i="39"/>
  <c r="K36" i="39"/>
  <c r="M35" i="39"/>
  <c r="L35" i="39"/>
  <c r="K35" i="39"/>
  <c r="M34" i="39"/>
  <c r="L34" i="39"/>
  <c r="K34" i="39"/>
  <c r="M33" i="39"/>
  <c r="L33" i="39"/>
  <c r="K33" i="39"/>
  <c r="M32" i="39"/>
  <c r="L32" i="39"/>
  <c r="K32" i="39"/>
  <c r="M31" i="39"/>
  <c r="L31" i="39"/>
  <c r="K31" i="39"/>
  <c r="M30" i="39"/>
  <c r="L30" i="39"/>
  <c r="K30" i="39"/>
  <c r="M29" i="39"/>
  <c r="L29" i="39"/>
  <c r="K29" i="39"/>
  <c r="M28" i="39"/>
  <c r="L28" i="39"/>
  <c r="K28" i="39"/>
  <c r="M27" i="39"/>
  <c r="L27" i="39"/>
  <c r="K27" i="39"/>
  <c r="M26" i="39"/>
  <c r="L26" i="39"/>
  <c r="K26" i="39"/>
  <c r="M25" i="39"/>
  <c r="L25" i="39"/>
  <c r="K25" i="39"/>
  <c r="M24" i="39"/>
  <c r="L24" i="39"/>
  <c r="K24" i="39"/>
  <c r="M23" i="39"/>
  <c r="L23" i="39"/>
  <c r="K23" i="39"/>
  <c r="M22" i="39"/>
  <c r="L22" i="39"/>
  <c r="K22" i="39"/>
  <c r="M21" i="39"/>
  <c r="L21" i="39"/>
  <c r="K21" i="39"/>
  <c r="M20" i="39"/>
  <c r="L20" i="39"/>
  <c r="K20" i="39"/>
  <c r="M19" i="39"/>
  <c r="L19" i="39"/>
  <c r="K19" i="39"/>
  <c r="M18" i="39"/>
  <c r="L18" i="39"/>
  <c r="K18" i="39"/>
  <c r="M17" i="39"/>
  <c r="L17" i="39"/>
  <c r="K17" i="39"/>
  <c r="M16" i="39"/>
  <c r="L16" i="39"/>
  <c r="K16" i="39"/>
  <c r="M15" i="39"/>
  <c r="L15" i="39"/>
  <c r="K15" i="39"/>
  <c r="M14" i="39"/>
  <c r="L14" i="39"/>
  <c r="K14" i="39"/>
  <c r="M13" i="39"/>
  <c r="L13" i="39"/>
  <c r="K13" i="39"/>
  <c r="M12" i="39"/>
  <c r="L12" i="39"/>
  <c r="K12" i="39"/>
  <c r="M11" i="39"/>
  <c r="L11" i="39"/>
  <c r="K11" i="39"/>
  <c r="M10" i="39"/>
  <c r="L10" i="39"/>
  <c r="K10" i="39"/>
  <c r="M9" i="39"/>
  <c r="L9" i="39"/>
  <c r="K9" i="39"/>
  <c r="M8" i="39"/>
  <c r="L8" i="39"/>
  <c r="K8" i="39"/>
  <c r="M7" i="39"/>
  <c r="L7" i="39"/>
  <c r="K7" i="39"/>
  <c r="M6" i="39"/>
  <c r="L6" i="39"/>
  <c r="K6" i="39"/>
  <c r="C7" i="39"/>
  <c r="D7" i="39"/>
  <c r="E7" i="39"/>
  <c r="F7" i="39"/>
  <c r="G7" i="39"/>
  <c r="H7" i="39"/>
  <c r="I7" i="39"/>
  <c r="J7" i="39"/>
  <c r="C8" i="39"/>
  <c r="D8" i="39"/>
  <c r="E8" i="39"/>
  <c r="F8" i="39"/>
  <c r="G8" i="39"/>
  <c r="H8" i="39"/>
  <c r="I8" i="39"/>
  <c r="J8" i="39"/>
  <c r="C9" i="39"/>
  <c r="D9" i="39"/>
  <c r="E9" i="39"/>
  <c r="F9" i="39"/>
  <c r="G9" i="39"/>
  <c r="H9" i="39"/>
  <c r="I9" i="39"/>
  <c r="J9" i="39"/>
  <c r="C10" i="39"/>
  <c r="D10" i="39"/>
  <c r="E10" i="39"/>
  <c r="F10" i="39"/>
  <c r="G10" i="39"/>
  <c r="H10" i="39"/>
  <c r="I10" i="39"/>
  <c r="J10" i="39"/>
  <c r="C11" i="39"/>
  <c r="D11" i="39"/>
  <c r="E11" i="39"/>
  <c r="F11" i="39"/>
  <c r="G11" i="39"/>
  <c r="H11" i="39"/>
  <c r="I11" i="39"/>
  <c r="J11" i="39"/>
  <c r="C12" i="39"/>
  <c r="D12" i="39"/>
  <c r="E12" i="39"/>
  <c r="F12" i="39"/>
  <c r="G12" i="39"/>
  <c r="H12" i="39"/>
  <c r="I12" i="39"/>
  <c r="J12" i="39"/>
  <c r="C13" i="39"/>
  <c r="D13" i="39"/>
  <c r="E13" i="39"/>
  <c r="F13" i="39"/>
  <c r="G13" i="39"/>
  <c r="H13" i="39"/>
  <c r="I13" i="39"/>
  <c r="J13" i="39"/>
  <c r="C14" i="39"/>
  <c r="D14" i="39"/>
  <c r="E14" i="39"/>
  <c r="F14" i="39"/>
  <c r="G14" i="39"/>
  <c r="H14" i="39"/>
  <c r="I14" i="39"/>
  <c r="J14" i="39"/>
  <c r="C15" i="39"/>
  <c r="D15" i="39"/>
  <c r="E15" i="39"/>
  <c r="F15" i="39"/>
  <c r="G15" i="39"/>
  <c r="H15" i="39"/>
  <c r="I15" i="39"/>
  <c r="J15" i="39"/>
  <c r="C16" i="39"/>
  <c r="D16" i="39"/>
  <c r="E16" i="39"/>
  <c r="F16" i="39"/>
  <c r="G16" i="39"/>
  <c r="H16" i="39"/>
  <c r="I16" i="39"/>
  <c r="J16" i="39"/>
  <c r="C17" i="39"/>
  <c r="D17" i="39"/>
  <c r="E17" i="39"/>
  <c r="F17" i="39"/>
  <c r="G17" i="39"/>
  <c r="H17" i="39"/>
  <c r="I17" i="39"/>
  <c r="J17" i="39"/>
  <c r="C18" i="39"/>
  <c r="D18" i="39"/>
  <c r="E18" i="39"/>
  <c r="F18" i="39"/>
  <c r="G18" i="39"/>
  <c r="H18" i="39"/>
  <c r="I18" i="39"/>
  <c r="J18" i="39"/>
  <c r="C19" i="39"/>
  <c r="D19" i="39"/>
  <c r="E19" i="39"/>
  <c r="F19" i="39"/>
  <c r="G19" i="39"/>
  <c r="H19" i="39"/>
  <c r="I19" i="39"/>
  <c r="J19" i="39"/>
  <c r="C20" i="39"/>
  <c r="D20" i="39"/>
  <c r="E20" i="39"/>
  <c r="F20" i="39"/>
  <c r="G20" i="39"/>
  <c r="H20" i="39"/>
  <c r="I20" i="39"/>
  <c r="J20" i="39"/>
  <c r="C21" i="39"/>
  <c r="D21" i="39"/>
  <c r="E21" i="39"/>
  <c r="F21" i="39"/>
  <c r="G21" i="39"/>
  <c r="H21" i="39"/>
  <c r="I21" i="39"/>
  <c r="J21" i="39"/>
  <c r="C22" i="39"/>
  <c r="D22" i="39"/>
  <c r="E22" i="39"/>
  <c r="F22" i="39"/>
  <c r="G22" i="39"/>
  <c r="H22" i="39"/>
  <c r="I22" i="39"/>
  <c r="J22" i="39"/>
  <c r="C23" i="39"/>
  <c r="D23" i="39"/>
  <c r="E23" i="39"/>
  <c r="F23" i="39"/>
  <c r="G23" i="39"/>
  <c r="H23" i="39"/>
  <c r="I23" i="39"/>
  <c r="J23" i="39"/>
  <c r="C24" i="39"/>
  <c r="D24" i="39"/>
  <c r="E24" i="39"/>
  <c r="F24" i="39"/>
  <c r="G24" i="39"/>
  <c r="H24" i="39"/>
  <c r="I24" i="39"/>
  <c r="J24" i="39"/>
  <c r="C25" i="39"/>
  <c r="D25" i="39"/>
  <c r="E25" i="39"/>
  <c r="F25" i="39"/>
  <c r="G25" i="39"/>
  <c r="H25" i="39"/>
  <c r="I25" i="39"/>
  <c r="J25" i="39"/>
  <c r="C26" i="39"/>
  <c r="D26" i="39"/>
  <c r="E26" i="39"/>
  <c r="F26" i="39"/>
  <c r="G26" i="39"/>
  <c r="H26" i="39"/>
  <c r="I26" i="39"/>
  <c r="J26" i="39"/>
  <c r="C27" i="39"/>
  <c r="D27" i="39"/>
  <c r="E27" i="39"/>
  <c r="F27" i="39"/>
  <c r="G27" i="39"/>
  <c r="H27" i="39"/>
  <c r="I27" i="39"/>
  <c r="J27" i="39"/>
  <c r="C28" i="39"/>
  <c r="D28" i="39"/>
  <c r="E28" i="39"/>
  <c r="F28" i="39"/>
  <c r="G28" i="39"/>
  <c r="H28" i="39"/>
  <c r="I28" i="39"/>
  <c r="J28" i="39"/>
  <c r="C29" i="39"/>
  <c r="D29" i="39"/>
  <c r="E29" i="39"/>
  <c r="F29" i="39"/>
  <c r="G29" i="39"/>
  <c r="H29" i="39"/>
  <c r="I29" i="39"/>
  <c r="J29" i="39"/>
  <c r="C30" i="39"/>
  <c r="D30" i="39"/>
  <c r="E30" i="39"/>
  <c r="F30" i="39"/>
  <c r="G30" i="39"/>
  <c r="H30" i="39"/>
  <c r="I30" i="39"/>
  <c r="J30" i="39"/>
  <c r="C31" i="39"/>
  <c r="D31" i="39"/>
  <c r="E31" i="39"/>
  <c r="F31" i="39"/>
  <c r="G31" i="39"/>
  <c r="H31" i="39"/>
  <c r="I31" i="39"/>
  <c r="J31" i="39"/>
  <c r="C32" i="39"/>
  <c r="D32" i="39"/>
  <c r="E32" i="39"/>
  <c r="F32" i="39"/>
  <c r="G32" i="39"/>
  <c r="H32" i="39"/>
  <c r="I32" i="39"/>
  <c r="J32" i="39"/>
  <c r="C33" i="39"/>
  <c r="D33" i="39"/>
  <c r="E33" i="39"/>
  <c r="F33" i="39"/>
  <c r="G33" i="39"/>
  <c r="H33" i="39"/>
  <c r="I33" i="39"/>
  <c r="J33" i="39"/>
  <c r="C34" i="39"/>
  <c r="D34" i="39"/>
  <c r="E34" i="39"/>
  <c r="F34" i="39"/>
  <c r="G34" i="39"/>
  <c r="H34" i="39"/>
  <c r="I34" i="39"/>
  <c r="J34" i="39"/>
  <c r="C35" i="39"/>
  <c r="D35" i="39"/>
  <c r="E35" i="39"/>
  <c r="F35" i="39"/>
  <c r="G35" i="39"/>
  <c r="H35" i="39"/>
  <c r="I35" i="39"/>
  <c r="J35" i="39"/>
  <c r="C36" i="39"/>
  <c r="D36" i="39"/>
  <c r="F36" i="39"/>
  <c r="G36" i="39"/>
  <c r="H36" i="39"/>
  <c r="I36" i="39"/>
  <c r="J36" i="39"/>
  <c r="C37" i="39"/>
  <c r="D37" i="39"/>
  <c r="E37" i="39"/>
  <c r="F37" i="39"/>
  <c r="G37" i="39"/>
  <c r="H37" i="39"/>
  <c r="I37" i="39"/>
  <c r="J37" i="39"/>
  <c r="C38" i="39"/>
  <c r="D38" i="39"/>
  <c r="E38" i="39"/>
  <c r="F38" i="39"/>
  <c r="G38" i="39"/>
  <c r="H38" i="39"/>
  <c r="I38" i="39"/>
  <c r="J38" i="39"/>
  <c r="C39" i="39"/>
  <c r="D39" i="39"/>
  <c r="E39" i="39"/>
  <c r="F39" i="39"/>
  <c r="G39" i="39"/>
  <c r="H39" i="39"/>
  <c r="I39" i="39"/>
  <c r="J39" i="39"/>
  <c r="C40" i="39"/>
  <c r="D40" i="39"/>
  <c r="E40" i="39"/>
  <c r="F40" i="39"/>
  <c r="G40" i="39"/>
  <c r="H40" i="39"/>
  <c r="I40" i="39"/>
  <c r="J40" i="39"/>
  <c r="C41" i="39"/>
  <c r="D41" i="39"/>
  <c r="E41" i="39"/>
  <c r="G41" i="39"/>
  <c r="H41" i="39"/>
  <c r="I41" i="39"/>
  <c r="J41" i="39"/>
  <c r="C42" i="39"/>
  <c r="D42" i="39"/>
  <c r="E42" i="39"/>
  <c r="F42" i="39"/>
  <c r="G42" i="39"/>
  <c r="H42" i="39"/>
  <c r="I42" i="39"/>
  <c r="J42" i="39"/>
  <c r="C43" i="39"/>
  <c r="D43" i="39"/>
  <c r="E43" i="39"/>
  <c r="F43" i="39"/>
  <c r="G43" i="39"/>
  <c r="H43" i="39"/>
  <c r="I43" i="39"/>
  <c r="J43" i="39"/>
  <c r="C44" i="39"/>
  <c r="D44" i="39"/>
  <c r="E44" i="39"/>
  <c r="AG44" i="39" s="1"/>
  <c r="F44" i="39"/>
  <c r="G44" i="39"/>
  <c r="H44" i="39"/>
  <c r="I44" i="39"/>
  <c r="J44" i="39"/>
  <c r="I6" i="39"/>
  <c r="J6" i="39"/>
  <c r="C6" i="39"/>
  <c r="D6" i="39"/>
  <c r="E6" i="39"/>
  <c r="F6" i="39"/>
  <c r="G6" i="39"/>
  <c r="H6" i="39"/>
  <c r="C47" i="40" l="1"/>
  <c r="AG6" i="39"/>
  <c r="T47" i="39"/>
  <c r="Y47" i="39"/>
  <c r="U47" i="39"/>
  <c r="AA47" i="39"/>
  <c r="Z47" i="39"/>
  <c r="S47" i="39"/>
  <c r="B46" i="39"/>
  <c r="B45" i="39"/>
  <c r="E45" i="39"/>
  <c r="AH6" i="39"/>
  <c r="AH43" i="39"/>
  <c r="AH37" i="39"/>
  <c r="AH25" i="39"/>
  <c r="AG14" i="39"/>
  <c r="T47" i="40"/>
  <c r="K47" i="40"/>
  <c r="G47" i="40"/>
  <c r="I47" i="40"/>
  <c r="E47" i="40"/>
  <c r="AH41" i="39"/>
  <c r="AH39" i="39"/>
  <c r="AH35" i="39"/>
  <c r="AH33" i="39"/>
  <c r="AH31" i="39"/>
  <c r="AH27" i="39"/>
  <c r="AI44" i="39"/>
  <c r="AI42" i="39"/>
  <c r="AG42" i="39"/>
  <c r="AI40" i="39"/>
  <c r="AG40" i="39"/>
  <c r="AI34" i="39"/>
  <c r="AG34" i="39"/>
  <c r="AI32" i="39"/>
  <c r="AG32" i="39"/>
  <c r="AI30" i="39"/>
  <c r="AG30" i="39"/>
  <c r="AH29" i="39"/>
  <c r="AI28" i="39"/>
  <c r="AG28" i="39"/>
  <c r="AI24" i="39"/>
  <c r="AG22" i="39"/>
  <c r="AI38" i="39"/>
  <c r="AG38" i="39"/>
  <c r="AI36" i="39"/>
  <c r="AG36" i="39"/>
  <c r="AI26" i="39"/>
  <c r="AG26" i="39"/>
  <c r="AG24" i="39"/>
  <c r="AH23" i="39"/>
  <c r="AI22" i="39"/>
  <c r="AH21" i="39"/>
  <c r="AI20" i="39"/>
  <c r="AG20" i="39"/>
  <c r="AH19" i="39"/>
  <c r="AI18" i="39"/>
  <c r="AG18" i="39"/>
  <c r="AH17" i="39"/>
  <c r="AI16" i="39"/>
  <c r="AG16" i="39"/>
  <c r="AH15" i="39"/>
  <c r="AI14" i="39"/>
  <c r="AH13" i="39"/>
  <c r="AI12" i="39"/>
  <c r="AG12" i="39"/>
  <c r="AH11" i="39"/>
  <c r="AI10" i="39"/>
  <c r="AG10" i="39"/>
  <c r="AH9" i="39"/>
  <c r="AI8" i="39"/>
  <c r="AG8" i="39"/>
  <c r="AH7" i="39"/>
  <c r="AI43" i="39"/>
  <c r="AI41" i="39"/>
  <c r="AI39" i="39"/>
  <c r="AI37" i="39"/>
  <c r="AI35" i="39"/>
  <c r="AI33" i="39"/>
  <c r="AI31" i="39"/>
  <c r="AI29" i="39"/>
  <c r="AI27" i="39"/>
  <c r="AI25" i="39"/>
  <c r="AI23" i="39"/>
  <c r="AI21" i="39"/>
  <c r="AI19" i="39"/>
  <c r="AI17" i="39"/>
  <c r="AI15" i="39"/>
  <c r="AI13" i="39"/>
  <c r="AI11" i="39"/>
  <c r="AI9" i="39"/>
  <c r="AI7" i="39"/>
  <c r="F45" i="39"/>
  <c r="AH44" i="39"/>
  <c r="AH42" i="39"/>
  <c r="AH40" i="39"/>
  <c r="AH38" i="39"/>
  <c r="AH36" i="39"/>
  <c r="AH34" i="39"/>
  <c r="AH32" i="39"/>
  <c r="AH30" i="39"/>
  <c r="AH28" i="39"/>
  <c r="AH26" i="39"/>
  <c r="AH24" i="39"/>
  <c r="AH22" i="39"/>
  <c r="AH20" i="39"/>
  <c r="AH18" i="39"/>
  <c r="AH16" i="39"/>
  <c r="AH14" i="39"/>
  <c r="AH12" i="39"/>
  <c r="AH10" i="39"/>
  <c r="AH8" i="39"/>
  <c r="AG43" i="39"/>
  <c r="AG41" i="39"/>
  <c r="AG39" i="39"/>
  <c r="AG37" i="39"/>
  <c r="AG35" i="39"/>
  <c r="AG33" i="39"/>
  <c r="AG31" i="39"/>
  <c r="AG29" i="39"/>
  <c r="AG27" i="39"/>
  <c r="AG25" i="39"/>
  <c r="AG23" i="39"/>
  <c r="AG21" i="39"/>
  <c r="AG19" i="39"/>
  <c r="AG17" i="39"/>
  <c r="AG15" i="39"/>
  <c r="AG13" i="39"/>
  <c r="AG11" i="39"/>
  <c r="AG9" i="39"/>
  <c r="AG7" i="39"/>
  <c r="D45" i="39"/>
  <c r="AI6" i="39"/>
  <c r="M45" i="39"/>
  <c r="K45" i="39"/>
  <c r="J45" i="39"/>
  <c r="G45" i="39"/>
  <c r="C45" i="39"/>
  <c r="K46" i="39"/>
  <c r="M46" i="39"/>
  <c r="X47" i="40"/>
  <c r="P47" i="40"/>
  <c r="H45" i="39"/>
  <c r="U47" i="40"/>
  <c r="W47" i="40"/>
  <c r="S47" i="40"/>
  <c r="G46" i="39"/>
  <c r="C46" i="39"/>
  <c r="E46" i="39"/>
  <c r="F46" i="39"/>
  <c r="D46" i="39"/>
  <c r="Q47" i="40"/>
  <c r="M47" i="40"/>
  <c r="J47" i="40"/>
  <c r="V47" i="40"/>
  <c r="R47" i="40"/>
  <c r="L47" i="40"/>
  <c r="H47" i="40"/>
  <c r="D47" i="40"/>
  <c r="F47" i="40"/>
  <c r="B47" i="40"/>
  <c r="L45" i="39"/>
  <c r="L46" i="39"/>
  <c r="J46" i="39"/>
  <c r="H46" i="39"/>
  <c r="I45" i="39"/>
  <c r="I46" i="39"/>
  <c r="AI45" i="38"/>
  <c r="AH45" i="38"/>
  <c r="AG45" i="38"/>
  <c r="Z45" i="38"/>
  <c r="Y45" i="38"/>
  <c r="X45" i="38"/>
  <c r="W45" i="38"/>
  <c r="V45" i="38"/>
  <c r="U45" i="38"/>
  <c r="AI44" i="38"/>
  <c r="AH44" i="38"/>
  <c r="AG44" i="38"/>
  <c r="Z44" i="38"/>
  <c r="Y44" i="38"/>
  <c r="X44" i="38"/>
  <c r="W44" i="38"/>
  <c r="V44" i="38"/>
  <c r="U44" i="38"/>
  <c r="AI43" i="38"/>
  <c r="AH43" i="38"/>
  <c r="AG43" i="38"/>
  <c r="Z43" i="38"/>
  <c r="Y43" i="38"/>
  <c r="X43" i="38"/>
  <c r="W43" i="38"/>
  <c r="V43" i="38"/>
  <c r="U43" i="38"/>
  <c r="AI42" i="38"/>
  <c r="AH42" i="38"/>
  <c r="AG42" i="38"/>
  <c r="Z42" i="38"/>
  <c r="Y42" i="38"/>
  <c r="X42" i="38"/>
  <c r="W42" i="38"/>
  <c r="V42" i="38"/>
  <c r="U42" i="38"/>
  <c r="AI41" i="38"/>
  <c r="AH41" i="38"/>
  <c r="AG41" i="38"/>
  <c r="Z41" i="38"/>
  <c r="Y41" i="38"/>
  <c r="X41" i="38"/>
  <c r="W41" i="38"/>
  <c r="V41" i="38"/>
  <c r="U41" i="38"/>
  <c r="AI40" i="38"/>
  <c r="AH40" i="38"/>
  <c r="AG40" i="38"/>
  <c r="Z40" i="38"/>
  <c r="Y40" i="38"/>
  <c r="X40" i="38"/>
  <c r="W40" i="38"/>
  <c r="V40" i="38"/>
  <c r="U40" i="38"/>
  <c r="AI39" i="38"/>
  <c r="AH39" i="38"/>
  <c r="AG39" i="38"/>
  <c r="Z39" i="38"/>
  <c r="Y39" i="38"/>
  <c r="X39" i="38"/>
  <c r="W39" i="38"/>
  <c r="V39" i="38"/>
  <c r="U39" i="38"/>
  <c r="AI38" i="38"/>
  <c r="AH38" i="38"/>
  <c r="AG38" i="38"/>
  <c r="Z38" i="38"/>
  <c r="Y38" i="38"/>
  <c r="X38" i="38"/>
  <c r="W38" i="38"/>
  <c r="V38" i="38"/>
  <c r="U38" i="38"/>
  <c r="AI37" i="38"/>
  <c r="AH37" i="38"/>
  <c r="AG37" i="38"/>
  <c r="Z37" i="38"/>
  <c r="Y37" i="38"/>
  <c r="X37" i="38"/>
  <c r="W37" i="38"/>
  <c r="V37" i="38"/>
  <c r="U37" i="38"/>
  <c r="AI36" i="38"/>
  <c r="AH36" i="38"/>
  <c r="AG36" i="38"/>
  <c r="Z36" i="38"/>
  <c r="Y36" i="38"/>
  <c r="X36" i="38"/>
  <c r="W36" i="38"/>
  <c r="V36" i="38"/>
  <c r="U36" i="38"/>
  <c r="AI35" i="38"/>
  <c r="AH35" i="38"/>
  <c r="AG35" i="38"/>
  <c r="Z35" i="38"/>
  <c r="Y35" i="38"/>
  <c r="X35" i="38"/>
  <c r="W35" i="38"/>
  <c r="V35" i="38"/>
  <c r="U35" i="38"/>
  <c r="AI34" i="38"/>
  <c r="AH34" i="38"/>
  <c r="AG34" i="38"/>
  <c r="Z34" i="38"/>
  <c r="Y34" i="38"/>
  <c r="X34" i="38"/>
  <c r="W34" i="38"/>
  <c r="V34" i="38"/>
  <c r="U34" i="38"/>
  <c r="AI33" i="38"/>
  <c r="AH33" i="38"/>
  <c r="AG33" i="38"/>
  <c r="Z33" i="38"/>
  <c r="Y33" i="38"/>
  <c r="X33" i="38"/>
  <c r="W33" i="38"/>
  <c r="V33" i="38"/>
  <c r="U33" i="38"/>
  <c r="AI32" i="38"/>
  <c r="AH32" i="38"/>
  <c r="AG32" i="38"/>
  <c r="Z32" i="38"/>
  <c r="Y32" i="38"/>
  <c r="X32" i="38"/>
  <c r="W32" i="38"/>
  <c r="V32" i="38"/>
  <c r="U32" i="38"/>
  <c r="AI31" i="38"/>
  <c r="AH31" i="38"/>
  <c r="AG31" i="38"/>
  <c r="Z31" i="38"/>
  <c r="Y31" i="38"/>
  <c r="X31" i="38"/>
  <c r="W31" i="38"/>
  <c r="V31" i="38"/>
  <c r="U31" i="38"/>
  <c r="AI30" i="38"/>
  <c r="AH30" i="38"/>
  <c r="AG30" i="38"/>
  <c r="Z30" i="38"/>
  <c r="Y30" i="38"/>
  <c r="X30" i="38"/>
  <c r="W30" i="38"/>
  <c r="V30" i="38"/>
  <c r="U30" i="38"/>
  <c r="AI29" i="38"/>
  <c r="AH29" i="38"/>
  <c r="AG29" i="38"/>
  <c r="Z29" i="38"/>
  <c r="Y29" i="38"/>
  <c r="X29" i="38"/>
  <c r="W29" i="38"/>
  <c r="V29" i="38"/>
  <c r="U29" i="38"/>
  <c r="AI28" i="38"/>
  <c r="AH28" i="38"/>
  <c r="AG28" i="38"/>
  <c r="Z28" i="38"/>
  <c r="Y28" i="38"/>
  <c r="X28" i="38"/>
  <c r="W28" i="38"/>
  <c r="V28" i="38"/>
  <c r="U28" i="38"/>
  <c r="AI27" i="38"/>
  <c r="AH27" i="38"/>
  <c r="AG27" i="38"/>
  <c r="Z27" i="38"/>
  <c r="Y27" i="38"/>
  <c r="X27" i="38"/>
  <c r="W27" i="38"/>
  <c r="V27" i="38"/>
  <c r="U27" i="38"/>
  <c r="AI26" i="38"/>
  <c r="AH26" i="38"/>
  <c r="AG26" i="38"/>
  <c r="Z26" i="38"/>
  <c r="Y26" i="38"/>
  <c r="X26" i="38"/>
  <c r="W26" i="38"/>
  <c r="V26" i="38"/>
  <c r="U26" i="38"/>
  <c r="AI25" i="38"/>
  <c r="AH25" i="38"/>
  <c r="AG25" i="38"/>
  <c r="Z25" i="38"/>
  <c r="Y25" i="38"/>
  <c r="X25" i="38"/>
  <c r="W25" i="38"/>
  <c r="V25" i="38"/>
  <c r="U25" i="38"/>
  <c r="AI24" i="38"/>
  <c r="AH24" i="38"/>
  <c r="AG24" i="38"/>
  <c r="Z24" i="38"/>
  <c r="Y24" i="38"/>
  <c r="X24" i="38"/>
  <c r="W24" i="38"/>
  <c r="V24" i="38"/>
  <c r="U24" i="38"/>
  <c r="AI23" i="38"/>
  <c r="AH23" i="38"/>
  <c r="AG23" i="38"/>
  <c r="Z23" i="38"/>
  <c r="Y23" i="38"/>
  <c r="X23" i="38"/>
  <c r="W23" i="38"/>
  <c r="V23" i="38"/>
  <c r="U23" i="38"/>
  <c r="AI22" i="38"/>
  <c r="AH22" i="38"/>
  <c r="AG22" i="38"/>
  <c r="Z22" i="38"/>
  <c r="Y22" i="38"/>
  <c r="X22" i="38"/>
  <c r="W22" i="38"/>
  <c r="V22" i="38"/>
  <c r="U22" i="38"/>
  <c r="AI21" i="38"/>
  <c r="AH21" i="38"/>
  <c r="AG21" i="38"/>
  <c r="Z21" i="38"/>
  <c r="Y21" i="38"/>
  <c r="X21" i="38"/>
  <c r="W21" i="38"/>
  <c r="V21" i="38"/>
  <c r="U21" i="38"/>
  <c r="AI20" i="38"/>
  <c r="AH20" i="38"/>
  <c r="AG20" i="38"/>
  <c r="Z20" i="38"/>
  <c r="Y20" i="38"/>
  <c r="X20" i="38"/>
  <c r="W20" i="38"/>
  <c r="V20" i="38"/>
  <c r="U20" i="38"/>
  <c r="AI19" i="38"/>
  <c r="AH19" i="38"/>
  <c r="AG19" i="38"/>
  <c r="Z19" i="38"/>
  <c r="Y19" i="38"/>
  <c r="X19" i="38"/>
  <c r="W19" i="38"/>
  <c r="V19" i="38"/>
  <c r="U19" i="38"/>
  <c r="AI18" i="38"/>
  <c r="AH18" i="38"/>
  <c r="AG18" i="38"/>
  <c r="Z18" i="38"/>
  <c r="Y18" i="38"/>
  <c r="X18" i="38"/>
  <c r="W18" i="38"/>
  <c r="V18" i="38"/>
  <c r="U18" i="38"/>
  <c r="AI17" i="38"/>
  <c r="AH17" i="38"/>
  <c r="AG17" i="38"/>
  <c r="Z17" i="38"/>
  <c r="Y17" i="38"/>
  <c r="X17" i="38"/>
  <c r="W17" i="38"/>
  <c r="V17" i="38"/>
  <c r="U17" i="38"/>
  <c r="AI16" i="38"/>
  <c r="AH16" i="38"/>
  <c r="AG16" i="38"/>
  <c r="Z16" i="38"/>
  <c r="Y16" i="38"/>
  <c r="X16" i="38"/>
  <c r="W16" i="38"/>
  <c r="V16" i="38"/>
  <c r="U16" i="38"/>
  <c r="AI15" i="38"/>
  <c r="AH15" i="38"/>
  <c r="AG15" i="38"/>
  <c r="Z15" i="38"/>
  <c r="Y15" i="38"/>
  <c r="X15" i="38"/>
  <c r="W15" i="38"/>
  <c r="V15" i="38"/>
  <c r="U15" i="38"/>
  <c r="AI14" i="38"/>
  <c r="AH14" i="38"/>
  <c r="AG14" i="38"/>
  <c r="Z14" i="38"/>
  <c r="Y14" i="38"/>
  <c r="X14" i="38"/>
  <c r="W14" i="38"/>
  <c r="V14" i="38"/>
  <c r="U14" i="38"/>
  <c r="AI13" i="38"/>
  <c r="AH13" i="38"/>
  <c r="AG13" i="38"/>
  <c r="Z13" i="38"/>
  <c r="Y13" i="38"/>
  <c r="X13" i="38"/>
  <c r="W13" i="38"/>
  <c r="V13" i="38"/>
  <c r="U13" i="38"/>
  <c r="AI12" i="38"/>
  <c r="AH12" i="38"/>
  <c r="AG12" i="38"/>
  <c r="Z12" i="38"/>
  <c r="Y12" i="38"/>
  <c r="X12" i="38"/>
  <c r="W12" i="38"/>
  <c r="V12" i="38"/>
  <c r="U12" i="38"/>
  <c r="AI11" i="38"/>
  <c r="AH11" i="38"/>
  <c r="AG11" i="38"/>
  <c r="Z11" i="38"/>
  <c r="Y11" i="38"/>
  <c r="X11" i="38"/>
  <c r="W11" i="38"/>
  <c r="V11" i="38"/>
  <c r="U11" i="38"/>
  <c r="AI10" i="38"/>
  <c r="AH10" i="38"/>
  <c r="AG10" i="38"/>
  <c r="Z10" i="38"/>
  <c r="Y10" i="38"/>
  <c r="X10" i="38"/>
  <c r="W10" i="38"/>
  <c r="V10" i="38"/>
  <c r="U10" i="38"/>
  <c r="AI9" i="38"/>
  <c r="AH9" i="38"/>
  <c r="AG9" i="38"/>
  <c r="Z9" i="38"/>
  <c r="Y9" i="38"/>
  <c r="X9" i="38"/>
  <c r="W9" i="38"/>
  <c r="V9" i="38"/>
  <c r="U9" i="38"/>
  <c r="AI8" i="38"/>
  <c r="AH8" i="38"/>
  <c r="AG8" i="38"/>
  <c r="Z8" i="38"/>
  <c r="Y8" i="38"/>
  <c r="X8" i="38"/>
  <c r="W8" i="38"/>
  <c r="V8" i="38"/>
  <c r="U8" i="38"/>
  <c r="AI7" i="38"/>
  <c r="AH7" i="38"/>
  <c r="AG7" i="38"/>
  <c r="Z7" i="38"/>
  <c r="Y7" i="38"/>
  <c r="X7" i="38"/>
  <c r="W7" i="38"/>
  <c r="V7" i="38"/>
  <c r="U7" i="38"/>
  <c r="E8" i="38"/>
  <c r="F8" i="38"/>
  <c r="G8" i="38"/>
  <c r="H8" i="38"/>
  <c r="I8" i="38"/>
  <c r="J8" i="38"/>
  <c r="K8" i="38"/>
  <c r="L8" i="38"/>
  <c r="M8" i="38"/>
  <c r="Q8" i="38"/>
  <c r="R8" i="38"/>
  <c r="S8" i="38"/>
  <c r="E9" i="38"/>
  <c r="F9" i="38"/>
  <c r="G9" i="38"/>
  <c r="H9" i="38"/>
  <c r="I9" i="38"/>
  <c r="J9" i="38"/>
  <c r="K9" i="38"/>
  <c r="L9" i="38"/>
  <c r="M9" i="38"/>
  <c r="Q9" i="38"/>
  <c r="R9" i="38"/>
  <c r="S9" i="38"/>
  <c r="E10" i="38"/>
  <c r="F10" i="38"/>
  <c r="G10" i="38"/>
  <c r="H10" i="38"/>
  <c r="I10" i="38"/>
  <c r="J10" i="38"/>
  <c r="K10" i="38"/>
  <c r="L10" i="38"/>
  <c r="M10" i="38"/>
  <c r="Q10" i="38"/>
  <c r="R10" i="38"/>
  <c r="S10" i="38"/>
  <c r="E11" i="38"/>
  <c r="F11" i="38"/>
  <c r="G11" i="38"/>
  <c r="H11" i="38"/>
  <c r="I11" i="38"/>
  <c r="J11" i="38"/>
  <c r="K11" i="38"/>
  <c r="L11" i="38"/>
  <c r="M11" i="38"/>
  <c r="Q11" i="38"/>
  <c r="R11" i="38"/>
  <c r="S11" i="38"/>
  <c r="E12" i="38"/>
  <c r="F12" i="38"/>
  <c r="G12" i="38"/>
  <c r="H12" i="38"/>
  <c r="I12" i="38"/>
  <c r="J12" i="38"/>
  <c r="K12" i="38"/>
  <c r="L12" i="38"/>
  <c r="M12" i="38"/>
  <c r="Q12" i="38"/>
  <c r="R12" i="38"/>
  <c r="S12" i="38"/>
  <c r="E13" i="38"/>
  <c r="F13" i="38"/>
  <c r="G13" i="38"/>
  <c r="H13" i="38"/>
  <c r="I13" i="38"/>
  <c r="J13" i="38"/>
  <c r="K13" i="38"/>
  <c r="L13" i="38"/>
  <c r="M13" i="38"/>
  <c r="Q13" i="38"/>
  <c r="R13" i="38"/>
  <c r="S13" i="38"/>
  <c r="E14" i="38"/>
  <c r="F14" i="38"/>
  <c r="G14" i="38"/>
  <c r="H14" i="38"/>
  <c r="I14" i="38"/>
  <c r="J14" i="38"/>
  <c r="K14" i="38"/>
  <c r="L14" i="38"/>
  <c r="M14" i="38"/>
  <c r="Q14" i="38"/>
  <c r="R14" i="38"/>
  <c r="S14" i="38"/>
  <c r="E15" i="38"/>
  <c r="F15" i="38"/>
  <c r="G15" i="38"/>
  <c r="H15" i="38"/>
  <c r="I15" i="38"/>
  <c r="J15" i="38"/>
  <c r="K15" i="38"/>
  <c r="L15" i="38"/>
  <c r="M15" i="38"/>
  <c r="Q15" i="38"/>
  <c r="R15" i="38"/>
  <c r="S15" i="38"/>
  <c r="E16" i="38"/>
  <c r="F16" i="38"/>
  <c r="G16" i="38"/>
  <c r="H16" i="38"/>
  <c r="I16" i="38"/>
  <c r="J16" i="38"/>
  <c r="K16" i="38"/>
  <c r="L16" i="38"/>
  <c r="M16" i="38"/>
  <c r="Q16" i="38"/>
  <c r="R16" i="38"/>
  <c r="S16" i="38"/>
  <c r="E17" i="38"/>
  <c r="F17" i="38"/>
  <c r="G17" i="38"/>
  <c r="H17" i="38"/>
  <c r="I17" i="38"/>
  <c r="J17" i="38"/>
  <c r="K17" i="38"/>
  <c r="L17" i="38"/>
  <c r="M17" i="38"/>
  <c r="Q17" i="38"/>
  <c r="R17" i="38"/>
  <c r="S17" i="38"/>
  <c r="E18" i="38"/>
  <c r="F18" i="38"/>
  <c r="G18" i="38"/>
  <c r="H18" i="38"/>
  <c r="I18" i="38"/>
  <c r="J18" i="38"/>
  <c r="K18" i="38"/>
  <c r="L18" i="38"/>
  <c r="M18" i="38"/>
  <c r="Q18" i="38"/>
  <c r="R18" i="38"/>
  <c r="S18" i="38"/>
  <c r="E19" i="38"/>
  <c r="F19" i="38"/>
  <c r="G19" i="38"/>
  <c r="H19" i="38"/>
  <c r="I19" i="38"/>
  <c r="J19" i="38"/>
  <c r="K19" i="38"/>
  <c r="L19" i="38"/>
  <c r="M19" i="38"/>
  <c r="Q19" i="38"/>
  <c r="R19" i="38"/>
  <c r="S19" i="38"/>
  <c r="E20" i="38"/>
  <c r="F20" i="38"/>
  <c r="G20" i="38"/>
  <c r="H20" i="38"/>
  <c r="I20" i="38"/>
  <c r="J20" i="38"/>
  <c r="K20" i="38"/>
  <c r="L20" i="38"/>
  <c r="M20" i="38"/>
  <c r="Q20" i="38"/>
  <c r="R20" i="38"/>
  <c r="S20" i="38"/>
  <c r="E21" i="38"/>
  <c r="F21" i="38"/>
  <c r="G21" i="38"/>
  <c r="H21" i="38"/>
  <c r="I21" i="38"/>
  <c r="J21" i="38"/>
  <c r="K21" i="38"/>
  <c r="L21" i="38"/>
  <c r="M21" i="38"/>
  <c r="Q21" i="38"/>
  <c r="R21" i="38"/>
  <c r="S21" i="38"/>
  <c r="E22" i="38"/>
  <c r="F22" i="38"/>
  <c r="G22" i="38"/>
  <c r="H22" i="38"/>
  <c r="I22" i="38"/>
  <c r="J22" i="38"/>
  <c r="K22" i="38"/>
  <c r="L22" i="38"/>
  <c r="M22" i="38"/>
  <c r="Q22" i="38"/>
  <c r="R22" i="38"/>
  <c r="S22" i="38"/>
  <c r="E23" i="38"/>
  <c r="F23" i="38"/>
  <c r="G23" i="38"/>
  <c r="H23" i="38"/>
  <c r="I23" i="38"/>
  <c r="J23" i="38"/>
  <c r="K23" i="38"/>
  <c r="L23" i="38"/>
  <c r="M23" i="38"/>
  <c r="Q23" i="38"/>
  <c r="R23" i="38"/>
  <c r="S23" i="38"/>
  <c r="E24" i="38"/>
  <c r="F24" i="38"/>
  <c r="G24" i="38"/>
  <c r="H24" i="38"/>
  <c r="I24" i="38"/>
  <c r="J24" i="38"/>
  <c r="K24" i="38"/>
  <c r="L24" i="38"/>
  <c r="M24" i="38"/>
  <c r="Q24" i="38"/>
  <c r="R24" i="38"/>
  <c r="S24" i="38"/>
  <c r="E25" i="38"/>
  <c r="F25" i="38"/>
  <c r="G25" i="38"/>
  <c r="H25" i="38"/>
  <c r="I25" i="38"/>
  <c r="J25" i="38"/>
  <c r="K25" i="38"/>
  <c r="L25" i="38"/>
  <c r="M25" i="38"/>
  <c r="Q25" i="38"/>
  <c r="R25" i="38"/>
  <c r="S25" i="38"/>
  <c r="E26" i="38"/>
  <c r="F26" i="38"/>
  <c r="G26" i="38"/>
  <c r="H26" i="38"/>
  <c r="I26" i="38"/>
  <c r="J26" i="38"/>
  <c r="K26" i="38"/>
  <c r="L26" i="38"/>
  <c r="M26" i="38"/>
  <c r="Q26" i="38"/>
  <c r="R26" i="38"/>
  <c r="S26" i="38"/>
  <c r="E27" i="38"/>
  <c r="F27" i="38"/>
  <c r="G27" i="38"/>
  <c r="H27" i="38"/>
  <c r="I27" i="38"/>
  <c r="J27" i="38"/>
  <c r="K27" i="38"/>
  <c r="L27" i="38"/>
  <c r="M27" i="38"/>
  <c r="Q27" i="38"/>
  <c r="R27" i="38"/>
  <c r="S27" i="38"/>
  <c r="E28" i="38"/>
  <c r="F28" i="38"/>
  <c r="G28" i="38"/>
  <c r="H28" i="38"/>
  <c r="I28" i="38"/>
  <c r="J28" i="38"/>
  <c r="K28" i="38"/>
  <c r="L28" i="38"/>
  <c r="M28" i="38"/>
  <c r="Q28" i="38"/>
  <c r="R28" i="38"/>
  <c r="S28" i="38"/>
  <c r="E29" i="38"/>
  <c r="F29" i="38"/>
  <c r="G29" i="38"/>
  <c r="H29" i="38"/>
  <c r="I29" i="38"/>
  <c r="J29" i="38"/>
  <c r="K29" i="38"/>
  <c r="L29" i="38"/>
  <c r="M29" i="38"/>
  <c r="Q29" i="38"/>
  <c r="R29" i="38"/>
  <c r="S29" i="38"/>
  <c r="E30" i="38"/>
  <c r="F30" i="38"/>
  <c r="G30" i="38"/>
  <c r="H30" i="38"/>
  <c r="I30" i="38"/>
  <c r="J30" i="38"/>
  <c r="K30" i="38"/>
  <c r="L30" i="38"/>
  <c r="M30" i="38"/>
  <c r="Q30" i="38"/>
  <c r="R30" i="38"/>
  <c r="S30" i="38"/>
  <c r="E31" i="38"/>
  <c r="F31" i="38"/>
  <c r="G31" i="38"/>
  <c r="H31" i="38"/>
  <c r="I31" i="38"/>
  <c r="J31" i="38"/>
  <c r="K31" i="38"/>
  <c r="L31" i="38"/>
  <c r="M31" i="38"/>
  <c r="Q31" i="38"/>
  <c r="R31" i="38"/>
  <c r="S31" i="38"/>
  <c r="E32" i="38"/>
  <c r="F32" i="38"/>
  <c r="G32" i="38"/>
  <c r="H32" i="38"/>
  <c r="I32" i="38"/>
  <c r="J32" i="38"/>
  <c r="K32" i="38"/>
  <c r="L32" i="38"/>
  <c r="M32" i="38"/>
  <c r="Q32" i="38"/>
  <c r="R32" i="38"/>
  <c r="S32" i="38"/>
  <c r="E33" i="38"/>
  <c r="F33" i="38"/>
  <c r="G33" i="38"/>
  <c r="H33" i="38"/>
  <c r="I33" i="38"/>
  <c r="J33" i="38"/>
  <c r="K33" i="38"/>
  <c r="L33" i="38"/>
  <c r="M33" i="38"/>
  <c r="Q33" i="38"/>
  <c r="R33" i="38"/>
  <c r="S33" i="38"/>
  <c r="E34" i="38"/>
  <c r="F34" i="38"/>
  <c r="G34" i="38"/>
  <c r="H34" i="38"/>
  <c r="I34" i="38"/>
  <c r="J34" i="38"/>
  <c r="K34" i="38"/>
  <c r="L34" i="38"/>
  <c r="M34" i="38"/>
  <c r="Q34" i="38"/>
  <c r="R34" i="38"/>
  <c r="S34" i="38"/>
  <c r="E35" i="38"/>
  <c r="F35" i="38"/>
  <c r="G35" i="38"/>
  <c r="H35" i="38"/>
  <c r="I35" i="38"/>
  <c r="J35" i="38"/>
  <c r="K35" i="38"/>
  <c r="L35" i="38"/>
  <c r="M35" i="38"/>
  <c r="Q35" i="38"/>
  <c r="R35" i="38"/>
  <c r="S35" i="38"/>
  <c r="E36" i="38"/>
  <c r="F36" i="38"/>
  <c r="G36" i="38"/>
  <c r="H36" i="38"/>
  <c r="I36" i="38"/>
  <c r="J36" i="38"/>
  <c r="K36" i="38"/>
  <c r="L36" i="38"/>
  <c r="M36" i="38"/>
  <c r="Q36" i="38"/>
  <c r="R36" i="38"/>
  <c r="S36" i="38"/>
  <c r="E37" i="38"/>
  <c r="F37" i="38"/>
  <c r="G37" i="38"/>
  <c r="H37" i="38"/>
  <c r="I37" i="38"/>
  <c r="J37" i="38"/>
  <c r="K37" i="38"/>
  <c r="L37" i="38"/>
  <c r="M37" i="38"/>
  <c r="Q37" i="38"/>
  <c r="R37" i="38"/>
  <c r="S37" i="38"/>
  <c r="E38" i="38"/>
  <c r="F38" i="38"/>
  <c r="G38" i="38"/>
  <c r="H38" i="38"/>
  <c r="I38" i="38"/>
  <c r="J38" i="38"/>
  <c r="K38" i="38"/>
  <c r="L38" i="38"/>
  <c r="M38" i="38"/>
  <c r="Q38" i="38"/>
  <c r="R38" i="38"/>
  <c r="S38" i="38"/>
  <c r="E39" i="38"/>
  <c r="F39" i="38"/>
  <c r="G39" i="38"/>
  <c r="H39" i="38"/>
  <c r="I39" i="38"/>
  <c r="J39" i="38"/>
  <c r="K39" i="38"/>
  <c r="L39" i="38"/>
  <c r="M39" i="38"/>
  <c r="Q39" i="38"/>
  <c r="R39" i="38"/>
  <c r="S39" i="38"/>
  <c r="E40" i="38"/>
  <c r="F40" i="38"/>
  <c r="G40" i="38"/>
  <c r="H40" i="38"/>
  <c r="I40" i="38"/>
  <c r="J40" i="38"/>
  <c r="K40" i="38"/>
  <c r="L40" i="38"/>
  <c r="M40" i="38"/>
  <c r="Q40" i="38"/>
  <c r="R40" i="38"/>
  <c r="S40" i="38"/>
  <c r="E41" i="38"/>
  <c r="F41" i="38"/>
  <c r="G41" i="38"/>
  <c r="H41" i="38"/>
  <c r="I41" i="38"/>
  <c r="J41" i="38"/>
  <c r="K41" i="38"/>
  <c r="L41" i="38"/>
  <c r="M41" i="38"/>
  <c r="Q41" i="38"/>
  <c r="R41" i="38"/>
  <c r="S41" i="38"/>
  <c r="E42" i="38"/>
  <c r="F42" i="38"/>
  <c r="G42" i="38"/>
  <c r="H42" i="38"/>
  <c r="I42" i="38"/>
  <c r="J42" i="38"/>
  <c r="K42" i="38"/>
  <c r="L42" i="38"/>
  <c r="M42" i="38"/>
  <c r="Q42" i="38"/>
  <c r="R42" i="38"/>
  <c r="S42" i="38"/>
  <c r="E43" i="38"/>
  <c r="F43" i="38"/>
  <c r="G43" i="38"/>
  <c r="H43" i="38"/>
  <c r="I43" i="38"/>
  <c r="J43" i="38"/>
  <c r="K43" i="38"/>
  <c r="L43" i="38"/>
  <c r="M43" i="38"/>
  <c r="Q43" i="38"/>
  <c r="R43" i="38"/>
  <c r="S43" i="38"/>
  <c r="E44" i="38"/>
  <c r="F44" i="38"/>
  <c r="G44" i="38"/>
  <c r="H44" i="38"/>
  <c r="I44" i="38"/>
  <c r="J44" i="38"/>
  <c r="K44" i="38"/>
  <c r="L44" i="38"/>
  <c r="M44" i="38"/>
  <c r="Q44" i="38"/>
  <c r="R44" i="38"/>
  <c r="S44" i="38"/>
  <c r="E45" i="38"/>
  <c r="F45" i="38"/>
  <c r="G45" i="38"/>
  <c r="H45" i="38"/>
  <c r="I45" i="38"/>
  <c r="J45" i="38"/>
  <c r="K45" i="38"/>
  <c r="L45" i="38"/>
  <c r="M45" i="38"/>
  <c r="Q45" i="38"/>
  <c r="R45" i="38"/>
  <c r="S45" i="38"/>
  <c r="E7" i="38"/>
  <c r="F7" i="38"/>
  <c r="G7" i="38"/>
  <c r="H7" i="38"/>
  <c r="I7" i="38"/>
  <c r="J7" i="38"/>
  <c r="K7" i="38"/>
  <c r="L7" i="38"/>
  <c r="M7" i="38"/>
  <c r="Q7" i="38"/>
  <c r="R7" i="38"/>
  <c r="S7" i="38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C8" i="17"/>
  <c r="D8" i="17"/>
  <c r="H8" i="17"/>
  <c r="B8" i="17"/>
  <c r="N8" i="17" s="1"/>
  <c r="AA8" i="9"/>
  <c r="AB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A9" i="9"/>
  <c r="AB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A10" i="9"/>
  <c r="AB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A11" i="9"/>
  <c r="AB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A12" i="9"/>
  <c r="AB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A13" i="9"/>
  <c r="AB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A14" i="9"/>
  <c r="AB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A15" i="9"/>
  <c r="AB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A16" i="9"/>
  <c r="AB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A17" i="9"/>
  <c r="AB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A18" i="9"/>
  <c r="AB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A19" i="9"/>
  <c r="AB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A20" i="9"/>
  <c r="AB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A21" i="9"/>
  <c r="AB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A22" i="9"/>
  <c r="AB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A23" i="9"/>
  <c r="AB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A24" i="9"/>
  <c r="AB24" i="9"/>
  <c r="AE24" i="9"/>
  <c r="AF24" i="9"/>
  <c r="AG24" i="9"/>
  <c r="AH24" i="9"/>
  <c r="AI24" i="9"/>
  <c r="AJ24" i="9"/>
  <c r="AK24" i="9"/>
  <c r="AL24" i="9"/>
  <c r="AM24" i="9"/>
  <c r="AN24" i="9"/>
  <c r="AO24" i="9"/>
  <c r="AP24" i="9"/>
  <c r="AQ24" i="9"/>
  <c r="AA25" i="9"/>
  <c r="AB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A26" i="9"/>
  <c r="AB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A27" i="9"/>
  <c r="AB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A28" i="9"/>
  <c r="AB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A29" i="9"/>
  <c r="AB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A30" i="9"/>
  <c r="AB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A31" i="9"/>
  <c r="AB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A32" i="9"/>
  <c r="AB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A33" i="9"/>
  <c r="AB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A34" i="9"/>
  <c r="AB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A35" i="9"/>
  <c r="AB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A36" i="9"/>
  <c r="AB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A37" i="9"/>
  <c r="AB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A38" i="9"/>
  <c r="AB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AA39" i="9"/>
  <c r="AB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A40" i="9"/>
  <c r="AB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AA41" i="9"/>
  <c r="AB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A42" i="9"/>
  <c r="AB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AR42" i="9" s="1"/>
  <c r="AA43" i="9"/>
  <c r="AB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A44" i="9"/>
  <c r="AB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AA45" i="9"/>
  <c r="AB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AB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A7" i="9"/>
  <c r="X8" i="9"/>
  <c r="Y8" i="9"/>
  <c r="X9" i="9"/>
  <c r="Y9" i="9"/>
  <c r="X10" i="9"/>
  <c r="Y10" i="9"/>
  <c r="X11" i="9"/>
  <c r="Y11" i="9"/>
  <c r="X12" i="9"/>
  <c r="Y12" i="9"/>
  <c r="X13" i="9"/>
  <c r="Y13" i="9"/>
  <c r="X14" i="9"/>
  <c r="Y14" i="9"/>
  <c r="X15" i="9"/>
  <c r="Y15" i="9"/>
  <c r="X16" i="9"/>
  <c r="Y16" i="9"/>
  <c r="X17" i="9"/>
  <c r="Y17" i="9"/>
  <c r="X18" i="9"/>
  <c r="Y18" i="9"/>
  <c r="X19" i="9"/>
  <c r="Y19" i="9"/>
  <c r="X20" i="9"/>
  <c r="Y20" i="9"/>
  <c r="X21" i="9"/>
  <c r="Y21" i="9"/>
  <c r="X22" i="9"/>
  <c r="Y22" i="9"/>
  <c r="X23" i="9"/>
  <c r="Y23" i="9"/>
  <c r="X24" i="9"/>
  <c r="Y24" i="9"/>
  <c r="X25" i="9"/>
  <c r="Y25" i="9"/>
  <c r="X26" i="9"/>
  <c r="Y26" i="9"/>
  <c r="X27" i="9"/>
  <c r="Y27" i="9"/>
  <c r="X28" i="9"/>
  <c r="Y28" i="9"/>
  <c r="X29" i="9"/>
  <c r="Y29" i="9"/>
  <c r="X30" i="9"/>
  <c r="Y30" i="9"/>
  <c r="X31" i="9"/>
  <c r="Y31" i="9"/>
  <c r="X32" i="9"/>
  <c r="Y32" i="9"/>
  <c r="X33" i="9"/>
  <c r="Y33" i="9"/>
  <c r="X34" i="9"/>
  <c r="Y34" i="9"/>
  <c r="X35" i="9"/>
  <c r="Y35" i="9"/>
  <c r="X36" i="9"/>
  <c r="Y36" i="9"/>
  <c r="X37" i="9"/>
  <c r="Y37" i="9"/>
  <c r="X38" i="9"/>
  <c r="Y38" i="9"/>
  <c r="X39" i="9"/>
  <c r="Y39" i="9"/>
  <c r="X40" i="9"/>
  <c r="Y40" i="9"/>
  <c r="X41" i="9"/>
  <c r="Y41" i="9"/>
  <c r="X42" i="9"/>
  <c r="Y42" i="9"/>
  <c r="X43" i="9"/>
  <c r="Y43" i="9"/>
  <c r="X44" i="9"/>
  <c r="Y44" i="9"/>
  <c r="Z44" i="9" s="1"/>
  <c r="X45" i="9"/>
  <c r="Y45" i="9"/>
  <c r="Y7" i="9"/>
  <c r="X7" i="9"/>
  <c r="E8" i="9"/>
  <c r="F8" i="9"/>
  <c r="I8" i="9"/>
  <c r="J8" i="9"/>
  <c r="K8" i="9"/>
  <c r="L8" i="9"/>
  <c r="M8" i="9"/>
  <c r="E9" i="9"/>
  <c r="F9" i="9"/>
  <c r="I9" i="9"/>
  <c r="J9" i="9"/>
  <c r="K9" i="9"/>
  <c r="L9" i="9"/>
  <c r="M9" i="9"/>
  <c r="E10" i="9"/>
  <c r="F10" i="9"/>
  <c r="I10" i="9"/>
  <c r="J10" i="9"/>
  <c r="K10" i="9"/>
  <c r="L10" i="9"/>
  <c r="M10" i="9"/>
  <c r="E11" i="9"/>
  <c r="F11" i="9"/>
  <c r="I11" i="9"/>
  <c r="J11" i="9"/>
  <c r="K11" i="9"/>
  <c r="L11" i="9"/>
  <c r="M11" i="9"/>
  <c r="E12" i="9"/>
  <c r="F12" i="9"/>
  <c r="I12" i="9"/>
  <c r="J12" i="9"/>
  <c r="K12" i="9"/>
  <c r="L12" i="9"/>
  <c r="M12" i="9"/>
  <c r="E13" i="9"/>
  <c r="F13" i="9"/>
  <c r="I13" i="9"/>
  <c r="J13" i="9"/>
  <c r="K13" i="9"/>
  <c r="L13" i="9"/>
  <c r="M13" i="9"/>
  <c r="E14" i="9"/>
  <c r="F14" i="9"/>
  <c r="I14" i="9"/>
  <c r="J14" i="9"/>
  <c r="K14" i="9"/>
  <c r="L14" i="9"/>
  <c r="M14" i="9"/>
  <c r="E15" i="9"/>
  <c r="F15" i="9"/>
  <c r="I15" i="9"/>
  <c r="J15" i="9"/>
  <c r="K15" i="9"/>
  <c r="L15" i="9"/>
  <c r="M15" i="9"/>
  <c r="E16" i="9"/>
  <c r="F16" i="9"/>
  <c r="I16" i="9"/>
  <c r="J16" i="9"/>
  <c r="K16" i="9"/>
  <c r="L16" i="9"/>
  <c r="M16" i="9"/>
  <c r="E17" i="9"/>
  <c r="F17" i="9"/>
  <c r="I17" i="9"/>
  <c r="J17" i="9"/>
  <c r="K17" i="9"/>
  <c r="L17" i="9"/>
  <c r="M17" i="9"/>
  <c r="E18" i="9"/>
  <c r="F18" i="9"/>
  <c r="I18" i="9"/>
  <c r="J18" i="9"/>
  <c r="K18" i="9"/>
  <c r="L18" i="9"/>
  <c r="M18" i="9"/>
  <c r="E19" i="9"/>
  <c r="F19" i="9"/>
  <c r="I19" i="9"/>
  <c r="J19" i="9"/>
  <c r="K19" i="9"/>
  <c r="L19" i="9"/>
  <c r="M19" i="9"/>
  <c r="E20" i="9"/>
  <c r="F20" i="9"/>
  <c r="I20" i="9"/>
  <c r="J20" i="9"/>
  <c r="K20" i="9"/>
  <c r="L20" i="9"/>
  <c r="M20" i="9"/>
  <c r="E21" i="9"/>
  <c r="F21" i="9"/>
  <c r="I21" i="9"/>
  <c r="J21" i="9"/>
  <c r="K21" i="9"/>
  <c r="L21" i="9"/>
  <c r="M21" i="9"/>
  <c r="E22" i="9"/>
  <c r="F22" i="9"/>
  <c r="I22" i="9"/>
  <c r="J22" i="9"/>
  <c r="K22" i="9"/>
  <c r="L22" i="9"/>
  <c r="M22" i="9"/>
  <c r="E23" i="9"/>
  <c r="F23" i="9"/>
  <c r="I23" i="9"/>
  <c r="J23" i="9"/>
  <c r="K23" i="9"/>
  <c r="L23" i="9"/>
  <c r="M23" i="9"/>
  <c r="E24" i="9"/>
  <c r="F24" i="9"/>
  <c r="I24" i="9"/>
  <c r="J24" i="9"/>
  <c r="K24" i="9"/>
  <c r="L24" i="9"/>
  <c r="M24" i="9"/>
  <c r="E25" i="9"/>
  <c r="F25" i="9"/>
  <c r="I25" i="9"/>
  <c r="J25" i="9"/>
  <c r="K25" i="9"/>
  <c r="L25" i="9"/>
  <c r="M25" i="9"/>
  <c r="E26" i="9"/>
  <c r="F26" i="9"/>
  <c r="I26" i="9"/>
  <c r="J26" i="9"/>
  <c r="K26" i="9"/>
  <c r="L26" i="9"/>
  <c r="M26" i="9"/>
  <c r="E27" i="9"/>
  <c r="F27" i="9"/>
  <c r="I27" i="9"/>
  <c r="J27" i="9"/>
  <c r="K27" i="9"/>
  <c r="L27" i="9"/>
  <c r="M27" i="9"/>
  <c r="E28" i="9"/>
  <c r="F28" i="9"/>
  <c r="I28" i="9"/>
  <c r="J28" i="9"/>
  <c r="K28" i="9"/>
  <c r="L28" i="9"/>
  <c r="M28" i="9"/>
  <c r="E29" i="9"/>
  <c r="F29" i="9"/>
  <c r="I29" i="9"/>
  <c r="J29" i="9"/>
  <c r="K29" i="9"/>
  <c r="L29" i="9"/>
  <c r="M29" i="9"/>
  <c r="E30" i="9"/>
  <c r="F30" i="9"/>
  <c r="I30" i="9"/>
  <c r="J30" i="9"/>
  <c r="K30" i="9"/>
  <c r="L30" i="9"/>
  <c r="M30" i="9"/>
  <c r="E31" i="9"/>
  <c r="F31" i="9"/>
  <c r="I31" i="9"/>
  <c r="J31" i="9"/>
  <c r="K31" i="9"/>
  <c r="L31" i="9"/>
  <c r="M31" i="9"/>
  <c r="E32" i="9"/>
  <c r="F32" i="9"/>
  <c r="I32" i="9"/>
  <c r="J32" i="9"/>
  <c r="K32" i="9"/>
  <c r="L32" i="9"/>
  <c r="M32" i="9"/>
  <c r="E33" i="9"/>
  <c r="F33" i="9"/>
  <c r="I33" i="9"/>
  <c r="J33" i="9"/>
  <c r="K33" i="9"/>
  <c r="L33" i="9"/>
  <c r="M33" i="9"/>
  <c r="E34" i="9"/>
  <c r="F34" i="9"/>
  <c r="I34" i="9"/>
  <c r="J34" i="9"/>
  <c r="K34" i="9"/>
  <c r="L34" i="9"/>
  <c r="M34" i="9"/>
  <c r="E35" i="9"/>
  <c r="F35" i="9"/>
  <c r="I35" i="9"/>
  <c r="J35" i="9"/>
  <c r="K35" i="9"/>
  <c r="L35" i="9"/>
  <c r="M35" i="9"/>
  <c r="E36" i="9"/>
  <c r="F36" i="9"/>
  <c r="I36" i="9"/>
  <c r="J36" i="9"/>
  <c r="K36" i="9"/>
  <c r="L36" i="9"/>
  <c r="M36" i="9"/>
  <c r="E37" i="9"/>
  <c r="F37" i="9"/>
  <c r="I37" i="9"/>
  <c r="J37" i="9"/>
  <c r="K37" i="9"/>
  <c r="L37" i="9"/>
  <c r="M37" i="9"/>
  <c r="E38" i="9"/>
  <c r="F38" i="9"/>
  <c r="I38" i="9"/>
  <c r="J38" i="9"/>
  <c r="K38" i="9"/>
  <c r="L38" i="9"/>
  <c r="M38" i="9"/>
  <c r="E39" i="9"/>
  <c r="F39" i="9"/>
  <c r="I39" i="9"/>
  <c r="J39" i="9"/>
  <c r="K39" i="9"/>
  <c r="L39" i="9"/>
  <c r="M39" i="9"/>
  <c r="E40" i="9"/>
  <c r="F40" i="9"/>
  <c r="I40" i="9"/>
  <c r="J40" i="9"/>
  <c r="K40" i="9"/>
  <c r="L40" i="9"/>
  <c r="M40" i="9"/>
  <c r="E41" i="9"/>
  <c r="F41" i="9"/>
  <c r="I41" i="9"/>
  <c r="J41" i="9"/>
  <c r="K41" i="9"/>
  <c r="L41" i="9"/>
  <c r="M41" i="9"/>
  <c r="E42" i="9"/>
  <c r="F42" i="9"/>
  <c r="I42" i="9"/>
  <c r="J42" i="9"/>
  <c r="K42" i="9"/>
  <c r="L42" i="9"/>
  <c r="M42" i="9"/>
  <c r="E43" i="9"/>
  <c r="F43" i="9"/>
  <c r="I43" i="9"/>
  <c r="J43" i="9"/>
  <c r="K43" i="9"/>
  <c r="L43" i="9"/>
  <c r="M43" i="9"/>
  <c r="E44" i="9"/>
  <c r="F44" i="9"/>
  <c r="I44" i="9"/>
  <c r="J44" i="9"/>
  <c r="K44" i="9"/>
  <c r="L44" i="9"/>
  <c r="M44" i="9"/>
  <c r="E45" i="9"/>
  <c r="F45" i="9"/>
  <c r="I45" i="9"/>
  <c r="J45" i="9"/>
  <c r="K45" i="9"/>
  <c r="L45" i="9"/>
  <c r="M45" i="9"/>
  <c r="F7" i="9"/>
  <c r="I7" i="9"/>
  <c r="J7" i="9"/>
  <c r="K7" i="9"/>
  <c r="L7" i="9"/>
  <c r="M7" i="9"/>
  <c r="E7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C7" i="9"/>
  <c r="B7" i="9"/>
  <c r="M44" i="17" l="1"/>
  <c r="M42" i="17"/>
  <c r="M36" i="17"/>
  <c r="M34" i="17"/>
  <c r="M28" i="17"/>
  <c r="M26" i="17"/>
  <c r="M20" i="17"/>
  <c r="M18" i="17"/>
  <c r="M12" i="17"/>
  <c r="BF41" i="38"/>
  <c r="BF7" i="38"/>
  <c r="H46" i="38"/>
  <c r="BG7" i="38"/>
  <c r="BH7" i="38"/>
  <c r="G46" i="38"/>
  <c r="BH44" i="38"/>
  <c r="BH42" i="38"/>
  <c r="BH40" i="38"/>
  <c r="BH38" i="38"/>
  <c r="BH36" i="38"/>
  <c r="BH34" i="38"/>
  <c r="BH32" i="38"/>
  <c r="BH30" i="38"/>
  <c r="BH28" i="38"/>
  <c r="BH26" i="38"/>
  <c r="BH24" i="38"/>
  <c r="BH22" i="38"/>
  <c r="BH20" i="38"/>
  <c r="BH18" i="38"/>
  <c r="BH16" i="38"/>
  <c r="BH14" i="38"/>
  <c r="BH12" i="38"/>
  <c r="BH10" i="38"/>
  <c r="BH8" i="38"/>
  <c r="BG44" i="38"/>
  <c r="BG42" i="38"/>
  <c r="BG40" i="38"/>
  <c r="BG38" i="38"/>
  <c r="BG36" i="38"/>
  <c r="BG34" i="38"/>
  <c r="BG32" i="38"/>
  <c r="BG30" i="38"/>
  <c r="BG28" i="38"/>
  <c r="BG26" i="38"/>
  <c r="BG24" i="38"/>
  <c r="BG22" i="38"/>
  <c r="BG20" i="38"/>
  <c r="BG18" i="38"/>
  <c r="BG16" i="38"/>
  <c r="BG14" i="38"/>
  <c r="BG12" i="38"/>
  <c r="BG10" i="38"/>
  <c r="BG8" i="38"/>
  <c r="BI7" i="38"/>
  <c r="M46" i="38"/>
  <c r="BH45" i="38"/>
  <c r="BH43" i="38"/>
  <c r="BH41" i="38"/>
  <c r="BH39" i="38"/>
  <c r="BH37" i="38"/>
  <c r="BH35" i="38"/>
  <c r="BH33" i="38"/>
  <c r="BH31" i="38"/>
  <c r="BH29" i="38"/>
  <c r="BH27" i="38"/>
  <c r="BH25" i="38"/>
  <c r="BH23" i="38"/>
  <c r="BH21" i="38"/>
  <c r="BH19" i="38"/>
  <c r="BH17" i="38"/>
  <c r="BH15" i="38"/>
  <c r="BH13" i="38"/>
  <c r="BH11" i="38"/>
  <c r="BH9" i="38"/>
  <c r="BG45" i="38"/>
  <c r="BG43" i="38"/>
  <c r="BG41" i="38"/>
  <c r="BG39" i="38"/>
  <c r="BG37" i="38"/>
  <c r="BG35" i="38"/>
  <c r="BG33" i="38"/>
  <c r="BG31" i="38"/>
  <c r="BG29" i="38"/>
  <c r="BG27" i="38"/>
  <c r="BG25" i="38"/>
  <c r="BG23" i="38"/>
  <c r="BG21" i="38"/>
  <c r="BG19" i="38"/>
  <c r="BG17" i="38"/>
  <c r="BG15" i="38"/>
  <c r="BG13" i="38"/>
  <c r="BG11" i="38"/>
  <c r="BG9" i="38"/>
  <c r="F46" i="38"/>
  <c r="BF44" i="38"/>
  <c r="BF40" i="38"/>
  <c r="BF38" i="38"/>
  <c r="BF36" i="38"/>
  <c r="BF32" i="38"/>
  <c r="BF30" i="38"/>
  <c r="BF28" i="38"/>
  <c r="BF24" i="38"/>
  <c r="BF22" i="38"/>
  <c r="BF20" i="38"/>
  <c r="BF16" i="38"/>
  <c r="BF34" i="38"/>
  <c r="BF18" i="38"/>
  <c r="BF14" i="38"/>
  <c r="BF12" i="38"/>
  <c r="BF10" i="38"/>
  <c r="BF8" i="38"/>
  <c r="BI8" i="38"/>
  <c r="BF26" i="38"/>
  <c r="E46" i="38"/>
  <c r="BF42" i="38"/>
  <c r="I46" i="38"/>
  <c r="BF45" i="38"/>
  <c r="BF43" i="38"/>
  <c r="BF39" i="38"/>
  <c r="BF37" i="38"/>
  <c r="BF35" i="38"/>
  <c r="BF33" i="38"/>
  <c r="BF31" i="38"/>
  <c r="BF29" i="38"/>
  <c r="BF27" i="38"/>
  <c r="BF25" i="38"/>
  <c r="BF23" i="38"/>
  <c r="BF21" i="38"/>
  <c r="BF19" i="38"/>
  <c r="BF17" i="38"/>
  <c r="BF15" i="38"/>
  <c r="BF13" i="38"/>
  <c r="BF11" i="38"/>
  <c r="BF9" i="38"/>
  <c r="AG46" i="38"/>
  <c r="W47" i="38"/>
  <c r="K46" i="38"/>
  <c r="L47" i="38"/>
  <c r="Y46" i="38"/>
  <c r="U47" i="38"/>
  <c r="AI47" i="38"/>
  <c r="K47" i="38"/>
  <c r="Z46" i="38"/>
  <c r="V47" i="38"/>
  <c r="AW47" i="38"/>
  <c r="J47" i="38"/>
  <c r="I47" i="38"/>
  <c r="AH46" i="38"/>
  <c r="X47" i="38"/>
  <c r="AZ46" i="38"/>
  <c r="AZ47" i="38"/>
  <c r="AY47" i="38"/>
  <c r="L46" i="38"/>
  <c r="H47" i="38"/>
  <c r="U46" i="38"/>
  <c r="AI46" i="38"/>
  <c r="Y47" i="38"/>
  <c r="BA46" i="38"/>
  <c r="BA47" i="38"/>
  <c r="G47" i="38"/>
  <c r="V46" i="38"/>
  <c r="Z47" i="38"/>
  <c r="BB46" i="38"/>
  <c r="BB47" i="38"/>
  <c r="AW46" i="38"/>
  <c r="AX47" i="38"/>
  <c r="J46" i="38"/>
  <c r="F47" i="38"/>
  <c r="W46" i="38"/>
  <c r="AG47" i="38"/>
  <c r="BC46" i="38"/>
  <c r="BC47" i="38"/>
  <c r="BJ7" i="38"/>
  <c r="AX46" i="38"/>
  <c r="AX48" i="38" s="1"/>
  <c r="M47" i="38"/>
  <c r="E47" i="38"/>
  <c r="X46" i="38"/>
  <c r="AH47" i="38"/>
  <c r="BD46" i="38"/>
  <c r="BD47" i="38"/>
  <c r="BK7" i="38"/>
  <c r="AY46" i="38"/>
  <c r="M11" i="17"/>
  <c r="M40" i="17"/>
  <c r="M38" i="17"/>
  <c r="M32" i="17"/>
  <c r="M30" i="17"/>
  <c r="M24" i="17"/>
  <c r="M22" i="17"/>
  <c r="M16" i="17"/>
  <c r="M14" i="17"/>
  <c r="M10" i="17"/>
  <c r="M46" i="17"/>
  <c r="M45" i="17"/>
  <c r="M43" i="17"/>
  <c r="M41" i="17"/>
  <c r="M39" i="17"/>
  <c r="M37" i="17"/>
  <c r="M35" i="17"/>
  <c r="M33" i="17"/>
  <c r="M31" i="17"/>
  <c r="M29" i="17"/>
  <c r="M27" i="17"/>
  <c r="M25" i="17"/>
  <c r="M23" i="17"/>
  <c r="M21" i="17"/>
  <c r="M19" i="17"/>
  <c r="M17" i="17"/>
  <c r="M15" i="17"/>
  <c r="M13" i="17"/>
  <c r="M9" i="17"/>
  <c r="M8" i="17"/>
  <c r="H47" i="17"/>
  <c r="N19" i="17"/>
  <c r="N13" i="17"/>
  <c r="N18" i="17"/>
  <c r="N16" i="17"/>
  <c r="N12" i="17"/>
  <c r="N17" i="17"/>
  <c r="N15" i="17"/>
  <c r="J47" i="39"/>
  <c r="X46" i="9"/>
  <c r="K47" i="39"/>
  <c r="H48" i="17"/>
  <c r="N44" i="17"/>
  <c r="N40" i="17"/>
  <c r="N36" i="17"/>
  <c r="N32" i="17"/>
  <c r="N28" i="17"/>
  <c r="N24" i="17"/>
  <c r="N20" i="17"/>
  <c r="AP46" i="9"/>
  <c r="AL46" i="9"/>
  <c r="I46" i="9"/>
  <c r="C46" i="9"/>
  <c r="B47" i="39"/>
  <c r="C47" i="39"/>
  <c r="AN46" i="9"/>
  <c r="AJ46" i="9"/>
  <c r="AF46" i="9"/>
  <c r="AA46" i="9"/>
  <c r="K46" i="9"/>
  <c r="F47" i="39"/>
  <c r="AH46" i="9"/>
  <c r="M46" i="9"/>
  <c r="AB46" i="9"/>
  <c r="N42" i="17"/>
  <c r="N38" i="17"/>
  <c r="N30" i="17"/>
  <c r="N22" i="17"/>
  <c r="N14" i="17"/>
  <c r="N10" i="17"/>
  <c r="M47" i="39"/>
  <c r="E47" i="39"/>
  <c r="G47" i="39"/>
  <c r="S46" i="38"/>
  <c r="BI16" i="38"/>
  <c r="B46" i="9"/>
  <c r="D46" i="9" s="1"/>
  <c r="L46" i="9"/>
  <c r="J46" i="9"/>
  <c r="Y46" i="9"/>
  <c r="AQ46" i="9"/>
  <c r="AO46" i="9"/>
  <c r="AM46" i="9"/>
  <c r="AK46" i="9"/>
  <c r="AI46" i="9"/>
  <c r="AG46" i="9"/>
  <c r="AE46" i="9"/>
  <c r="N46" i="17"/>
  <c r="D47" i="39"/>
  <c r="Q46" i="38"/>
  <c r="BJ40" i="38"/>
  <c r="BI41" i="38"/>
  <c r="BK41" i="38"/>
  <c r="BJ42" i="38"/>
  <c r="BI43" i="38"/>
  <c r="BK43" i="38"/>
  <c r="BJ44" i="38"/>
  <c r="BI45" i="38"/>
  <c r="BK45" i="38"/>
  <c r="BI40" i="38"/>
  <c r="BK40" i="38"/>
  <c r="BJ41" i="38"/>
  <c r="BI42" i="38"/>
  <c r="BK42" i="38"/>
  <c r="BJ43" i="38"/>
  <c r="BI44" i="38"/>
  <c r="BK44" i="38"/>
  <c r="BJ45" i="38"/>
  <c r="BJ39" i="38"/>
  <c r="BK38" i="38"/>
  <c r="BI38" i="38"/>
  <c r="BJ37" i="38"/>
  <c r="BK36" i="38"/>
  <c r="BI36" i="38"/>
  <c r="BJ35" i="38"/>
  <c r="BK34" i="38"/>
  <c r="BI34" i="38"/>
  <c r="BJ33" i="38"/>
  <c r="BK32" i="38"/>
  <c r="BI32" i="38"/>
  <c r="BJ31" i="38"/>
  <c r="BK30" i="38"/>
  <c r="BI30" i="38"/>
  <c r="BJ29" i="38"/>
  <c r="BK28" i="38"/>
  <c r="BI28" i="38"/>
  <c r="BJ27" i="38"/>
  <c r="BK26" i="38"/>
  <c r="BI26" i="38"/>
  <c r="BJ25" i="38"/>
  <c r="BK24" i="38"/>
  <c r="BI24" i="38"/>
  <c r="BJ23" i="38"/>
  <c r="BK22" i="38"/>
  <c r="BI22" i="38"/>
  <c r="BJ21" i="38"/>
  <c r="BK20" i="38"/>
  <c r="BI20" i="38"/>
  <c r="BJ19" i="38"/>
  <c r="BK18" i="38"/>
  <c r="BI18" i="38"/>
  <c r="BJ17" i="38"/>
  <c r="BK16" i="38"/>
  <c r="BJ15" i="38"/>
  <c r="BK14" i="38"/>
  <c r="BI14" i="38"/>
  <c r="BJ13" i="38"/>
  <c r="BK12" i="38"/>
  <c r="BI12" i="38"/>
  <c r="BJ11" i="38"/>
  <c r="BK10" i="38"/>
  <c r="BI10" i="38"/>
  <c r="BJ9" i="38"/>
  <c r="BK8" i="38"/>
  <c r="BK39" i="38"/>
  <c r="BI39" i="38"/>
  <c r="BJ38" i="38"/>
  <c r="BK37" i="38"/>
  <c r="BI37" i="38"/>
  <c r="BJ36" i="38"/>
  <c r="BK35" i="38"/>
  <c r="BI35" i="38"/>
  <c r="BJ34" i="38"/>
  <c r="BK33" i="38"/>
  <c r="BI33" i="38"/>
  <c r="BJ32" i="38"/>
  <c r="BK31" i="38"/>
  <c r="BI31" i="38"/>
  <c r="BJ30" i="38"/>
  <c r="BK29" i="38"/>
  <c r="BI29" i="38"/>
  <c r="BJ28" i="38"/>
  <c r="BK27" i="38"/>
  <c r="BI27" i="38"/>
  <c r="BJ26" i="38"/>
  <c r="BK25" i="38"/>
  <c r="BI25" i="38"/>
  <c r="BJ24" i="38"/>
  <c r="BK23" i="38"/>
  <c r="BI23" i="38"/>
  <c r="BJ22" i="38"/>
  <c r="BK21" i="38"/>
  <c r="BI21" i="38"/>
  <c r="BJ20" i="38"/>
  <c r="BK19" i="38"/>
  <c r="BI19" i="38"/>
  <c r="BJ18" i="38"/>
  <c r="BK17" i="38"/>
  <c r="BI17" i="38"/>
  <c r="BJ16" i="38"/>
  <c r="BK15" i="38"/>
  <c r="BI15" i="38"/>
  <c r="BJ14" i="38"/>
  <c r="BK13" i="38"/>
  <c r="BI13" i="38"/>
  <c r="BJ12" i="38"/>
  <c r="BK11" i="38"/>
  <c r="BI11" i="38"/>
  <c r="BJ10" i="38"/>
  <c r="BK9" i="38"/>
  <c r="BI9" i="38"/>
  <c r="BJ8" i="38"/>
  <c r="N45" i="17"/>
  <c r="N43" i="17"/>
  <c r="N41" i="17"/>
  <c r="N39" i="17"/>
  <c r="N33" i="17"/>
  <c r="N31" i="17"/>
  <c r="N29" i="17"/>
  <c r="N27" i="17"/>
  <c r="N25" i="17"/>
  <c r="N23" i="17"/>
  <c r="N9" i="17"/>
  <c r="S47" i="38"/>
  <c r="B47" i="17"/>
  <c r="AP47" i="9"/>
  <c r="AQ47" i="9"/>
  <c r="AN47" i="9"/>
  <c r="AO47" i="9"/>
  <c r="AL47" i="9"/>
  <c r="AM47" i="9"/>
  <c r="AJ47" i="9"/>
  <c r="AK47" i="9"/>
  <c r="AH47" i="9"/>
  <c r="AI47" i="9"/>
  <c r="AG47" i="9"/>
  <c r="AF47" i="9"/>
  <c r="AE47" i="9"/>
  <c r="AA47" i="9"/>
  <c r="AA48" i="9" s="1"/>
  <c r="AB47" i="9"/>
  <c r="Y47" i="9"/>
  <c r="X47" i="9"/>
  <c r="M47" i="9"/>
  <c r="L47" i="9"/>
  <c r="K47" i="9"/>
  <c r="K48" i="9" s="1"/>
  <c r="I47" i="9"/>
  <c r="I48" i="9" s="1"/>
  <c r="J47" i="9"/>
  <c r="E47" i="9"/>
  <c r="E46" i="9"/>
  <c r="F46" i="9"/>
  <c r="F47" i="9"/>
  <c r="B47" i="9"/>
  <c r="C47" i="9"/>
  <c r="H47" i="39"/>
  <c r="L47" i="39"/>
  <c r="I47" i="39"/>
  <c r="Q47" i="38"/>
  <c r="R47" i="38"/>
  <c r="R46" i="38"/>
  <c r="G48" i="17"/>
  <c r="G47" i="17"/>
  <c r="D48" i="17"/>
  <c r="C48" i="17"/>
  <c r="C47" i="17"/>
  <c r="B48" i="17"/>
  <c r="D47" i="17"/>
  <c r="AR45" i="9"/>
  <c r="AR44" i="9"/>
  <c r="AR43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R16" i="9"/>
  <c r="AR15" i="9"/>
  <c r="AR14" i="9"/>
  <c r="AR13" i="9"/>
  <c r="AR12" i="9"/>
  <c r="AR11" i="9"/>
  <c r="AR10" i="9"/>
  <c r="AR9" i="9"/>
  <c r="AR8" i="9"/>
  <c r="AR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5" i="9"/>
  <c r="Z7" i="9"/>
  <c r="AR49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7" i="9"/>
  <c r="AB44" i="32"/>
  <c r="AA44" i="32"/>
  <c r="Y44" i="32"/>
  <c r="AE44" i="32" s="1"/>
  <c r="X44" i="32"/>
  <c r="AD44" i="32" s="1"/>
  <c r="AB43" i="32"/>
  <c r="AA43" i="32"/>
  <c r="Y43" i="32"/>
  <c r="X43" i="32"/>
  <c r="AD43" i="32" s="1"/>
  <c r="AB42" i="32"/>
  <c r="AA42" i="32"/>
  <c r="Y42" i="32"/>
  <c r="AE42" i="32" s="1"/>
  <c r="X42" i="32"/>
  <c r="AD42" i="32" s="1"/>
  <c r="AB41" i="32"/>
  <c r="AA41" i="32"/>
  <c r="Y41" i="32"/>
  <c r="X41" i="32"/>
  <c r="AD41" i="32" s="1"/>
  <c r="AB40" i="32"/>
  <c r="AA40" i="32"/>
  <c r="Y40" i="32"/>
  <c r="AE40" i="32" s="1"/>
  <c r="X40" i="32"/>
  <c r="AD40" i="32" s="1"/>
  <c r="AB39" i="32"/>
  <c r="AA39" i="32"/>
  <c r="Y39" i="32"/>
  <c r="X39" i="32"/>
  <c r="AD39" i="32" s="1"/>
  <c r="AB38" i="32"/>
  <c r="AA38" i="32"/>
  <c r="Y38" i="32"/>
  <c r="AE38" i="32" s="1"/>
  <c r="X38" i="32"/>
  <c r="AD38" i="32" s="1"/>
  <c r="AB37" i="32"/>
  <c r="AA37" i="32"/>
  <c r="Y37" i="32"/>
  <c r="X37" i="32"/>
  <c r="AD37" i="32" s="1"/>
  <c r="AB36" i="32"/>
  <c r="AA36" i="32"/>
  <c r="Y36" i="32"/>
  <c r="AE36" i="32" s="1"/>
  <c r="X36" i="32"/>
  <c r="AD36" i="32" s="1"/>
  <c r="AB35" i="32"/>
  <c r="AA35" i="32"/>
  <c r="Y35" i="32"/>
  <c r="X35" i="32"/>
  <c r="AD35" i="32" s="1"/>
  <c r="AB34" i="32"/>
  <c r="AA34" i="32"/>
  <c r="Y34" i="32"/>
  <c r="AE34" i="32" s="1"/>
  <c r="X34" i="32"/>
  <c r="AD34" i="32" s="1"/>
  <c r="AB33" i="32"/>
  <c r="AA33" i="32"/>
  <c r="Y33" i="32"/>
  <c r="X33" i="32"/>
  <c r="AD33" i="32" s="1"/>
  <c r="AB32" i="32"/>
  <c r="AA32" i="32"/>
  <c r="Y32" i="32"/>
  <c r="AE32" i="32" s="1"/>
  <c r="X32" i="32"/>
  <c r="AD32" i="32" s="1"/>
  <c r="AB31" i="32"/>
  <c r="AA31" i="32"/>
  <c r="Y31" i="32"/>
  <c r="X31" i="32"/>
  <c r="AD31" i="32" s="1"/>
  <c r="AB30" i="32"/>
  <c r="AA30" i="32"/>
  <c r="Y30" i="32"/>
  <c r="AE30" i="32" s="1"/>
  <c r="X30" i="32"/>
  <c r="AD30" i="32" s="1"/>
  <c r="AB29" i="32"/>
  <c r="AA29" i="32"/>
  <c r="Y29" i="32"/>
  <c r="X29" i="32"/>
  <c r="AD29" i="32" s="1"/>
  <c r="AB28" i="32"/>
  <c r="AA28" i="32"/>
  <c r="Y28" i="32"/>
  <c r="AE28" i="32" s="1"/>
  <c r="X28" i="32"/>
  <c r="AD28" i="32" s="1"/>
  <c r="AB27" i="32"/>
  <c r="AA27" i="32"/>
  <c r="Y27" i="32"/>
  <c r="X27" i="32"/>
  <c r="AD27" i="32" s="1"/>
  <c r="AB26" i="32"/>
  <c r="AA26" i="32"/>
  <c r="Y26" i="32"/>
  <c r="AE26" i="32" s="1"/>
  <c r="X26" i="32"/>
  <c r="AD26" i="32" s="1"/>
  <c r="AB25" i="32"/>
  <c r="AA25" i="32"/>
  <c r="Y25" i="32"/>
  <c r="X25" i="32"/>
  <c r="AD25" i="32" s="1"/>
  <c r="AB24" i="32"/>
  <c r="AA24" i="32"/>
  <c r="Y24" i="32"/>
  <c r="AE24" i="32" s="1"/>
  <c r="X24" i="32"/>
  <c r="AD24" i="32" s="1"/>
  <c r="AB23" i="32"/>
  <c r="AA23" i="32"/>
  <c r="Y23" i="32"/>
  <c r="X23" i="32"/>
  <c r="AD23" i="32" s="1"/>
  <c r="AB22" i="32"/>
  <c r="AA22" i="32"/>
  <c r="Y22" i="32"/>
  <c r="AE22" i="32" s="1"/>
  <c r="X22" i="32"/>
  <c r="AD22" i="32" s="1"/>
  <c r="AB21" i="32"/>
  <c r="AA21" i="32"/>
  <c r="Y21" i="32"/>
  <c r="X21" i="32"/>
  <c r="AD21" i="32" s="1"/>
  <c r="AB20" i="32"/>
  <c r="AA20" i="32"/>
  <c r="Y20" i="32"/>
  <c r="AE20" i="32" s="1"/>
  <c r="X20" i="32"/>
  <c r="AD20" i="32" s="1"/>
  <c r="AB19" i="32"/>
  <c r="AA19" i="32"/>
  <c r="Y19" i="32"/>
  <c r="X19" i="32"/>
  <c r="AD19" i="32" s="1"/>
  <c r="AB18" i="32"/>
  <c r="AA18" i="32"/>
  <c r="Y18" i="32"/>
  <c r="X18" i="32"/>
  <c r="X46" i="32" s="1"/>
  <c r="AD46" i="32" s="1"/>
  <c r="AB17" i="32"/>
  <c r="AA17" i="32"/>
  <c r="Y17" i="32"/>
  <c r="AE17" i="32" s="1"/>
  <c r="X17" i="32"/>
  <c r="AD17" i="32" s="1"/>
  <c r="AB16" i="32"/>
  <c r="AA16" i="32"/>
  <c r="Y16" i="32"/>
  <c r="AE16" i="32" s="1"/>
  <c r="X16" i="32"/>
  <c r="AD16" i="32" s="1"/>
  <c r="AB15" i="32"/>
  <c r="AA15" i="32"/>
  <c r="Y15" i="32"/>
  <c r="AE15" i="32" s="1"/>
  <c r="X15" i="32"/>
  <c r="AD15" i="32" s="1"/>
  <c r="AB14" i="32"/>
  <c r="AA14" i="32"/>
  <c r="Y14" i="32"/>
  <c r="X14" i="32"/>
  <c r="AD14" i="32" s="1"/>
  <c r="AB13" i="32"/>
  <c r="AA13" i="32"/>
  <c r="Y13" i="32"/>
  <c r="AE13" i="32" s="1"/>
  <c r="X13" i="32"/>
  <c r="AB12" i="32"/>
  <c r="AA12" i="32"/>
  <c r="Y12" i="32"/>
  <c r="X12" i="32"/>
  <c r="AD12" i="32" s="1"/>
  <c r="AB11" i="32"/>
  <c r="AA11" i="32"/>
  <c r="Y11" i="32"/>
  <c r="AE11" i="32" s="1"/>
  <c r="X11" i="32"/>
  <c r="AB10" i="32"/>
  <c r="AA10" i="32"/>
  <c r="Y10" i="32"/>
  <c r="X10" i="32"/>
  <c r="AD10" i="32" s="1"/>
  <c r="AB9" i="32"/>
  <c r="AA9" i="32"/>
  <c r="Y9" i="32"/>
  <c r="AE9" i="32" s="1"/>
  <c r="X9" i="32"/>
  <c r="AB8" i="32"/>
  <c r="AA8" i="32"/>
  <c r="Y8" i="32"/>
  <c r="X8" i="32"/>
  <c r="AD8" i="32" s="1"/>
  <c r="AA7" i="32"/>
  <c r="Y7" i="32"/>
  <c r="AE7" i="32" s="1"/>
  <c r="X7" i="32"/>
  <c r="AD7" i="32" s="1"/>
  <c r="Y6" i="32"/>
  <c r="X6" i="32"/>
  <c r="Y46" i="32" l="1"/>
  <c r="AR46" i="9"/>
  <c r="Y48" i="9"/>
  <c r="X48" i="9"/>
  <c r="AB48" i="9"/>
  <c r="H48" i="38"/>
  <c r="Z6" i="32"/>
  <c r="AF6" i="32" s="1"/>
  <c r="AN48" i="9"/>
  <c r="L48" i="9"/>
  <c r="C48" i="9"/>
  <c r="M48" i="38"/>
  <c r="G48" i="38"/>
  <c r="I48" i="38"/>
  <c r="E48" i="38"/>
  <c r="F48" i="38"/>
  <c r="S48" i="38"/>
  <c r="X48" i="38"/>
  <c r="W48" i="38"/>
  <c r="V48" i="38"/>
  <c r="L48" i="38"/>
  <c r="AI48" i="38"/>
  <c r="BA48" i="38"/>
  <c r="K48" i="38"/>
  <c r="AZ48" i="38"/>
  <c r="AW48" i="38"/>
  <c r="BD48" i="38"/>
  <c r="AY48" i="38"/>
  <c r="J48" i="38"/>
  <c r="BC48" i="38"/>
  <c r="Y48" i="38"/>
  <c r="BB48" i="38"/>
  <c r="AH48" i="38"/>
  <c r="Z48" i="38"/>
  <c r="U48" i="38"/>
  <c r="H49" i="17"/>
  <c r="X45" i="32"/>
  <c r="AD6" i="32"/>
  <c r="Y45" i="32"/>
  <c r="AE6" i="32"/>
  <c r="Z46" i="32"/>
  <c r="AF46" i="32" s="1"/>
  <c r="AE46" i="32"/>
  <c r="AQ48" i="9"/>
  <c r="AH48" i="9"/>
  <c r="AE48" i="9"/>
  <c r="N21" i="17"/>
  <c r="N37" i="17"/>
  <c r="N26" i="17"/>
  <c r="N35" i="17"/>
  <c r="N34" i="17"/>
  <c r="N11" i="17"/>
  <c r="AI48" i="9"/>
  <c r="AP48" i="9"/>
  <c r="Z46" i="9"/>
  <c r="M48" i="9"/>
  <c r="AL48" i="9"/>
  <c r="AF48" i="9"/>
  <c r="AO48" i="9"/>
  <c r="AM48" i="9"/>
  <c r="AJ48" i="9"/>
  <c r="J48" i="9"/>
  <c r="D47" i="9"/>
  <c r="Z19" i="32"/>
  <c r="AF19" i="32" s="1"/>
  <c r="Z23" i="32"/>
  <c r="AF23" i="32" s="1"/>
  <c r="Z27" i="32"/>
  <c r="AF27" i="32" s="1"/>
  <c r="Z31" i="32"/>
  <c r="AF31" i="32" s="1"/>
  <c r="Z35" i="32"/>
  <c r="AF35" i="32" s="1"/>
  <c r="Z37" i="32"/>
  <c r="AF37" i="32" s="1"/>
  <c r="Z21" i="32"/>
  <c r="AF21" i="32" s="1"/>
  <c r="Z25" i="32"/>
  <c r="AF25" i="32" s="1"/>
  <c r="Z29" i="32"/>
  <c r="AF29" i="32" s="1"/>
  <c r="Z33" i="32"/>
  <c r="AF33" i="32" s="1"/>
  <c r="Z39" i="32"/>
  <c r="AF39" i="32" s="1"/>
  <c r="Z41" i="32"/>
  <c r="AF41" i="32" s="1"/>
  <c r="Z43" i="32"/>
  <c r="AF43" i="32" s="1"/>
  <c r="AK48" i="9"/>
  <c r="B48" i="9"/>
  <c r="D48" i="9" s="1"/>
  <c r="D49" i="17"/>
  <c r="Q48" i="38"/>
  <c r="AG48" i="9"/>
  <c r="Z47" i="9"/>
  <c r="AR47" i="9"/>
  <c r="B49" i="17"/>
  <c r="E48" i="9"/>
  <c r="R48" i="38"/>
  <c r="Z48" i="9"/>
  <c r="AC44" i="32"/>
  <c r="Z8" i="32"/>
  <c r="AF8" i="32" s="1"/>
  <c r="Z10" i="32"/>
  <c r="AF10" i="32" s="1"/>
  <c r="Z12" i="32"/>
  <c r="AF12" i="32" s="1"/>
  <c r="Z14" i="32"/>
  <c r="AF14" i="32" s="1"/>
  <c r="F48" i="9"/>
  <c r="G49" i="17"/>
  <c r="Z9" i="32"/>
  <c r="AF9" i="32" s="1"/>
  <c r="Z11" i="32"/>
  <c r="AF11" i="32" s="1"/>
  <c r="Z13" i="32"/>
  <c r="AF13" i="32" s="1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23" i="32"/>
  <c r="AC24" i="32"/>
  <c r="AC25" i="32"/>
  <c r="AC26" i="32"/>
  <c r="AC27" i="32"/>
  <c r="AC28" i="32"/>
  <c r="AC29" i="32"/>
  <c r="AC30" i="32"/>
  <c r="AC31" i="32"/>
  <c r="AC32" i="32"/>
  <c r="AC33" i="32"/>
  <c r="AC34" i="32"/>
  <c r="AC35" i="32"/>
  <c r="AC36" i="32"/>
  <c r="AC37" i="32"/>
  <c r="AC38" i="32"/>
  <c r="AC39" i="32"/>
  <c r="AC40" i="32"/>
  <c r="AC41" i="32"/>
  <c r="AC42" i="32"/>
  <c r="AC43" i="32"/>
  <c r="AG48" i="38"/>
  <c r="C49" i="17"/>
  <c r="Z7" i="32"/>
  <c r="AF7" i="32" s="1"/>
  <c r="AE8" i="32"/>
  <c r="AD9" i="32"/>
  <c r="AE10" i="32"/>
  <c r="AD11" i="32"/>
  <c r="AE12" i="32"/>
  <c r="AD13" i="32"/>
  <c r="AE14" i="32"/>
  <c r="Z17" i="32"/>
  <c r="AF17" i="32" s="1"/>
  <c r="AE18" i="32"/>
  <c r="Z16" i="32"/>
  <c r="AF16" i="32" s="1"/>
  <c r="Z18" i="32"/>
  <c r="AF18" i="32" s="1"/>
  <c r="AD18" i="32"/>
  <c r="Z15" i="32"/>
  <c r="AF15" i="32" s="1"/>
  <c r="AE19" i="32"/>
  <c r="Z20" i="32"/>
  <c r="AF20" i="32" s="1"/>
  <c r="AE21" i="32"/>
  <c r="Z22" i="32"/>
  <c r="AF22" i="32" s="1"/>
  <c r="AE23" i="32"/>
  <c r="Z24" i="32"/>
  <c r="AF24" i="32" s="1"/>
  <c r="AE25" i="32"/>
  <c r="Z26" i="32"/>
  <c r="AF26" i="32" s="1"/>
  <c r="AE27" i="32"/>
  <c r="Z28" i="32"/>
  <c r="AF28" i="32" s="1"/>
  <c r="AE29" i="32"/>
  <c r="Z30" i="32"/>
  <c r="AF30" i="32" s="1"/>
  <c r="AE31" i="32"/>
  <c r="Z32" i="32"/>
  <c r="AF32" i="32" s="1"/>
  <c r="AE33" i="32"/>
  <c r="Z34" i="32"/>
  <c r="AF34" i="32" s="1"/>
  <c r="AE35" i="32"/>
  <c r="Z36" i="32"/>
  <c r="AF36" i="32" s="1"/>
  <c r="AE37" i="32"/>
  <c r="Z38" i="32"/>
  <c r="AF38" i="32" s="1"/>
  <c r="AE39" i="32"/>
  <c r="Z40" i="32"/>
  <c r="AF40" i="32" s="1"/>
  <c r="AE41" i="32"/>
  <c r="Z42" i="32"/>
  <c r="AF42" i="32" s="1"/>
  <c r="AE43" i="32"/>
  <c r="Z44" i="32"/>
  <c r="AF44" i="32" s="1"/>
  <c r="H7" i="32"/>
  <c r="N7" i="32" s="1"/>
  <c r="I7" i="32"/>
  <c r="H8" i="32"/>
  <c r="N8" i="32" s="1"/>
  <c r="I8" i="32"/>
  <c r="O8" i="32" s="1"/>
  <c r="H9" i="32"/>
  <c r="N9" i="32" s="1"/>
  <c r="I9" i="32"/>
  <c r="O9" i="32" s="1"/>
  <c r="H10" i="32"/>
  <c r="N10" i="32" s="1"/>
  <c r="I10" i="32"/>
  <c r="O10" i="32" s="1"/>
  <c r="H11" i="32"/>
  <c r="N11" i="32" s="1"/>
  <c r="I11" i="32"/>
  <c r="O11" i="32" s="1"/>
  <c r="H12" i="32"/>
  <c r="N12" i="32" s="1"/>
  <c r="I12" i="32"/>
  <c r="O12" i="32" s="1"/>
  <c r="H13" i="32"/>
  <c r="N13" i="32" s="1"/>
  <c r="I13" i="32"/>
  <c r="O13" i="32" s="1"/>
  <c r="H14" i="32"/>
  <c r="N14" i="32" s="1"/>
  <c r="I14" i="32"/>
  <c r="O14" i="32" s="1"/>
  <c r="H15" i="32"/>
  <c r="N15" i="32" s="1"/>
  <c r="I15" i="32"/>
  <c r="O15" i="32" s="1"/>
  <c r="H16" i="32"/>
  <c r="N16" i="32" s="1"/>
  <c r="I16" i="32"/>
  <c r="O16" i="32" s="1"/>
  <c r="H17" i="32"/>
  <c r="N17" i="32" s="1"/>
  <c r="I17" i="32"/>
  <c r="O17" i="32" s="1"/>
  <c r="H18" i="32"/>
  <c r="I18" i="32"/>
  <c r="H19" i="32"/>
  <c r="N19" i="32" s="1"/>
  <c r="I19" i="32"/>
  <c r="O19" i="32" s="1"/>
  <c r="H20" i="32"/>
  <c r="N20" i="32" s="1"/>
  <c r="I20" i="32"/>
  <c r="O20" i="32" s="1"/>
  <c r="H21" i="32"/>
  <c r="N21" i="32" s="1"/>
  <c r="I21" i="32"/>
  <c r="O21" i="32" s="1"/>
  <c r="H22" i="32"/>
  <c r="N22" i="32" s="1"/>
  <c r="I22" i="32"/>
  <c r="O22" i="32" s="1"/>
  <c r="H23" i="32"/>
  <c r="N23" i="32" s="1"/>
  <c r="I23" i="32"/>
  <c r="O23" i="32" s="1"/>
  <c r="H24" i="32"/>
  <c r="N24" i="32" s="1"/>
  <c r="I24" i="32"/>
  <c r="O24" i="32" s="1"/>
  <c r="H25" i="32"/>
  <c r="N25" i="32" s="1"/>
  <c r="I25" i="32"/>
  <c r="O25" i="32" s="1"/>
  <c r="H26" i="32"/>
  <c r="N26" i="32" s="1"/>
  <c r="I26" i="32"/>
  <c r="O26" i="32" s="1"/>
  <c r="H27" i="32"/>
  <c r="N27" i="32" s="1"/>
  <c r="I27" i="32"/>
  <c r="O27" i="32" s="1"/>
  <c r="H28" i="32"/>
  <c r="N28" i="32" s="1"/>
  <c r="I28" i="32"/>
  <c r="O28" i="32" s="1"/>
  <c r="H29" i="32"/>
  <c r="N29" i="32" s="1"/>
  <c r="I29" i="32"/>
  <c r="O29" i="32" s="1"/>
  <c r="H30" i="32"/>
  <c r="N30" i="32" s="1"/>
  <c r="I30" i="32"/>
  <c r="O30" i="32" s="1"/>
  <c r="H31" i="32"/>
  <c r="N31" i="32" s="1"/>
  <c r="I31" i="32"/>
  <c r="O31" i="32" s="1"/>
  <c r="H32" i="32"/>
  <c r="N32" i="32" s="1"/>
  <c r="I32" i="32"/>
  <c r="O32" i="32" s="1"/>
  <c r="H33" i="32"/>
  <c r="N33" i="32" s="1"/>
  <c r="I33" i="32"/>
  <c r="O33" i="32" s="1"/>
  <c r="H34" i="32"/>
  <c r="N34" i="32" s="1"/>
  <c r="I34" i="32"/>
  <c r="O34" i="32" s="1"/>
  <c r="H35" i="32"/>
  <c r="N35" i="32" s="1"/>
  <c r="I35" i="32"/>
  <c r="O35" i="32" s="1"/>
  <c r="H36" i="32"/>
  <c r="N36" i="32" s="1"/>
  <c r="I36" i="32"/>
  <c r="O36" i="32" s="1"/>
  <c r="H37" i="32"/>
  <c r="N37" i="32" s="1"/>
  <c r="I37" i="32"/>
  <c r="O37" i="32" s="1"/>
  <c r="H38" i="32"/>
  <c r="N38" i="32" s="1"/>
  <c r="I38" i="32"/>
  <c r="O38" i="32" s="1"/>
  <c r="H39" i="32"/>
  <c r="N39" i="32" s="1"/>
  <c r="I39" i="32"/>
  <c r="O39" i="32" s="1"/>
  <c r="H40" i="32"/>
  <c r="N40" i="32" s="1"/>
  <c r="I40" i="32"/>
  <c r="H41" i="32"/>
  <c r="N41" i="32" s="1"/>
  <c r="I41" i="32"/>
  <c r="O41" i="32" s="1"/>
  <c r="H42" i="32"/>
  <c r="N42" i="32" s="1"/>
  <c r="I42" i="32"/>
  <c r="O42" i="32" s="1"/>
  <c r="H43" i="32"/>
  <c r="N43" i="32" s="1"/>
  <c r="I43" i="32"/>
  <c r="O43" i="32" s="1"/>
  <c r="H44" i="32"/>
  <c r="N44" i="32" s="1"/>
  <c r="I44" i="32"/>
  <c r="O44" i="32" s="1"/>
  <c r="I6" i="32"/>
  <c r="O6" i="32" s="1"/>
  <c r="H6" i="32"/>
  <c r="N4" i="32"/>
  <c r="J7" i="32" l="1"/>
  <c r="P7" i="32" s="1"/>
  <c r="AR48" i="9"/>
  <c r="Z45" i="32"/>
  <c r="AF45" i="32" s="1"/>
  <c r="AE45" i="32"/>
  <c r="Y47" i="32"/>
  <c r="X47" i="32"/>
  <c r="AD47" i="32" s="1"/>
  <c r="AD45" i="32"/>
  <c r="H46" i="32"/>
  <c r="N46" i="32" s="1"/>
  <c r="N18" i="32"/>
  <c r="O18" i="32"/>
  <c r="I46" i="32"/>
  <c r="H45" i="32"/>
  <c r="J6" i="32"/>
  <c r="P6" i="32" s="1"/>
  <c r="N6" i="32"/>
  <c r="J40" i="32"/>
  <c r="P40" i="32" s="1"/>
  <c r="O40" i="32"/>
  <c r="I45" i="32"/>
  <c r="O7" i="32"/>
  <c r="J11" i="32"/>
  <c r="P11" i="32" s="1"/>
  <c r="J23" i="32"/>
  <c r="P23" i="32" s="1"/>
  <c r="J27" i="32"/>
  <c r="P27" i="32" s="1"/>
  <c r="J15" i="32"/>
  <c r="P15" i="32" s="1"/>
  <c r="J19" i="32"/>
  <c r="P19" i="32" s="1"/>
  <c r="J35" i="32"/>
  <c r="P35" i="32" s="1"/>
  <c r="J43" i="32"/>
  <c r="P43" i="32" s="1"/>
  <c r="J9" i="32"/>
  <c r="P9" i="32" s="1"/>
  <c r="J13" i="32"/>
  <c r="P13" i="32" s="1"/>
  <c r="J17" i="32"/>
  <c r="P17" i="32" s="1"/>
  <c r="J21" i="32"/>
  <c r="P21" i="32" s="1"/>
  <c r="J25" i="32"/>
  <c r="P25" i="32" s="1"/>
  <c r="J31" i="32"/>
  <c r="P31" i="32" s="1"/>
  <c r="J39" i="32"/>
  <c r="P39" i="32" s="1"/>
  <c r="J29" i="32"/>
  <c r="P29" i="32" s="1"/>
  <c r="J33" i="32"/>
  <c r="P33" i="32" s="1"/>
  <c r="J37" i="32"/>
  <c r="P37" i="32" s="1"/>
  <c r="J41" i="32"/>
  <c r="P41" i="32" s="1"/>
  <c r="J8" i="32"/>
  <c r="P8" i="32" s="1"/>
  <c r="J10" i="32"/>
  <c r="P10" i="32" s="1"/>
  <c r="J12" i="32"/>
  <c r="P12" i="32" s="1"/>
  <c r="J14" i="32"/>
  <c r="P14" i="32" s="1"/>
  <c r="J16" i="32"/>
  <c r="P16" i="32" s="1"/>
  <c r="J18" i="32"/>
  <c r="P18" i="32" s="1"/>
  <c r="J20" i="32"/>
  <c r="P20" i="32" s="1"/>
  <c r="J22" i="32"/>
  <c r="P22" i="32" s="1"/>
  <c r="J24" i="32"/>
  <c r="P24" i="32" s="1"/>
  <c r="J26" i="32"/>
  <c r="P26" i="32" s="1"/>
  <c r="J28" i="32"/>
  <c r="P28" i="32" s="1"/>
  <c r="J30" i="32"/>
  <c r="P30" i="32" s="1"/>
  <c r="J32" i="32"/>
  <c r="P32" i="32" s="1"/>
  <c r="J34" i="32"/>
  <c r="P34" i="32" s="1"/>
  <c r="J36" i="32"/>
  <c r="P36" i="32" s="1"/>
  <c r="J38" i="32"/>
  <c r="P38" i="32" s="1"/>
  <c r="J42" i="32"/>
  <c r="P42" i="32" s="1"/>
  <c r="J44" i="32"/>
  <c r="P44" i="32" s="1"/>
  <c r="Z47" i="32" l="1"/>
  <c r="AF47" i="32" s="1"/>
  <c r="AE47" i="32"/>
  <c r="N45" i="32"/>
  <c r="H47" i="32"/>
  <c r="N47" i="32" s="1"/>
  <c r="J46" i="32"/>
  <c r="P46" i="32" s="1"/>
  <c r="O46" i="32"/>
  <c r="J45" i="32"/>
  <c r="P45" i="32" s="1"/>
  <c r="I47" i="32"/>
  <c r="O45" i="32"/>
  <c r="J47" i="32" l="1"/>
  <c r="P47" i="32" s="1"/>
  <c r="O4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Y50" authorId="0" shapeId="0" xr:uid="{2DCD5084-4AD3-43B5-8772-DE195418E8C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R6年度から「土蔵」は行削除
</t>
        </r>
      </text>
    </comment>
  </commentList>
</comments>
</file>

<file path=xl/sharedStrings.xml><?xml version="1.0" encoding="utf-8"?>
<sst xmlns="http://schemas.openxmlformats.org/spreadsheetml/2006/main" count="2501" uniqueCount="301">
  <si>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</si>
  <si>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</si>
  <si>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</si>
  <si>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</si>
  <si>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</si>
  <si>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</si>
  <si>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</si>
  <si>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</si>
  <si>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</si>
  <si>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</si>
  <si>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</si>
  <si>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</si>
  <si>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</si>
  <si>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</si>
  <si>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</si>
  <si>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</si>
  <si>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</si>
  <si>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</si>
  <si>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</si>
  <si>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</si>
  <si>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</si>
  <si>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</si>
  <si>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</si>
  <si>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</si>
  <si>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</si>
  <si>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</si>
  <si>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</si>
  <si>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</si>
  <si>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</si>
  <si>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</si>
  <si>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</si>
  <si>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</si>
  <si>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</si>
  <si>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</si>
  <si>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</si>
  <si>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</si>
  <si>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</si>
  <si>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</si>
  <si>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</si>
  <si>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</si>
  <si>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</si>
  <si>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</si>
  <si>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</si>
  <si>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</si>
  <si>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</si>
  <si>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</si>
  <si>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</si>
  <si>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</si>
  <si>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</si>
  <si>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</si>
  <si>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</si>
  <si>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</si>
  <si>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</si>
  <si>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</si>
  <si>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</si>
  <si>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3"/>
  </si>
  <si>
    <t>床面積</t>
    <phoneticPr fontId="7"/>
  </si>
  <si>
    <t>（㎡）</t>
    <phoneticPr fontId="7"/>
  </si>
  <si>
    <t>（㎡）</t>
    <phoneticPr fontId="3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</si>
  <si>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</si>
  <si>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</si>
  <si>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</si>
  <si>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（㎡）</t>
    <phoneticPr fontId="3"/>
  </si>
  <si>
    <t>（㎡）</t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</si>
  <si>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</si>
  <si>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</si>
  <si>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</si>
  <si>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</si>
  <si>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</si>
  <si>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</si>
  <si>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（㎡）</t>
    <phoneticPr fontId="3"/>
  </si>
  <si>
    <t>(Ｄ)　　　　（千円）</t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</si>
  <si>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</si>
  <si>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</si>
  <si>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</si>
  <si>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第9項</t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</si>
  <si>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</si>
  <si>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（軽自動車検査協会）</t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</si>
  <si>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</si>
  <si>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</si>
  <si>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</si>
  <si>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</si>
  <si>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床面積（２）</t>
  </si>
  <si>
    <t>決定価格（３）</t>
  </si>
  <si>
    <t>市計</t>
    <phoneticPr fontId="3"/>
  </si>
  <si>
    <t>（非木造家屋）</t>
    <rPh sb="1" eb="2">
      <t>ヒ</t>
    </rPh>
    <phoneticPr fontId="3"/>
  </si>
  <si>
    <t>①－②＋⑤</t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</si>
  <si>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</si>
  <si>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</si>
  <si>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</si>
  <si>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</si>
  <si>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</si>
  <si>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木造家屋＿床面積（１）</t>
  </si>
  <si>
    <t>木造家屋＿決定価格（２）</t>
  </si>
  <si>
    <t>①－②＋③＋④＋⑤</t>
    <phoneticPr fontId="3"/>
  </si>
  <si>
    <t>木造以外の家屋＿決定価格（４）</t>
  </si>
  <si>
    <t>木造以外の家屋＿床面積（３）</t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</si>
  <si>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</si>
  <si>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</si>
  <si>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法定免税点以上のもの（１）</t>
  </si>
  <si>
    <t>①－②</t>
    <phoneticPr fontId="3"/>
  </si>
  <si>
    <t>②</t>
    <phoneticPr fontId="3"/>
  </si>
  <si>
    <t>床面積</t>
    <phoneticPr fontId="7"/>
  </si>
  <si>
    <t>（㎡）</t>
    <phoneticPr fontId="7"/>
  </si>
  <si>
    <t>（その１）</t>
    <phoneticPr fontId="7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</si>
  <si>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</si>
  <si>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</si>
  <si>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</si>
  <si>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</si>
  <si>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総数＿個数（１）</t>
  </si>
  <si>
    <t>総数＿床面積（２）</t>
  </si>
  <si>
    <t>総数＿軽減税額（３）</t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</si>
  <si>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</si>
  <si>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</si>
  <si>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</si>
  <si>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</si>
  <si>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（その２）</t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</si>
  <si>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</si>
  <si>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</si>
  <si>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</si>
  <si>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</si>
  <si>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</si>
  <si>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</si>
  <si>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</si>
  <si>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</si>
  <si>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</si>
  <si>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</si>
  <si>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</si>
  <si>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</si>
  <si>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</si>
  <si>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</si>
  <si>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床面積＿総数（イ）（４）</t>
  </si>
  <si>
    <t>決定価格＿総額（ニ）（７）</t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</si>
  <si>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</si>
  <si>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</si>
  <si>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</si>
  <si>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</si>
  <si>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</si>
  <si>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</si>
  <si>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</si>
  <si>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</si>
  <si>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床面積＿総数（イ）（７）</t>
  </si>
  <si>
    <t>決定価格＿総額（ニ）（１０）</t>
  </si>
  <si>
    <t>２４表</t>
    <rPh sb="2" eb="3">
      <t>ヒョウ</t>
    </rPh>
    <phoneticPr fontId="3"/>
  </si>
  <si>
    <t>２５表</t>
    <rPh sb="2" eb="3">
      <t>ヒョウ</t>
    </rPh>
    <phoneticPr fontId="3"/>
  </si>
  <si>
    <t>２９表</t>
    <rPh sb="2" eb="3">
      <t>ヒョウ</t>
    </rPh>
    <phoneticPr fontId="3"/>
  </si>
  <si>
    <t>３５表、３６表</t>
    <rPh sb="2" eb="3">
      <t>ヒョウ</t>
    </rPh>
    <rPh sb="6" eb="7">
      <t>ヒョウ</t>
    </rPh>
    <phoneticPr fontId="3"/>
  </si>
  <si>
    <t>３７表</t>
    <rPh sb="2" eb="3">
      <t>ヒョウ</t>
    </rPh>
    <phoneticPr fontId="7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</si>
  <si>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</si>
  <si>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</si>
  <si>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</si>
  <si>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</si>
  <si>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</si>
  <si>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</si>
  <si>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</si>
  <si>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</si>
  <si>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</si>
  <si>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</si>
  <si>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（その３）</t>
    <phoneticPr fontId="7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</si>
  <si>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</si>
  <si>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</si>
  <si>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</si>
  <si>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</si>
  <si>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</si>
  <si>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</si>
  <si>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</si>
  <si>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</si>
  <si>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Ｈ２７附則第１７条第１２項
（２／３減額）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</si>
  <si>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</si>
  <si>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</si>
  <si>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床面積</t>
    <phoneticPr fontId="7"/>
  </si>
  <si>
    <t>（㎡）</t>
    <phoneticPr fontId="7"/>
  </si>
  <si>
    <t>Q_35_1</t>
    <phoneticPr fontId="3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</si>
  <si>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</si>
  <si>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Q_35_2</t>
    <phoneticPr fontId="3"/>
  </si>
  <si>
    <t>Q_35_5</t>
    <phoneticPr fontId="3"/>
  </si>
  <si>
    <t>Q_37_2</t>
    <phoneticPr fontId="7"/>
  </si>
  <si>
    <t>Q_37_3</t>
  </si>
  <si>
    <t>Q_37_4</t>
  </si>
  <si>
    <t>Q_37_5</t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</si>
  <si>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</si>
  <si>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</si>
  <si>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Ｈ２７附則第１７条第１０項
（１／２減額）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</si>
  <si>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</si>
  <si>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第１項</t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</si>
  <si>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</si>
  <si>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</si>
  <si>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Q_37_12</t>
    <phoneticPr fontId="7"/>
  </si>
  <si>
    <t>Q_37_6</t>
    <phoneticPr fontId="7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</si>
  <si>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</si>
  <si>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Q_37_19</t>
    <phoneticPr fontId="7"/>
  </si>
  <si>
    <t>Q_37_20</t>
    <phoneticPr fontId="7"/>
  </si>
  <si>
    <t>Q_37_21</t>
    <phoneticPr fontId="7"/>
  </si>
  <si>
    <t>Q_37_22</t>
    <phoneticPr fontId="7"/>
  </si>
  <si>
    <t>Q_37_23</t>
    <phoneticPr fontId="7"/>
  </si>
  <si>
    <t>（単位：千円）</t>
    <phoneticPr fontId="3"/>
  </si>
  <si>
    <t>Q_35_17</t>
  </si>
  <si>
    <t>Q_35_15</t>
  </si>
  <si>
    <t>（信用協同組合等）</t>
    <phoneticPr fontId="3"/>
  </si>
  <si>
    <t>（家庭的保育事業）</t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</si>
  <si>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</si>
  <si>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</si>
  <si>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Q_37_31</t>
    <phoneticPr fontId="7"/>
  </si>
  <si>
    <t>Q_37_32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</si>
  <si>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</si>
  <si>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Q_36_48</t>
    <phoneticPr fontId="3"/>
  </si>
  <si>
    <t>棟数＿総数（１）
24表01行</t>
    <rPh sb="11" eb="12">
      <t>ヒョウ</t>
    </rPh>
    <rPh sb="14" eb="15">
      <t>ギョウ</t>
    </rPh>
    <phoneticPr fontId="3"/>
  </si>
  <si>
    <t>棟数＿総数（１）
24表０２行</t>
    <rPh sb="11" eb="12">
      <t>ヒョウ</t>
    </rPh>
    <rPh sb="14" eb="15">
      <t>ギョウ</t>
    </rPh>
    <phoneticPr fontId="3"/>
  </si>
  <si>
    <t>棟数＿総数（１）
２４表０５行</t>
    <rPh sb="11" eb="12">
      <t>ヒョウ</t>
    </rPh>
    <rPh sb="14" eb="15">
      <t>ギョウ</t>
    </rPh>
    <phoneticPr fontId="3"/>
  </si>
  <si>
    <t>棟数＿総数（１）
２４表０６行</t>
    <rPh sb="11" eb="12">
      <t>ヒョウ</t>
    </rPh>
    <rPh sb="14" eb="15">
      <t>ギョウ</t>
    </rPh>
    <phoneticPr fontId="3"/>
  </si>
  <si>
    <t>棟数＿総数（１）
２４表０７行</t>
    <rPh sb="11" eb="12">
      <t>ヒョウ</t>
    </rPh>
    <rPh sb="14" eb="15">
      <t>ギョウ</t>
    </rPh>
    <phoneticPr fontId="3"/>
  </si>
  <si>
    <t>棟数＿総数（１）
２４表０８行</t>
    <phoneticPr fontId="3"/>
  </si>
  <si>
    <t>棟数＿総数（１）
２４表０９行</t>
    <phoneticPr fontId="3"/>
  </si>
  <si>
    <t>棟数＿総数（１）
２４表１０行</t>
    <phoneticPr fontId="3"/>
  </si>
  <si>
    <t>棟数＿総数＿棟数（１）
２５表０１行</t>
    <rPh sb="14" eb="15">
      <t>ヒョウ</t>
    </rPh>
    <rPh sb="17" eb="18">
      <t>ギョウ</t>
    </rPh>
    <phoneticPr fontId="3"/>
  </si>
  <si>
    <t>棟数＿総数＿棟数（１）
２５表０２行</t>
    <phoneticPr fontId="3"/>
  </si>
  <si>
    <t>棟数＿総数＿棟数（１）
２５表０３行</t>
    <phoneticPr fontId="3"/>
  </si>
  <si>
    <t>棟数＿総数＿棟数（１）
２５表０４行</t>
    <phoneticPr fontId="3"/>
  </si>
  <si>
    <t>棟数＿総数＿棟数（１）
２５表０５行</t>
    <phoneticPr fontId="3"/>
  </si>
  <si>
    <t>棟数＿総数＿棟数（１）
２５表０６行</t>
    <phoneticPr fontId="3"/>
  </si>
  <si>
    <t>棟数＿総数＿棟数（１）
２５表０７行</t>
    <phoneticPr fontId="3"/>
  </si>
  <si>
    <t>３９表０７行</t>
    <rPh sb="2" eb="3">
      <t>ヒョウ</t>
    </rPh>
    <rPh sb="5" eb="6">
      <t>ギョウ</t>
    </rPh>
    <phoneticPr fontId="3"/>
  </si>
  <si>
    <t>木造家屋＿床面積（１）10行</t>
    <rPh sb="13" eb="14">
      <t>ギョウ</t>
    </rPh>
    <phoneticPr fontId="3"/>
  </si>
  <si>
    <t>木造家屋＿決定価格（２）
１１行</t>
    <rPh sb="15" eb="16">
      <t>ギョウ</t>
    </rPh>
    <phoneticPr fontId="3"/>
  </si>
  <si>
    <t>木造家屋＿床面積（１）
１２行</t>
    <rPh sb="14" eb="15">
      <t>ギョウ</t>
    </rPh>
    <phoneticPr fontId="3"/>
  </si>
  <si>
    <t>木造家屋＿床面積（１）
１３行</t>
    <rPh sb="14" eb="15">
      <t>ギョウ</t>
    </rPh>
    <phoneticPr fontId="3"/>
  </si>
  <si>
    <t>木造家屋＿床面積（１）
１４行</t>
    <rPh sb="14" eb="15">
      <t>ギョウ</t>
    </rPh>
    <phoneticPr fontId="3"/>
  </si>
  <si>
    <t>木造家屋＿床面積（１）
１５行</t>
    <rPh sb="14" eb="15">
      <t>ギョウ</t>
    </rPh>
    <phoneticPr fontId="3"/>
  </si>
  <si>
    <t>木造家屋＿床面積（１）
１６行</t>
    <rPh sb="14" eb="15">
      <t>ギョウ</t>
    </rPh>
    <phoneticPr fontId="3"/>
  </si>
  <si>
    <t>２２表０１行</t>
    <rPh sb="2" eb="3">
      <t>ヒョウ</t>
    </rPh>
    <rPh sb="5" eb="6">
      <t>ギョウ</t>
    </rPh>
    <phoneticPr fontId="3"/>
  </si>
  <si>
    <t>２２表０４行</t>
    <rPh sb="2" eb="3">
      <t>ヒョウ</t>
    </rPh>
    <rPh sb="5" eb="6">
      <t>ギョウ</t>
    </rPh>
    <phoneticPr fontId="3"/>
  </si>
  <si>
    <t>r</t>
    <phoneticPr fontId="7"/>
  </si>
  <si>
    <t>Q_36_20</t>
    <phoneticPr fontId="3"/>
  </si>
  <si>
    <t>令和3年附則
第13条</t>
    <phoneticPr fontId="3"/>
  </si>
  <si>
    <t>棟数＿総数＿棟数（１）
０１０行</t>
    <rPh sb="16" eb="17">
      <t>ギョウ</t>
    </rPh>
    <phoneticPr fontId="3"/>
  </si>
  <si>
    <t>棟数＿総数＿棟数（１）
０２０行</t>
    <rPh sb="16" eb="17">
      <t>ギョウ</t>
    </rPh>
    <phoneticPr fontId="3"/>
  </si>
  <si>
    <t>棟数＿総数＿棟数（１）
０３０行</t>
    <rPh sb="16" eb="17">
      <t>ギョウ</t>
    </rPh>
    <phoneticPr fontId="3"/>
  </si>
  <si>
    <t>棟数＿総数＿棟数（１）
０４０行</t>
    <rPh sb="16" eb="17">
      <t>ギョウ</t>
    </rPh>
    <phoneticPr fontId="3"/>
  </si>
  <si>
    <t>２６表</t>
    <rPh sb="2" eb="3">
      <t>ヒョウ</t>
    </rPh>
    <phoneticPr fontId="3"/>
  </si>
  <si>
    <t>棟数＿総数＿棟数（１）
０５０行</t>
    <rPh sb="16" eb="17">
      <t>ギョウ</t>
    </rPh>
    <phoneticPr fontId="3"/>
  </si>
  <si>
    <t>床面積＿総数（イ）（７）</t>
    <phoneticPr fontId="3"/>
  </si>
  <si>
    <t>棟数＿総数＿棟数（１）
０６０行</t>
    <rPh sb="16" eb="17">
      <t>ギョウ</t>
    </rPh>
    <phoneticPr fontId="3"/>
  </si>
  <si>
    <t>棟数＿総数＿棟数（１）
０７０行</t>
    <rPh sb="16" eb="17">
      <t>ギョウ</t>
    </rPh>
    <phoneticPr fontId="3"/>
  </si>
  <si>
    <t>棟数＿総数＿棟数（１）
０１０行</t>
    <rPh sb="15" eb="16">
      <t>ギョウ</t>
    </rPh>
    <phoneticPr fontId="3"/>
  </si>
  <si>
    <t>棟数＿総数＿棟数（１）
０２０行</t>
    <rPh sb="15" eb="16">
      <t>ギョウ</t>
    </rPh>
    <phoneticPr fontId="3"/>
  </si>
  <si>
    <t>棟数＿総数＿棟数（１）
０３０行</t>
    <rPh sb="15" eb="16">
      <t>ギョウ</t>
    </rPh>
    <phoneticPr fontId="3"/>
  </si>
  <si>
    <t>棟数＿総数＿棟数（１）
０４０行</t>
    <rPh sb="15" eb="16">
      <t>ギョウ</t>
    </rPh>
    <phoneticPr fontId="3"/>
  </si>
  <si>
    <t>２７表</t>
    <rPh sb="2" eb="3">
      <t>ヒョウ</t>
    </rPh>
    <phoneticPr fontId="3"/>
  </si>
  <si>
    <t>棟数＿総数＿棟数（１）
０５０行</t>
    <rPh sb="15" eb="16">
      <t>ギョウ</t>
    </rPh>
    <phoneticPr fontId="3"/>
  </si>
  <si>
    <t>棟数＿総数＿棟数（１）
０６０行</t>
    <rPh sb="15" eb="16">
      <t>ギョウ</t>
    </rPh>
    <phoneticPr fontId="3"/>
  </si>
  <si>
    <t>棟数＿総数＿棟数（１）
０７０行</t>
    <rPh sb="15" eb="16">
      <t>ギョウ</t>
    </rPh>
    <phoneticPr fontId="3"/>
  </si>
  <si>
    <t>２８表</t>
    <rPh sb="2" eb="3">
      <t>ヒョウ</t>
    </rPh>
    <phoneticPr fontId="3"/>
  </si>
  <si>
    <t>決定価格＿総額（ニ）（１０）</t>
    <phoneticPr fontId="3"/>
  </si>
  <si>
    <t>３０表</t>
    <rPh sb="2" eb="3">
      <t>ヒョウ</t>
    </rPh>
    <phoneticPr fontId="3"/>
  </si>
  <si>
    <t>木造家屋＿床面積（１）
０７０行</t>
    <rPh sb="16" eb="17">
      <t>ギョウ</t>
    </rPh>
    <phoneticPr fontId="3"/>
  </si>
  <si>
    <t>木造家屋＿決定価格（２）</t>
    <phoneticPr fontId="3"/>
  </si>
  <si>
    <t>木造家屋＿床面積（１）
０８０行</t>
    <rPh sb="15" eb="16">
      <t>ギョウ</t>
    </rPh>
    <phoneticPr fontId="3"/>
  </si>
  <si>
    <t>木造以外の家屋＿床面積（３）
０８０行</t>
    <rPh sb="18" eb="19">
      <t>ギョウ</t>
    </rPh>
    <phoneticPr fontId="3"/>
  </si>
  <si>
    <t>３９表</t>
    <rPh sb="2" eb="3">
      <t>ヒョウ</t>
    </rPh>
    <phoneticPr fontId="3"/>
  </si>
  <si>
    <t>木造以外の家屋＿床面積（３）
１００行</t>
    <rPh sb="19" eb="20">
      <t>ギョウ</t>
    </rPh>
    <phoneticPr fontId="3"/>
  </si>
  <si>
    <t>木造以外の家屋＿決定価格（４）
１１０行</t>
    <rPh sb="19" eb="20">
      <t>ギョウ</t>
    </rPh>
    <phoneticPr fontId="3"/>
  </si>
  <si>
    <t>木造以外の家屋＿床面積（３）
１２０行</t>
    <rPh sb="18" eb="19">
      <t>ギョウ</t>
    </rPh>
    <phoneticPr fontId="3"/>
  </si>
  <si>
    <t>木造以外の家屋＿床面積（３）
１３０行</t>
    <rPh sb="19" eb="20">
      <t>ギョウ</t>
    </rPh>
    <phoneticPr fontId="3"/>
  </si>
  <si>
    <t xml:space="preserve">木造以外の家屋＿床面積（３）
１４０行 </t>
    <rPh sb="18" eb="19">
      <t>ギョウ</t>
    </rPh>
    <phoneticPr fontId="3"/>
  </si>
  <si>
    <t>木造以外の家屋＿床面積（３）
１５０行</t>
    <rPh sb="18" eb="19">
      <t>ギョウ</t>
    </rPh>
    <phoneticPr fontId="3"/>
  </si>
  <si>
    <t>木造以外の家屋＿床面積（３）
１６０行</t>
    <rPh sb="19" eb="20">
      <t>ギョウ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</si>
  <si>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</si>
  <si>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令和６年附則
第２０号</t>
    <rPh sb="0" eb="2">
      <t>レイワ</t>
    </rPh>
    <rPh sb="3" eb="4">
      <t>ネン</t>
    </rPh>
    <rPh sb="4" eb="6">
      <t>フソク</t>
    </rPh>
    <rPh sb="7" eb="8">
      <t>ダイ</t>
    </rPh>
    <rPh sb="10" eb="11">
      <t>ゴウ</t>
    </rPh>
    <phoneticPr fontId="3"/>
  </si>
  <si>
    <t>特定事業所内
保育施設</t>
    <rPh sb="0" eb="5">
      <t>トクテイジギョウショ</t>
    </rPh>
    <rPh sb="5" eb="6">
      <t>ナイ</t>
    </rPh>
    <rPh sb="7" eb="11">
      <t>ホイクシセツ</t>
    </rPh>
    <phoneticPr fontId="3"/>
  </si>
  <si>
    <t>第11項</t>
    <phoneticPr fontId="3"/>
  </si>
  <si>
    <t>Q_36_47</t>
    <phoneticPr fontId="3"/>
  </si>
  <si>
    <t>Q_36_46</t>
    <phoneticPr fontId="3"/>
  </si>
  <si>
    <t>第６項</t>
    <rPh sb="0" eb="1">
      <t>ダイ</t>
    </rPh>
    <rPh sb="2" eb="3">
      <t>コウ</t>
    </rPh>
    <phoneticPr fontId="3"/>
  </si>
  <si>
    <t>新型コロナ
先端設備等</t>
    <rPh sb="0" eb="2">
      <t>シンガタ</t>
    </rPh>
    <rPh sb="6" eb="8">
      <t>センタン</t>
    </rPh>
    <rPh sb="8" eb="10">
      <t>セツビ</t>
    </rPh>
    <rPh sb="10" eb="11">
      <t>トウ</t>
    </rPh>
    <phoneticPr fontId="3"/>
  </si>
  <si>
    <t>Q_37_35</t>
    <phoneticPr fontId="7"/>
  </si>
  <si>
    <t>Q_37_36</t>
    <phoneticPr fontId="7"/>
  </si>
  <si>
    <t>Q_37_29</t>
    <phoneticPr fontId="7"/>
  </si>
  <si>
    <t>マンションの大規模改修</t>
    <rPh sb="6" eb="9">
      <t>ダイキボ</t>
    </rPh>
    <rPh sb="9" eb="11">
      <t>カイシュウ</t>
    </rPh>
    <phoneticPr fontId="7"/>
  </si>
  <si>
    <t>法附則第１５条の３の３</t>
    <rPh sb="0" eb="1">
      <t>ホウ</t>
    </rPh>
    <rPh sb="1" eb="3">
      <t>フソク</t>
    </rPh>
    <rPh sb="3" eb="4">
      <t>ダイ</t>
    </rPh>
    <rPh sb="6" eb="7">
      <t>ジョウ</t>
    </rPh>
    <phoneticPr fontId="7"/>
  </si>
  <si>
    <t>令和７年度　木造家屋の状況</t>
    <rPh sb="0" eb="2">
      <t>レイワ</t>
    </rPh>
    <phoneticPr fontId="3"/>
  </si>
  <si>
    <t>【出典：令和７年度概要調書（令和７年４月１日現在）】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</si>
  <si>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令和７年度　非木造家屋の状況</t>
    <rPh sb="0" eb="2">
      <t>レイワ</t>
    </rPh>
    <phoneticPr fontId="3"/>
  </si>
  <si>
    <t>【出典：令和７年度概要調書（令和７年４月１日現在）】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5">
      <t>レイ</t>
    </rPh>
    <rPh sb="17" eb="18">
      <t>ヘイネン</t>
    </rPh>
    <rPh sb="18" eb="19">
      <t>ガツ</t>
    </rPh>
    <rPh sb="20" eb="23">
      <t>ニチゲンザイ</t>
    </rPh>
    <rPh sb="21" eb="23">
      <t>ゲンザイ</t>
    </rPh>
    <phoneticPr fontId="18"/>
  </si>
  <si>
    <t>【出典：令和７年度概要調書（令和７年４月１日現在）】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</si>
  <si>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令和７年度　固定資産（家屋）の変動状況</t>
    <rPh sb="0" eb="2">
      <t>レイワ</t>
    </rPh>
    <phoneticPr fontId="3"/>
  </si>
  <si>
    <t>令和７年度　固定資産（家屋）の課税標準額等（法定免税点以上のもの）</t>
    <rPh sb="0" eb="2">
      <t>レイワ</t>
    </rPh>
    <phoneticPr fontId="3"/>
  </si>
  <si>
    <t>令和７年度　固定資産（家屋）の軽減税額等</t>
    <rPh sb="0" eb="2">
      <t>レイワ</t>
    </rPh>
    <phoneticPr fontId="7"/>
  </si>
  <si>
    <t>棟数＿総数（１）
２４表１１行</t>
    <phoneticPr fontId="3"/>
  </si>
  <si>
    <t>（４）工場、倉庫</t>
    <phoneticPr fontId="3"/>
  </si>
  <si>
    <t>令和６年度の概要調書（修正後）①</t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</si>
  <si>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令和７年度の決定価格等⑦＋⑧＋⑨　⑩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</si>
  <si>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令和６年度の概要調書（修正後）①</t>
    <rPh sb="0" eb="2">
      <t>レイワ</t>
    </rPh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</si>
  <si>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</si>
  <si>
    <t>令和７年度</t>
    <rPh sb="0" eb="2">
      <t>レイワ</t>
    </rPh>
    <rPh sb="3" eb="5">
      <t>ネンド</t>
    </rPh>
    <rPh sb="4" eb="5">
      <t>ド</t>
    </rPh>
    <phoneticPr fontId="3"/>
  </si>
  <si>
    <t>法定免税点以上のもの（１）</t>
    <phoneticPr fontId="3"/>
  </si>
  <si>
    <t>Q_36_44</t>
    <phoneticPr fontId="3"/>
  </si>
  <si>
    <t>Q_35_24</t>
    <phoneticPr fontId="3"/>
  </si>
  <si>
    <t>Q_37_37</t>
    <phoneticPr fontId="7"/>
  </si>
  <si>
    <t>Q_37_7</t>
    <phoneticPr fontId="7"/>
  </si>
  <si>
    <t>市街地再開発事業
第１種　住宅（非居住部分）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7">
      <t>ヒ</t>
    </rPh>
    <rPh sb="17" eb="19">
      <t>キョジュウ</t>
    </rPh>
    <rPh sb="19" eb="21">
      <t>ブブン</t>
    </rPh>
    <phoneticPr fontId="7"/>
  </si>
  <si>
    <t>葛城市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</si>
</sst>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36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75"/>
      <color indexed="8"/>
      <name val="ＭＳ Ｐゴシック"/>
      <family val="3"/>
      <charset val="128"/>
    </font>
    <font>
      <sz val="10.7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C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  <font>
      <sz val="12"/>
      <color rgb="FFFFC000"/>
      <name val="ＭＳ Ｐゴシック"/>
      <family val="3"/>
      <charset val="128"/>
    </font>
    <font>
      <sz val="11"/>
      <color rgb="FFFFC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C000"/>
      <name val="ＭＳ Ｐゴシック"/>
      <family val="3"/>
      <charset val="128"/>
    </font>
    <font>
      <b/>
      <sz val="22"/>
      <color rgb="FFFFC000"/>
      <name val="ＭＳ Ｐゴシック"/>
      <family val="3"/>
      <charset val="128"/>
    </font>
    <font>
      <b/>
      <sz val="12"/>
      <color rgb="FFFFC000"/>
      <name val="ＭＳ Ｐゴシック"/>
      <family val="3"/>
      <charset val="128"/>
    </font>
    <font>
      <b/>
      <sz val="10.7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4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19" fillId="3" borderId="56" xfId="6" applyFont="1" applyFill="1" applyBorder="1" applyAlignment="1">
      <alignment horizontal="center"/>
    </xf>
    <xf numFmtId="0" fontId="19" fillId="3" borderId="56" xfId="7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9" fillId="3" borderId="0" xfId="9" applyFont="1" applyFill="1" applyBorder="1" applyAlignment="1">
      <alignment horizontal="center"/>
    </xf>
    <xf numFmtId="0" fontId="19" fillId="0" borderId="0" xfId="9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5" fillId="4" borderId="0" xfId="4" applyFont="1" applyFill="1"/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5" fillId="4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0" fillId="0" borderId="13" xfId="3" applyFont="1" applyFill="1" applyBorder="1" applyAlignment="1">
      <alignment horizontal="distributed" vertical="center"/>
    </xf>
    <xf numFmtId="0" fontId="19" fillId="3" borderId="56" xfId="12" applyFont="1" applyFill="1" applyBorder="1" applyAlignment="1">
      <alignment horizontal="center" vertical="top" wrapText="1"/>
    </xf>
    <xf numFmtId="0" fontId="0" fillId="0" borderId="0" xfId="3" applyFont="1" applyAlignment="1">
      <alignment horizontal="center" vertical="center"/>
    </xf>
    <xf numFmtId="0" fontId="2" fillId="0" borderId="0" xfId="3" applyFont="1" applyAlignment="1">
      <alignment vertical="top" wrapText="1"/>
    </xf>
    <xf numFmtId="0" fontId="19" fillId="3" borderId="56" xfId="13" applyFont="1" applyFill="1" applyBorder="1" applyAlignment="1">
      <alignment horizontal="center" vertical="top" wrapText="1"/>
    </xf>
    <xf numFmtId="0" fontId="19" fillId="3" borderId="56" xfId="17" applyFont="1" applyFill="1" applyBorder="1" applyAlignment="1">
      <alignment horizontal="center" vertical="top" wrapText="1"/>
    </xf>
    <xf numFmtId="0" fontId="19" fillId="3" borderId="56" xfId="18" applyFont="1" applyFill="1" applyBorder="1" applyAlignment="1">
      <alignment horizontal="center" vertical="top" wrapText="1"/>
    </xf>
    <xf numFmtId="0" fontId="19" fillId="3" borderId="56" xfId="8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9" fillId="3" borderId="56" xfId="9" applyFont="1" applyFill="1" applyBorder="1" applyAlignment="1">
      <alignment horizontal="center" vertical="top" wrapText="1"/>
    </xf>
    <xf numFmtId="0" fontId="19" fillId="3" borderId="56" xfId="10" applyFont="1" applyFill="1" applyBorder="1" applyAlignment="1">
      <alignment horizontal="center" vertical="top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34" xfId="2" applyNumberFormat="1" applyFont="1" applyFill="1" applyBorder="1" applyAlignment="1">
      <alignment horizontal="right" vertical="center"/>
    </xf>
    <xf numFmtId="178" fontId="5" fillId="0" borderId="61" xfId="2" applyNumberFormat="1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178" fontId="5" fillId="0" borderId="81" xfId="2" applyNumberFormat="1" applyFont="1" applyFill="1" applyBorder="1" applyAlignment="1">
      <alignment horizontal="right" vertical="center"/>
    </xf>
    <xf numFmtId="0" fontId="15" fillId="2" borderId="77" xfId="4" applyFont="1" applyFill="1" applyBorder="1" applyAlignment="1">
      <alignment horizontal="distributed" vertical="center" wrapText="1" indent="18"/>
    </xf>
    <xf numFmtId="0" fontId="15" fillId="2" borderId="78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6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69" xfId="4" applyFont="1" applyFill="1" applyBorder="1" applyAlignment="1">
      <alignment horizontal="right" vertical="center"/>
    </xf>
    <xf numFmtId="0" fontId="2" fillId="2" borderId="77" xfId="2" applyFont="1" applyFill="1" applyBorder="1" applyAlignment="1">
      <alignment horizontal="centerContinuous" vertical="center"/>
    </xf>
    <xf numFmtId="0" fontId="2" fillId="2" borderId="77" xfId="0" applyFont="1" applyFill="1" applyBorder="1" applyAlignment="1">
      <alignment horizontal="centerContinuous" vertical="center"/>
    </xf>
    <xf numFmtId="0" fontId="0" fillId="2" borderId="4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177" fontId="2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0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6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0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3" xfId="0" applyNumberFormat="1" applyFont="1" applyFill="1" applyBorder="1" applyAlignment="1">
      <alignment vertical="center"/>
    </xf>
    <xf numFmtId="180" fontId="5" fillId="0" borderId="74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8" fontId="5" fillId="0" borderId="38" xfId="2" applyNumberFormat="1" applyFont="1" applyFill="1" applyBorder="1" applyAlignment="1">
      <alignment horizontal="right" vertical="center"/>
    </xf>
    <xf numFmtId="178" fontId="5" fillId="0" borderId="51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177" fontId="0" fillId="2" borderId="58" xfId="0" applyNumberFormat="1" applyFont="1" applyFill="1" applyBorder="1" applyAlignment="1">
      <alignment horizontal="center" vertical="center" shrinkToFit="1"/>
    </xf>
    <xf numFmtId="177" fontId="15" fillId="0" borderId="0" xfId="4" applyNumberFormat="1" applyFont="1"/>
    <xf numFmtId="0" fontId="7" fillId="0" borderId="86" xfId="10" applyFont="1" applyFill="1" applyBorder="1" applyAlignment="1">
      <alignment horizontal="right" wrapText="1"/>
    </xf>
    <xf numFmtId="0" fontId="22" fillId="0" borderId="0" xfId="4" applyFont="1"/>
    <xf numFmtId="0" fontId="22" fillId="0" borderId="0" xfId="4" applyFont="1" applyAlignment="1">
      <alignment horizontal="center"/>
    </xf>
    <xf numFmtId="0" fontId="7" fillId="0" borderId="86" xfId="9" applyFont="1" applyFill="1" applyBorder="1" applyAlignment="1">
      <alignment horizontal="right" wrapText="1"/>
    </xf>
    <xf numFmtId="0" fontId="7" fillId="0" borderId="86" xfId="6" applyFont="1" applyFill="1" applyBorder="1" applyAlignment="1">
      <alignment horizontal="right" wrapText="1"/>
    </xf>
    <xf numFmtId="0" fontId="7" fillId="0" borderId="86" xfId="7" applyFont="1" applyFill="1" applyBorder="1" applyAlignment="1">
      <alignment horizontal="right" wrapText="1"/>
    </xf>
    <xf numFmtId="0" fontId="7" fillId="0" borderId="86" xfId="8" applyFont="1" applyFill="1" applyBorder="1" applyAlignment="1">
      <alignment horizontal="right" wrapText="1"/>
    </xf>
    <xf numFmtId="0" fontId="7" fillId="0" borderId="86" xfId="18" applyFont="1" applyFill="1" applyBorder="1" applyAlignment="1">
      <alignment horizontal="right" wrapText="1"/>
    </xf>
    <xf numFmtId="0" fontId="7" fillId="0" borderId="86" xfId="17" applyFont="1" applyFill="1" applyBorder="1" applyAlignment="1">
      <alignment horizontal="right" wrapText="1"/>
    </xf>
    <xf numFmtId="0" fontId="7" fillId="0" borderId="86" xfId="16" applyFont="1" applyFill="1" applyBorder="1" applyAlignment="1">
      <alignment horizontal="right" wrapText="1"/>
    </xf>
    <xf numFmtId="0" fontId="7" fillId="0" borderId="86" xfId="15" applyFont="1" applyFill="1" applyBorder="1" applyAlignment="1">
      <alignment horizontal="right" wrapText="1"/>
    </xf>
    <xf numFmtId="0" fontId="7" fillId="0" borderId="86" xfId="14" applyFont="1" applyFill="1" applyBorder="1" applyAlignment="1">
      <alignment horizontal="right" wrapText="1"/>
    </xf>
    <xf numFmtId="0" fontId="7" fillId="0" borderId="86" xfId="13" applyFont="1" applyFill="1" applyBorder="1" applyAlignment="1">
      <alignment horizontal="right" wrapText="1"/>
    </xf>
    <xf numFmtId="0" fontId="7" fillId="0" borderId="86" xfId="11" applyFont="1" applyFill="1" applyBorder="1" applyAlignment="1">
      <alignment horizontal="right" wrapText="1"/>
    </xf>
    <xf numFmtId="0" fontId="7" fillId="0" borderId="86" xfId="12" applyFont="1" applyFill="1" applyBorder="1" applyAlignment="1">
      <alignment horizontal="right" wrapText="1"/>
    </xf>
    <xf numFmtId="0" fontId="0" fillId="2" borderId="59" xfId="2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Continuous" vertical="center"/>
    </xf>
    <xf numFmtId="0" fontId="23" fillId="2" borderId="78" xfId="0" applyFont="1" applyFill="1" applyBorder="1" applyAlignment="1">
      <alignment horizontal="centerContinuous" vertical="center"/>
    </xf>
    <xf numFmtId="0" fontId="23" fillId="2" borderId="17" xfId="2" applyFont="1" applyFill="1" applyBorder="1" applyAlignment="1">
      <alignment horizontal="center" vertical="center" wrapText="1"/>
    </xf>
    <xf numFmtId="0" fontId="23" fillId="2" borderId="22" xfId="2" applyFont="1" applyFill="1" applyBorder="1" applyAlignment="1">
      <alignment horizontal="center" vertical="center" wrapText="1"/>
    </xf>
    <xf numFmtId="177" fontId="23" fillId="2" borderId="54" xfId="2" applyNumberFormat="1" applyFont="1" applyFill="1" applyBorder="1" applyAlignment="1">
      <alignment horizontal="center" vertical="center" wrapText="1"/>
    </xf>
    <xf numFmtId="0" fontId="23" fillId="2" borderId="27" xfId="2" applyFont="1" applyFill="1" applyBorder="1" applyAlignment="1">
      <alignment horizontal="center" vertical="center" wrapText="1"/>
    </xf>
    <xf numFmtId="177" fontId="23" fillId="2" borderId="11" xfId="2" applyNumberFormat="1" applyFont="1" applyFill="1" applyBorder="1" applyAlignment="1">
      <alignment horizontal="right" vertical="center" wrapText="1"/>
    </xf>
    <xf numFmtId="0" fontId="19" fillId="3" borderId="56" xfId="11" applyFont="1" applyFill="1" applyBorder="1" applyAlignment="1">
      <alignment horizontal="center" vertical="top" wrapText="1"/>
    </xf>
    <xf numFmtId="178" fontId="5" fillId="0" borderId="35" xfId="3" applyNumberFormat="1" applyFont="1" applyBorder="1" applyAlignment="1">
      <alignment vertical="center"/>
    </xf>
    <xf numFmtId="178" fontId="5" fillId="0" borderId="36" xfId="3" applyNumberFormat="1" applyFont="1" applyBorder="1" applyAlignment="1">
      <alignment vertical="center"/>
    </xf>
    <xf numFmtId="178" fontId="5" fillId="0" borderId="37" xfId="3" applyNumberFormat="1" applyFont="1" applyBorder="1" applyAlignment="1">
      <alignment vertical="center"/>
    </xf>
    <xf numFmtId="178" fontId="5" fillId="0" borderId="42" xfId="3" applyNumberFormat="1" applyFont="1" applyBorder="1" applyAlignment="1">
      <alignment vertical="center"/>
    </xf>
    <xf numFmtId="178" fontId="5" fillId="0" borderId="43" xfId="3" applyNumberFormat="1" applyFont="1" applyBorder="1" applyAlignment="1">
      <alignment vertical="center"/>
    </xf>
    <xf numFmtId="178" fontId="5" fillId="0" borderId="44" xfId="3" applyNumberFormat="1" applyFont="1" applyBorder="1" applyAlignment="1">
      <alignment vertical="center"/>
    </xf>
    <xf numFmtId="178" fontId="5" fillId="0" borderId="38" xfId="3" applyNumberFormat="1" applyFont="1" applyBorder="1" applyAlignment="1">
      <alignment vertical="center"/>
    </xf>
    <xf numFmtId="178" fontId="5" fillId="0" borderId="39" xfId="3" applyNumberFormat="1" applyFont="1" applyBorder="1" applyAlignment="1">
      <alignment vertical="center"/>
    </xf>
    <xf numFmtId="178" fontId="5" fillId="0" borderId="41" xfId="3" applyNumberFormat="1" applyFont="1" applyBorder="1" applyAlignment="1">
      <alignment vertical="center"/>
    </xf>
    <xf numFmtId="0" fontId="0" fillId="2" borderId="76" xfId="2" applyFont="1" applyFill="1" applyBorder="1" applyAlignment="1">
      <alignment horizontal="centerContinuous" vertical="center"/>
    </xf>
    <xf numFmtId="0" fontId="25" fillId="0" borderId="0" xfId="0" applyFont="1" applyFill="1" applyAlignment="1">
      <alignment vertical="center"/>
    </xf>
    <xf numFmtId="0" fontId="24" fillId="0" borderId="0" xfId="3" applyFont="1" applyAlignment="1">
      <alignment vertical="center"/>
    </xf>
    <xf numFmtId="0" fontId="26" fillId="0" borderId="0" xfId="0" applyFont="1" applyFill="1" applyAlignment="1">
      <alignment vertical="center"/>
    </xf>
    <xf numFmtId="0" fontId="0" fillId="2" borderId="25" xfId="3" applyFont="1" applyFill="1" applyBorder="1" applyAlignment="1">
      <alignment horizontal="right" vertical="center"/>
    </xf>
    <xf numFmtId="0" fontId="7" fillId="3" borderId="56" xfId="12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center"/>
    </xf>
    <xf numFmtId="0" fontId="2" fillId="2" borderId="15" xfId="3" applyFont="1" applyFill="1" applyBorder="1" applyAlignment="1">
      <alignment horizontal="distributed" vertical="center" indent="2"/>
    </xf>
    <xf numFmtId="0" fontId="27" fillId="0" borderId="0" xfId="0" applyFont="1" applyFill="1" applyAlignment="1">
      <alignment vertical="center"/>
    </xf>
    <xf numFmtId="0" fontId="7" fillId="3" borderId="56" xfId="13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right" vertical="center"/>
    </xf>
    <xf numFmtId="0" fontId="2" fillId="2" borderId="16" xfId="3" applyFont="1" applyFill="1" applyBorder="1" applyAlignment="1">
      <alignment horizontal="distributed" vertical="center" indent="2"/>
    </xf>
    <xf numFmtId="0" fontId="7" fillId="3" borderId="56" xfId="14" applyFont="1" applyFill="1" applyBorder="1" applyAlignment="1">
      <alignment horizontal="center" vertical="top" wrapText="1"/>
    </xf>
    <xf numFmtId="0" fontId="7" fillId="3" borderId="56" xfId="15" applyFont="1" applyFill="1" applyBorder="1" applyAlignment="1">
      <alignment horizontal="center" vertical="top" wrapText="1"/>
    </xf>
    <xf numFmtId="0" fontId="7" fillId="0" borderId="0" xfId="3" applyFont="1" applyAlignment="1">
      <alignment horizontal="center" vertical="center"/>
    </xf>
    <xf numFmtId="0" fontId="7" fillId="3" borderId="56" xfId="16" applyFont="1" applyFill="1" applyBorder="1" applyAlignment="1">
      <alignment horizontal="center" vertical="top" wrapText="1"/>
    </xf>
    <xf numFmtId="0" fontId="7" fillId="3" borderId="56" xfId="17" applyFont="1" applyFill="1" applyBorder="1" applyAlignment="1">
      <alignment horizontal="center" vertical="top" wrapText="1"/>
    </xf>
    <xf numFmtId="0" fontId="7" fillId="3" borderId="56" xfId="18" applyFont="1" applyFill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3" fillId="0" borderId="0" xfId="0" applyFont="1" applyFill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2" borderId="67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right" vertical="center" wrapText="1"/>
    </xf>
    <xf numFmtId="0" fontId="28" fillId="2" borderId="70" xfId="0" applyFont="1" applyFill="1" applyBorder="1" applyAlignment="1">
      <alignment horizontal="right" vertical="center" wrapText="1"/>
    </xf>
    <xf numFmtId="180" fontId="29" fillId="0" borderId="38" xfId="0" applyNumberFormat="1" applyFont="1" applyFill="1" applyBorder="1" applyAlignment="1">
      <alignment vertical="center"/>
    </xf>
    <xf numFmtId="180" fontId="29" fillId="0" borderId="41" xfId="0" applyNumberFormat="1" applyFont="1" applyFill="1" applyBorder="1" applyAlignment="1">
      <alignment vertical="center"/>
    </xf>
    <xf numFmtId="180" fontId="29" fillId="0" borderId="42" xfId="0" applyNumberFormat="1" applyFont="1" applyFill="1" applyBorder="1" applyAlignment="1">
      <alignment vertical="center"/>
    </xf>
    <xf numFmtId="180" fontId="29" fillId="0" borderId="44" xfId="0" applyNumberFormat="1" applyFont="1" applyFill="1" applyBorder="1" applyAlignment="1">
      <alignment vertical="center"/>
    </xf>
    <xf numFmtId="180" fontId="29" fillId="0" borderId="20" xfId="0" applyNumberFormat="1" applyFont="1" applyFill="1" applyBorder="1" applyAlignment="1">
      <alignment vertical="center"/>
    </xf>
    <xf numFmtId="180" fontId="29" fillId="0" borderId="22" xfId="0" applyNumberFormat="1" applyFont="1" applyFill="1" applyBorder="1" applyAlignment="1">
      <alignment vertical="center"/>
    </xf>
    <xf numFmtId="180" fontId="29" fillId="0" borderId="15" xfId="0" applyNumberFormat="1" applyFont="1" applyFill="1" applyBorder="1" applyAlignment="1">
      <alignment vertical="center"/>
    </xf>
    <xf numFmtId="180" fontId="29" fillId="0" borderId="17" xfId="0" applyNumberFormat="1" applyFont="1" applyFill="1" applyBorder="1" applyAlignment="1">
      <alignment vertical="center"/>
    </xf>
    <xf numFmtId="180" fontId="29" fillId="0" borderId="45" xfId="0" applyNumberFormat="1" applyFont="1" applyFill="1" applyBorder="1" applyAlignment="1">
      <alignment vertical="center"/>
    </xf>
    <xf numFmtId="180" fontId="29" fillId="0" borderId="47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>
      <alignment vertical="center"/>
    </xf>
    <xf numFmtId="0" fontId="30" fillId="3" borderId="56" xfId="8" applyFont="1" applyFill="1" applyBorder="1" applyAlignment="1">
      <alignment horizontal="center" vertical="top" wrapText="1"/>
    </xf>
    <xf numFmtId="0" fontId="30" fillId="0" borderId="86" xfId="8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6" xfId="0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right" vertical="center" wrapText="1"/>
    </xf>
    <xf numFmtId="0" fontId="0" fillId="2" borderId="10" xfId="0" applyFont="1" applyFill="1" applyBorder="1" applyAlignment="1">
      <alignment horizontal="right" vertical="center" wrapText="1"/>
    </xf>
    <xf numFmtId="0" fontId="7" fillId="3" borderId="56" xfId="8" applyFont="1" applyFill="1" applyBorder="1" applyAlignment="1">
      <alignment horizontal="center" vertical="top" wrapText="1"/>
    </xf>
    <xf numFmtId="0" fontId="0" fillId="2" borderId="7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177" fontId="0" fillId="2" borderId="54" xfId="0" applyNumberFormat="1" applyFont="1" applyFill="1" applyBorder="1" applyAlignment="1">
      <alignment horizontal="center" vertical="center" wrapText="1"/>
    </xf>
    <xf numFmtId="0" fontId="0" fillId="2" borderId="72" xfId="0" applyFont="1" applyFill="1" applyBorder="1" applyAlignment="1">
      <alignment horizontal="right" vertical="center" wrapText="1"/>
    </xf>
    <xf numFmtId="0" fontId="0" fillId="2" borderId="27" xfId="0" applyFont="1" applyFill="1" applyBorder="1" applyAlignment="1">
      <alignment horizontal="right" vertical="center" wrapText="1"/>
    </xf>
    <xf numFmtId="0" fontId="0" fillId="2" borderId="11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70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2" borderId="15" xfId="3" applyFont="1" applyFill="1" applyBorder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2" fillId="2" borderId="43" xfId="2" applyFont="1" applyFill="1" applyBorder="1" applyAlignment="1">
      <alignment horizontal="center" vertical="center"/>
    </xf>
    <xf numFmtId="0" fontId="7" fillId="3" borderId="56" xfId="9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3" fillId="2" borderId="60" xfId="2" applyFont="1" applyFill="1" applyBorder="1" applyAlignment="1">
      <alignment horizontal="center" vertical="center" wrapText="1"/>
    </xf>
    <xf numFmtId="178" fontId="5" fillId="0" borderId="57" xfId="2" applyNumberFormat="1" applyFont="1" applyFill="1" applyBorder="1" applyAlignment="1">
      <alignment horizontal="right" vertical="center"/>
    </xf>
    <xf numFmtId="0" fontId="7" fillId="3" borderId="56" xfId="10" applyFont="1" applyFill="1" applyBorder="1" applyAlignment="1">
      <alignment horizontal="center" vertical="top" wrapText="1"/>
    </xf>
    <xf numFmtId="177" fontId="15" fillId="0" borderId="0" xfId="4" applyNumberFormat="1" applyFont="1" applyFill="1"/>
    <xf numFmtId="0" fontId="15" fillId="0" borderId="0" xfId="4" applyFont="1" applyFill="1" applyAlignment="1">
      <alignment horizontal="center"/>
    </xf>
    <xf numFmtId="0" fontId="15" fillId="0" borderId="0" xfId="4" applyFont="1" applyFill="1"/>
    <xf numFmtId="0" fontId="2" fillId="2" borderId="30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5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6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distributed" vertical="center" indent="5"/>
    </xf>
    <xf numFmtId="0" fontId="2" fillId="2" borderId="78" xfId="3" applyFont="1" applyFill="1" applyBorder="1" applyAlignment="1">
      <alignment horizontal="distributed" vertical="center" indent="5"/>
    </xf>
    <xf numFmtId="0" fontId="0" fillId="2" borderId="76" xfId="3" applyFont="1" applyFill="1" applyBorder="1" applyAlignment="1">
      <alignment horizontal="distributed" vertical="center" indent="4"/>
    </xf>
    <xf numFmtId="0" fontId="0" fillId="2" borderId="77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4"/>
    </xf>
    <xf numFmtId="0" fontId="0" fillId="2" borderId="76" xfId="3" applyFont="1" applyFill="1" applyBorder="1" applyAlignment="1">
      <alignment horizontal="distributed" vertical="center" indent="3"/>
    </xf>
    <xf numFmtId="0" fontId="0" fillId="2" borderId="77" xfId="3" applyFont="1" applyFill="1" applyBorder="1" applyAlignment="1">
      <alignment horizontal="distributed" vertical="center" indent="3"/>
    </xf>
    <xf numFmtId="0" fontId="0" fillId="2" borderId="78" xfId="3" applyFont="1" applyFill="1" applyBorder="1" applyAlignment="1">
      <alignment horizontal="distributed" vertical="center" indent="3"/>
    </xf>
    <xf numFmtId="0" fontId="2" fillId="2" borderId="77" xfId="3" applyFont="1" applyFill="1" applyBorder="1" applyAlignment="1">
      <alignment horizontal="distributed" vertical="center" indent="3"/>
    </xf>
    <xf numFmtId="0" fontId="2" fillId="2" borderId="78" xfId="3" applyFont="1" applyFill="1" applyBorder="1" applyAlignment="1">
      <alignment horizontal="distributed" vertical="center" indent="3"/>
    </xf>
    <xf numFmtId="0" fontId="0" fillId="2" borderId="35" xfId="3" applyFont="1" applyFill="1" applyBorder="1" applyAlignment="1">
      <alignment horizontal="distributed" vertical="center" indent="5"/>
    </xf>
    <xf numFmtId="0" fontId="0" fillId="2" borderId="36" xfId="3" applyFont="1" applyFill="1" applyBorder="1" applyAlignment="1">
      <alignment horizontal="distributed" vertical="center" indent="5"/>
    </xf>
    <xf numFmtId="0" fontId="0" fillId="2" borderId="49" xfId="3" applyFont="1" applyFill="1" applyBorder="1" applyAlignment="1">
      <alignment horizontal="distributed" vertical="center" indent="5"/>
    </xf>
    <xf numFmtId="0" fontId="0" fillId="2" borderId="77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distributed" vertical="center" indent="4"/>
    </xf>
    <xf numFmtId="0" fontId="2" fillId="2" borderId="78" xfId="3" applyFont="1" applyFill="1" applyBorder="1" applyAlignment="1">
      <alignment horizontal="distributed" vertical="center" indent="4"/>
    </xf>
    <xf numFmtId="0" fontId="0" fillId="2" borderId="77" xfId="0" applyFont="1" applyFill="1" applyBorder="1" applyAlignment="1">
      <alignment horizontal="center" vertical="center" shrinkToFit="1"/>
    </xf>
    <xf numFmtId="0" fontId="0" fillId="2" borderId="83" xfId="0" applyFont="1" applyFill="1" applyBorder="1" applyAlignment="1">
      <alignment horizontal="center" vertical="center" shrinkToFit="1"/>
    </xf>
    <xf numFmtId="0" fontId="2" fillId="2" borderId="84" xfId="0" applyFont="1" applyFill="1" applyBorder="1" applyAlignment="1">
      <alignment horizontal="center" vertical="center" shrinkToFit="1"/>
    </xf>
    <xf numFmtId="0" fontId="2" fillId="2" borderId="85" xfId="0" applyFont="1" applyFill="1" applyBorder="1" applyAlignment="1">
      <alignment horizontal="center" vertical="center" shrinkToFit="1"/>
    </xf>
    <xf numFmtId="0" fontId="0" fillId="2" borderId="85" xfId="0" applyFont="1" applyFill="1" applyBorder="1" applyAlignment="1">
      <alignment horizontal="center" vertical="center" shrinkToFit="1"/>
    </xf>
    <xf numFmtId="0" fontId="0" fillId="2" borderId="76" xfId="0" applyFont="1" applyFill="1" applyBorder="1" applyAlignment="1">
      <alignment horizontal="center" vertical="center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shrinkToFit="1"/>
    </xf>
    <xf numFmtId="0" fontId="0" fillId="2" borderId="78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87" xfId="0" applyFont="1" applyFill="1" applyBorder="1" applyAlignment="1">
      <alignment horizontal="center" vertical="center" wrapText="1"/>
    </xf>
    <xf numFmtId="0" fontId="0" fillId="2" borderId="67" xfId="0" applyFont="1" applyFill="1" applyBorder="1" applyAlignment="1">
      <alignment horizontal="center" vertical="center" wrapText="1"/>
    </xf>
    <xf numFmtId="0" fontId="28" fillId="2" borderId="76" xfId="0" applyFont="1" applyFill="1" applyBorder="1" applyAlignment="1">
      <alignment horizontal="center" vertical="center" shrinkToFit="1"/>
    </xf>
    <xf numFmtId="0" fontId="28" fillId="2" borderId="78" xfId="0" applyFont="1" applyFill="1" applyBorder="1" applyAlignment="1">
      <alignment horizontal="center" vertical="center" shrinkToFit="1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center" vertical="center"/>
    </xf>
    <xf numFmtId="0" fontId="0" fillId="2" borderId="36" xfId="3" applyFont="1" applyFill="1" applyBorder="1" applyAlignment="1">
      <alignment horizontal="center" vertical="center"/>
    </xf>
    <xf numFmtId="0" fontId="0" fillId="2" borderId="49" xfId="3" applyFont="1" applyFill="1" applyBorder="1" applyAlignment="1">
      <alignment horizontal="center" vertical="center"/>
    </xf>
    <xf numFmtId="0" fontId="2" fillId="2" borderId="74" xfId="3" applyFont="1" applyFill="1" applyBorder="1" applyAlignment="1">
      <alignment horizontal="center" vertical="center"/>
    </xf>
    <xf numFmtId="0" fontId="2" fillId="2" borderId="79" xfId="3" applyFont="1" applyFill="1" applyBorder="1" applyAlignment="1">
      <alignment horizontal="center" vertical="center"/>
    </xf>
    <xf numFmtId="0" fontId="2" fillId="2" borderId="80" xfId="3" applyFont="1" applyFill="1" applyBorder="1" applyAlignment="1">
      <alignment horizontal="center" vertical="center"/>
    </xf>
    <xf numFmtId="177" fontId="0" fillId="2" borderId="75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0" fillId="2" borderId="73" xfId="2" applyFont="1" applyFill="1" applyBorder="1" applyAlignment="1">
      <alignment horizontal="center" vertical="center"/>
    </xf>
    <xf numFmtId="0" fontId="2" fillId="2" borderId="88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0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2" fillId="2" borderId="16" xfId="2" applyFont="1" applyFill="1" applyBorder="1" applyAlignment="1">
      <alignment horizontal="left" vertical="top" wrapText="1"/>
    </xf>
    <xf numFmtId="0" fontId="2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177" fontId="23" fillId="2" borderId="75" xfId="2" applyNumberFormat="1" applyFont="1" applyFill="1" applyBorder="1" applyAlignment="1">
      <alignment horizontal="center" vertical="center" wrapText="1"/>
    </xf>
    <xf numFmtId="177" fontId="23" fillId="2" borderId="54" xfId="2" applyNumberFormat="1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0" fontId="21" fillId="0" borderId="91" xfId="4" applyFont="1" applyBorder="1" applyAlignment="1">
      <alignment horizontal="center" vertical="center"/>
    </xf>
    <xf numFmtId="0" fontId="35" fillId="0" borderId="91" xfId="4" applyFont="1" applyBorder="1" applyAlignment="1">
      <alignment horizontal="center" vertical="center"/>
    </xf>
    <xf numFmtId="0" fontId="15" fillId="2" borderId="76" xfId="4" applyFont="1" applyFill="1" applyBorder="1" applyAlignment="1">
      <alignment horizontal="center" vertical="center" wrapText="1"/>
    </xf>
    <xf numFmtId="0" fontId="15" fillId="2" borderId="77" xfId="4" applyFont="1" applyFill="1" applyBorder="1" applyAlignment="1">
      <alignment horizontal="center" vertical="center"/>
    </xf>
    <xf numFmtId="0" fontId="15" fillId="2" borderId="78" xfId="4" applyFont="1" applyFill="1" applyBorder="1" applyAlignment="1">
      <alignment horizontal="center" vertical="center"/>
    </xf>
    <xf numFmtId="0" fontId="15" fillId="2" borderId="73" xfId="4" applyFont="1" applyFill="1" applyBorder="1" applyAlignment="1">
      <alignment horizontal="center" vertical="center" wrapText="1"/>
    </xf>
    <xf numFmtId="0" fontId="15" fillId="2" borderId="88" xfId="4" applyFont="1" applyFill="1" applyBorder="1" applyAlignment="1">
      <alignment horizontal="center" vertical="center"/>
    </xf>
    <xf numFmtId="0" fontId="15" fillId="2" borderId="89" xfId="4" applyFont="1" applyFill="1" applyBorder="1" applyAlignment="1">
      <alignment horizontal="center" vertical="center"/>
    </xf>
    <xf numFmtId="0" fontId="15" fillId="2" borderId="74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  <xf numFmtId="0" fontId="15" fillId="2" borderId="77" xfId="4" applyFont="1" applyFill="1" applyBorder="1" applyAlignment="1">
      <alignment horizontal="center" vertical="center" wrapText="1"/>
    </xf>
    <xf numFmtId="0" fontId="15" fillId="2" borderId="78" xfId="4" applyFont="1" applyFill="1" applyBorder="1" applyAlignment="1">
      <alignment horizontal="center" vertical="center" wrapText="1"/>
    </xf>
    <xf numFmtId="0" fontId="15" fillId="2" borderId="88" xfId="4" applyFont="1" applyFill="1" applyBorder="1" applyAlignment="1">
      <alignment horizontal="distributed" vertical="center" wrapText="1" indent="5"/>
    </xf>
    <xf numFmtId="0" fontId="15" fillId="2" borderId="88" xfId="4" applyFont="1" applyFill="1" applyBorder="1" applyAlignment="1">
      <alignment horizontal="distributed" vertical="center" indent="5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82" xfId="4" applyFont="1" applyFill="1" applyBorder="1" applyAlignment="1">
      <alignment horizontal="distributed" vertical="center" wrapText="1" indent="5"/>
    </xf>
    <xf numFmtId="0" fontId="15" fillId="2" borderId="68" xfId="4" applyFont="1" applyFill="1" applyBorder="1" applyAlignment="1">
      <alignment horizontal="distributed" vertical="center" wrapText="1" indent="5"/>
    </xf>
    <xf numFmtId="0" fontId="15" fillId="2" borderId="92" xfId="4" applyFont="1" applyFill="1" applyBorder="1" applyAlignment="1">
      <alignment horizontal="distributed" vertical="center" wrapText="1" indent="5"/>
    </xf>
    <xf numFmtId="0" fontId="15" fillId="2" borderId="73" xfId="4" applyFont="1" applyFill="1" applyBorder="1" applyAlignment="1">
      <alignment horizontal="distributed" vertical="center" wrapText="1" indent="5"/>
    </xf>
    <xf numFmtId="0" fontId="15" fillId="2" borderId="51" xfId="4" applyFont="1" applyFill="1" applyBorder="1" applyAlignment="1">
      <alignment horizontal="distributed" vertical="center" wrapText="1" indent="5"/>
    </xf>
    <xf numFmtId="0" fontId="15" fillId="2" borderId="79" xfId="4" applyFont="1" applyFill="1" applyBorder="1" applyAlignment="1">
      <alignment horizontal="distributed" vertical="center" wrapText="1" indent="5"/>
    </xf>
    <xf numFmtId="0" fontId="15" fillId="2" borderId="79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</cellXfs>
  <cellStyles count="19">
    <cellStyle name="桁区切り" xfId="1" builtinId="6"/>
    <cellStyle name="標準" xfId="0" builtinId="0"/>
    <cellStyle name="標準_○1-1.市町村税の現況-1(P　)【統計課公表待ち分は入力対象外】" xfId="5" xr:uid="{00000000-0005-0000-0000-000002000000}"/>
    <cellStyle name="標準_29市町村一覧" xfId="2" xr:uid="{00000000-0005-0000-0000-000003000000}"/>
    <cellStyle name="標準_2市町村一覧" xfId="3" xr:uid="{00000000-0005-0000-0000-000004000000}"/>
    <cellStyle name="標準_課税標準等" xfId="9" xr:uid="{00000000-0005-0000-0000-000005000000}"/>
    <cellStyle name="標準_概前年比（非木造）" xfId="7" xr:uid="{00000000-0005-0000-0000-000006000000}"/>
    <cellStyle name="標準_概前年比（木造）" xfId="6" xr:uid="{00000000-0005-0000-0000-000007000000}"/>
    <cellStyle name="標準_概要17表" xfId="4" xr:uid="{00000000-0005-0000-0000-000008000000}"/>
    <cellStyle name="標準_新築軽減" xfId="10" xr:uid="{00000000-0005-0000-0000-000009000000}"/>
    <cellStyle name="標準_非木造１" xfId="13" xr:uid="{00000000-0005-0000-0000-00000A000000}"/>
    <cellStyle name="標準_非木造２" xfId="14" xr:uid="{00000000-0005-0000-0000-00000B000000}"/>
    <cellStyle name="標準_非木造３" xfId="15" xr:uid="{00000000-0005-0000-0000-00000C000000}"/>
    <cellStyle name="標準_非木造４" xfId="16" xr:uid="{00000000-0005-0000-0000-00000D000000}"/>
    <cellStyle name="標準_非木造５" xfId="17" xr:uid="{00000000-0005-0000-0000-00000E000000}"/>
    <cellStyle name="標準_非木造６" xfId="18" xr:uid="{00000000-0005-0000-0000-00000F000000}"/>
    <cellStyle name="標準_変動状況" xfId="8" xr:uid="{00000000-0005-0000-0000-000010000000}"/>
    <cellStyle name="標準_木造家屋" xfId="11" xr:uid="{00000000-0005-0000-0000-000011000000}"/>
    <cellStyle name="標準_木造家屋_1" xfId="12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I89"/>
  <sheetViews>
    <sheetView tabSelected="1" view="pageBreakPreview" zoomScale="70" zoomScaleNormal="80" zoomScaleSheetLayoutView="7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4" width="13.6640625" style="12" customWidth="1"/>
    <col min="5" max="7" width="13.6640625" style="52" customWidth="1"/>
    <col min="8" max="16" width="13.6640625" style="12" customWidth="1"/>
    <col min="17" max="18" width="15.6640625" style="12" customWidth="1"/>
    <col min="19" max="24" width="13.6640625" style="52" customWidth="1"/>
    <col min="25" max="29" width="13.6640625" style="12" customWidth="1"/>
    <col min="30" max="30" width="16.44140625" style="12" bestFit="1" customWidth="1"/>
    <col min="31" max="31" width="15.6640625" style="12" customWidth="1"/>
    <col min="32" max="35" width="0" style="12" hidden="1" customWidth="1"/>
    <col min="36" max="16384" width="10.33203125" style="12"/>
  </cols>
  <sheetData>
    <row r="1" spans="1:35" ht="16.2">
      <c r="A1" s="85" t="s">
        <v>279</v>
      </c>
      <c r="B1" s="9"/>
      <c r="D1" s="85" t="s">
        <v>148</v>
      </c>
      <c r="E1" s="9"/>
      <c r="R1" s="86" t="str">
        <f>A1</f>
        <v>令和７年度　木造家屋の状況</v>
      </c>
      <c r="S1" s="9"/>
      <c r="U1" s="85" t="s">
        <v>149</v>
      </c>
      <c r="V1" s="9"/>
    </row>
    <row r="2" spans="1:35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69"/>
      <c r="K2" s="4"/>
      <c r="L2" s="4"/>
      <c r="M2" s="269"/>
      <c r="N2" s="4"/>
      <c r="O2" s="4"/>
      <c r="P2" s="269"/>
      <c r="S2" s="4"/>
      <c r="T2" s="4"/>
      <c r="U2" s="4"/>
      <c r="V2" s="4"/>
      <c r="W2" s="4"/>
      <c r="X2" s="4"/>
      <c r="Y2" s="4"/>
      <c r="Z2" s="4"/>
      <c r="AA2" s="269"/>
      <c r="AB2" s="4"/>
      <c r="AC2" s="4"/>
      <c r="AD2" s="269"/>
    </row>
    <row r="3" spans="1:35" ht="19.5" customHeight="1">
      <c r="A3" s="345" t="s">
        <v>50</v>
      </c>
      <c r="B3" s="348" t="s">
        <v>5</v>
      </c>
      <c r="C3" s="349"/>
      <c r="D3" s="350"/>
      <c r="E3" s="351" t="s">
        <v>6</v>
      </c>
      <c r="F3" s="352"/>
      <c r="G3" s="353"/>
      <c r="H3" s="342" t="s">
        <v>7</v>
      </c>
      <c r="I3" s="343"/>
      <c r="J3" s="344"/>
      <c r="K3" s="342" t="s">
        <v>8</v>
      </c>
      <c r="L3" s="343"/>
      <c r="M3" s="344"/>
      <c r="N3" s="342" t="s">
        <v>134</v>
      </c>
      <c r="O3" s="343"/>
      <c r="P3" s="344"/>
      <c r="Q3" s="345" t="s">
        <v>50</v>
      </c>
      <c r="R3" s="345" t="s">
        <v>50</v>
      </c>
      <c r="S3" s="354" t="s">
        <v>9</v>
      </c>
      <c r="T3" s="355"/>
      <c r="U3" s="356"/>
      <c r="V3" s="351" t="s">
        <v>10</v>
      </c>
      <c r="W3" s="352"/>
      <c r="X3" s="353"/>
      <c r="Y3" s="342" t="s">
        <v>11</v>
      </c>
      <c r="Z3" s="343"/>
      <c r="AA3" s="344"/>
      <c r="AB3" s="342" t="s">
        <v>12</v>
      </c>
      <c r="AC3" s="343"/>
      <c r="AD3" s="344"/>
      <c r="AE3" s="345" t="s">
        <v>50</v>
      </c>
    </row>
    <row r="4" spans="1:35" ht="14.25" customHeight="1">
      <c r="A4" s="346"/>
      <c r="B4" s="71" t="s">
        <v>127</v>
      </c>
      <c r="C4" s="226" t="s">
        <v>128</v>
      </c>
      <c r="D4" s="68" t="s">
        <v>49</v>
      </c>
      <c r="E4" s="71" t="s">
        <v>127</v>
      </c>
      <c r="F4" s="226" t="s">
        <v>128</v>
      </c>
      <c r="G4" s="68" t="s">
        <v>49</v>
      </c>
      <c r="H4" s="270" t="s">
        <v>127</v>
      </c>
      <c r="I4" s="38" t="s">
        <v>128</v>
      </c>
      <c r="J4" s="39" t="s">
        <v>49</v>
      </c>
      <c r="K4" s="270" t="s">
        <v>127</v>
      </c>
      <c r="L4" s="38" t="s">
        <v>128</v>
      </c>
      <c r="M4" s="39" t="s">
        <v>49</v>
      </c>
      <c r="N4" s="270" t="s">
        <v>127</v>
      </c>
      <c r="O4" s="38" t="s">
        <v>128</v>
      </c>
      <c r="P4" s="39" t="s">
        <v>49</v>
      </c>
      <c r="Q4" s="346"/>
      <c r="R4" s="346"/>
      <c r="S4" s="71" t="s">
        <v>127</v>
      </c>
      <c r="T4" s="226" t="s">
        <v>128</v>
      </c>
      <c r="U4" s="68" t="s">
        <v>49</v>
      </c>
      <c r="V4" s="71" t="s">
        <v>127</v>
      </c>
      <c r="W4" s="226" t="s">
        <v>128</v>
      </c>
      <c r="X4" s="68" t="s">
        <v>49</v>
      </c>
      <c r="Y4" s="270" t="s">
        <v>127</v>
      </c>
      <c r="Z4" s="38" t="s">
        <v>128</v>
      </c>
      <c r="AA4" s="39" t="s">
        <v>49</v>
      </c>
      <c r="AB4" s="270" t="s">
        <v>127</v>
      </c>
      <c r="AC4" s="38" t="s">
        <v>128</v>
      </c>
      <c r="AD4" s="39" t="s">
        <v>49</v>
      </c>
      <c r="AE4" s="346"/>
    </row>
    <row r="5" spans="1:35" ht="14.25" customHeight="1" thickBot="1">
      <c r="A5" s="347"/>
      <c r="B5" s="40"/>
      <c r="C5" s="69" t="s">
        <v>51</v>
      </c>
      <c r="D5" s="70" t="s">
        <v>129</v>
      </c>
      <c r="E5" s="267"/>
      <c r="F5" s="69" t="s">
        <v>51</v>
      </c>
      <c r="G5" s="70" t="s">
        <v>129</v>
      </c>
      <c r="H5" s="40"/>
      <c r="I5" s="41" t="s">
        <v>51</v>
      </c>
      <c r="J5" s="42" t="s">
        <v>129</v>
      </c>
      <c r="K5" s="40"/>
      <c r="L5" s="41" t="s">
        <v>51</v>
      </c>
      <c r="M5" s="42" t="s">
        <v>129</v>
      </c>
      <c r="N5" s="40"/>
      <c r="O5" s="41" t="s">
        <v>51</v>
      </c>
      <c r="P5" s="42" t="s">
        <v>129</v>
      </c>
      <c r="Q5" s="347"/>
      <c r="R5" s="347"/>
      <c r="S5" s="267"/>
      <c r="T5" s="69" t="s">
        <v>51</v>
      </c>
      <c r="U5" s="70" t="s">
        <v>129</v>
      </c>
      <c r="V5" s="267"/>
      <c r="W5" s="69" t="s">
        <v>51</v>
      </c>
      <c r="X5" s="70" t="s">
        <v>129</v>
      </c>
      <c r="Y5" s="40"/>
      <c r="Z5" s="41" t="s">
        <v>51</v>
      </c>
      <c r="AA5" s="42" t="s">
        <v>129</v>
      </c>
      <c r="AB5" s="40"/>
      <c r="AC5" s="41" t="s">
        <v>51</v>
      </c>
      <c r="AD5" s="42" t="s">
        <v>129</v>
      </c>
      <c r="AE5" s="347"/>
    </row>
    <row r="6" spans="1:35" ht="16.5" customHeight="1">
      <c r="A6" s="6" t="s">
        <v>13</v>
      </c>
      <c r="B6" s="114">
        <f t="shared" ref="B6:G6" si="0">B51</f>
        <v>88821</v>
      </c>
      <c r="C6" s="115">
        <f t="shared" si="0"/>
        <v>9565453</v>
      </c>
      <c r="D6" s="116">
        <f t="shared" si="0"/>
        <v>220856904</v>
      </c>
      <c r="E6" s="114">
        <f t="shared" si="0"/>
        <v>1712</v>
      </c>
      <c r="F6" s="115">
        <f t="shared" si="0"/>
        <v>362540</v>
      </c>
      <c r="G6" s="116">
        <f t="shared" si="0"/>
        <v>9869974</v>
      </c>
      <c r="H6" s="114">
        <f>H51</f>
        <v>2319</v>
      </c>
      <c r="I6" s="115">
        <f t="shared" ref="I6:J6" si="1">I51</f>
        <v>298165</v>
      </c>
      <c r="J6" s="117">
        <f t="shared" si="1"/>
        <v>4902875</v>
      </c>
      <c r="K6" s="114">
        <f>K51</f>
        <v>117</v>
      </c>
      <c r="L6" s="115">
        <f t="shared" ref="L6:M6" si="2">L51</f>
        <v>22858</v>
      </c>
      <c r="M6" s="117">
        <f t="shared" si="2"/>
        <v>265380</v>
      </c>
      <c r="N6" s="114">
        <f>N51</f>
        <v>1001</v>
      </c>
      <c r="O6" s="115">
        <f t="shared" ref="O6:P6" si="3">O51</f>
        <v>84422</v>
      </c>
      <c r="P6" s="117">
        <f t="shared" si="3"/>
        <v>1858561</v>
      </c>
      <c r="Q6" s="6" t="s">
        <v>13</v>
      </c>
      <c r="R6" s="6" t="s">
        <v>13</v>
      </c>
      <c r="S6" s="114">
        <f t="shared" ref="S6:X6" si="4">S51</f>
        <v>106</v>
      </c>
      <c r="T6" s="115">
        <f t="shared" si="4"/>
        <v>23326</v>
      </c>
      <c r="U6" s="116">
        <f t="shared" si="4"/>
        <v>996711</v>
      </c>
      <c r="V6" s="114">
        <f t="shared" si="4"/>
        <v>2710</v>
      </c>
      <c r="W6" s="115">
        <f t="shared" si="4"/>
        <v>138124</v>
      </c>
      <c r="X6" s="116">
        <f t="shared" si="4"/>
        <v>669275</v>
      </c>
      <c r="Y6" s="114">
        <f>Y51</f>
        <v>8444</v>
      </c>
      <c r="Z6" s="115">
        <f t="shared" ref="Z6:AA6" si="5">Z51</f>
        <v>318052</v>
      </c>
      <c r="AA6" s="117">
        <f t="shared" si="5"/>
        <v>3282618</v>
      </c>
      <c r="AB6" s="114">
        <f>AB51</f>
        <v>105230</v>
      </c>
      <c r="AC6" s="115">
        <f t="shared" ref="AC6:AD6" si="6">AC51</f>
        <v>10812940</v>
      </c>
      <c r="AD6" s="117">
        <f t="shared" si="6"/>
        <v>242702298</v>
      </c>
      <c r="AE6" s="6" t="s">
        <v>13</v>
      </c>
      <c r="AG6" s="227" t="e">
        <f>IF(SUM(B6,E6,H6,K6,N6,S6,V6,#REF!,Y6)-AB6=0,"○","×")</f>
        <v>#REF!</v>
      </c>
      <c r="AH6" s="227" t="e">
        <f>IF(SUM(C6,F6,I6,L6,O6,T6,W6,#REF!,Z6)-AC6=0,"○","×")</f>
        <v>#REF!</v>
      </c>
      <c r="AI6" s="227" t="e">
        <f>IF(SUM(D6,G6,J6,M6,P6,U6,X6,#REF!,AA6)-AD6=0,"○","×")</f>
        <v>#REF!</v>
      </c>
    </row>
    <row r="7" spans="1:35" ht="17.100000000000001" customHeight="1">
      <c r="A7" s="7" t="s">
        <v>14</v>
      </c>
      <c r="B7" s="118">
        <f t="shared" ref="B7:J7" si="7">B52</f>
        <v>18368</v>
      </c>
      <c r="C7" s="119">
        <f t="shared" si="7"/>
        <v>1982413</v>
      </c>
      <c r="D7" s="120">
        <f t="shared" si="7"/>
        <v>40475552</v>
      </c>
      <c r="E7" s="118">
        <f t="shared" si="7"/>
        <v>531</v>
      </c>
      <c r="F7" s="119">
        <f t="shared" si="7"/>
        <v>135509</v>
      </c>
      <c r="G7" s="120">
        <f t="shared" si="7"/>
        <v>3734897</v>
      </c>
      <c r="H7" s="118">
        <f t="shared" si="7"/>
        <v>722</v>
      </c>
      <c r="I7" s="119">
        <f t="shared" si="7"/>
        <v>101077</v>
      </c>
      <c r="J7" s="120">
        <f t="shared" si="7"/>
        <v>995870</v>
      </c>
      <c r="K7" s="118">
        <f t="shared" ref="K7:M7" si="8">K52</f>
        <v>2</v>
      </c>
      <c r="L7" s="119">
        <f t="shared" si="8"/>
        <v>353</v>
      </c>
      <c r="M7" s="120">
        <f t="shared" si="8"/>
        <v>2536</v>
      </c>
      <c r="N7" s="118">
        <f t="shared" ref="N7:P7" si="9">N52</f>
        <v>233</v>
      </c>
      <c r="O7" s="119">
        <f t="shared" si="9"/>
        <v>19852</v>
      </c>
      <c r="P7" s="120">
        <f t="shared" si="9"/>
        <v>420704</v>
      </c>
      <c r="Q7" s="7" t="s">
        <v>14</v>
      </c>
      <c r="R7" s="7" t="s">
        <v>14</v>
      </c>
      <c r="S7" s="118">
        <f t="shared" ref="S7:AA7" si="10">S52</f>
        <v>13</v>
      </c>
      <c r="T7" s="119">
        <f t="shared" si="10"/>
        <v>2603</v>
      </c>
      <c r="U7" s="120">
        <f t="shared" si="10"/>
        <v>53836</v>
      </c>
      <c r="V7" s="118">
        <f t="shared" si="10"/>
        <v>1087</v>
      </c>
      <c r="W7" s="119">
        <f t="shared" si="10"/>
        <v>81166</v>
      </c>
      <c r="X7" s="120">
        <f t="shared" si="10"/>
        <v>393812</v>
      </c>
      <c r="Y7" s="118">
        <f t="shared" si="10"/>
        <v>154</v>
      </c>
      <c r="Z7" s="119">
        <f t="shared" si="10"/>
        <v>8975</v>
      </c>
      <c r="AA7" s="120">
        <f t="shared" si="10"/>
        <v>42486</v>
      </c>
      <c r="AB7" s="118">
        <f t="shared" ref="AB7:AD7" si="11">AB52</f>
        <v>21110</v>
      </c>
      <c r="AC7" s="119">
        <f t="shared" si="11"/>
        <v>2331948</v>
      </c>
      <c r="AD7" s="120">
        <f t="shared" si="11"/>
        <v>46119693</v>
      </c>
      <c r="AE7" s="7" t="s">
        <v>14</v>
      </c>
      <c r="AG7" s="227" t="e">
        <f>IF(SUM(B7,E7,H7,K7,N7,S7,V7,#REF!,Y7)-AB7=0,"○","×")</f>
        <v>#REF!</v>
      </c>
      <c r="AH7" s="227" t="e">
        <f>IF(SUM(C7,F7,I7,L7,O7,T7,W7,#REF!,Z7)-AC7=0,"○","×")</f>
        <v>#REF!</v>
      </c>
      <c r="AI7" s="227" t="e">
        <f>IF(SUM(D7,G7,J7,M7,P7,U7,X7,#REF!,AA7)-AD7=0,"○","×")</f>
        <v>#REF!</v>
      </c>
    </row>
    <row r="8" spans="1:35" ht="17.100000000000001" customHeight="1">
      <c r="A8" s="7" t="s">
        <v>15</v>
      </c>
      <c r="B8" s="118">
        <f t="shared" ref="B8:J8" si="12">B53</f>
        <v>25186</v>
      </c>
      <c r="C8" s="119">
        <f t="shared" si="12"/>
        <v>2462585</v>
      </c>
      <c r="D8" s="120">
        <f t="shared" si="12"/>
        <v>52541114</v>
      </c>
      <c r="E8" s="118">
        <f t="shared" si="12"/>
        <v>399</v>
      </c>
      <c r="F8" s="119">
        <f t="shared" si="12"/>
        <v>95724</v>
      </c>
      <c r="G8" s="120">
        <f t="shared" si="12"/>
        <v>3353477</v>
      </c>
      <c r="H8" s="118">
        <f t="shared" si="12"/>
        <v>805</v>
      </c>
      <c r="I8" s="119">
        <f t="shared" si="12"/>
        <v>82627</v>
      </c>
      <c r="J8" s="120">
        <f t="shared" si="12"/>
        <v>876712</v>
      </c>
      <c r="K8" s="118">
        <f t="shared" ref="K8:M8" si="13">K53</f>
        <v>24</v>
      </c>
      <c r="L8" s="119">
        <f t="shared" si="13"/>
        <v>2018</v>
      </c>
      <c r="M8" s="120">
        <f t="shared" si="13"/>
        <v>29517</v>
      </c>
      <c r="N8" s="118">
        <f t="shared" ref="N8:P8" si="14">N53</f>
        <v>397</v>
      </c>
      <c r="O8" s="119">
        <f t="shared" si="14"/>
        <v>27266</v>
      </c>
      <c r="P8" s="120">
        <f t="shared" si="14"/>
        <v>555733</v>
      </c>
      <c r="Q8" s="7" t="s">
        <v>15</v>
      </c>
      <c r="R8" s="7" t="s">
        <v>15</v>
      </c>
      <c r="S8" s="118">
        <f t="shared" ref="S8:AA8" si="15">S53</f>
        <v>21</v>
      </c>
      <c r="T8" s="119">
        <f t="shared" si="15"/>
        <v>2977</v>
      </c>
      <c r="U8" s="120">
        <f t="shared" si="15"/>
        <v>74485</v>
      </c>
      <c r="V8" s="118">
        <f t="shared" si="15"/>
        <v>4952</v>
      </c>
      <c r="W8" s="119">
        <f t="shared" si="15"/>
        <v>173817</v>
      </c>
      <c r="X8" s="120">
        <f t="shared" si="15"/>
        <v>651065</v>
      </c>
      <c r="Y8" s="118">
        <f t="shared" si="15"/>
        <v>2512</v>
      </c>
      <c r="Z8" s="119">
        <f t="shared" si="15"/>
        <v>60493</v>
      </c>
      <c r="AA8" s="120">
        <f t="shared" si="15"/>
        <v>302538</v>
      </c>
      <c r="AB8" s="118">
        <f t="shared" ref="AB8:AD8" si="16">AB53</f>
        <v>34296</v>
      </c>
      <c r="AC8" s="119">
        <f t="shared" si="16"/>
        <v>2907507</v>
      </c>
      <c r="AD8" s="120">
        <f t="shared" si="16"/>
        <v>58384641</v>
      </c>
      <c r="AE8" s="7" t="s">
        <v>15</v>
      </c>
      <c r="AG8" s="227" t="e">
        <f>IF(SUM(B8,E8,H8,K8,N8,S8,V8,#REF!,Y8)-AB8=0,"○","×")</f>
        <v>#REF!</v>
      </c>
      <c r="AH8" s="227" t="e">
        <f>IF(SUM(C8,F8,I8,L8,O8,T8,W8,#REF!,Z8)-AC8=0,"○","×")</f>
        <v>#REF!</v>
      </c>
      <c r="AI8" s="227" t="e">
        <f>IF(SUM(D8,G8,J8,M8,P8,U8,X8,#REF!,AA8)-AD8=0,"○","×")</f>
        <v>#REF!</v>
      </c>
    </row>
    <row r="9" spans="1:35" ht="17.100000000000001" customHeight="1">
      <c r="A9" s="7" t="s">
        <v>16</v>
      </c>
      <c r="B9" s="118">
        <f t="shared" ref="B9:J9" si="17">B54</f>
        <v>18496</v>
      </c>
      <c r="C9" s="119">
        <f t="shared" si="17"/>
        <v>1967972</v>
      </c>
      <c r="D9" s="120">
        <f t="shared" si="17"/>
        <v>40353409</v>
      </c>
      <c r="E9" s="118">
        <f t="shared" si="17"/>
        <v>485</v>
      </c>
      <c r="F9" s="119">
        <f t="shared" si="17"/>
        <v>127536</v>
      </c>
      <c r="G9" s="120">
        <f t="shared" si="17"/>
        <v>3583031</v>
      </c>
      <c r="H9" s="118">
        <f t="shared" si="17"/>
        <v>364</v>
      </c>
      <c r="I9" s="119">
        <f t="shared" si="17"/>
        <v>47885</v>
      </c>
      <c r="J9" s="120">
        <f t="shared" si="17"/>
        <v>572609</v>
      </c>
      <c r="K9" s="118">
        <f t="shared" ref="K9:M9" si="18">K54</f>
        <v>6</v>
      </c>
      <c r="L9" s="119">
        <f t="shared" si="18"/>
        <v>2984</v>
      </c>
      <c r="M9" s="120">
        <f t="shared" si="18"/>
        <v>58092</v>
      </c>
      <c r="N9" s="118">
        <f t="shared" ref="N9:P9" si="19">N54</f>
        <v>314</v>
      </c>
      <c r="O9" s="119">
        <f t="shared" si="19"/>
        <v>27465</v>
      </c>
      <c r="P9" s="120">
        <f t="shared" si="19"/>
        <v>579409</v>
      </c>
      <c r="Q9" s="7" t="s">
        <v>16</v>
      </c>
      <c r="R9" s="7" t="s">
        <v>16</v>
      </c>
      <c r="S9" s="118">
        <f t="shared" ref="S9:AA9" si="20">S54</f>
        <v>30</v>
      </c>
      <c r="T9" s="119">
        <f t="shared" si="20"/>
        <v>5955</v>
      </c>
      <c r="U9" s="120">
        <f t="shared" si="20"/>
        <v>184416</v>
      </c>
      <c r="V9" s="118">
        <f t="shared" si="20"/>
        <v>513</v>
      </c>
      <c r="W9" s="119">
        <f t="shared" si="20"/>
        <v>61724</v>
      </c>
      <c r="X9" s="120">
        <f t="shared" si="20"/>
        <v>224966</v>
      </c>
      <c r="Y9" s="118">
        <f t="shared" si="20"/>
        <v>8617</v>
      </c>
      <c r="Z9" s="119">
        <f t="shared" si="20"/>
        <v>244434</v>
      </c>
      <c r="AA9" s="120">
        <f t="shared" si="20"/>
        <v>999191</v>
      </c>
      <c r="AB9" s="118">
        <f t="shared" ref="AB9:AD9" si="21">AB54</f>
        <v>28825</v>
      </c>
      <c r="AC9" s="119">
        <f t="shared" si="21"/>
        <v>2485955</v>
      </c>
      <c r="AD9" s="120">
        <f t="shared" si="21"/>
        <v>46555123</v>
      </c>
      <c r="AE9" s="7" t="s">
        <v>16</v>
      </c>
      <c r="AG9" s="227" t="e">
        <f>IF(SUM(B9,E9,H9,K9,N9,S9,V9,#REF!,Y9)-AB9=0,"○","×")</f>
        <v>#REF!</v>
      </c>
      <c r="AH9" s="227" t="e">
        <f>IF(SUM(C9,F9,I9,L9,O9,T9,W9,#REF!,Z9)-AC9=0,"○","×")</f>
        <v>#REF!</v>
      </c>
      <c r="AI9" s="227" t="e">
        <f>IF(SUM(D9,G9,J9,M9,P9,U9,X9,#REF!,AA9)-AD9=0,"○","×")</f>
        <v>#REF!</v>
      </c>
    </row>
    <row r="10" spans="1:35" ht="17.100000000000001" customHeight="1">
      <c r="A10" s="7" t="s">
        <v>17</v>
      </c>
      <c r="B10" s="118">
        <f t="shared" ref="B10:J10" si="22">B55</f>
        <v>34045</v>
      </c>
      <c r="C10" s="119">
        <f t="shared" si="22"/>
        <v>3535164</v>
      </c>
      <c r="D10" s="120">
        <f t="shared" si="22"/>
        <v>84411388</v>
      </c>
      <c r="E10" s="118">
        <f t="shared" si="22"/>
        <v>872</v>
      </c>
      <c r="F10" s="119">
        <f t="shared" si="22"/>
        <v>218530</v>
      </c>
      <c r="G10" s="120">
        <f t="shared" si="22"/>
        <v>6208141</v>
      </c>
      <c r="H10" s="118">
        <f t="shared" si="22"/>
        <v>847</v>
      </c>
      <c r="I10" s="119">
        <f t="shared" si="22"/>
        <v>98860</v>
      </c>
      <c r="J10" s="120">
        <f t="shared" si="22"/>
        <v>1425867</v>
      </c>
      <c r="K10" s="118">
        <f t="shared" ref="K10:M10" si="23">K55</f>
        <v>8</v>
      </c>
      <c r="L10" s="119">
        <f t="shared" si="23"/>
        <v>1257</v>
      </c>
      <c r="M10" s="120">
        <f t="shared" si="23"/>
        <v>3728</v>
      </c>
      <c r="N10" s="118">
        <f t="shared" ref="N10:P10" si="24">N55</f>
        <v>486</v>
      </c>
      <c r="O10" s="119">
        <f t="shared" si="24"/>
        <v>41437</v>
      </c>
      <c r="P10" s="120">
        <f t="shared" si="24"/>
        <v>1127059</v>
      </c>
      <c r="Q10" s="7" t="s">
        <v>17</v>
      </c>
      <c r="R10" s="7" t="s">
        <v>17</v>
      </c>
      <c r="S10" s="118">
        <f t="shared" ref="S10:AA10" si="25">S55</f>
        <v>51</v>
      </c>
      <c r="T10" s="119">
        <f t="shared" si="25"/>
        <v>7247</v>
      </c>
      <c r="U10" s="120">
        <f t="shared" si="25"/>
        <v>249423</v>
      </c>
      <c r="V10" s="118">
        <f t="shared" si="25"/>
        <v>2269</v>
      </c>
      <c r="W10" s="119">
        <f t="shared" si="25"/>
        <v>123827</v>
      </c>
      <c r="X10" s="120">
        <f t="shared" si="25"/>
        <v>612972</v>
      </c>
      <c r="Y10" s="118">
        <f t="shared" si="25"/>
        <v>6163</v>
      </c>
      <c r="Z10" s="119">
        <f t="shared" si="25"/>
        <v>176904</v>
      </c>
      <c r="AA10" s="120">
        <f t="shared" si="25"/>
        <v>547454</v>
      </c>
      <c r="AB10" s="118">
        <f t="shared" ref="AB10:AD10" si="26">AB55</f>
        <v>44741</v>
      </c>
      <c r="AC10" s="119">
        <f t="shared" si="26"/>
        <v>4203226</v>
      </c>
      <c r="AD10" s="120">
        <f t="shared" si="26"/>
        <v>94586032</v>
      </c>
      <c r="AE10" s="7" t="s">
        <v>17</v>
      </c>
      <c r="AG10" s="227" t="e">
        <f>IF(SUM(B10,E10,H10,K10,N10,S10,V10,#REF!,Y10)-AB10=0,"○","×")</f>
        <v>#REF!</v>
      </c>
      <c r="AH10" s="227" t="e">
        <f>IF(SUM(C10,F10,I10,L10,O10,T10,W10,#REF!,Z10)-AC10=0,"○","×")</f>
        <v>#REF!</v>
      </c>
      <c r="AI10" s="227" t="e">
        <f>IF(SUM(D10,G10,J10,M10,P10,U10,X10,#REF!,AA10)-AD10=0,"○","×")</f>
        <v>#REF!</v>
      </c>
    </row>
    <row r="11" spans="1:35" ht="17.100000000000001" customHeight="1">
      <c r="A11" s="7" t="s">
        <v>18</v>
      </c>
      <c r="B11" s="118">
        <f t="shared" ref="B11:J11" si="27">B56</f>
        <v>18138</v>
      </c>
      <c r="C11" s="119">
        <f t="shared" si="27"/>
        <v>2266143</v>
      </c>
      <c r="D11" s="120">
        <f t="shared" si="27"/>
        <v>46442403</v>
      </c>
      <c r="E11" s="118">
        <f t="shared" si="27"/>
        <v>438</v>
      </c>
      <c r="F11" s="119">
        <f t="shared" si="27"/>
        <v>94256</v>
      </c>
      <c r="G11" s="120">
        <f t="shared" si="27"/>
        <v>2337430</v>
      </c>
      <c r="H11" s="118">
        <f t="shared" si="27"/>
        <v>562</v>
      </c>
      <c r="I11" s="119">
        <f t="shared" si="27"/>
        <v>78259</v>
      </c>
      <c r="J11" s="120">
        <f t="shared" si="27"/>
        <v>747618</v>
      </c>
      <c r="K11" s="118">
        <f t="shared" ref="K11:M11" si="28">K56</f>
        <v>15</v>
      </c>
      <c r="L11" s="119">
        <f t="shared" si="28"/>
        <v>4043</v>
      </c>
      <c r="M11" s="120">
        <f t="shared" si="28"/>
        <v>16212</v>
      </c>
      <c r="N11" s="118">
        <f t="shared" ref="N11:P11" si="29">N56</f>
        <v>292</v>
      </c>
      <c r="O11" s="119">
        <f t="shared" si="29"/>
        <v>29588</v>
      </c>
      <c r="P11" s="120">
        <f t="shared" si="29"/>
        <v>735607</v>
      </c>
      <c r="Q11" s="7" t="s">
        <v>18</v>
      </c>
      <c r="R11" s="7" t="s">
        <v>18</v>
      </c>
      <c r="S11" s="118">
        <f t="shared" ref="S11:AA11" si="30">S56</f>
        <v>16</v>
      </c>
      <c r="T11" s="119">
        <f t="shared" si="30"/>
        <v>2566</v>
      </c>
      <c r="U11" s="120">
        <f t="shared" si="30"/>
        <v>56750</v>
      </c>
      <c r="V11" s="118">
        <f t="shared" si="30"/>
        <v>1123</v>
      </c>
      <c r="W11" s="119">
        <f t="shared" si="30"/>
        <v>79689</v>
      </c>
      <c r="X11" s="120">
        <f t="shared" si="30"/>
        <v>338544</v>
      </c>
      <c r="Y11" s="118">
        <f t="shared" si="30"/>
        <v>1622</v>
      </c>
      <c r="Z11" s="119">
        <f t="shared" si="30"/>
        <v>75127</v>
      </c>
      <c r="AA11" s="120">
        <f t="shared" si="30"/>
        <v>274742</v>
      </c>
      <c r="AB11" s="118">
        <f t="shared" ref="AB11:AD11" si="31">AB56</f>
        <v>22206</v>
      </c>
      <c r="AC11" s="119">
        <f t="shared" si="31"/>
        <v>2629671</v>
      </c>
      <c r="AD11" s="120">
        <f t="shared" si="31"/>
        <v>50949306</v>
      </c>
      <c r="AE11" s="7" t="s">
        <v>18</v>
      </c>
      <c r="AG11" s="227" t="e">
        <f>IF(SUM(B11,E11,H11,K11,N11,S11,V11,#REF!,Y11)-AB11=0,"○","×")</f>
        <v>#REF!</v>
      </c>
      <c r="AH11" s="227" t="e">
        <f>IF(SUM(C11,F11,I11,L11,O11,T11,W11,#REF!,Z11)-AC11=0,"○","×")</f>
        <v>#REF!</v>
      </c>
      <c r="AI11" s="227" t="e">
        <f>IF(SUM(D11,G11,J11,M11,P11,U11,X11,#REF!,AA11)-AD11=0,"○","×")</f>
        <v>#REF!</v>
      </c>
    </row>
    <row r="12" spans="1:35" ht="17.100000000000001" customHeight="1">
      <c r="A12" s="7" t="s">
        <v>19</v>
      </c>
      <c r="B12" s="118">
        <f t="shared" ref="B12:J12" si="32">B57</f>
        <v>12519</v>
      </c>
      <c r="C12" s="119">
        <f t="shared" si="32"/>
        <v>1488338</v>
      </c>
      <c r="D12" s="120">
        <f t="shared" si="32"/>
        <v>17756310</v>
      </c>
      <c r="E12" s="118">
        <f t="shared" si="32"/>
        <v>151</v>
      </c>
      <c r="F12" s="119">
        <f t="shared" si="32"/>
        <v>38074</v>
      </c>
      <c r="G12" s="120">
        <f t="shared" si="32"/>
        <v>841459</v>
      </c>
      <c r="H12" s="118">
        <f t="shared" si="32"/>
        <v>457</v>
      </c>
      <c r="I12" s="119">
        <f t="shared" si="32"/>
        <v>60190</v>
      </c>
      <c r="J12" s="120">
        <f t="shared" si="32"/>
        <v>454869</v>
      </c>
      <c r="K12" s="118">
        <f t="shared" ref="K12:M12" si="33">K57</f>
        <v>18</v>
      </c>
      <c r="L12" s="119">
        <f t="shared" si="33"/>
        <v>3636</v>
      </c>
      <c r="M12" s="120">
        <f t="shared" si="33"/>
        <v>31304</v>
      </c>
      <c r="N12" s="118">
        <f t="shared" ref="N12:P12" si="34">N57</f>
        <v>205</v>
      </c>
      <c r="O12" s="119">
        <f t="shared" si="34"/>
        <v>19205</v>
      </c>
      <c r="P12" s="120">
        <f t="shared" si="34"/>
        <v>315356</v>
      </c>
      <c r="Q12" s="7" t="s">
        <v>19</v>
      </c>
      <c r="R12" s="7" t="s">
        <v>19</v>
      </c>
      <c r="S12" s="118">
        <f t="shared" ref="S12:AA12" si="35">S57</f>
        <v>19</v>
      </c>
      <c r="T12" s="119">
        <f t="shared" si="35"/>
        <v>2910</v>
      </c>
      <c r="U12" s="120">
        <f t="shared" si="35"/>
        <v>75173</v>
      </c>
      <c r="V12" s="118">
        <f t="shared" si="35"/>
        <v>2342</v>
      </c>
      <c r="W12" s="119">
        <f t="shared" si="35"/>
        <v>122930</v>
      </c>
      <c r="X12" s="120">
        <f t="shared" si="35"/>
        <v>398503</v>
      </c>
      <c r="Y12" s="118">
        <f t="shared" si="35"/>
        <v>1713</v>
      </c>
      <c r="Z12" s="119">
        <f t="shared" si="35"/>
        <v>72206</v>
      </c>
      <c r="AA12" s="120">
        <f t="shared" si="35"/>
        <v>484800</v>
      </c>
      <c r="AB12" s="118">
        <f t="shared" ref="AB12:AD12" si="36">AB57</f>
        <v>17424</v>
      </c>
      <c r="AC12" s="119">
        <f t="shared" si="36"/>
        <v>1807489</v>
      </c>
      <c r="AD12" s="120">
        <f t="shared" si="36"/>
        <v>20357774</v>
      </c>
      <c r="AE12" s="7" t="s">
        <v>19</v>
      </c>
      <c r="AG12" s="227" t="e">
        <f>IF(SUM(B12,E12,H12,K12,N12,S12,V12,#REF!,Y12)-AB12=0,"○","×")</f>
        <v>#REF!</v>
      </c>
      <c r="AH12" s="227" t="e">
        <f>IF(SUM(C12,F12,I12,L12,O12,T12,W12,#REF!,Z12)-AC12=0,"○","×")</f>
        <v>#REF!</v>
      </c>
      <c r="AI12" s="227" t="e">
        <f>IF(SUM(D12,G12,J12,M12,P12,U12,X12,#REF!,AA12)-AD12=0,"○","×")</f>
        <v>#REF!</v>
      </c>
    </row>
    <row r="13" spans="1:35" ht="17.100000000000001" customHeight="1">
      <c r="A13" s="7" t="s">
        <v>20</v>
      </c>
      <c r="B13" s="118">
        <f t="shared" ref="B13:J13" si="37">B58</f>
        <v>11721</v>
      </c>
      <c r="C13" s="119">
        <f t="shared" si="37"/>
        <v>1269014</v>
      </c>
      <c r="D13" s="120">
        <f t="shared" si="37"/>
        <v>21986918</v>
      </c>
      <c r="E13" s="118">
        <f t="shared" si="37"/>
        <v>64</v>
      </c>
      <c r="F13" s="119">
        <f t="shared" si="37"/>
        <v>17426</v>
      </c>
      <c r="G13" s="120">
        <f t="shared" si="37"/>
        <v>565342</v>
      </c>
      <c r="H13" s="118">
        <f t="shared" si="37"/>
        <v>282</v>
      </c>
      <c r="I13" s="119">
        <f t="shared" si="37"/>
        <v>38325</v>
      </c>
      <c r="J13" s="120">
        <f t="shared" si="37"/>
        <v>398681</v>
      </c>
      <c r="K13" s="118">
        <f t="shared" ref="K13:M13" si="38">K58</f>
        <v>10</v>
      </c>
      <c r="L13" s="119">
        <f t="shared" si="38"/>
        <v>1342</v>
      </c>
      <c r="M13" s="120">
        <f t="shared" si="38"/>
        <v>14605</v>
      </c>
      <c r="N13" s="118">
        <f t="shared" ref="N13:P13" si="39">N58</f>
        <v>186</v>
      </c>
      <c r="O13" s="119">
        <f t="shared" si="39"/>
        <v>11990</v>
      </c>
      <c r="P13" s="120">
        <f t="shared" si="39"/>
        <v>242525</v>
      </c>
      <c r="Q13" s="7" t="s">
        <v>20</v>
      </c>
      <c r="R13" s="7" t="s">
        <v>20</v>
      </c>
      <c r="S13" s="118">
        <f t="shared" ref="S13:AA13" si="40">S58</f>
        <v>25</v>
      </c>
      <c r="T13" s="119">
        <f t="shared" si="40"/>
        <v>2582</v>
      </c>
      <c r="U13" s="120">
        <f t="shared" si="40"/>
        <v>69181</v>
      </c>
      <c r="V13" s="118">
        <f t="shared" si="40"/>
        <v>1259</v>
      </c>
      <c r="W13" s="119">
        <f t="shared" si="40"/>
        <v>88514</v>
      </c>
      <c r="X13" s="120">
        <f t="shared" si="40"/>
        <v>409473</v>
      </c>
      <c r="Y13" s="118">
        <f t="shared" si="40"/>
        <v>5505</v>
      </c>
      <c r="Z13" s="119">
        <f t="shared" si="40"/>
        <v>159567</v>
      </c>
      <c r="AA13" s="120">
        <f t="shared" si="40"/>
        <v>635272</v>
      </c>
      <c r="AB13" s="118">
        <f t="shared" ref="AB13:AD13" si="41">AB58</f>
        <v>19052</v>
      </c>
      <c r="AC13" s="119">
        <f t="shared" si="41"/>
        <v>1588760</v>
      </c>
      <c r="AD13" s="120">
        <f t="shared" si="41"/>
        <v>24321997</v>
      </c>
      <c r="AE13" s="7" t="s">
        <v>20</v>
      </c>
      <c r="AG13" s="227" t="e">
        <f>IF(SUM(B13,E13,H13,K13,N13,S13,V13,#REF!,Y13)-AB13=0,"○","×")</f>
        <v>#REF!</v>
      </c>
      <c r="AH13" s="227" t="e">
        <f>IF(SUM(C13,F13,I13,L13,O13,T13,W13,#REF!,Z13)-AC13=0,"○","×")</f>
        <v>#REF!</v>
      </c>
      <c r="AI13" s="227" t="e">
        <f>IF(SUM(D13,G13,J13,M13,P13,U13,X13,#REF!,AA13)-AD13=0,"○","×")</f>
        <v>#REF!</v>
      </c>
    </row>
    <row r="14" spans="1:35" ht="17.100000000000001" customHeight="1">
      <c r="A14" s="7" t="s">
        <v>21</v>
      </c>
      <c r="B14" s="118">
        <f t="shared" ref="B14:J14" si="42">B59</f>
        <v>29278</v>
      </c>
      <c r="C14" s="119">
        <f t="shared" si="42"/>
        <v>3355047</v>
      </c>
      <c r="D14" s="120">
        <f t="shared" si="42"/>
        <v>83779552</v>
      </c>
      <c r="E14" s="118">
        <f t="shared" si="42"/>
        <v>304</v>
      </c>
      <c r="F14" s="119">
        <f t="shared" si="42"/>
        <v>67007</v>
      </c>
      <c r="G14" s="120">
        <f t="shared" si="42"/>
        <v>1529048</v>
      </c>
      <c r="H14" s="118">
        <f t="shared" si="42"/>
        <v>487</v>
      </c>
      <c r="I14" s="119">
        <f t="shared" si="42"/>
        <v>52613</v>
      </c>
      <c r="J14" s="120">
        <f t="shared" si="42"/>
        <v>720874</v>
      </c>
      <c r="K14" s="118">
        <f t="shared" ref="K14:M14" si="43">K59</f>
        <v>25</v>
      </c>
      <c r="L14" s="119">
        <f t="shared" si="43"/>
        <v>2602</v>
      </c>
      <c r="M14" s="120">
        <f t="shared" si="43"/>
        <v>16030</v>
      </c>
      <c r="N14" s="118">
        <f t="shared" ref="N14:P14" si="44">N59</f>
        <v>202</v>
      </c>
      <c r="O14" s="119">
        <f t="shared" si="44"/>
        <v>19857</v>
      </c>
      <c r="P14" s="120">
        <f t="shared" si="44"/>
        <v>484866</v>
      </c>
      <c r="Q14" s="7" t="s">
        <v>21</v>
      </c>
      <c r="R14" s="7" t="s">
        <v>21</v>
      </c>
      <c r="S14" s="118">
        <f t="shared" ref="S14:AA14" si="45">S59</f>
        <v>23</v>
      </c>
      <c r="T14" s="119">
        <f t="shared" si="45"/>
        <v>3855</v>
      </c>
      <c r="U14" s="120">
        <f t="shared" si="45"/>
        <v>99273</v>
      </c>
      <c r="V14" s="118">
        <f t="shared" si="45"/>
        <v>889</v>
      </c>
      <c r="W14" s="119">
        <f t="shared" si="45"/>
        <v>35200</v>
      </c>
      <c r="X14" s="120">
        <f t="shared" si="45"/>
        <v>183681</v>
      </c>
      <c r="Y14" s="118">
        <f t="shared" si="45"/>
        <v>2720</v>
      </c>
      <c r="Z14" s="119">
        <f t="shared" si="45"/>
        <v>116918</v>
      </c>
      <c r="AA14" s="120">
        <f t="shared" si="45"/>
        <v>376695</v>
      </c>
      <c r="AB14" s="118">
        <f t="shared" ref="AB14:AD14" si="46">AB59</f>
        <v>33928</v>
      </c>
      <c r="AC14" s="119">
        <f t="shared" si="46"/>
        <v>3653099</v>
      </c>
      <c r="AD14" s="120">
        <f t="shared" si="46"/>
        <v>87190019</v>
      </c>
      <c r="AE14" s="7" t="s">
        <v>21</v>
      </c>
      <c r="AG14" s="227" t="e">
        <f>IF(SUM(B14,E14,H14,K14,N14,S14,V14,#REF!,Y14)-AB14=0,"○","×")</f>
        <v>#REF!</v>
      </c>
      <c r="AH14" s="227" t="e">
        <f>IF(SUM(C14,F14,I14,L14,O14,T14,W14,#REF!,Z14)-AC14=0,"○","×")</f>
        <v>#REF!</v>
      </c>
      <c r="AI14" s="227" t="e">
        <f>IF(SUM(D14,G14,J14,M14,P14,U14,X14,#REF!,AA14)-AD14=0,"○","×")</f>
        <v>#REF!</v>
      </c>
    </row>
    <row r="15" spans="1:35" ht="17.100000000000001" customHeight="1">
      <c r="A15" s="7" t="s">
        <v>22</v>
      </c>
      <c r="B15" s="118">
        <f t="shared" ref="B15:J15" si="47">B60</f>
        <v>20316</v>
      </c>
      <c r="C15" s="119">
        <f t="shared" si="47"/>
        <v>2381101</v>
      </c>
      <c r="D15" s="120">
        <f t="shared" si="47"/>
        <v>60241463</v>
      </c>
      <c r="E15" s="118">
        <f t="shared" si="47"/>
        <v>429</v>
      </c>
      <c r="F15" s="119">
        <f t="shared" si="47"/>
        <v>121851</v>
      </c>
      <c r="G15" s="120">
        <f t="shared" si="47"/>
        <v>4013421</v>
      </c>
      <c r="H15" s="118">
        <f t="shared" si="47"/>
        <v>292</v>
      </c>
      <c r="I15" s="119">
        <f t="shared" si="47"/>
        <v>42646</v>
      </c>
      <c r="J15" s="120">
        <f t="shared" si="47"/>
        <v>543979</v>
      </c>
      <c r="K15" s="118">
        <f t="shared" ref="K15:M15" si="48">K60</f>
        <v>0</v>
      </c>
      <c r="L15" s="119">
        <f t="shared" si="48"/>
        <v>0</v>
      </c>
      <c r="M15" s="120">
        <f t="shared" si="48"/>
        <v>0</v>
      </c>
      <c r="N15" s="118">
        <f t="shared" ref="N15:P15" si="49">N60</f>
        <v>180</v>
      </c>
      <c r="O15" s="119">
        <f t="shared" si="49"/>
        <v>15113</v>
      </c>
      <c r="P15" s="120">
        <f t="shared" si="49"/>
        <v>342771</v>
      </c>
      <c r="Q15" s="7" t="s">
        <v>22</v>
      </c>
      <c r="R15" s="7" t="s">
        <v>22</v>
      </c>
      <c r="S15" s="118">
        <f t="shared" ref="S15:AA15" si="50">S60</f>
        <v>18</v>
      </c>
      <c r="T15" s="119">
        <f t="shared" si="50"/>
        <v>2115</v>
      </c>
      <c r="U15" s="120">
        <f t="shared" si="50"/>
        <v>82329</v>
      </c>
      <c r="V15" s="118">
        <f t="shared" si="50"/>
        <v>474</v>
      </c>
      <c r="W15" s="119">
        <f t="shared" si="50"/>
        <v>40562</v>
      </c>
      <c r="X15" s="120">
        <f t="shared" si="50"/>
        <v>210192</v>
      </c>
      <c r="Y15" s="118">
        <f t="shared" si="50"/>
        <v>726</v>
      </c>
      <c r="Z15" s="119">
        <f t="shared" si="50"/>
        <v>33848</v>
      </c>
      <c r="AA15" s="120">
        <f t="shared" si="50"/>
        <v>148938</v>
      </c>
      <c r="AB15" s="118">
        <f t="shared" ref="AB15:AD15" si="51">AB60</f>
        <v>22435</v>
      </c>
      <c r="AC15" s="119">
        <f t="shared" si="51"/>
        <v>2637236</v>
      </c>
      <c r="AD15" s="120">
        <f t="shared" si="51"/>
        <v>65583093</v>
      </c>
      <c r="AE15" s="7" t="s">
        <v>22</v>
      </c>
      <c r="AG15" s="227" t="e">
        <f>IF(SUM(B15,E15,H15,K15,N15,S15,V15,#REF!,Y15)-AB15=0,"○","×")</f>
        <v>#REF!</v>
      </c>
      <c r="AH15" s="227" t="e">
        <f>IF(SUM(C15,F15,I15,L15,O15,T15,W15,#REF!,Z15)-AC15=0,"○","×")</f>
        <v>#REF!</v>
      </c>
      <c r="AI15" s="227" t="e">
        <f>IF(SUM(D15,G15,J15,M15,P15,U15,X15,#REF!,AA15)-AD15=0,"○","×")</f>
        <v>#REF!</v>
      </c>
    </row>
    <row r="16" spans="1:35" s="1" customFormat="1" ht="17.100000000000001" customHeight="1">
      <c r="A16" s="74" t="s">
        <v>300</v>
      </c>
      <c r="B16" s="118">
        <f t="shared" ref="B16:J16" si="52">B61</f>
        <v>13451</v>
      </c>
      <c r="C16" s="119">
        <f t="shared" si="52"/>
        <v>1478738</v>
      </c>
      <c r="D16" s="120">
        <f t="shared" si="52"/>
        <v>38721322</v>
      </c>
      <c r="E16" s="118">
        <f t="shared" si="52"/>
        <v>168</v>
      </c>
      <c r="F16" s="119">
        <f t="shared" si="52"/>
        <v>46944</v>
      </c>
      <c r="G16" s="120">
        <f t="shared" si="52"/>
        <v>1451828</v>
      </c>
      <c r="H16" s="118">
        <f t="shared" si="52"/>
        <v>262</v>
      </c>
      <c r="I16" s="119">
        <f t="shared" si="52"/>
        <v>34933</v>
      </c>
      <c r="J16" s="120">
        <f t="shared" si="52"/>
        <v>628856</v>
      </c>
      <c r="K16" s="118">
        <f t="shared" ref="K16:M16" si="53">K61</f>
        <v>0</v>
      </c>
      <c r="L16" s="119">
        <f t="shared" si="53"/>
        <v>0</v>
      </c>
      <c r="M16" s="120">
        <f t="shared" si="53"/>
        <v>0</v>
      </c>
      <c r="N16" s="118">
        <f t="shared" ref="N16:P16" si="54">N61</f>
        <v>161</v>
      </c>
      <c r="O16" s="119">
        <f t="shared" si="54"/>
        <v>12184</v>
      </c>
      <c r="P16" s="120">
        <f t="shared" si="54"/>
        <v>340210</v>
      </c>
      <c r="Q16" s="7" t="str">
        <f>A16</f>
        <v>葛城市</v>
      </c>
      <c r="R16" s="7" t="str">
        <f>A16</f>
        <v>葛城市</v>
      </c>
      <c r="S16" s="118">
        <f t="shared" ref="S16:AA16" si="55">S61</f>
        <v>18</v>
      </c>
      <c r="T16" s="119">
        <f t="shared" si="55"/>
        <v>5321</v>
      </c>
      <c r="U16" s="120">
        <f t="shared" si="55"/>
        <v>272086</v>
      </c>
      <c r="V16" s="118">
        <f t="shared" si="55"/>
        <v>841</v>
      </c>
      <c r="W16" s="119">
        <f t="shared" si="55"/>
        <v>53257</v>
      </c>
      <c r="X16" s="120">
        <f t="shared" si="55"/>
        <v>256882</v>
      </c>
      <c r="Y16" s="118">
        <f t="shared" si="55"/>
        <v>2702</v>
      </c>
      <c r="Z16" s="119">
        <f t="shared" si="55"/>
        <v>107861</v>
      </c>
      <c r="AA16" s="120">
        <f t="shared" si="55"/>
        <v>362970</v>
      </c>
      <c r="AB16" s="118">
        <f t="shared" ref="AB16:AD16" si="56">AB61</f>
        <v>17603</v>
      </c>
      <c r="AC16" s="119">
        <f t="shared" si="56"/>
        <v>1739238</v>
      </c>
      <c r="AD16" s="120">
        <f t="shared" si="56"/>
        <v>42034154</v>
      </c>
      <c r="AE16" s="7" t="str">
        <f>A16</f>
        <v>葛城市</v>
      </c>
      <c r="AG16" s="227" t="e">
        <f>IF(SUM(B16,E16,H16,K16,N16,S16,V16,#REF!,Y16)-AB16=0,"○","×")</f>
        <v>#REF!</v>
      </c>
      <c r="AH16" s="227" t="e">
        <f>IF(SUM(C16,F16,I16,L16,O16,T16,W16,#REF!,Z16)-AC16=0,"○","×")</f>
        <v>#REF!</v>
      </c>
      <c r="AI16" s="227" t="e">
        <f>IF(SUM(D16,G16,J16,M16,P16,U16,X16,#REF!,AA16)-AD16=0,"○","×")</f>
        <v>#REF!</v>
      </c>
    </row>
    <row r="17" spans="1:35" s="1" customFormat="1" ht="17.100000000000001" customHeight="1">
      <c r="A17" s="7" t="s">
        <v>59</v>
      </c>
      <c r="B17" s="118">
        <f t="shared" ref="B17:J17" si="57">B62</f>
        <v>13863</v>
      </c>
      <c r="C17" s="119">
        <f t="shared" si="57"/>
        <v>1474734</v>
      </c>
      <c r="D17" s="120">
        <f t="shared" si="57"/>
        <v>20189586</v>
      </c>
      <c r="E17" s="118">
        <f t="shared" si="57"/>
        <v>60</v>
      </c>
      <c r="F17" s="119">
        <f t="shared" si="57"/>
        <v>11932</v>
      </c>
      <c r="G17" s="120">
        <f t="shared" si="57"/>
        <v>198174</v>
      </c>
      <c r="H17" s="118">
        <f t="shared" si="57"/>
        <v>393</v>
      </c>
      <c r="I17" s="119">
        <f t="shared" si="57"/>
        <v>60529</v>
      </c>
      <c r="J17" s="120">
        <f t="shared" si="57"/>
        <v>745967</v>
      </c>
      <c r="K17" s="118">
        <f t="shared" ref="K17:M17" si="58">K62</f>
        <v>20</v>
      </c>
      <c r="L17" s="119">
        <f t="shared" si="58"/>
        <v>3094</v>
      </c>
      <c r="M17" s="120">
        <f t="shared" si="58"/>
        <v>21993</v>
      </c>
      <c r="N17" s="118">
        <f t="shared" ref="N17:P17" si="59">N62</f>
        <v>216</v>
      </c>
      <c r="O17" s="119">
        <f t="shared" si="59"/>
        <v>14572</v>
      </c>
      <c r="P17" s="120">
        <f t="shared" si="59"/>
        <v>280620</v>
      </c>
      <c r="Q17" s="7" t="s">
        <v>59</v>
      </c>
      <c r="R17" s="7" t="s">
        <v>59</v>
      </c>
      <c r="S17" s="118">
        <f t="shared" ref="S17:AA17" si="60">S62</f>
        <v>10</v>
      </c>
      <c r="T17" s="119">
        <f t="shared" si="60"/>
        <v>1683</v>
      </c>
      <c r="U17" s="120">
        <f t="shared" si="60"/>
        <v>36621</v>
      </c>
      <c r="V17" s="118">
        <f t="shared" si="60"/>
        <v>2638</v>
      </c>
      <c r="W17" s="119">
        <f t="shared" si="60"/>
        <v>99375</v>
      </c>
      <c r="X17" s="120">
        <f t="shared" si="60"/>
        <v>318210</v>
      </c>
      <c r="Y17" s="118">
        <f t="shared" si="60"/>
        <v>6644</v>
      </c>
      <c r="Z17" s="119">
        <f t="shared" si="60"/>
        <v>259502</v>
      </c>
      <c r="AA17" s="120">
        <f t="shared" si="60"/>
        <v>799011</v>
      </c>
      <c r="AB17" s="118">
        <f t="shared" ref="AB17:AD17" si="61">AB62</f>
        <v>23844</v>
      </c>
      <c r="AC17" s="119">
        <f t="shared" si="61"/>
        <v>1925421</v>
      </c>
      <c r="AD17" s="120">
        <f t="shared" si="61"/>
        <v>22590182</v>
      </c>
      <c r="AE17" s="7" t="s">
        <v>59</v>
      </c>
      <c r="AG17" s="227" t="e">
        <f>IF(SUM(B17,E17,H17,K17,N17,S17,V17,#REF!,Y17)-AB17=0,"○","×")</f>
        <v>#REF!</v>
      </c>
      <c r="AH17" s="227" t="e">
        <f>IF(SUM(C17,F17,I17,L17,O17,T17,W17,#REF!,Z17)-AC17=0,"○","×")</f>
        <v>#REF!</v>
      </c>
      <c r="AI17" s="227" t="e">
        <f>IF(SUM(D17,G17,J17,M17,P17,U17,X17,#REF!,AA17)-AD17=0,"○","×")</f>
        <v>#REF!</v>
      </c>
    </row>
    <row r="18" spans="1:35" ht="17.100000000000001" customHeight="1">
      <c r="A18" s="6" t="s">
        <v>23</v>
      </c>
      <c r="B18" s="121">
        <f t="shared" ref="B18:J18" si="62">B63</f>
        <v>2588</v>
      </c>
      <c r="C18" s="122">
        <f t="shared" si="62"/>
        <v>258925</v>
      </c>
      <c r="D18" s="123">
        <f t="shared" si="62"/>
        <v>2732304</v>
      </c>
      <c r="E18" s="121">
        <f t="shared" si="62"/>
        <v>2</v>
      </c>
      <c r="F18" s="122">
        <f t="shared" si="62"/>
        <v>423</v>
      </c>
      <c r="G18" s="123">
        <f t="shared" si="62"/>
        <v>13874</v>
      </c>
      <c r="H18" s="121">
        <f t="shared" si="62"/>
        <v>7</v>
      </c>
      <c r="I18" s="122">
        <f t="shared" si="62"/>
        <v>1016</v>
      </c>
      <c r="J18" s="123">
        <f t="shared" si="62"/>
        <v>16624</v>
      </c>
      <c r="K18" s="121">
        <f t="shared" ref="K18:M18" si="63">K63</f>
        <v>4</v>
      </c>
      <c r="L18" s="122">
        <f t="shared" si="63"/>
        <v>1076</v>
      </c>
      <c r="M18" s="123">
        <f t="shared" si="63"/>
        <v>8736</v>
      </c>
      <c r="N18" s="121">
        <f t="shared" ref="N18:P18" si="64">N63</f>
        <v>57</v>
      </c>
      <c r="O18" s="122">
        <f t="shared" si="64"/>
        <v>3971</v>
      </c>
      <c r="P18" s="123">
        <f t="shared" si="64"/>
        <v>66057</v>
      </c>
      <c r="Q18" s="6" t="s">
        <v>23</v>
      </c>
      <c r="R18" s="6" t="s">
        <v>23</v>
      </c>
      <c r="S18" s="121">
        <f t="shared" ref="S18:AA18" si="65">S63</f>
        <v>1</v>
      </c>
      <c r="T18" s="122">
        <f t="shared" si="65"/>
        <v>88</v>
      </c>
      <c r="U18" s="123">
        <f t="shared" si="65"/>
        <v>87</v>
      </c>
      <c r="V18" s="121">
        <f t="shared" si="65"/>
        <v>1286</v>
      </c>
      <c r="W18" s="122">
        <f t="shared" si="65"/>
        <v>45841</v>
      </c>
      <c r="X18" s="123">
        <f t="shared" si="65"/>
        <v>101012</v>
      </c>
      <c r="Y18" s="121">
        <f t="shared" si="65"/>
        <v>2594</v>
      </c>
      <c r="Z18" s="122">
        <f t="shared" si="65"/>
        <v>81732</v>
      </c>
      <c r="AA18" s="123">
        <f t="shared" si="65"/>
        <v>474599</v>
      </c>
      <c r="AB18" s="121">
        <f t="shared" ref="AB18:AD18" si="66">AB63</f>
        <v>6539</v>
      </c>
      <c r="AC18" s="122">
        <f t="shared" si="66"/>
        <v>393072</v>
      </c>
      <c r="AD18" s="123">
        <f t="shared" si="66"/>
        <v>3413293</v>
      </c>
      <c r="AE18" s="6" t="s">
        <v>23</v>
      </c>
      <c r="AG18" s="227" t="e">
        <f>IF(SUM(B18,E18,H18,K18,N18,S18,V18,#REF!,Y18)-AB18=0,"○","×")</f>
        <v>#REF!</v>
      </c>
      <c r="AH18" s="227" t="e">
        <f>IF(SUM(C18,F18,I18,L18,O18,T18,W18,#REF!,Z18)-AC18=0,"○","×")</f>
        <v>#REF!</v>
      </c>
      <c r="AI18" s="227" t="e">
        <f>IF(SUM(D18,G18,J18,M18,P18,U18,X18,#REF!,AA18)-AD18=0,"○","×")</f>
        <v>#REF!</v>
      </c>
    </row>
    <row r="19" spans="1:35" ht="17.100000000000001" customHeight="1">
      <c r="A19" s="7" t="s">
        <v>24</v>
      </c>
      <c r="B19" s="118">
        <f t="shared" ref="B19:J19" si="67">B64</f>
        <v>6514</v>
      </c>
      <c r="C19" s="119">
        <f t="shared" si="67"/>
        <v>742436</v>
      </c>
      <c r="D19" s="120">
        <f t="shared" si="67"/>
        <v>17489035</v>
      </c>
      <c r="E19" s="118">
        <f t="shared" si="67"/>
        <v>28</v>
      </c>
      <c r="F19" s="119">
        <f t="shared" si="67"/>
        <v>8115</v>
      </c>
      <c r="G19" s="120">
        <f t="shared" si="67"/>
        <v>328499</v>
      </c>
      <c r="H19" s="118">
        <f t="shared" si="67"/>
        <v>41</v>
      </c>
      <c r="I19" s="119">
        <f t="shared" si="67"/>
        <v>5728</v>
      </c>
      <c r="J19" s="120">
        <f t="shared" si="67"/>
        <v>217690</v>
      </c>
      <c r="K19" s="118">
        <f t="shared" ref="K19:M19" si="68">K64</f>
        <v>2</v>
      </c>
      <c r="L19" s="119">
        <f t="shared" si="68"/>
        <v>335</v>
      </c>
      <c r="M19" s="120">
        <f t="shared" si="68"/>
        <v>4331</v>
      </c>
      <c r="N19" s="118">
        <f t="shared" ref="N19:P19" si="69">N64</f>
        <v>52</v>
      </c>
      <c r="O19" s="119">
        <f t="shared" si="69"/>
        <v>5282</v>
      </c>
      <c r="P19" s="120">
        <f t="shared" si="69"/>
        <v>154549</v>
      </c>
      <c r="Q19" s="7" t="s">
        <v>24</v>
      </c>
      <c r="R19" s="7" t="s">
        <v>24</v>
      </c>
      <c r="S19" s="118">
        <f t="shared" ref="S19:AA19" si="70">S64</f>
        <v>7</v>
      </c>
      <c r="T19" s="119">
        <f t="shared" si="70"/>
        <v>1224</v>
      </c>
      <c r="U19" s="120">
        <f t="shared" si="70"/>
        <v>41682</v>
      </c>
      <c r="V19" s="118">
        <f t="shared" si="70"/>
        <v>395</v>
      </c>
      <c r="W19" s="119">
        <f t="shared" si="70"/>
        <v>16342</v>
      </c>
      <c r="X19" s="120">
        <f t="shared" si="70"/>
        <v>90569</v>
      </c>
      <c r="Y19" s="118">
        <f t="shared" si="70"/>
        <v>1331</v>
      </c>
      <c r="Z19" s="119">
        <f t="shared" si="70"/>
        <v>36807</v>
      </c>
      <c r="AA19" s="120">
        <f t="shared" si="70"/>
        <v>69587</v>
      </c>
      <c r="AB19" s="118">
        <f t="shared" ref="AB19:AD19" si="71">AB64</f>
        <v>8370</v>
      </c>
      <c r="AC19" s="119">
        <f t="shared" si="71"/>
        <v>816269</v>
      </c>
      <c r="AD19" s="120">
        <f t="shared" si="71"/>
        <v>18395942</v>
      </c>
      <c r="AE19" s="7" t="s">
        <v>24</v>
      </c>
      <c r="AG19" s="227" t="e">
        <f>IF(SUM(B19,E19,H19,K19,N19,S19,V19,#REF!,Y19)-AB19=0,"○","×")</f>
        <v>#REF!</v>
      </c>
      <c r="AH19" s="227" t="e">
        <f>IF(SUM(C19,F19,I19,L19,O19,T19,W19,#REF!,Z19)-AC19=0,"○","×")</f>
        <v>#REF!</v>
      </c>
      <c r="AI19" s="227" t="e">
        <f>IF(SUM(D19,G19,J19,M19,P19,U19,X19,#REF!,AA19)-AD19=0,"○","×")</f>
        <v>#REF!</v>
      </c>
    </row>
    <row r="20" spans="1:35" ht="17.100000000000001" customHeight="1">
      <c r="A20" s="7" t="s">
        <v>25</v>
      </c>
      <c r="B20" s="118">
        <f t="shared" ref="B20:J20" si="72">B65</f>
        <v>6765</v>
      </c>
      <c r="C20" s="119">
        <f t="shared" si="72"/>
        <v>730261</v>
      </c>
      <c r="D20" s="120">
        <f t="shared" si="72"/>
        <v>18023112</v>
      </c>
      <c r="E20" s="118">
        <f t="shared" si="72"/>
        <v>76</v>
      </c>
      <c r="F20" s="119">
        <f t="shared" si="72"/>
        <v>18679</v>
      </c>
      <c r="G20" s="120">
        <f t="shared" si="72"/>
        <v>641452</v>
      </c>
      <c r="H20" s="118">
        <f t="shared" si="72"/>
        <v>111</v>
      </c>
      <c r="I20" s="119">
        <f t="shared" si="72"/>
        <v>8165</v>
      </c>
      <c r="J20" s="120">
        <f t="shared" si="72"/>
        <v>161466</v>
      </c>
      <c r="K20" s="118">
        <f t="shared" ref="K20:M20" si="73">K65</f>
        <v>8</v>
      </c>
      <c r="L20" s="119">
        <f t="shared" si="73"/>
        <v>2308</v>
      </c>
      <c r="M20" s="120">
        <f t="shared" si="73"/>
        <v>7024</v>
      </c>
      <c r="N20" s="118">
        <f t="shared" ref="N20:P20" si="74">N65</f>
        <v>56</v>
      </c>
      <c r="O20" s="119">
        <f t="shared" si="74"/>
        <v>3803</v>
      </c>
      <c r="P20" s="120">
        <f t="shared" si="74"/>
        <v>91407</v>
      </c>
      <c r="Q20" s="7" t="s">
        <v>25</v>
      </c>
      <c r="R20" s="7" t="s">
        <v>25</v>
      </c>
      <c r="S20" s="118">
        <f t="shared" ref="S20:AA20" si="75">S65</f>
        <v>3</v>
      </c>
      <c r="T20" s="119">
        <f t="shared" si="75"/>
        <v>236</v>
      </c>
      <c r="U20" s="120">
        <f t="shared" si="75"/>
        <v>6557</v>
      </c>
      <c r="V20" s="118">
        <f t="shared" si="75"/>
        <v>118</v>
      </c>
      <c r="W20" s="119">
        <f t="shared" si="75"/>
        <v>4873</v>
      </c>
      <c r="X20" s="120">
        <f t="shared" si="75"/>
        <v>30064</v>
      </c>
      <c r="Y20" s="118">
        <f t="shared" si="75"/>
        <v>578</v>
      </c>
      <c r="Z20" s="119">
        <f t="shared" si="75"/>
        <v>13669</v>
      </c>
      <c r="AA20" s="120">
        <f t="shared" si="75"/>
        <v>64184</v>
      </c>
      <c r="AB20" s="118">
        <f t="shared" ref="AB20:AD20" si="76">AB65</f>
        <v>7715</v>
      </c>
      <c r="AC20" s="119">
        <f t="shared" si="76"/>
        <v>781994</v>
      </c>
      <c r="AD20" s="120">
        <f t="shared" si="76"/>
        <v>19025266</v>
      </c>
      <c r="AE20" s="7" t="s">
        <v>25</v>
      </c>
      <c r="AG20" s="227" t="e">
        <f>IF(SUM(B20,E20,H20,K20,N20,S20,V20,#REF!,Y20)-AB20=0,"○","×")</f>
        <v>#REF!</v>
      </c>
      <c r="AH20" s="227" t="e">
        <f>IF(SUM(C20,F20,I20,L20,O20,T20,W20,#REF!,Z20)-AC20=0,"○","×")</f>
        <v>#REF!</v>
      </c>
      <c r="AI20" s="227" t="e">
        <f>IF(SUM(D20,G20,J20,M20,P20,U20,X20,#REF!,AA20)-AD20=0,"○","×")</f>
        <v>#REF!</v>
      </c>
    </row>
    <row r="21" spans="1:35" ht="17.100000000000001" customHeight="1">
      <c r="A21" s="7" t="s">
        <v>26</v>
      </c>
      <c r="B21" s="118">
        <f t="shared" ref="B21:J21" si="77">B66</f>
        <v>8616</v>
      </c>
      <c r="C21" s="119">
        <f t="shared" si="77"/>
        <v>971856</v>
      </c>
      <c r="D21" s="120">
        <f t="shared" si="77"/>
        <v>24235716</v>
      </c>
      <c r="E21" s="118">
        <f t="shared" si="77"/>
        <v>126</v>
      </c>
      <c r="F21" s="119">
        <f t="shared" si="77"/>
        <v>31835</v>
      </c>
      <c r="G21" s="120">
        <f t="shared" si="77"/>
        <v>984268</v>
      </c>
      <c r="H21" s="118">
        <f t="shared" si="77"/>
        <v>185</v>
      </c>
      <c r="I21" s="119">
        <f t="shared" si="77"/>
        <v>21277</v>
      </c>
      <c r="J21" s="120">
        <f t="shared" si="77"/>
        <v>271993</v>
      </c>
      <c r="K21" s="118">
        <f t="shared" ref="K21:M21" si="78">K66</f>
        <v>0</v>
      </c>
      <c r="L21" s="119">
        <f t="shared" si="78"/>
        <v>0</v>
      </c>
      <c r="M21" s="120">
        <f t="shared" si="78"/>
        <v>0</v>
      </c>
      <c r="N21" s="118">
        <f t="shared" ref="N21:P21" si="79">N66</f>
        <v>91</v>
      </c>
      <c r="O21" s="119">
        <f t="shared" si="79"/>
        <v>7240</v>
      </c>
      <c r="P21" s="120">
        <f t="shared" si="79"/>
        <v>185659</v>
      </c>
      <c r="Q21" s="7" t="s">
        <v>26</v>
      </c>
      <c r="R21" s="7" t="s">
        <v>26</v>
      </c>
      <c r="S21" s="118">
        <f t="shared" ref="S21:AA21" si="80">S66</f>
        <v>6</v>
      </c>
      <c r="T21" s="119">
        <f t="shared" si="80"/>
        <v>1601</v>
      </c>
      <c r="U21" s="120">
        <f t="shared" si="80"/>
        <v>83410</v>
      </c>
      <c r="V21" s="118">
        <f t="shared" si="80"/>
        <v>813</v>
      </c>
      <c r="W21" s="119">
        <f t="shared" si="80"/>
        <v>42935</v>
      </c>
      <c r="X21" s="120">
        <f t="shared" si="80"/>
        <v>171397</v>
      </c>
      <c r="Y21" s="118">
        <f t="shared" si="80"/>
        <v>745</v>
      </c>
      <c r="Z21" s="119">
        <f t="shared" si="80"/>
        <v>22834</v>
      </c>
      <c r="AA21" s="120">
        <f t="shared" si="80"/>
        <v>97150</v>
      </c>
      <c r="AB21" s="118">
        <f t="shared" ref="AB21:AD21" si="81">AB66</f>
        <v>10582</v>
      </c>
      <c r="AC21" s="119">
        <f t="shared" si="81"/>
        <v>1099578</v>
      </c>
      <c r="AD21" s="120">
        <f t="shared" si="81"/>
        <v>26029593</v>
      </c>
      <c r="AE21" s="7" t="s">
        <v>26</v>
      </c>
      <c r="AG21" s="227" t="e">
        <f>IF(SUM(B21,E21,H21,K21,N21,S21,V21,#REF!,Y21)-AB21=0,"○","×")</f>
        <v>#REF!</v>
      </c>
      <c r="AH21" s="227" t="e">
        <f>IF(SUM(C21,F21,I21,L21,O21,T21,W21,#REF!,Z21)-AC21=0,"○","×")</f>
        <v>#REF!</v>
      </c>
      <c r="AI21" s="227" t="e">
        <f>IF(SUM(D21,G21,J21,M21,P21,U21,X21,#REF!,AA21)-AD21=0,"○","×")</f>
        <v>#REF!</v>
      </c>
    </row>
    <row r="22" spans="1:35" ht="17.100000000000001" customHeight="1">
      <c r="A22" s="7" t="s">
        <v>27</v>
      </c>
      <c r="B22" s="118">
        <f t="shared" ref="B22:J22" si="82">B67</f>
        <v>2501</v>
      </c>
      <c r="C22" s="119">
        <f t="shared" si="82"/>
        <v>260236</v>
      </c>
      <c r="D22" s="120">
        <f t="shared" si="82"/>
        <v>4278059</v>
      </c>
      <c r="E22" s="118">
        <f t="shared" si="82"/>
        <v>18</v>
      </c>
      <c r="F22" s="119">
        <f t="shared" si="82"/>
        <v>4139</v>
      </c>
      <c r="G22" s="120">
        <f t="shared" si="82"/>
        <v>112661</v>
      </c>
      <c r="H22" s="118">
        <f t="shared" si="82"/>
        <v>49</v>
      </c>
      <c r="I22" s="119">
        <f t="shared" si="82"/>
        <v>5114</v>
      </c>
      <c r="J22" s="120">
        <f t="shared" si="82"/>
        <v>65104</v>
      </c>
      <c r="K22" s="118">
        <f t="shared" ref="K22:M22" si="83">K67</f>
        <v>0</v>
      </c>
      <c r="L22" s="119">
        <f t="shared" si="83"/>
        <v>0</v>
      </c>
      <c r="M22" s="120">
        <f t="shared" si="83"/>
        <v>0</v>
      </c>
      <c r="N22" s="118">
        <f t="shared" ref="N22:P22" si="84">N67</f>
        <v>26</v>
      </c>
      <c r="O22" s="119">
        <f t="shared" si="84"/>
        <v>2269</v>
      </c>
      <c r="P22" s="120">
        <f t="shared" si="84"/>
        <v>46227</v>
      </c>
      <c r="Q22" s="7" t="s">
        <v>27</v>
      </c>
      <c r="R22" s="7" t="s">
        <v>27</v>
      </c>
      <c r="S22" s="118">
        <f t="shared" ref="S22:AA22" si="85">S67</f>
        <v>1</v>
      </c>
      <c r="T22" s="119">
        <f t="shared" si="85"/>
        <v>114</v>
      </c>
      <c r="U22" s="120">
        <f t="shared" si="85"/>
        <v>4446</v>
      </c>
      <c r="V22" s="118">
        <f t="shared" si="85"/>
        <v>451</v>
      </c>
      <c r="W22" s="119">
        <f t="shared" si="85"/>
        <v>27473</v>
      </c>
      <c r="X22" s="120">
        <f t="shared" si="85"/>
        <v>168191</v>
      </c>
      <c r="Y22" s="118">
        <f t="shared" si="85"/>
        <v>480</v>
      </c>
      <c r="Z22" s="119">
        <f t="shared" si="85"/>
        <v>14100</v>
      </c>
      <c r="AA22" s="120">
        <f t="shared" si="85"/>
        <v>69845</v>
      </c>
      <c r="AB22" s="118">
        <f t="shared" ref="AB22:AD22" si="86">AB67</f>
        <v>3526</v>
      </c>
      <c r="AC22" s="119">
        <f t="shared" si="86"/>
        <v>313445</v>
      </c>
      <c r="AD22" s="120">
        <f t="shared" si="86"/>
        <v>4744533</v>
      </c>
      <c r="AE22" s="7" t="s">
        <v>27</v>
      </c>
      <c r="AG22" s="227" t="e">
        <f>IF(SUM(B22,E22,H22,K22,N22,S22,V22,#REF!,Y22)-AB22=0,"○","×")</f>
        <v>#REF!</v>
      </c>
      <c r="AH22" s="227" t="e">
        <f>IF(SUM(C22,F22,I22,L22,O22,T22,W22,#REF!,Z22)-AC22=0,"○","×")</f>
        <v>#REF!</v>
      </c>
      <c r="AI22" s="227" t="e">
        <f>IF(SUM(D22,G22,J22,M22,P22,U22,X22,#REF!,AA22)-AD22=0,"○","×")</f>
        <v>#REF!</v>
      </c>
    </row>
    <row r="23" spans="1:35" ht="17.100000000000001" customHeight="1">
      <c r="A23" s="7" t="s">
        <v>28</v>
      </c>
      <c r="B23" s="118">
        <f t="shared" ref="B23:J23" si="87">B68</f>
        <v>3050</v>
      </c>
      <c r="C23" s="119">
        <f t="shared" si="87"/>
        <v>318830</v>
      </c>
      <c r="D23" s="120">
        <f t="shared" si="87"/>
        <v>6935660</v>
      </c>
      <c r="E23" s="118">
        <f t="shared" si="87"/>
        <v>12</v>
      </c>
      <c r="F23" s="119">
        <f t="shared" si="87"/>
        <v>2663</v>
      </c>
      <c r="G23" s="120">
        <f t="shared" si="87"/>
        <v>61716</v>
      </c>
      <c r="H23" s="118">
        <f t="shared" si="87"/>
        <v>73</v>
      </c>
      <c r="I23" s="119">
        <f t="shared" si="87"/>
        <v>7856</v>
      </c>
      <c r="J23" s="120">
        <f t="shared" si="87"/>
        <v>124220</v>
      </c>
      <c r="K23" s="118">
        <f t="shared" ref="K23:M23" si="88">K68</f>
        <v>0</v>
      </c>
      <c r="L23" s="119">
        <f t="shared" si="88"/>
        <v>0</v>
      </c>
      <c r="M23" s="120">
        <f t="shared" si="88"/>
        <v>0</v>
      </c>
      <c r="N23" s="118">
        <f t="shared" ref="N23:P23" si="89">N68</f>
        <v>31</v>
      </c>
      <c r="O23" s="119">
        <f t="shared" si="89"/>
        <v>2372</v>
      </c>
      <c r="P23" s="120">
        <f t="shared" si="89"/>
        <v>67718</v>
      </c>
      <c r="Q23" s="7" t="s">
        <v>28</v>
      </c>
      <c r="R23" s="7" t="s">
        <v>28</v>
      </c>
      <c r="S23" s="118">
        <f t="shared" ref="S23:AA23" si="90">S68</f>
        <v>2</v>
      </c>
      <c r="T23" s="119">
        <f t="shared" si="90"/>
        <v>742</v>
      </c>
      <c r="U23" s="120">
        <f t="shared" si="90"/>
        <v>24177</v>
      </c>
      <c r="V23" s="118">
        <f t="shared" si="90"/>
        <v>591</v>
      </c>
      <c r="W23" s="119">
        <f t="shared" si="90"/>
        <v>21245</v>
      </c>
      <c r="X23" s="120">
        <f t="shared" si="90"/>
        <v>119633</v>
      </c>
      <c r="Y23" s="118">
        <f t="shared" si="90"/>
        <v>767</v>
      </c>
      <c r="Z23" s="119">
        <f t="shared" si="90"/>
        <v>17465</v>
      </c>
      <c r="AA23" s="120">
        <f t="shared" si="90"/>
        <v>66277</v>
      </c>
      <c r="AB23" s="118">
        <f t="shared" ref="AB23:AD23" si="91">AB68</f>
        <v>4526</v>
      </c>
      <c r="AC23" s="119">
        <f t="shared" si="91"/>
        <v>371173</v>
      </c>
      <c r="AD23" s="120">
        <f t="shared" si="91"/>
        <v>7399401</v>
      </c>
      <c r="AE23" s="7" t="s">
        <v>28</v>
      </c>
      <c r="AG23" s="227" t="e">
        <f>IF(SUM(B23,E23,H23,K23,N23,S23,V23,#REF!,Y23)-AB23=0,"○","×")</f>
        <v>#REF!</v>
      </c>
      <c r="AH23" s="227" t="e">
        <f>IF(SUM(C23,F23,I23,L23,O23,T23,W23,#REF!,Z23)-AC23=0,"○","×")</f>
        <v>#REF!</v>
      </c>
      <c r="AI23" s="227" t="e">
        <f>IF(SUM(D23,G23,J23,M23,P23,U23,X23,#REF!,AA23)-AD23=0,"○","×")</f>
        <v>#REF!</v>
      </c>
    </row>
    <row r="24" spans="1:35" ht="17.100000000000001" customHeight="1">
      <c r="A24" s="7" t="s">
        <v>29</v>
      </c>
      <c r="B24" s="118">
        <f t="shared" ref="B24:J24" si="92">B69</f>
        <v>2898</v>
      </c>
      <c r="C24" s="119">
        <f t="shared" si="92"/>
        <v>294949</v>
      </c>
      <c r="D24" s="120">
        <f t="shared" si="92"/>
        <v>5779582</v>
      </c>
      <c r="E24" s="118">
        <f t="shared" si="92"/>
        <v>54</v>
      </c>
      <c r="F24" s="119">
        <f t="shared" si="92"/>
        <v>8509</v>
      </c>
      <c r="G24" s="120">
        <f t="shared" si="92"/>
        <v>225445</v>
      </c>
      <c r="H24" s="118">
        <f t="shared" si="92"/>
        <v>34</v>
      </c>
      <c r="I24" s="119">
        <f t="shared" si="92"/>
        <v>3647</v>
      </c>
      <c r="J24" s="120">
        <f t="shared" si="92"/>
        <v>44611</v>
      </c>
      <c r="K24" s="118">
        <f t="shared" ref="K24:M24" si="93">K69</f>
        <v>0</v>
      </c>
      <c r="L24" s="119">
        <f t="shared" si="93"/>
        <v>0</v>
      </c>
      <c r="M24" s="120">
        <f t="shared" si="93"/>
        <v>0</v>
      </c>
      <c r="N24" s="118">
        <f t="shared" ref="N24:P24" si="94">N69</f>
        <v>30</v>
      </c>
      <c r="O24" s="119">
        <f t="shared" si="94"/>
        <v>1441</v>
      </c>
      <c r="P24" s="120">
        <f t="shared" si="94"/>
        <v>26889</v>
      </c>
      <c r="Q24" s="7" t="s">
        <v>29</v>
      </c>
      <c r="R24" s="7" t="s">
        <v>29</v>
      </c>
      <c r="S24" s="118">
        <f t="shared" ref="S24:AA24" si="95">S69</f>
        <v>3</v>
      </c>
      <c r="T24" s="119">
        <f t="shared" si="95"/>
        <v>117</v>
      </c>
      <c r="U24" s="120">
        <f t="shared" si="95"/>
        <v>89</v>
      </c>
      <c r="V24" s="118">
        <f t="shared" si="95"/>
        <v>412</v>
      </c>
      <c r="W24" s="119">
        <f t="shared" si="95"/>
        <v>14693</v>
      </c>
      <c r="X24" s="120">
        <f t="shared" si="95"/>
        <v>65503</v>
      </c>
      <c r="Y24" s="118">
        <f t="shared" si="95"/>
        <v>1044</v>
      </c>
      <c r="Z24" s="119">
        <f t="shared" si="95"/>
        <v>20374</v>
      </c>
      <c r="AA24" s="120">
        <f t="shared" si="95"/>
        <v>77716</v>
      </c>
      <c r="AB24" s="118">
        <f t="shared" ref="AB24:AD24" si="96">AB69</f>
        <v>4475</v>
      </c>
      <c r="AC24" s="119">
        <f t="shared" si="96"/>
        <v>343730</v>
      </c>
      <c r="AD24" s="120">
        <f t="shared" si="96"/>
        <v>6219835</v>
      </c>
      <c r="AE24" s="7" t="s">
        <v>29</v>
      </c>
      <c r="AG24" s="227" t="e">
        <f>IF(SUM(B24,E24,H24,K24,N24,S24,V24,#REF!,Y24)-AB24=0,"○","×")</f>
        <v>#REF!</v>
      </c>
      <c r="AH24" s="227" t="e">
        <f>IF(SUM(C24,F24,I24,L24,O24,T24,W24,#REF!,Z24)-AC24=0,"○","×")</f>
        <v>#REF!</v>
      </c>
      <c r="AI24" s="227" t="e">
        <f>IF(SUM(D24,G24,J24,M24,P24,U24,X24,#REF!,AA24)-AD24=0,"○","×")</f>
        <v>#REF!</v>
      </c>
    </row>
    <row r="25" spans="1:35" ht="17.100000000000001" customHeight="1">
      <c r="A25" s="7" t="s">
        <v>30</v>
      </c>
      <c r="B25" s="118">
        <f t="shared" ref="B25:J25" si="97">B70</f>
        <v>13429</v>
      </c>
      <c r="C25" s="119">
        <f t="shared" si="97"/>
        <v>1279890</v>
      </c>
      <c r="D25" s="120">
        <f t="shared" si="97"/>
        <v>29131319</v>
      </c>
      <c r="E25" s="118">
        <f t="shared" si="97"/>
        <v>170</v>
      </c>
      <c r="F25" s="119">
        <f t="shared" si="97"/>
        <v>44759</v>
      </c>
      <c r="G25" s="120">
        <f t="shared" si="97"/>
        <v>1485790</v>
      </c>
      <c r="H25" s="118">
        <f t="shared" si="97"/>
        <v>193</v>
      </c>
      <c r="I25" s="119">
        <f t="shared" si="97"/>
        <v>27212</v>
      </c>
      <c r="J25" s="120">
        <f t="shared" si="97"/>
        <v>400349</v>
      </c>
      <c r="K25" s="118">
        <f t="shared" ref="K25:M25" si="98">K70</f>
        <v>0</v>
      </c>
      <c r="L25" s="119">
        <f t="shared" si="98"/>
        <v>0</v>
      </c>
      <c r="M25" s="120">
        <f t="shared" si="98"/>
        <v>0</v>
      </c>
      <c r="N25" s="118">
        <f t="shared" ref="N25:P25" si="99">N70</f>
        <v>169</v>
      </c>
      <c r="O25" s="119">
        <f t="shared" si="99"/>
        <v>13339</v>
      </c>
      <c r="P25" s="120">
        <f t="shared" si="99"/>
        <v>323916</v>
      </c>
      <c r="Q25" s="7" t="s">
        <v>30</v>
      </c>
      <c r="R25" s="7" t="s">
        <v>30</v>
      </c>
      <c r="S25" s="118">
        <f t="shared" ref="S25:AA25" si="100">S70</f>
        <v>9</v>
      </c>
      <c r="T25" s="119">
        <f t="shared" si="100"/>
        <v>1445</v>
      </c>
      <c r="U25" s="120">
        <f t="shared" si="100"/>
        <v>44323</v>
      </c>
      <c r="V25" s="118">
        <f t="shared" si="100"/>
        <v>550</v>
      </c>
      <c r="W25" s="119">
        <f t="shared" si="100"/>
        <v>18095</v>
      </c>
      <c r="X25" s="120">
        <f t="shared" si="100"/>
        <v>99795</v>
      </c>
      <c r="Y25" s="118">
        <f t="shared" si="100"/>
        <v>3578</v>
      </c>
      <c r="Z25" s="119">
        <f t="shared" si="100"/>
        <v>128304</v>
      </c>
      <c r="AA25" s="120">
        <f t="shared" si="100"/>
        <v>463220</v>
      </c>
      <c r="AB25" s="118">
        <f t="shared" ref="AB25:AD25" si="101">AB70</f>
        <v>18098</v>
      </c>
      <c r="AC25" s="119">
        <f t="shared" si="101"/>
        <v>1513044</v>
      </c>
      <c r="AD25" s="120">
        <f t="shared" si="101"/>
        <v>31948712</v>
      </c>
      <c r="AE25" s="7" t="s">
        <v>30</v>
      </c>
      <c r="AG25" s="227" t="e">
        <f>IF(SUM(B25,E25,H25,K25,N25,S25,V25,#REF!,Y25)-AB25=0,"○","×")</f>
        <v>#REF!</v>
      </c>
      <c r="AH25" s="227" t="e">
        <f>IF(SUM(C25,F25,I25,L25,O25,T25,W25,#REF!,Z25)-AC25=0,"○","×")</f>
        <v>#REF!</v>
      </c>
      <c r="AI25" s="227" t="e">
        <f>IF(SUM(D25,G25,J25,M25,P25,U25,X25,#REF!,AA25)-AD25=0,"○","×")</f>
        <v>#REF!</v>
      </c>
    </row>
    <row r="26" spans="1:35" ht="17.100000000000001" customHeight="1">
      <c r="A26" s="7" t="s">
        <v>72</v>
      </c>
      <c r="B26" s="118">
        <f t="shared" ref="B26:J26" si="102">B71</f>
        <v>814</v>
      </c>
      <c r="C26" s="119">
        <f t="shared" si="102"/>
        <v>97967</v>
      </c>
      <c r="D26" s="120">
        <f t="shared" si="102"/>
        <v>1078809</v>
      </c>
      <c r="E26" s="118">
        <f t="shared" si="102"/>
        <v>4</v>
      </c>
      <c r="F26" s="119">
        <f t="shared" si="102"/>
        <v>585</v>
      </c>
      <c r="G26" s="120">
        <f t="shared" si="102"/>
        <v>5073</v>
      </c>
      <c r="H26" s="118">
        <f t="shared" si="102"/>
        <v>56</v>
      </c>
      <c r="I26" s="119">
        <f t="shared" si="102"/>
        <v>7184</v>
      </c>
      <c r="J26" s="120">
        <f t="shared" si="102"/>
        <v>61016</v>
      </c>
      <c r="K26" s="118">
        <f t="shared" ref="K26:M26" si="103">K71</f>
        <v>18</v>
      </c>
      <c r="L26" s="119">
        <f t="shared" si="103"/>
        <v>2845</v>
      </c>
      <c r="M26" s="120">
        <f t="shared" si="103"/>
        <v>30131</v>
      </c>
      <c r="N26" s="118">
        <f t="shared" ref="N26:P26" si="104">N71</f>
        <v>18</v>
      </c>
      <c r="O26" s="119">
        <f t="shared" si="104"/>
        <v>1025</v>
      </c>
      <c r="P26" s="120">
        <f t="shared" si="104"/>
        <v>13026</v>
      </c>
      <c r="Q26" s="7" t="s">
        <v>72</v>
      </c>
      <c r="R26" s="7" t="s">
        <v>72</v>
      </c>
      <c r="S26" s="118">
        <f t="shared" ref="S26:AA26" si="105">S71</f>
        <v>0</v>
      </c>
      <c r="T26" s="119">
        <f t="shared" si="105"/>
        <v>0</v>
      </c>
      <c r="U26" s="120">
        <f t="shared" si="105"/>
        <v>0</v>
      </c>
      <c r="V26" s="118">
        <f t="shared" si="105"/>
        <v>403</v>
      </c>
      <c r="W26" s="119">
        <f t="shared" si="105"/>
        <v>16507</v>
      </c>
      <c r="X26" s="120">
        <f t="shared" si="105"/>
        <v>73887</v>
      </c>
      <c r="Y26" s="118">
        <f t="shared" si="105"/>
        <v>570</v>
      </c>
      <c r="Z26" s="119">
        <f t="shared" si="105"/>
        <v>26239</v>
      </c>
      <c r="AA26" s="120">
        <f t="shared" si="105"/>
        <v>100718</v>
      </c>
      <c r="AB26" s="118">
        <f t="shared" ref="AB26:AD26" si="106">AB71</f>
        <v>1883</v>
      </c>
      <c r="AC26" s="119">
        <f t="shared" si="106"/>
        <v>152352</v>
      </c>
      <c r="AD26" s="120">
        <f t="shared" si="106"/>
        <v>1362660</v>
      </c>
      <c r="AE26" s="7" t="s">
        <v>72</v>
      </c>
      <c r="AG26" s="227" t="e">
        <f>IF(SUM(B26,E26,H26,K26,N26,S26,V26,#REF!,Y26)-AB26=0,"○","×")</f>
        <v>#REF!</v>
      </c>
      <c r="AH26" s="227" t="e">
        <f>IF(SUM(C26,F26,I26,L26,O26,T26,W26,#REF!,Z26)-AC26=0,"○","×")</f>
        <v>#REF!</v>
      </c>
      <c r="AI26" s="227" t="e">
        <f>IF(SUM(D26,G26,J26,M26,P26,U26,X26,#REF!,AA26)-AD26=0,"○","×")</f>
        <v>#REF!</v>
      </c>
    </row>
    <row r="27" spans="1:35" ht="17.100000000000001" customHeight="1">
      <c r="A27" s="7" t="s">
        <v>31</v>
      </c>
      <c r="B27" s="118">
        <f t="shared" ref="B27:J27" si="107">B72</f>
        <v>1174</v>
      </c>
      <c r="C27" s="119">
        <f t="shared" si="107"/>
        <v>124284</v>
      </c>
      <c r="D27" s="120">
        <f t="shared" si="107"/>
        <v>1256540</v>
      </c>
      <c r="E27" s="118">
        <f t="shared" si="107"/>
        <v>0</v>
      </c>
      <c r="F27" s="119">
        <f t="shared" si="107"/>
        <v>0</v>
      </c>
      <c r="G27" s="120">
        <f t="shared" si="107"/>
        <v>0</v>
      </c>
      <c r="H27" s="118">
        <f t="shared" si="107"/>
        <v>439</v>
      </c>
      <c r="I27" s="119">
        <f t="shared" si="107"/>
        <v>25499</v>
      </c>
      <c r="J27" s="120">
        <f t="shared" si="107"/>
        <v>132764</v>
      </c>
      <c r="K27" s="118">
        <f t="shared" ref="K27:M27" si="108">K72</f>
        <v>7</v>
      </c>
      <c r="L27" s="119">
        <f t="shared" si="108"/>
        <v>1270</v>
      </c>
      <c r="M27" s="120">
        <f t="shared" si="108"/>
        <v>5585</v>
      </c>
      <c r="N27" s="118">
        <f t="shared" ref="N27:P27" si="109">N72</f>
        <v>20</v>
      </c>
      <c r="O27" s="119">
        <f t="shared" si="109"/>
        <v>956</v>
      </c>
      <c r="P27" s="120">
        <f t="shared" si="109"/>
        <v>9975</v>
      </c>
      <c r="Q27" s="7" t="s">
        <v>31</v>
      </c>
      <c r="R27" s="7" t="s">
        <v>31</v>
      </c>
      <c r="S27" s="118">
        <f t="shared" ref="S27:AA27" si="110">S72</f>
        <v>6</v>
      </c>
      <c r="T27" s="119">
        <f t="shared" si="110"/>
        <v>364</v>
      </c>
      <c r="U27" s="120">
        <f t="shared" si="110"/>
        <v>9529</v>
      </c>
      <c r="V27" s="118">
        <f t="shared" si="110"/>
        <v>237</v>
      </c>
      <c r="W27" s="119">
        <f t="shared" si="110"/>
        <v>11259</v>
      </c>
      <c r="X27" s="120">
        <f t="shared" si="110"/>
        <v>51218</v>
      </c>
      <c r="Y27" s="118">
        <f t="shared" si="110"/>
        <v>585</v>
      </c>
      <c r="Z27" s="119">
        <f t="shared" si="110"/>
        <v>29024</v>
      </c>
      <c r="AA27" s="120">
        <f t="shared" si="110"/>
        <v>116998</v>
      </c>
      <c r="AB27" s="118">
        <f t="shared" ref="AB27:AD27" si="111">AB72</f>
        <v>2468</v>
      </c>
      <c r="AC27" s="119">
        <f t="shared" si="111"/>
        <v>192656</v>
      </c>
      <c r="AD27" s="120">
        <f t="shared" si="111"/>
        <v>1582609</v>
      </c>
      <c r="AE27" s="7" t="s">
        <v>31</v>
      </c>
      <c r="AG27" s="227" t="e">
        <f>IF(SUM(B27,E27,H27,K27,N27,S27,V27,#REF!,Y27)-AB27=0,"○","×")</f>
        <v>#REF!</v>
      </c>
      <c r="AH27" s="227" t="e">
        <f>IF(SUM(C27,F27,I27,L27,O27,T27,W27,#REF!,Z27)-AC27=0,"○","×")</f>
        <v>#REF!</v>
      </c>
      <c r="AI27" s="227" t="e">
        <f>IF(SUM(D27,G27,J27,M27,P27,U27,X27,#REF!,AA27)-AD27=0,"○","×")</f>
        <v>#REF!</v>
      </c>
    </row>
    <row r="28" spans="1:35" ht="17.100000000000001" customHeight="1">
      <c r="A28" s="7" t="s">
        <v>32</v>
      </c>
      <c r="B28" s="118">
        <f t="shared" ref="B28:J28" si="112">B73</f>
        <v>2792</v>
      </c>
      <c r="C28" s="119">
        <f t="shared" si="112"/>
        <v>348836</v>
      </c>
      <c r="D28" s="120">
        <f t="shared" si="112"/>
        <v>5829783</v>
      </c>
      <c r="E28" s="118">
        <f t="shared" si="112"/>
        <v>25</v>
      </c>
      <c r="F28" s="119">
        <f t="shared" si="112"/>
        <v>4788</v>
      </c>
      <c r="G28" s="120">
        <f t="shared" si="112"/>
        <v>38627</v>
      </c>
      <c r="H28" s="118">
        <f t="shared" si="112"/>
        <v>97</v>
      </c>
      <c r="I28" s="119">
        <f t="shared" si="112"/>
        <v>12014</v>
      </c>
      <c r="J28" s="120">
        <f t="shared" si="112"/>
        <v>103528</v>
      </c>
      <c r="K28" s="118">
        <f t="shared" ref="K28:M28" si="113">K73</f>
        <v>2</v>
      </c>
      <c r="L28" s="119">
        <f t="shared" si="113"/>
        <v>844</v>
      </c>
      <c r="M28" s="120">
        <f t="shared" si="113"/>
        <v>2127</v>
      </c>
      <c r="N28" s="118">
        <f t="shared" ref="N28:P28" si="114">N73</f>
        <v>55</v>
      </c>
      <c r="O28" s="119">
        <f t="shared" si="114"/>
        <v>3346</v>
      </c>
      <c r="P28" s="120">
        <f t="shared" si="114"/>
        <v>43911</v>
      </c>
      <c r="Q28" s="7" t="s">
        <v>32</v>
      </c>
      <c r="R28" s="7" t="s">
        <v>32</v>
      </c>
      <c r="S28" s="118">
        <f t="shared" ref="S28:AA28" si="115">S73</f>
        <v>7</v>
      </c>
      <c r="T28" s="119">
        <f t="shared" si="115"/>
        <v>995</v>
      </c>
      <c r="U28" s="120">
        <f t="shared" si="115"/>
        <v>8747</v>
      </c>
      <c r="V28" s="118">
        <f t="shared" si="115"/>
        <v>1074</v>
      </c>
      <c r="W28" s="119">
        <f t="shared" si="115"/>
        <v>45750</v>
      </c>
      <c r="X28" s="120">
        <f t="shared" si="115"/>
        <v>175486</v>
      </c>
      <c r="Y28" s="118">
        <f t="shared" si="115"/>
        <v>1008</v>
      </c>
      <c r="Z28" s="119">
        <f t="shared" si="115"/>
        <v>42633</v>
      </c>
      <c r="AA28" s="120">
        <f t="shared" si="115"/>
        <v>173634</v>
      </c>
      <c r="AB28" s="118">
        <f t="shared" ref="AB28:AD28" si="116">AB73</f>
        <v>5060</v>
      </c>
      <c r="AC28" s="119">
        <f t="shared" si="116"/>
        <v>459206</v>
      </c>
      <c r="AD28" s="120">
        <f t="shared" si="116"/>
        <v>6375843</v>
      </c>
      <c r="AE28" s="7" t="s">
        <v>32</v>
      </c>
      <c r="AG28" s="227" t="e">
        <f>IF(SUM(B28,E28,H28,K28,N28,S28,V28,#REF!,Y28)-AB28=0,"○","×")</f>
        <v>#REF!</v>
      </c>
      <c r="AH28" s="227" t="e">
        <f>IF(SUM(C28,F28,I28,L28,O28,T28,W28,#REF!,Z28)-AC28=0,"○","×")</f>
        <v>#REF!</v>
      </c>
      <c r="AI28" s="227" t="e">
        <f>IF(SUM(D28,G28,J28,M28,P28,U28,X28,#REF!,AA28)-AD28=0,"○","×")</f>
        <v>#REF!</v>
      </c>
    </row>
    <row r="29" spans="1:35" ht="17.100000000000001" customHeight="1">
      <c r="A29" s="7" t="s">
        <v>33</v>
      </c>
      <c r="B29" s="118">
        <f t="shared" ref="B29:J29" si="117">B74</f>
        <v>1880</v>
      </c>
      <c r="C29" s="119">
        <f t="shared" si="117"/>
        <v>247594</v>
      </c>
      <c r="D29" s="120">
        <f t="shared" si="117"/>
        <v>5000805</v>
      </c>
      <c r="E29" s="118">
        <f t="shared" si="117"/>
        <v>24</v>
      </c>
      <c r="F29" s="119">
        <f t="shared" si="117"/>
        <v>5180</v>
      </c>
      <c r="G29" s="120">
        <f t="shared" si="117"/>
        <v>64722</v>
      </c>
      <c r="H29" s="118">
        <f t="shared" si="117"/>
        <v>127</v>
      </c>
      <c r="I29" s="119">
        <f t="shared" si="117"/>
        <v>10766</v>
      </c>
      <c r="J29" s="120">
        <f t="shared" si="117"/>
        <v>140140</v>
      </c>
      <c r="K29" s="118">
        <f t="shared" ref="K29:M29" si="118">K74</f>
        <v>8</v>
      </c>
      <c r="L29" s="119">
        <f t="shared" si="118"/>
        <v>1506</v>
      </c>
      <c r="M29" s="120">
        <f t="shared" si="118"/>
        <v>24077</v>
      </c>
      <c r="N29" s="118">
        <f t="shared" ref="N29:P29" si="119">N74</f>
        <v>46</v>
      </c>
      <c r="O29" s="119">
        <f t="shared" si="119"/>
        <v>2973</v>
      </c>
      <c r="P29" s="120">
        <f t="shared" si="119"/>
        <v>47747</v>
      </c>
      <c r="Q29" s="7" t="s">
        <v>33</v>
      </c>
      <c r="R29" s="7" t="s">
        <v>33</v>
      </c>
      <c r="S29" s="118">
        <f t="shared" ref="S29:AA29" si="120">S74</f>
        <v>0</v>
      </c>
      <c r="T29" s="119">
        <f t="shared" si="120"/>
        <v>0</v>
      </c>
      <c r="U29" s="120">
        <f t="shared" si="120"/>
        <v>0</v>
      </c>
      <c r="V29" s="118">
        <f t="shared" si="120"/>
        <v>730</v>
      </c>
      <c r="W29" s="119">
        <f t="shared" si="120"/>
        <v>31840</v>
      </c>
      <c r="X29" s="120">
        <f t="shared" si="120"/>
        <v>191976</v>
      </c>
      <c r="Y29" s="118">
        <f t="shared" si="120"/>
        <v>2089</v>
      </c>
      <c r="Z29" s="119">
        <f t="shared" si="120"/>
        <v>101028</v>
      </c>
      <c r="AA29" s="120">
        <f t="shared" si="120"/>
        <v>262566</v>
      </c>
      <c r="AB29" s="118">
        <f t="shared" ref="AB29:AD29" si="121">AB74</f>
        <v>4904</v>
      </c>
      <c r="AC29" s="119">
        <f t="shared" si="121"/>
        <v>400887</v>
      </c>
      <c r="AD29" s="120">
        <f t="shared" si="121"/>
        <v>5732033</v>
      </c>
      <c r="AE29" s="7" t="s">
        <v>33</v>
      </c>
      <c r="AG29" s="227" t="e">
        <f>IF(SUM(B29,E29,H29,K29,N29,S29,V29,#REF!,Y29)-AB29=0,"○","×")</f>
        <v>#REF!</v>
      </c>
      <c r="AH29" s="227" t="e">
        <f>IF(SUM(C29,F29,I29,L29,O29,T29,W29,#REF!,Z29)-AC29=0,"○","×")</f>
        <v>#REF!</v>
      </c>
      <c r="AI29" s="227" t="e">
        <f>IF(SUM(D29,G29,J29,M29,P29,U29,X29,#REF!,AA29)-AD29=0,"○","×")</f>
        <v>#REF!</v>
      </c>
    </row>
    <row r="30" spans="1:35" ht="17.100000000000001" customHeight="1">
      <c r="A30" s="7" t="s">
        <v>34</v>
      </c>
      <c r="B30" s="118">
        <f t="shared" ref="B30:J30" si="122">B75</f>
        <v>5925</v>
      </c>
      <c r="C30" s="119">
        <f t="shared" si="122"/>
        <v>653216</v>
      </c>
      <c r="D30" s="120">
        <f t="shared" si="122"/>
        <v>14626151</v>
      </c>
      <c r="E30" s="118">
        <f t="shared" si="122"/>
        <v>59</v>
      </c>
      <c r="F30" s="119">
        <f t="shared" si="122"/>
        <v>15299</v>
      </c>
      <c r="G30" s="120">
        <f t="shared" si="122"/>
        <v>820112</v>
      </c>
      <c r="H30" s="118">
        <f t="shared" si="122"/>
        <v>19</v>
      </c>
      <c r="I30" s="119">
        <f t="shared" si="122"/>
        <v>2713</v>
      </c>
      <c r="J30" s="120">
        <f t="shared" si="122"/>
        <v>29475</v>
      </c>
      <c r="K30" s="118">
        <f t="shared" ref="K30:M30" si="123">K75</f>
        <v>0</v>
      </c>
      <c r="L30" s="119">
        <f t="shared" si="123"/>
        <v>0</v>
      </c>
      <c r="M30" s="120">
        <f t="shared" si="123"/>
        <v>0</v>
      </c>
      <c r="N30" s="118">
        <f t="shared" ref="N30:P30" si="124">N75</f>
        <v>67</v>
      </c>
      <c r="O30" s="119">
        <f t="shared" si="124"/>
        <v>5253</v>
      </c>
      <c r="P30" s="120">
        <f t="shared" si="124"/>
        <v>156296</v>
      </c>
      <c r="Q30" s="7" t="s">
        <v>34</v>
      </c>
      <c r="R30" s="7" t="s">
        <v>34</v>
      </c>
      <c r="S30" s="118">
        <f t="shared" ref="S30:AA30" si="125">S75</f>
        <v>5</v>
      </c>
      <c r="T30" s="119">
        <f t="shared" si="125"/>
        <v>828</v>
      </c>
      <c r="U30" s="120">
        <f t="shared" si="125"/>
        <v>28394</v>
      </c>
      <c r="V30" s="118">
        <f t="shared" si="125"/>
        <v>129</v>
      </c>
      <c r="W30" s="119">
        <f t="shared" si="125"/>
        <v>6752</v>
      </c>
      <c r="X30" s="120">
        <f t="shared" si="125"/>
        <v>33255</v>
      </c>
      <c r="Y30" s="118">
        <f t="shared" si="125"/>
        <v>310</v>
      </c>
      <c r="Z30" s="119">
        <f t="shared" si="125"/>
        <v>14495</v>
      </c>
      <c r="AA30" s="120">
        <f t="shared" si="125"/>
        <v>75231</v>
      </c>
      <c r="AB30" s="118">
        <f t="shared" ref="AB30:AD30" si="126">AB75</f>
        <v>6514</v>
      </c>
      <c r="AC30" s="119">
        <f t="shared" si="126"/>
        <v>698556</v>
      </c>
      <c r="AD30" s="120">
        <f t="shared" si="126"/>
        <v>15768914</v>
      </c>
      <c r="AE30" s="7" t="s">
        <v>34</v>
      </c>
      <c r="AG30" s="227" t="e">
        <f>IF(SUM(B30,E30,H30,K30,N30,S30,V30,#REF!,Y30)-AB30=0,"○","×")</f>
        <v>#REF!</v>
      </c>
      <c r="AH30" s="227" t="e">
        <f>IF(SUM(C30,F30,I30,L30,O30,T30,W30,#REF!,Z30)-AC30=0,"○","×")</f>
        <v>#REF!</v>
      </c>
      <c r="AI30" s="227" t="e">
        <f>IF(SUM(D30,G30,J30,M30,P30,U30,X30,#REF!,AA30)-AD30=0,"○","×")</f>
        <v>#REF!</v>
      </c>
    </row>
    <row r="31" spans="1:35" ht="17.100000000000001" customHeight="1">
      <c r="A31" s="7" t="s">
        <v>35</v>
      </c>
      <c r="B31" s="118">
        <f t="shared" ref="B31:J31" si="127">B76</f>
        <v>6062</v>
      </c>
      <c r="C31" s="119">
        <f t="shared" si="127"/>
        <v>635435</v>
      </c>
      <c r="D31" s="120">
        <f t="shared" si="127"/>
        <v>15635056</v>
      </c>
      <c r="E31" s="118">
        <f t="shared" si="127"/>
        <v>65</v>
      </c>
      <c r="F31" s="119">
        <f t="shared" si="127"/>
        <v>17779</v>
      </c>
      <c r="G31" s="120">
        <f t="shared" si="127"/>
        <v>692866</v>
      </c>
      <c r="H31" s="118">
        <f t="shared" si="127"/>
        <v>96</v>
      </c>
      <c r="I31" s="119">
        <f t="shared" si="127"/>
        <v>11498</v>
      </c>
      <c r="J31" s="120">
        <f t="shared" si="127"/>
        <v>142735</v>
      </c>
      <c r="K31" s="118">
        <f t="shared" ref="K31:M31" si="128">K76</f>
        <v>2</v>
      </c>
      <c r="L31" s="119">
        <f t="shared" si="128"/>
        <v>522</v>
      </c>
      <c r="M31" s="120">
        <f t="shared" si="128"/>
        <v>965</v>
      </c>
      <c r="N31" s="118">
        <f t="shared" ref="N31:P31" si="129">N76</f>
        <v>66</v>
      </c>
      <c r="O31" s="119">
        <f t="shared" si="129"/>
        <v>4366</v>
      </c>
      <c r="P31" s="120">
        <f t="shared" si="129"/>
        <v>114001</v>
      </c>
      <c r="Q31" s="7" t="s">
        <v>35</v>
      </c>
      <c r="R31" s="7" t="s">
        <v>35</v>
      </c>
      <c r="S31" s="118">
        <f t="shared" ref="S31:AA31" si="130">S76</f>
        <v>2</v>
      </c>
      <c r="T31" s="119">
        <f t="shared" si="130"/>
        <v>366</v>
      </c>
      <c r="U31" s="120">
        <f t="shared" si="130"/>
        <v>27333</v>
      </c>
      <c r="V31" s="118">
        <f t="shared" si="130"/>
        <v>74</v>
      </c>
      <c r="W31" s="119">
        <f t="shared" si="130"/>
        <v>4111</v>
      </c>
      <c r="X31" s="120">
        <f t="shared" si="130"/>
        <v>22473</v>
      </c>
      <c r="Y31" s="118">
        <f t="shared" si="130"/>
        <v>137</v>
      </c>
      <c r="Z31" s="119">
        <f t="shared" si="130"/>
        <v>4039</v>
      </c>
      <c r="AA31" s="120">
        <f t="shared" si="130"/>
        <v>21981</v>
      </c>
      <c r="AB31" s="118">
        <f t="shared" ref="AB31:AD31" si="131">AB76</f>
        <v>6504</v>
      </c>
      <c r="AC31" s="119">
        <f t="shared" si="131"/>
        <v>678116</v>
      </c>
      <c r="AD31" s="120">
        <f t="shared" si="131"/>
        <v>16657410</v>
      </c>
      <c r="AE31" s="7" t="s">
        <v>35</v>
      </c>
      <c r="AG31" s="227" t="e">
        <f>IF(SUM(B31,E31,H31,K31,N31,S31,V31,#REF!,Y31)-AB31=0,"○","×")</f>
        <v>#REF!</v>
      </c>
      <c r="AH31" s="227" t="e">
        <f>IF(SUM(C31,F31,I31,L31,O31,T31,W31,#REF!,Z31)-AC31=0,"○","×")</f>
        <v>#REF!</v>
      </c>
      <c r="AI31" s="227" t="e">
        <f>IF(SUM(D31,G31,J31,M31,P31,U31,X31,#REF!,AA31)-AD31=0,"○","×")</f>
        <v>#REF!</v>
      </c>
    </row>
    <row r="32" spans="1:35" ht="17.100000000000001" customHeight="1">
      <c r="A32" s="7" t="s">
        <v>36</v>
      </c>
      <c r="B32" s="118">
        <f t="shared" ref="B32:J32" si="132">B77</f>
        <v>10619</v>
      </c>
      <c r="C32" s="119">
        <f t="shared" si="132"/>
        <v>1262441</v>
      </c>
      <c r="D32" s="120">
        <f t="shared" si="132"/>
        <v>34003394</v>
      </c>
      <c r="E32" s="118">
        <f t="shared" si="132"/>
        <v>134</v>
      </c>
      <c r="F32" s="119">
        <f t="shared" si="132"/>
        <v>28415</v>
      </c>
      <c r="G32" s="120">
        <f t="shared" si="132"/>
        <v>499626</v>
      </c>
      <c r="H32" s="118">
        <f t="shared" si="132"/>
        <v>142</v>
      </c>
      <c r="I32" s="119">
        <f t="shared" si="132"/>
        <v>21848</v>
      </c>
      <c r="J32" s="120">
        <f t="shared" si="132"/>
        <v>461867</v>
      </c>
      <c r="K32" s="118">
        <f t="shared" ref="K32:M32" si="133">K77</f>
        <v>0</v>
      </c>
      <c r="L32" s="119">
        <f t="shared" si="133"/>
        <v>0</v>
      </c>
      <c r="M32" s="120">
        <f t="shared" si="133"/>
        <v>0</v>
      </c>
      <c r="N32" s="118">
        <f t="shared" ref="N32:P32" si="134">N77</f>
        <v>118</v>
      </c>
      <c r="O32" s="119">
        <f t="shared" si="134"/>
        <v>12099</v>
      </c>
      <c r="P32" s="120">
        <f t="shared" si="134"/>
        <v>369164</v>
      </c>
      <c r="Q32" s="7" t="s">
        <v>36</v>
      </c>
      <c r="R32" s="7" t="s">
        <v>36</v>
      </c>
      <c r="S32" s="118">
        <f t="shared" ref="S32:AA32" si="135">S77</f>
        <v>9</v>
      </c>
      <c r="T32" s="119">
        <f t="shared" si="135"/>
        <v>1312</v>
      </c>
      <c r="U32" s="120">
        <f t="shared" si="135"/>
        <v>47141</v>
      </c>
      <c r="V32" s="118">
        <f t="shared" si="135"/>
        <v>621</v>
      </c>
      <c r="W32" s="119">
        <f t="shared" si="135"/>
        <v>35146</v>
      </c>
      <c r="X32" s="120">
        <f t="shared" si="135"/>
        <v>135389</v>
      </c>
      <c r="Y32" s="118">
        <f t="shared" si="135"/>
        <v>1895</v>
      </c>
      <c r="Z32" s="119">
        <f t="shared" si="135"/>
        <v>69998</v>
      </c>
      <c r="AA32" s="120">
        <f t="shared" si="135"/>
        <v>341417</v>
      </c>
      <c r="AB32" s="118">
        <f t="shared" ref="AB32:AD32" si="136">AB77</f>
        <v>13538</v>
      </c>
      <c r="AC32" s="119">
        <f t="shared" si="136"/>
        <v>1431259</v>
      </c>
      <c r="AD32" s="120">
        <f t="shared" si="136"/>
        <v>35857998</v>
      </c>
      <c r="AE32" s="7" t="s">
        <v>36</v>
      </c>
      <c r="AG32" s="227" t="e">
        <f>IF(SUM(B32,E32,H32,K32,N32,S32,V32,#REF!,Y32)-AB32=0,"○","×")</f>
        <v>#REF!</v>
      </c>
      <c r="AH32" s="227" t="e">
        <f>IF(SUM(C32,F32,I32,L32,O32,T32,W32,#REF!,Z32)-AC32=0,"○","×")</f>
        <v>#REF!</v>
      </c>
      <c r="AI32" s="227" t="e">
        <f>IF(SUM(D32,G32,J32,M32,P32,U32,X32,#REF!,AA32)-AD32=0,"○","×")</f>
        <v>#REF!</v>
      </c>
    </row>
    <row r="33" spans="1:35" ht="17.100000000000001" customHeight="1">
      <c r="A33" s="7" t="s">
        <v>37</v>
      </c>
      <c r="B33" s="118">
        <f t="shared" ref="B33:J33" si="137">B78</f>
        <v>4819</v>
      </c>
      <c r="C33" s="119">
        <f t="shared" si="137"/>
        <v>608188</v>
      </c>
      <c r="D33" s="120">
        <f t="shared" si="137"/>
        <v>12827122</v>
      </c>
      <c r="E33" s="118">
        <f t="shared" si="137"/>
        <v>27</v>
      </c>
      <c r="F33" s="119">
        <f t="shared" si="137"/>
        <v>9256</v>
      </c>
      <c r="G33" s="120">
        <f t="shared" si="137"/>
        <v>359065</v>
      </c>
      <c r="H33" s="118">
        <f t="shared" si="137"/>
        <v>17</v>
      </c>
      <c r="I33" s="119">
        <f t="shared" si="137"/>
        <v>2768</v>
      </c>
      <c r="J33" s="120">
        <f t="shared" si="137"/>
        <v>68152</v>
      </c>
      <c r="K33" s="118">
        <f t="shared" ref="K33:M33" si="138">K78</f>
        <v>1</v>
      </c>
      <c r="L33" s="119">
        <f t="shared" si="138"/>
        <v>27</v>
      </c>
      <c r="M33" s="120">
        <f t="shared" si="138"/>
        <v>369</v>
      </c>
      <c r="N33" s="118">
        <f t="shared" ref="N33:P33" si="139">N78</f>
        <v>41</v>
      </c>
      <c r="O33" s="119">
        <f t="shared" si="139"/>
        <v>3267</v>
      </c>
      <c r="P33" s="120">
        <f t="shared" si="139"/>
        <v>101959</v>
      </c>
      <c r="Q33" s="7" t="s">
        <v>37</v>
      </c>
      <c r="R33" s="7" t="s">
        <v>37</v>
      </c>
      <c r="S33" s="118">
        <f t="shared" ref="S33:AA33" si="140">S78</f>
        <v>7</v>
      </c>
      <c r="T33" s="119">
        <f t="shared" si="140"/>
        <v>1309</v>
      </c>
      <c r="U33" s="120">
        <f t="shared" si="140"/>
        <v>26683</v>
      </c>
      <c r="V33" s="118">
        <f t="shared" si="140"/>
        <v>215</v>
      </c>
      <c r="W33" s="119">
        <f t="shared" si="140"/>
        <v>11740</v>
      </c>
      <c r="X33" s="120">
        <f t="shared" si="140"/>
        <v>79256</v>
      </c>
      <c r="Y33" s="118">
        <f t="shared" si="140"/>
        <v>106</v>
      </c>
      <c r="Z33" s="119">
        <f t="shared" si="140"/>
        <v>4908</v>
      </c>
      <c r="AA33" s="120">
        <f t="shared" si="140"/>
        <v>53143</v>
      </c>
      <c r="AB33" s="118">
        <f t="shared" ref="AB33:AD33" si="141">AB78</f>
        <v>5233</v>
      </c>
      <c r="AC33" s="119">
        <f t="shared" si="141"/>
        <v>641463</v>
      </c>
      <c r="AD33" s="120">
        <f t="shared" si="141"/>
        <v>13515749</v>
      </c>
      <c r="AE33" s="7" t="s">
        <v>37</v>
      </c>
      <c r="AG33" s="227" t="e">
        <f>IF(SUM(B33,E33,H33,K33,N33,S33,V33,#REF!,Y33)-AB33=0,"○","×")</f>
        <v>#REF!</v>
      </c>
      <c r="AH33" s="227" t="e">
        <f>IF(SUM(C33,F33,I33,L33,O33,T33,W33,#REF!,Z33)-AC33=0,"○","×")</f>
        <v>#REF!</v>
      </c>
      <c r="AI33" s="227" t="e">
        <f>IF(SUM(D33,G33,J33,M33,P33,U33,X33,#REF!,AA33)-AD33=0,"○","×")</f>
        <v>#REF!</v>
      </c>
    </row>
    <row r="34" spans="1:35" ht="17.100000000000001" customHeight="1">
      <c r="A34" s="7" t="s">
        <v>38</v>
      </c>
      <c r="B34" s="118">
        <f t="shared" ref="B34:J34" si="142">B79</f>
        <v>4600</v>
      </c>
      <c r="C34" s="119">
        <f t="shared" si="142"/>
        <v>441268</v>
      </c>
      <c r="D34" s="120">
        <f t="shared" si="142"/>
        <v>4194689</v>
      </c>
      <c r="E34" s="118">
        <f t="shared" si="142"/>
        <v>21</v>
      </c>
      <c r="F34" s="119">
        <f t="shared" si="142"/>
        <v>3146</v>
      </c>
      <c r="G34" s="120">
        <f t="shared" si="142"/>
        <v>23996</v>
      </c>
      <c r="H34" s="118">
        <f t="shared" si="142"/>
        <v>323</v>
      </c>
      <c r="I34" s="119">
        <f t="shared" si="142"/>
        <v>43893</v>
      </c>
      <c r="J34" s="120">
        <f t="shared" si="142"/>
        <v>278697</v>
      </c>
      <c r="K34" s="118">
        <f t="shared" ref="K34:M34" si="143">K79</f>
        <v>47</v>
      </c>
      <c r="L34" s="119">
        <f t="shared" si="143"/>
        <v>14938</v>
      </c>
      <c r="M34" s="120">
        <f t="shared" si="143"/>
        <v>95650</v>
      </c>
      <c r="N34" s="118">
        <f t="shared" ref="N34:P34" si="144">N79</f>
        <v>193</v>
      </c>
      <c r="O34" s="119">
        <f t="shared" si="144"/>
        <v>12201</v>
      </c>
      <c r="P34" s="120">
        <f t="shared" si="144"/>
        <v>112892</v>
      </c>
      <c r="Q34" s="7" t="s">
        <v>38</v>
      </c>
      <c r="R34" s="7" t="s">
        <v>38</v>
      </c>
      <c r="S34" s="118">
        <f t="shared" ref="S34:AA34" si="145">S79</f>
        <v>5</v>
      </c>
      <c r="T34" s="119">
        <f t="shared" si="145"/>
        <v>1471</v>
      </c>
      <c r="U34" s="120">
        <f t="shared" si="145"/>
        <v>5271</v>
      </c>
      <c r="V34" s="118">
        <f t="shared" si="145"/>
        <v>718</v>
      </c>
      <c r="W34" s="119">
        <f t="shared" si="145"/>
        <v>48533</v>
      </c>
      <c r="X34" s="120">
        <f t="shared" si="145"/>
        <v>108564</v>
      </c>
      <c r="Y34" s="118">
        <f t="shared" si="145"/>
        <v>3284</v>
      </c>
      <c r="Z34" s="119">
        <f t="shared" si="145"/>
        <v>87207</v>
      </c>
      <c r="AA34" s="120">
        <f t="shared" si="145"/>
        <v>269812</v>
      </c>
      <c r="AB34" s="118">
        <f t="shared" ref="AB34:AD34" si="146">AB79</f>
        <v>9191</v>
      </c>
      <c r="AC34" s="119">
        <f t="shared" si="146"/>
        <v>652657</v>
      </c>
      <c r="AD34" s="120">
        <f t="shared" si="146"/>
        <v>5089571</v>
      </c>
      <c r="AE34" s="7" t="s">
        <v>38</v>
      </c>
      <c r="AG34" s="227" t="e">
        <f>IF(SUM(B34,E34,H34,K34,N34,S34,V34,#REF!,Y34)-AB34=0,"○","×")</f>
        <v>#REF!</v>
      </c>
      <c r="AH34" s="227" t="e">
        <f>IF(SUM(C34,F34,I34,L34,O34,T34,W34,#REF!,Z34)-AC34=0,"○","×")</f>
        <v>#REF!</v>
      </c>
      <c r="AI34" s="227" t="e">
        <f>IF(SUM(D34,G34,J34,M34,P34,U34,X34,#REF!,AA34)-AD34=0,"○","×")</f>
        <v>#REF!</v>
      </c>
    </row>
    <row r="35" spans="1:35" ht="17.100000000000001" customHeight="1">
      <c r="A35" s="7" t="s">
        <v>39</v>
      </c>
      <c r="B35" s="118">
        <f t="shared" ref="B35:J35" si="147">B80</f>
        <v>6913</v>
      </c>
      <c r="C35" s="119">
        <f t="shared" si="147"/>
        <v>766789</v>
      </c>
      <c r="D35" s="120">
        <f t="shared" si="147"/>
        <v>13075631</v>
      </c>
      <c r="E35" s="118">
        <f t="shared" si="147"/>
        <v>51</v>
      </c>
      <c r="F35" s="119">
        <f t="shared" si="147"/>
        <v>11884</v>
      </c>
      <c r="G35" s="120">
        <f t="shared" si="147"/>
        <v>329261</v>
      </c>
      <c r="H35" s="118">
        <f t="shared" si="147"/>
        <v>163</v>
      </c>
      <c r="I35" s="119">
        <f t="shared" si="147"/>
        <v>21624</v>
      </c>
      <c r="J35" s="120">
        <f t="shared" si="147"/>
        <v>269755</v>
      </c>
      <c r="K35" s="118">
        <f t="shared" ref="K35:M35" si="148">K80</f>
        <v>1</v>
      </c>
      <c r="L35" s="119">
        <f t="shared" si="148"/>
        <v>160</v>
      </c>
      <c r="M35" s="120">
        <f t="shared" si="148"/>
        <v>402</v>
      </c>
      <c r="N35" s="118">
        <f t="shared" ref="N35:P35" si="149">N80</f>
        <v>172</v>
      </c>
      <c r="O35" s="119">
        <f t="shared" si="149"/>
        <v>10412</v>
      </c>
      <c r="P35" s="120">
        <f t="shared" si="149"/>
        <v>176269</v>
      </c>
      <c r="Q35" s="7" t="s">
        <v>39</v>
      </c>
      <c r="R35" s="7" t="s">
        <v>39</v>
      </c>
      <c r="S35" s="118">
        <f t="shared" ref="S35:AA35" si="150">S80</f>
        <v>9</v>
      </c>
      <c r="T35" s="119">
        <f t="shared" si="150"/>
        <v>1216</v>
      </c>
      <c r="U35" s="120">
        <f t="shared" si="150"/>
        <v>28143</v>
      </c>
      <c r="V35" s="118">
        <f t="shared" si="150"/>
        <v>641</v>
      </c>
      <c r="W35" s="119">
        <f t="shared" si="150"/>
        <v>40628</v>
      </c>
      <c r="X35" s="120">
        <f t="shared" si="150"/>
        <v>191438</v>
      </c>
      <c r="Y35" s="118">
        <f t="shared" si="150"/>
        <v>309</v>
      </c>
      <c r="Z35" s="119">
        <f t="shared" si="150"/>
        <v>13201</v>
      </c>
      <c r="AA35" s="120">
        <f t="shared" si="150"/>
        <v>93775</v>
      </c>
      <c r="AB35" s="118">
        <f t="shared" ref="AB35:AD35" si="151">AB80</f>
        <v>8259</v>
      </c>
      <c r="AC35" s="119">
        <f t="shared" si="151"/>
        <v>865914</v>
      </c>
      <c r="AD35" s="120">
        <f t="shared" si="151"/>
        <v>14164674</v>
      </c>
      <c r="AE35" s="7" t="s">
        <v>39</v>
      </c>
      <c r="AG35" s="227" t="e">
        <f>IF(SUM(B35,E35,H35,K35,N35,S35,V35,#REF!,Y35)-AB35=0,"○","×")</f>
        <v>#REF!</v>
      </c>
      <c r="AH35" s="227" t="e">
        <f>IF(SUM(C35,F35,I35,L35,O35,T35,W35,#REF!,Z35)-AC35=0,"○","×")</f>
        <v>#REF!</v>
      </c>
      <c r="AI35" s="227" t="e">
        <f>IF(SUM(D35,G35,J35,M35,P35,U35,X35,#REF!,AA35)-AD35=0,"○","×")</f>
        <v>#REF!</v>
      </c>
    </row>
    <row r="36" spans="1:35" ht="17.100000000000001" customHeight="1">
      <c r="A36" s="7" t="s">
        <v>40</v>
      </c>
      <c r="B36" s="118">
        <f t="shared" ref="B36:J36" si="152">B81</f>
        <v>3555</v>
      </c>
      <c r="C36" s="119">
        <f t="shared" si="152"/>
        <v>335205</v>
      </c>
      <c r="D36" s="120">
        <f t="shared" si="152"/>
        <v>3318208</v>
      </c>
      <c r="E36" s="118">
        <f>E81</f>
        <v>3</v>
      </c>
      <c r="F36" s="119">
        <f t="shared" si="152"/>
        <v>421</v>
      </c>
      <c r="G36" s="120">
        <f t="shared" si="152"/>
        <v>16172</v>
      </c>
      <c r="H36" s="118">
        <f t="shared" si="152"/>
        <v>182</v>
      </c>
      <c r="I36" s="119">
        <f t="shared" si="152"/>
        <v>20329</v>
      </c>
      <c r="J36" s="120">
        <f t="shared" si="152"/>
        <v>151305</v>
      </c>
      <c r="K36" s="118">
        <f t="shared" ref="K36:M36" si="153">K81</f>
        <v>8</v>
      </c>
      <c r="L36" s="119">
        <f t="shared" si="153"/>
        <v>1150</v>
      </c>
      <c r="M36" s="120">
        <f t="shared" si="153"/>
        <v>5136</v>
      </c>
      <c r="N36" s="118">
        <f t="shared" ref="N36:P36" si="154">N81</f>
        <v>55</v>
      </c>
      <c r="O36" s="119">
        <f t="shared" si="154"/>
        <v>3990</v>
      </c>
      <c r="P36" s="120">
        <f t="shared" si="154"/>
        <v>32009</v>
      </c>
      <c r="Q36" s="7" t="s">
        <v>40</v>
      </c>
      <c r="R36" s="7" t="s">
        <v>40</v>
      </c>
      <c r="S36" s="118">
        <f t="shared" ref="S36:AA36" si="155">S81</f>
        <v>1</v>
      </c>
      <c r="T36" s="119">
        <f t="shared" si="155"/>
        <v>200</v>
      </c>
      <c r="U36" s="120">
        <f t="shared" si="155"/>
        <v>3595</v>
      </c>
      <c r="V36" s="118">
        <f t="shared" si="155"/>
        <v>632</v>
      </c>
      <c r="W36" s="119">
        <f t="shared" si="155"/>
        <v>29852</v>
      </c>
      <c r="X36" s="120">
        <f t="shared" si="155"/>
        <v>87111</v>
      </c>
      <c r="Y36" s="118">
        <f t="shared" si="155"/>
        <v>1525</v>
      </c>
      <c r="Z36" s="119">
        <f t="shared" si="155"/>
        <v>31633</v>
      </c>
      <c r="AA36" s="120">
        <f t="shared" si="155"/>
        <v>69569</v>
      </c>
      <c r="AB36" s="118">
        <f t="shared" ref="AB36:AD36" si="156">AB81</f>
        <v>5961</v>
      </c>
      <c r="AC36" s="119">
        <f t="shared" si="156"/>
        <v>422780</v>
      </c>
      <c r="AD36" s="120">
        <f t="shared" si="156"/>
        <v>3683105</v>
      </c>
      <c r="AE36" s="7" t="s">
        <v>40</v>
      </c>
      <c r="AG36" s="227" t="e">
        <f>IF(SUM(B36,E36,H36,K36,N36,S36,V36,#REF!,Y36)-AB36=0,"○","×")</f>
        <v>#REF!</v>
      </c>
      <c r="AH36" s="227" t="e">
        <f>IF(SUM(C36,F36,I36,L36,O36,T36,W36,#REF!,Z36)-AC36=0,"○","×")</f>
        <v>#REF!</v>
      </c>
      <c r="AI36" s="227" t="e">
        <f>IF(SUM(D36,G36,J36,M36,P36,U36,X36,#REF!,AA36)-AD36=0,"○","×")</f>
        <v>#REF!</v>
      </c>
    </row>
    <row r="37" spans="1:35" ht="17.100000000000001" customHeight="1">
      <c r="A37" s="7" t="s">
        <v>41</v>
      </c>
      <c r="B37" s="118">
        <f t="shared" ref="B37:J37" si="157">B82</f>
        <v>600</v>
      </c>
      <c r="C37" s="119">
        <f t="shared" si="157"/>
        <v>77605</v>
      </c>
      <c r="D37" s="120">
        <f t="shared" si="157"/>
        <v>421002</v>
      </c>
      <c r="E37" s="118">
        <f t="shared" si="157"/>
        <v>0</v>
      </c>
      <c r="F37" s="119">
        <f t="shared" si="157"/>
        <v>0</v>
      </c>
      <c r="G37" s="120">
        <f t="shared" si="157"/>
        <v>0</v>
      </c>
      <c r="H37" s="118">
        <f t="shared" si="157"/>
        <v>17</v>
      </c>
      <c r="I37" s="119">
        <f t="shared" si="157"/>
        <v>2659</v>
      </c>
      <c r="J37" s="120">
        <f t="shared" si="157"/>
        <v>22103</v>
      </c>
      <c r="K37" s="118">
        <f t="shared" ref="K37:M37" si="158">K82</f>
        <v>2</v>
      </c>
      <c r="L37" s="119">
        <f t="shared" si="158"/>
        <v>372</v>
      </c>
      <c r="M37" s="120">
        <f t="shared" si="158"/>
        <v>3920</v>
      </c>
      <c r="N37" s="118">
        <f t="shared" ref="N37:P37" si="159">N82</f>
        <v>16</v>
      </c>
      <c r="O37" s="119">
        <f t="shared" si="159"/>
        <v>1467</v>
      </c>
      <c r="P37" s="120">
        <f t="shared" si="159"/>
        <v>17156</v>
      </c>
      <c r="Q37" s="7" t="s">
        <v>41</v>
      </c>
      <c r="R37" s="7" t="s">
        <v>41</v>
      </c>
      <c r="S37" s="118">
        <f t="shared" ref="S37:AA37" si="160">S82</f>
        <v>0</v>
      </c>
      <c r="T37" s="119">
        <f t="shared" si="160"/>
        <v>0</v>
      </c>
      <c r="U37" s="120">
        <f t="shared" si="160"/>
        <v>0</v>
      </c>
      <c r="V37" s="118">
        <f t="shared" si="160"/>
        <v>150</v>
      </c>
      <c r="W37" s="119">
        <f t="shared" si="160"/>
        <v>7585</v>
      </c>
      <c r="X37" s="120">
        <f t="shared" si="160"/>
        <v>23379</v>
      </c>
      <c r="Y37" s="118">
        <f t="shared" si="160"/>
        <v>42</v>
      </c>
      <c r="Z37" s="119">
        <f t="shared" si="160"/>
        <v>1618</v>
      </c>
      <c r="AA37" s="120">
        <f t="shared" si="160"/>
        <v>8474</v>
      </c>
      <c r="AB37" s="118">
        <f t="shared" ref="AB37:AD37" si="161">AB82</f>
        <v>827</v>
      </c>
      <c r="AC37" s="119">
        <f t="shared" si="161"/>
        <v>91306</v>
      </c>
      <c r="AD37" s="120">
        <f t="shared" si="161"/>
        <v>496034</v>
      </c>
      <c r="AE37" s="7" t="s">
        <v>41</v>
      </c>
      <c r="AG37" s="227" t="e">
        <f>IF(SUM(B37,E37,H37,K37,N37,S37,V37,#REF!,Y37)-AB37=0,"○","×")</f>
        <v>#REF!</v>
      </c>
      <c r="AH37" s="227" t="e">
        <f>IF(SUM(C37,F37,I37,L37,O37,T37,W37,#REF!,Z37)-AC37=0,"○","×")</f>
        <v>#REF!</v>
      </c>
      <c r="AI37" s="227" t="e">
        <f>IF(SUM(D37,G37,J37,M37,P37,U37,X37,#REF!,AA37)-AD37=0,"○","×")</f>
        <v>#REF!</v>
      </c>
    </row>
    <row r="38" spans="1:35" ht="17.100000000000001" customHeight="1">
      <c r="A38" s="7" t="s">
        <v>42</v>
      </c>
      <c r="B38" s="118">
        <f t="shared" ref="B38:J38" si="162">B83</f>
        <v>1190</v>
      </c>
      <c r="C38" s="119">
        <f t="shared" si="162"/>
        <v>119364</v>
      </c>
      <c r="D38" s="120">
        <f t="shared" si="162"/>
        <v>882247</v>
      </c>
      <c r="E38" s="118">
        <f t="shared" si="162"/>
        <v>0</v>
      </c>
      <c r="F38" s="119">
        <f t="shared" si="162"/>
        <v>0</v>
      </c>
      <c r="G38" s="120">
        <f t="shared" si="162"/>
        <v>0</v>
      </c>
      <c r="H38" s="118">
        <f t="shared" si="162"/>
        <v>142</v>
      </c>
      <c r="I38" s="119">
        <f t="shared" si="162"/>
        <v>27981</v>
      </c>
      <c r="J38" s="120">
        <f t="shared" si="162"/>
        <v>185006</v>
      </c>
      <c r="K38" s="118">
        <f t="shared" ref="K38:M38" si="163">K83</f>
        <v>161</v>
      </c>
      <c r="L38" s="119">
        <f t="shared" si="163"/>
        <v>5934</v>
      </c>
      <c r="M38" s="120">
        <f t="shared" si="163"/>
        <v>55596</v>
      </c>
      <c r="N38" s="118">
        <f t="shared" ref="N38:P38" si="164">N83</f>
        <v>50</v>
      </c>
      <c r="O38" s="119">
        <f t="shared" si="164"/>
        <v>2624</v>
      </c>
      <c r="P38" s="120">
        <f t="shared" si="164"/>
        <v>35471</v>
      </c>
      <c r="Q38" s="7" t="s">
        <v>42</v>
      </c>
      <c r="R38" s="7" t="s">
        <v>42</v>
      </c>
      <c r="S38" s="118">
        <f t="shared" ref="S38:AA38" si="165">S83</f>
        <v>0</v>
      </c>
      <c r="T38" s="119">
        <f t="shared" si="165"/>
        <v>0</v>
      </c>
      <c r="U38" s="120">
        <f t="shared" si="165"/>
        <v>0</v>
      </c>
      <c r="V38" s="118">
        <f t="shared" si="165"/>
        <v>262</v>
      </c>
      <c r="W38" s="119">
        <f t="shared" si="165"/>
        <v>14084</v>
      </c>
      <c r="X38" s="120">
        <f t="shared" si="165"/>
        <v>52468</v>
      </c>
      <c r="Y38" s="118">
        <f t="shared" si="165"/>
        <v>422</v>
      </c>
      <c r="Z38" s="119">
        <f t="shared" si="165"/>
        <v>8802</v>
      </c>
      <c r="AA38" s="120">
        <f t="shared" si="165"/>
        <v>13090</v>
      </c>
      <c r="AB38" s="118">
        <f t="shared" ref="AB38:AD38" si="166">AB83</f>
        <v>2227</v>
      </c>
      <c r="AC38" s="119">
        <f t="shared" si="166"/>
        <v>178789</v>
      </c>
      <c r="AD38" s="120">
        <f t="shared" si="166"/>
        <v>1223878</v>
      </c>
      <c r="AE38" s="7" t="s">
        <v>42</v>
      </c>
      <c r="AG38" s="227" t="e">
        <f>IF(SUM(B38,E38,H38,K38,N38,S38,V38,#REF!,Y38)-AB38=0,"○","×")</f>
        <v>#REF!</v>
      </c>
      <c r="AH38" s="227" t="e">
        <f>IF(SUM(C38,F38,I38,L38,O38,T38,W38,#REF!,Z38)-AC38=0,"○","×")</f>
        <v>#REF!</v>
      </c>
      <c r="AI38" s="227" t="e">
        <f>IF(SUM(D38,G38,J38,M38,P38,U38,X38,#REF!,AA38)-AD38=0,"○","×")</f>
        <v>#REF!</v>
      </c>
    </row>
    <row r="39" spans="1:35" ht="17.100000000000001" customHeight="1">
      <c r="A39" s="7" t="s">
        <v>43</v>
      </c>
      <c r="B39" s="118">
        <f t="shared" ref="B39:J39" si="167">B84</f>
        <v>394</v>
      </c>
      <c r="C39" s="119">
        <f t="shared" si="167"/>
        <v>37702</v>
      </c>
      <c r="D39" s="120">
        <f t="shared" si="167"/>
        <v>154710</v>
      </c>
      <c r="E39" s="118">
        <f t="shared" si="167"/>
        <v>0</v>
      </c>
      <c r="F39" s="119">
        <f t="shared" si="167"/>
        <v>0</v>
      </c>
      <c r="G39" s="120">
        <f t="shared" si="167"/>
        <v>0</v>
      </c>
      <c r="H39" s="118">
        <f t="shared" si="167"/>
        <v>4</v>
      </c>
      <c r="I39" s="119">
        <f t="shared" si="167"/>
        <v>947</v>
      </c>
      <c r="J39" s="120">
        <f t="shared" si="167"/>
        <v>10561</v>
      </c>
      <c r="K39" s="118">
        <f t="shared" ref="K39:M39" si="168">K84</f>
        <v>0</v>
      </c>
      <c r="L39" s="119">
        <f t="shared" si="168"/>
        <v>0</v>
      </c>
      <c r="M39" s="120">
        <f t="shared" si="168"/>
        <v>0</v>
      </c>
      <c r="N39" s="118">
        <f t="shared" ref="N39:P39" si="169">N84</f>
        <v>4</v>
      </c>
      <c r="O39" s="119">
        <f t="shared" si="169"/>
        <v>295</v>
      </c>
      <c r="P39" s="120">
        <f t="shared" si="169"/>
        <v>7721</v>
      </c>
      <c r="Q39" s="7" t="s">
        <v>43</v>
      </c>
      <c r="R39" s="7" t="s">
        <v>43</v>
      </c>
      <c r="S39" s="118">
        <f t="shared" ref="S39:AA39" si="170">S84</f>
        <v>0</v>
      </c>
      <c r="T39" s="119">
        <f t="shared" si="170"/>
        <v>0</v>
      </c>
      <c r="U39" s="120">
        <f t="shared" si="170"/>
        <v>0</v>
      </c>
      <c r="V39" s="118">
        <f t="shared" si="170"/>
        <v>40</v>
      </c>
      <c r="W39" s="119">
        <f t="shared" si="170"/>
        <v>2307</v>
      </c>
      <c r="X39" s="120">
        <f t="shared" si="170"/>
        <v>6866</v>
      </c>
      <c r="Y39" s="118">
        <f t="shared" si="170"/>
        <v>185</v>
      </c>
      <c r="Z39" s="119">
        <f t="shared" si="170"/>
        <v>4933</v>
      </c>
      <c r="AA39" s="120">
        <f t="shared" si="170"/>
        <v>5360</v>
      </c>
      <c r="AB39" s="118">
        <f t="shared" ref="AB39:AD39" si="171">AB84</f>
        <v>627</v>
      </c>
      <c r="AC39" s="119">
        <f t="shared" si="171"/>
        <v>46184</v>
      </c>
      <c r="AD39" s="120">
        <f t="shared" si="171"/>
        <v>185218</v>
      </c>
      <c r="AE39" s="7" t="s">
        <v>43</v>
      </c>
      <c r="AG39" s="227" t="e">
        <f>IF(SUM(B39,E39,H39,K39,N39,S39,V39,#REF!,Y39)-AB39=0,"○","×")</f>
        <v>#REF!</v>
      </c>
      <c r="AH39" s="227" t="e">
        <f>IF(SUM(C39,F39,I39,L39,O39,T39,W39,#REF!,Z39)-AC39=0,"○","×")</f>
        <v>#REF!</v>
      </c>
      <c r="AI39" s="227" t="e">
        <f>IF(SUM(D39,G39,J39,M39,P39,U39,X39,#REF!,AA39)-AD39=0,"○","×")</f>
        <v>#REF!</v>
      </c>
    </row>
    <row r="40" spans="1:35" ht="17.100000000000001" customHeight="1">
      <c r="A40" s="7" t="s">
        <v>44</v>
      </c>
      <c r="B40" s="118">
        <f t="shared" ref="B40:J40" si="172">B85</f>
        <v>1767</v>
      </c>
      <c r="C40" s="119">
        <f t="shared" si="172"/>
        <v>180292</v>
      </c>
      <c r="D40" s="120">
        <f t="shared" si="172"/>
        <v>1170549</v>
      </c>
      <c r="E40" s="118">
        <f t="shared" si="172"/>
        <v>10</v>
      </c>
      <c r="F40" s="119">
        <f t="shared" si="172"/>
        <v>1795</v>
      </c>
      <c r="G40" s="120">
        <f t="shared" si="172"/>
        <v>29705</v>
      </c>
      <c r="H40" s="118">
        <f t="shared" si="172"/>
        <v>139</v>
      </c>
      <c r="I40" s="119">
        <f t="shared" si="172"/>
        <v>17133</v>
      </c>
      <c r="J40" s="120">
        <f t="shared" si="172"/>
        <v>83915</v>
      </c>
      <c r="K40" s="118">
        <f t="shared" ref="K40:M40" si="173">K85</f>
        <v>20</v>
      </c>
      <c r="L40" s="119">
        <f t="shared" si="173"/>
        <v>6487</v>
      </c>
      <c r="M40" s="120">
        <f t="shared" si="173"/>
        <v>73135</v>
      </c>
      <c r="N40" s="118">
        <f t="shared" ref="N40:P40" si="174">N85</f>
        <v>52</v>
      </c>
      <c r="O40" s="119">
        <f t="shared" si="174"/>
        <v>5226</v>
      </c>
      <c r="P40" s="120">
        <f t="shared" si="174"/>
        <v>51489</v>
      </c>
      <c r="Q40" s="7" t="s">
        <v>44</v>
      </c>
      <c r="R40" s="7" t="s">
        <v>44</v>
      </c>
      <c r="S40" s="118">
        <f t="shared" ref="S40:AA40" si="175">S85</f>
        <v>1</v>
      </c>
      <c r="T40" s="119">
        <f t="shared" si="175"/>
        <v>69</v>
      </c>
      <c r="U40" s="120">
        <f t="shared" si="175"/>
        <v>211</v>
      </c>
      <c r="V40" s="118">
        <f t="shared" si="175"/>
        <v>117</v>
      </c>
      <c r="W40" s="119">
        <f t="shared" si="175"/>
        <v>7110</v>
      </c>
      <c r="X40" s="120">
        <f t="shared" si="175"/>
        <v>37883</v>
      </c>
      <c r="Y40" s="118">
        <f t="shared" si="175"/>
        <v>934</v>
      </c>
      <c r="Z40" s="119">
        <f t="shared" si="175"/>
        <v>29066</v>
      </c>
      <c r="AA40" s="120">
        <f t="shared" si="175"/>
        <v>65645</v>
      </c>
      <c r="AB40" s="118">
        <f t="shared" ref="AB40:AD40" si="176">AB85</f>
        <v>3040</v>
      </c>
      <c r="AC40" s="119">
        <f t="shared" si="176"/>
        <v>247178</v>
      </c>
      <c r="AD40" s="120">
        <f t="shared" si="176"/>
        <v>1512532</v>
      </c>
      <c r="AE40" s="7" t="s">
        <v>44</v>
      </c>
      <c r="AG40" s="227" t="e">
        <f>IF(SUM(B40,E40,H40,K40,N40,S40,V40,#REF!,Y40)-AB40=0,"○","×")</f>
        <v>#REF!</v>
      </c>
      <c r="AH40" s="227" t="e">
        <f>IF(SUM(C40,F40,I40,L40,O40,T40,W40,#REF!,Z40)-AC40=0,"○","×")</f>
        <v>#REF!</v>
      </c>
      <c r="AI40" s="227" t="e">
        <f>IF(SUM(D40,G40,J40,M40,P40,U40,X40,#REF!,AA40)-AD40=0,"○","×")</f>
        <v>#REF!</v>
      </c>
    </row>
    <row r="41" spans="1:35" ht="17.100000000000001" customHeight="1">
      <c r="A41" s="7" t="s">
        <v>45</v>
      </c>
      <c r="B41" s="118">
        <f t="shared" ref="B41:J41" si="177">B86</f>
        <v>1011</v>
      </c>
      <c r="C41" s="119">
        <f t="shared" si="177"/>
        <v>69628</v>
      </c>
      <c r="D41" s="120">
        <f t="shared" si="177"/>
        <v>515671</v>
      </c>
      <c r="E41" s="118">
        <f t="shared" si="177"/>
        <v>2</v>
      </c>
      <c r="F41" s="119">
        <f>F86</f>
        <v>255</v>
      </c>
      <c r="G41" s="120">
        <f t="shared" si="177"/>
        <v>2985</v>
      </c>
      <c r="H41" s="118">
        <f t="shared" si="177"/>
        <v>20</v>
      </c>
      <c r="I41" s="119">
        <f t="shared" si="177"/>
        <v>2360</v>
      </c>
      <c r="J41" s="120">
        <f t="shared" si="177"/>
        <v>20209</v>
      </c>
      <c r="K41" s="118">
        <f t="shared" ref="K41:M41" si="178">K86</f>
        <v>15</v>
      </c>
      <c r="L41" s="119">
        <f t="shared" si="178"/>
        <v>1140</v>
      </c>
      <c r="M41" s="120">
        <f t="shared" si="178"/>
        <v>23671</v>
      </c>
      <c r="N41" s="118">
        <f t="shared" ref="N41:P41" si="179">N86</f>
        <v>28</v>
      </c>
      <c r="O41" s="119">
        <f t="shared" si="179"/>
        <v>1456</v>
      </c>
      <c r="P41" s="120">
        <f t="shared" si="179"/>
        <v>25871</v>
      </c>
      <c r="Q41" s="7" t="s">
        <v>45</v>
      </c>
      <c r="R41" s="7" t="s">
        <v>45</v>
      </c>
      <c r="S41" s="118">
        <f t="shared" ref="S41:AA41" si="180">S86</f>
        <v>0</v>
      </c>
      <c r="T41" s="119">
        <f t="shared" si="180"/>
        <v>0</v>
      </c>
      <c r="U41" s="120">
        <f t="shared" si="180"/>
        <v>0</v>
      </c>
      <c r="V41" s="118">
        <f t="shared" si="180"/>
        <v>49</v>
      </c>
      <c r="W41" s="119">
        <f t="shared" si="180"/>
        <v>2063</v>
      </c>
      <c r="X41" s="120">
        <f t="shared" si="180"/>
        <v>11341</v>
      </c>
      <c r="Y41" s="118">
        <f t="shared" si="180"/>
        <v>712</v>
      </c>
      <c r="Z41" s="119">
        <f t="shared" si="180"/>
        <v>10354</v>
      </c>
      <c r="AA41" s="120">
        <f t="shared" si="180"/>
        <v>21219</v>
      </c>
      <c r="AB41" s="118">
        <f t="shared" ref="AB41:AD41" si="181">AB86</f>
        <v>1837</v>
      </c>
      <c r="AC41" s="119">
        <f t="shared" si="181"/>
        <v>87256</v>
      </c>
      <c r="AD41" s="120">
        <f t="shared" si="181"/>
        <v>620967</v>
      </c>
      <c r="AE41" s="7" t="s">
        <v>45</v>
      </c>
      <c r="AG41" s="227" t="e">
        <f>IF(SUM(B41,E41,H41,K41,N41,S41,V41,#REF!,Y41)-AB41=0,"○","×")</f>
        <v>#REF!</v>
      </c>
      <c r="AH41" s="227" t="e">
        <f>IF(SUM(C41,F41,I41,L41,O41,T41,W41,#REF!,Z41)-AC41=0,"○","×")</f>
        <v>#REF!</v>
      </c>
      <c r="AI41" s="227" t="e">
        <f>IF(SUM(D41,G41,J41,M41,P41,U41,X41,#REF!,AA41)-AD41=0,"○","×")</f>
        <v>#REF!</v>
      </c>
    </row>
    <row r="42" spans="1:35" ht="17.100000000000001" customHeight="1">
      <c r="A42" s="7" t="s">
        <v>46</v>
      </c>
      <c r="B42" s="118">
        <f t="shared" ref="B42:J42" si="182">B87</f>
        <v>419</v>
      </c>
      <c r="C42" s="119">
        <f t="shared" si="182"/>
        <v>36261</v>
      </c>
      <c r="D42" s="120">
        <f t="shared" si="182"/>
        <v>143019</v>
      </c>
      <c r="E42" s="118">
        <f t="shared" si="182"/>
        <v>5</v>
      </c>
      <c r="F42" s="119">
        <f t="shared" si="182"/>
        <v>300</v>
      </c>
      <c r="G42" s="120">
        <f t="shared" si="182"/>
        <v>1095</v>
      </c>
      <c r="H42" s="118">
        <f t="shared" si="182"/>
        <v>25</v>
      </c>
      <c r="I42" s="119">
        <f t="shared" si="182"/>
        <v>2582</v>
      </c>
      <c r="J42" s="120">
        <f t="shared" si="182"/>
        <v>13536</v>
      </c>
      <c r="K42" s="118">
        <f t="shared" ref="K42:M42" si="183">K87</f>
        <v>10</v>
      </c>
      <c r="L42" s="119">
        <f t="shared" si="183"/>
        <v>2542</v>
      </c>
      <c r="M42" s="120">
        <f t="shared" si="183"/>
        <v>12533</v>
      </c>
      <c r="N42" s="118">
        <f t="shared" ref="N42:P42" si="184">N87</f>
        <v>16</v>
      </c>
      <c r="O42" s="119">
        <f t="shared" si="184"/>
        <v>1105</v>
      </c>
      <c r="P42" s="120">
        <f t="shared" si="184"/>
        <v>2111</v>
      </c>
      <c r="Q42" s="7" t="s">
        <v>46</v>
      </c>
      <c r="R42" s="7" t="s">
        <v>46</v>
      </c>
      <c r="S42" s="118">
        <f t="shared" ref="S42:AA42" si="185">S87</f>
        <v>0</v>
      </c>
      <c r="T42" s="119">
        <f t="shared" si="185"/>
        <v>0</v>
      </c>
      <c r="U42" s="120">
        <f t="shared" si="185"/>
        <v>0</v>
      </c>
      <c r="V42" s="118">
        <f t="shared" si="185"/>
        <v>27</v>
      </c>
      <c r="W42" s="119">
        <f t="shared" si="185"/>
        <v>817</v>
      </c>
      <c r="X42" s="120">
        <f t="shared" si="185"/>
        <v>2910</v>
      </c>
      <c r="Y42" s="118">
        <f t="shared" si="185"/>
        <v>52</v>
      </c>
      <c r="Z42" s="119">
        <f t="shared" si="185"/>
        <v>1629</v>
      </c>
      <c r="AA42" s="120">
        <f t="shared" si="185"/>
        <v>4805</v>
      </c>
      <c r="AB42" s="118">
        <f t="shared" ref="AB42:AD42" si="186">AB87</f>
        <v>554</v>
      </c>
      <c r="AC42" s="119">
        <f t="shared" si="186"/>
        <v>45236</v>
      </c>
      <c r="AD42" s="120">
        <f t="shared" si="186"/>
        <v>180009</v>
      </c>
      <c r="AE42" s="7" t="s">
        <v>46</v>
      </c>
      <c r="AG42" s="227" t="e">
        <f>IF(SUM(B42,E42,H42,K42,N42,S42,V42,#REF!,Y42)-AB42=0,"○","×")</f>
        <v>#REF!</v>
      </c>
      <c r="AH42" s="227" t="e">
        <f>IF(SUM(C42,F42,I42,L42,O42,T42,W42,#REF!,Z42)-AC42=0,"○","×")</f>
        <v>#REF!</v>
      </c>
      <c r="AI42" s="227" t="e">
        <f>IF(SUM(D42,G42,J42,M42,P42,U42,X42,#REF!,AA42)-AD42=0,"○","×")</f>
        <v>#REF!</v>
      </c>
    </row>
    <row r="43" spans="1:35" ht="17.100000000000001" customHeight="1">
      <c r="A43" s="7" t="s">
        <v>47</v>
      </c>
      <c r="B43" s="118">
        <f t="shared" ref="B43:J43" si="187">B88</f>
        <v>1247</v>
      </c>
      <c r="C43" s="119">
        <f t="shared" si="187"/>
        <v>114630</v>
      </c>
      <c r="D43" s="120">
        <f t="shared" si="187"/>
        <v>629168</v>
      </c>
      <c r="E43" s="118">
        <f t="shared" si="187"/>
        <v>5</v>
      </c>
      <c r="F43" s="119">
        <f t="shared" si="187"/>
        <v>295</v>
      </c>
      <c r="G43" s="120">
        <f t="shared" si="187"/>
        <v>320</v>
      </c>
      <c r="H43" s="118">
        <f t="shared" si="187"/>
        <v>43</v>
      </c>
      <c r="I43" s="119">
        <f t="shared" si="187"/>
        <v>6961</v>
      </c>
      <c r="J43" s="120">
        <f t="shared" si="187"/>
        <v>46555</v>
      </c>
      <c r="K43" s="118">
        <f t="shared" ref="K43:M43" si="188">K88</f>
        <v>6</v>
      </c>
      <c r="L43" s="119">
        <f t="shared" si="188"/>
        <v>1304</v>
      </c>
      <c r="M43" s="120">
        <f t="shared" si="188"/>
        <v>4357</v>
      </c>
      <c r="N43" s="118">
        <f t="shared" ref="N43:P43" si="189">N88</f>
        <v>31</v>
      </c>
      <c r="O43" s="119">
        <f t="shared" si="189"/>
        <v>2324</v>
      </c>
      <c r="P43" s="120">
        <f t="shared" si="189"/>
        <v>26162</v>
      </c>
      <c r="Q43" s="7" t="s">
        <v>47</v>
      </c>
      <c r="R43" s="7" t="s">
        <v>47</v>
      </c>
      <c r="S43" s="118">
        <f t="shared" ref="S43:AA43" si="190">S88</f>
        <v>0</v>
      </c>
      <c r="T43" s="119">
        <f t="shared" si="190"/>
        <v>0</v>
      </c>
      <c r="U43" s="120">
        <f t="shared" si="190"/>
        <v>0</v>
      </c>
      <c r="V43" s="118">
        <f t="shared" si="190"/>
        <v>145</v>
      </c>
      <c r="W43" s="119">
        <f t="shared" si="190"/>
        <v>8753</v>
      </c>
      <c r="X43" s="120">
        <f t="shared" si="190"/>
        <v>22418</v>
      </c>
      <c r="Y43" s="118">
        <f t="shared" si="190"/>
        <v>1511</v>
      </c>
      <c r="Z43" s="119">
        <f t="shared" si="190"/>
        <v>33949</v>
      </c>
      <c r="AA43" s="120">
        <f t="shared" si="190"/>
        <v>104682</v>
      </c>
      <c r="AB43" s="118">
        <f t="shared" ref="AB43:AD43" si="191">AB88</f>
        <v>2988</v>
      </c>
      <c r="AC43" s="119">
        <f t="shared" si="191"/>
        <v>168216</v>
      </c>
      <c r="AD43" s="120">
        <f t="shared" si="191"/>
        <v>833662</v>
      </c>
      <c r="AE43" s="7" t="s">
        <v>47</v>
      </c>
      <c r="AG43" s="227" t="e">
        <f>IF(SUM(B43,E43,H43,K43,N43,S43,V43,#REF!,Y43)-AB43=0,"○","×")</f>
        <v>#REF!</v>
      </c>
      <c r="AH43" s="227" t="e">
        <f>IF(SUM(C43,F43,I43,L43,O43,T43,W43,#REF!,Z43)-AC43=0,"○","×")</f>
        <v>#REF!</v>
      </c>
      <c r="AI43" s="227" t="e">
        <f>IF(SUM(D43,G43,J43,M43,P43,U43,X43,#REF!,AA43)-AD43=0,"○","×")</f>
        <v>#REF!</v>
      </c>
    </row>
    <row r="44" spans="1:35" ht="17.100000000000001" customHeight="1" thickBot="1">
      <c r="A44" s="8" t="s">
        <v>48</v>
      </c>
      <c r="B44" s="118">
        <f t="shared" ref="B44:J44" si="192">B89</f>
        <v>1990</v>
      </c>
      <c r="C44" s="119">
        <f t="shared" si="192"/>
        <v>164896</v>
      </c>
      <c r="D44" s="120">
        <f t="shared" si="192"/>
        <v>1036740</v>
      </c>
      <c r="E44" s="118">
        <f t="shared" si="192"/>
        <v>8</v>
      </c>
      <c r="F44" s="119">
        <f t="shared" si="192"/>
        <v>911</v>
      </c>
      <c r="G44" s="120">
        <f t="shared" si="192"/>
        <v>31267</v>
      </c>
      <c r="H44" s="118">
        <f t="shared" si="192"/>
        <v>45</v>
      </c>
      <c r="I44" s="119">
        <f t="shared" si="192"/>
        <v>5172</v>
      </c>
      <c r="J44" s="120">
        <f t="shared" si="192"/>
        <v>36268</v>
      </c>
      <c r="K44" s="118">
        <f t="shared" ref="K44:M44" si="193">K89</f>
        <v>39</v>
      </c>
      <c r="L44" s="119">
        <f t="shared" si="193"/>
        <v>4252</v>
      </c>
      <c r="M44" s="120">
        <f t="shared" si="193"/>
        <v>23892</v>
      </c>
      <c r="N44" s="118">
        <f t="shared" ref="N44:P44" si="194">N89</f>
        <v>48</v>
      </c>
      <c r="O44" s="119">
        <f t="shared" si="194"/>
        <v>2630</v>
      </c>
      <c r="P44" s="120">
        <f t="shared" si="194"/>
        <v>16825</v>
      </c>
      <c r="Q44" s="8" t="s">
        <v>48</v>
      </c>
      <c r="R44" s="8" t="s">
        <v>48</v>
      </c>
      <c r="S44" s="118">
        <f t="shared" ref="S44:AA44" si="195">S89</f>
        <v>0</v>
      </c>
      <c r="T44" s="119">
        <f t="shared" si="195"/>
        <v>0</v>
      </c>
      <c r="U44" s="120">
        <f t="shared" si="195"/>
        <v>0</v>
      </c>
      <c r="V44" s="118">
        <f t="shared" si="195"/>
        <v>318</v>
      </c>
      <c r="W44" s="119">
        <f t="shared" si="195"/>
        <v>19368</v>
      </c>
      <c r="X44" s="120">
        <f t="shared" si="195"/>
        <v>42084</v>
      </c>
      <c r="Y44" s="118">
        <f t="shared" si="195"/>
        <v>1268</v>
      </c>
      <c r="Z44" s="119">
        <f t="shared" si="195"/>
        <v>29158</v>
      </c>
      <c r="AA44" s="120">
        <f t="shared" si="195"/>
        <v>81217</v>
      </c>
      <c r="AB44" s="118">
        <f t="shared" ref="AB44:AD44" si="196">AB89</f>
        <v>3716</v>
      </c>
      <c r="AC44" s="119">
        <f t="shared" si="196"/>
        <v>226387</v>
      </c>
      <c r="AD44" s="120">
        <f t="shared" si="196"/>
        <v>1268293</v>
      </c>
      <c r="AE44" s="8" t="s">
        <v>48</v>
      </c>
      <c r="AG44" s="227" t="e">
        <f>IF(SUM(B44,E44,H44,K44,N44,S44,V44,#REF!,Y44)-AB44=0,"○","×")</f>
        <v>#REF!</v>
      </c>
      <c r="AH44" s="227" t="e">
        <f>IF(SUM(C44,F44,I44,L44,O44,T44,W44,#REF!,Z44)-AC44=0,"○","×")</f>
        <v>#REF!</v>
      </c>
      <c r="AI44" s="227" t="e">
        <f>IF(SUM(D44,G44,J44,M44,P44,U44,X44,#REF!,AA44)-AD44=0,"○","×")</f>
        <v>#REF!</v>
      </c>
    </row>
    <row r="45" spans="1:35" ht="17.100000000000001" customHeight="1" thickBot="1">
      <c r="A45" s="87" t="s">
        <v>66</v>
      </c>
      <c r="B45" s="124">
        <f>SUM(B6:B17)</f>
        <v>304202</v>
      </c>
      <c r="C45" s="125">
        <f t="shared" ref="C45:H45" si="197">SUM(C6:C17)</f>
        <v>33226702</v>
      </c>
      <c r="D45" s="126">
        <f t="shared" si="197"/>
        <v>727755921</v>
      </c>
      <c r="E45" s="124">
        <f t="shared" si="197"/>
        <v>5613</v>
      </c>
      <c r="F45" s="125">
        <f t="shared" si="197"/>
        <v>1337329</v>
      </c>
      <c r="G45" s="126">
        <f t="shared" si="197"/>
        <v>37686222</v>
      </c>
      <c r="H45" s="124">
        <f t="shared" si="197"/>
        <v>7792</v>
      </c>
      <c r="I45" s="125">
        <f>SUM(I6:I17)</f>
        <v>996109</v>
      </c>
      <c r="J45" s="126">
        <f>SUM(J6:J17)</f>
        <v>13014777</v>
      </c>
      <c r="K45" s="124">
        <f t="shared" ref="K45" si="198">SUM(K6:K17)</f>
        <v>245</v>
      </c>
      <c r="L45" s="125">
        <f>SUM(L6:L17)</f>
        <v>44187</v>
      </c>
      <c r="M45" s="126">
        <f>SUM(M6:M17)</f>
        <v>459397</v>
      </c>
      <c r="N45" s="124">
        <f t="shared" ref="N45" si="199">SUM(N6:N17)</f>
        <v>3873</v>
      </c>
      <c r="O45" s="125">
        <f>SUM(O6:O17)</f>
        <v>322951</v>
      </c>
      <c r="P45" s="126">
        <f>SUM(P6:P17)</f>
        <v>7283421</v>
      </c>
      <c r="Q45" s="87" t="s">
        <v>66</v>
      </c>
      <c r="R45" s="87" t="s">
        <v>66</v>
      </c>
      <c r="S45" s="124">
        <f t="shared" ref="S45:X45" si="200">SUM(S6:S17)</f>
        <v>350</v>
      </c>
      <c r="T45" s="125">
        <f t="shared" si="200"/>
        <v>63140</v>
      </c>
      <c r="U45" s="126">
        <f t="shared" si="200"/>
        <v>2250284</v>
      </c>
      <c r="V45" s="124">
        <f t="shared" si="200"/>
        <v>21097</v>
      </c>
      <c r="W45" s="125">
        <f t="shared" si="200"/>
        <v>1098185</v>
      </c>
      <c r="X45" s="126">
        <f t="shared" si="200"/>
        <v>4667575</v>
      </c>
      <c r="Y45" s="124">
        <f t="shared" ref="Y45" si="201">SUM(Y6:Y17)</f>
        <v>47522</v>
      </c>
      <c r="Z45" s="125">
        <f>SUM(Z6:Z17)</f>
        <v>1633887</v>
      </c>
      <c r="AA45" s="126">
        <f>SUM(AA6:AA17)</f>
        <v>8256715</v>
      </c>
      <c r="AB45" s="124">
        <f t="shared" ref="AB45" si="202">SUM(AB6:AB17)</f>
        <v>390694</v>
      </c>
      <c r="AC45" s="125">
        <f>SUM(AC6:AC17)</f>
        <v>38722490</v>
      </c>
      <c r="AD45" s="126">
        <f>SUM(AD6:AD17)</f>
        <v>801374312</v>
      </c>
      <c r="AE45" s="87" t="s">
        <v>66</v>
      </c>
    </row>
    <row r="46" spans="1:35" s="88" customFormat="1" ht="17.100000000000001" customHeight="1" thickBot="1">
      <c r="A46" s="87" t="s">
        <v>67</v>
      </c>
      <c r="B46" s="124">
        <f>SUM(B18:B44)</f>
        <v>104132</v>
      </c>
      <c r="C46" s="125">
        <f t="shared" ref="C46:H46" si="203">SUM(C18:C44)</f>
        <v>11178984</v>
      </c>
      <c r="D46" s="126">
        <f t="shared" si="203"/>
        <v>224404081</v>
      </c>
      <c r="E46" s="124">
        <f t="shared" si="203"/>
        <v>929</v>
      </c>
      <c r="F46" s="125">
        <f t="shared" si="203"/>
        <v>219431</v>
      </c>
      <c r="G46" s="126">
        <f t="shared" si="203"/>
        <v>6768597</v>
      </c>
      <c r="H46" s="124">
        <f t="shared" si="203"/>
        <v>2789</v>
      </c>
      <c r="I46" s="125">
        <f>SUM(I18:I44)</f>
        <v>325946</v>
      </c>
      <c r="J46" s="126">
        <f>SUM(J18:J44)</f>
        <v>3559644</v>
      </c>
      <c r="K46" s="124">
        <f t="shared" ref="K46" si="204">SUM(K18:K44)</f>
        <v>361</v>
      </c>
      <c r="L46" s="125">
        <f>SUM(L18:L44)</f>
        <v>49012</v>
      </c>
      <c r="M46" s="126">
        <f>SUM(M18:M44)</f>
        <v>381637</v>
      </c>
      <c r="N46" s="124">
        <f t="shared" ref="N46" si="205">SUM(N18:N44)</f>
        <v>1608</v>
      </c>
      <c r="O46" s="125">
        <f>SUM(O18:O44)</f>
        <v>116732</v>
      </c>
      <c r="P46" s="126">
        <f>SUM(P18:P44)</f>
        <v>2322477</v>
      </c>
      <c r="Q46" s="87" t="s">
        <v>67</v>
      </c>
      <c r="R46" s="87" t="s">
        <v>67</v>
      </c>
      <c r="S46" s="124">
        <f t="shared" ref="S46:X46" si="206">SUM(S18:S44)</f>
        <v>84</v>
      </c>
      <c r="T46" s="125">
        <f t="shared" si="206"/>
        <v>13697</v>
      </c>
      <c r="U46" s="126">
        <f t="shared" si="206"/>
        <v>389818</v>
      </c>
      <c r="V46" s="124">
        <f t="shared" si="206"/>
        <v>11198</v>
      </c>
      <c r="W46" s="125">
        <f t="shared" si="206"/>
        <v>535702</v>
      </c>
      <c r="X46" s="126">
        <f t="shared" si="206"/>
        <v>2195566</v>
      </c>
      <c r="Y46" s="124">
        <f t="shared" ref="Y46" si="207">SUM(Y18:Y44)</f>
        <v>28061</v>
      </c>
      <c r="Z46" s="125">
        <f>SUM(Z18:Z44)</f>
        <v>879199</v>
      </c>
      <c r="AA46" s="126">
        <f>SUM(AA18:AA44)</f>
        <v>3265914</v>
      </c>
      <c r="AB46" s="124">
        <f t="shared" ref="AB46" si="208">SUM(AB18:AB44)</f>
        <v>149162</v>
      </c>
      <c r="AC46" s="125">
        <f>SUM(AC18:AC44)</f>
        <v>13318703</v>
      </c>
      <c r="AD46" s="126">
        <f>SUM(AD18:AD44)</f>
        <v>243287734</v>
      </c>
      <c r="AE46" s="87" t="s">
        <v>67</v>
      </c>
    </row>
    <row r="47" spans="1:35" s="88" customFormat="1" ht="17.100000000000001" customHeight="1" thickBot="1">
      <c r="A47" s="87" t="s">
        <v>12</v>
      </c>
      <c r="B47" s="124">
        <f>SUM(B45:B46)</f>
        <v>408334</v>
      </c>
      <c r="C47" s="125">
        <f t="shared" ref="C47:H47" si="209">SUM(C45:C46)</f>
        <v>44405686</v>
      </c>
      <c r="D47" s="126">
        <f t="shared" si="209"/>
        <v>952160002</v>
      </c>
      <c r="E47" s="124">
        <f t="shared" si="209"/>
        <v>6542</v>
      </c>
      <c r="F47" s="125">
        <f t="shared" si="209"/>
        <v>1556760</v>
      </c>
      <c r="G47" s="126">
        <f t="shared" si="209"/>
        <v>44454819</v>
      </c>
      <c r="H47" s="124">
        <f t="shared" si="209"/>
        <v>10581</v>
      </c>
      <c r="I47" s="125">
        <f>SUM(I45:I46)</f>
        <v>1322055</v>
      </c>
      <c r="J47" s="126">
        <f>SUM(J45:J46)</f>
        <v>16574421</v>
      </c>
      <c r="K47" s="124">
        <f t="shared" ref="K47" si="210">SUM(K45:K46)</f>
        <v>606</v>
      </c>
      <c r="L47" s="125">
        <f>SUM(L45:L46)</f>
        <v>93199</v>
      </c>
      <c r="M47" s="126">
        <f>SUM(M45:M46)</f>
        <v>841034</v>
      </c>
      <c r="N47" s="124">
        <f t="shared" ref="N47" si="211">SUM(N45:N46)</f>
        <v>5481</v>
      </c>
      <c r="O47" s="125">
        <f>SUM(O45:O46)</f>
        <v>439683</v>
      </c>
      <c r="P47" s="126">
        <f>SUM(P45:P46)</f>
        <v>9605898</v>
      </c>
      <c r="Q47" s="87" t="s">
        <v>12</v>
      </c>
      <c r="R47" s="87" t="s">
        <v>12</v>
      </c>
      <c r="S47" s="124">
        <f t="shared" ref="S47" si="212">SUM(S45:S46)</f>
        <v>434</v>
      </c>
      <c r="T47" s="125">
        <f t="shared" ref="T47" si="213">SUM(T45:T46)</f>
        <v>76837</v>
      </c>
      <c r="U47" s="126">
        <f t="shared" ref="U47" si="214">SUM(U45:U46)</f>
        <v>2640102</v>
      </c>
      <c r="V47" s="124">
        <f t="shared" ref="V47" si="215">SUM(V45:V46)</f>
        <v>32295</v>
      </c>
      <c r="W47" s="125">
        <f t="shared" ref="W47" si="216">SUM(W45:W46)</f>
        <v>1633887</v>
      </c>
      <c r="X47" s="126">
        <f t="shared" ref="X47" si="217">SUM(X45:X46)</f>
        <v>6863141</v>
      </c>
      <c r="Y47" s="124">
        <f t="shared" ref="Y47" si="218">SUM(Y45:Y46)</f>
        <v>75583</v>
      </c>
      <c r="Z47" s="125">
        <f>SUM(Z45:Z46)</f>
        <v>2513086</v>
      </c>
      <c r="AA47" s="126">
        <f>SUM(AA45:AA46)</f>
        <v>11522629</v>
      </c>
      <c r="AB47" s="124">
        <f t="shared" ref="AB47" si="219">SUM(AB45:AB46)</f>
        <v>539856</v>
      </c>
      <c r="AC47" s="125">
        <f>SUM(AC45:AC46)</f>
        <v>52041193</v>
      </c>
      <c r="AD47" s="126">
        <f>SUM(AD45:AD46)</f>
        <v>1044662046</v>
      </c>
      <c r="AE47" s="87" t="s">
        <v>12</v>
      </c>
    </row>
    <row r="48" spans="1:35">
      <c r="Q48" s="36" t="s">
        <v>280</v>
      </c>
      <c r="AE48" s="36" t="str">
        <f>Q48</f>
        <v>【出典：令和７年度概要調書（令和７年４月１日現在）】</v>
      </c>
    </row>
    <row r="49" spans="1:31" hidden="1"/>
    <row r="50" spans="1:31" ht="59.25" hidden="1" customHeight="1">
      <c r="A50" s="76" t="s">
        <v>143</v>
      </c>
      <c r="B50" s="253" t="s">
        <v>206</v>
      </c>
      <c r="C50" s="75" t="s">
        <v>131</v>
      </c>
      <c r="D50" s="75" t="s">
        <v>132</v>
      </c>
      <c r="E50" s="268" t="s">
        <v>207</v>
      </c>
      <c r="F50" s="268" t="s">
        <v>131</v>
      </c>
      <c r="G50" s="268" t="s">
        <v>132</v>
      </c>
      <c r="H50" s="268" t="s">
        <v>208</v>
      </c>
      <c r="I50" s="268" t="s">
        <v>131</v>
      </c>
      <c r="J50" s="268" t="s">
        <v>132</v>
      </c>
      <c r="K50" s="268" t="s">
        <v>209</v>
      </c>
      <c r="L50" s="268" t="s">
        <v>131</v>
      </c>
      <c r="M50" s="268" t="s">
        <v>132</v>
      </c>
      <c r="N50" s="268" t="s">
        <v>210</v>
      </c>
      <c r="O50" s="268" t="s">
        <v>131</v>
      </c>
      <c r="P50" s="268" t="s">
        <v>132</v>
      </c>
      <c r="S50" s="268" t="s">
        <v>211</v>
      </c>
      <c r="T50" s="268" t="s">
        <v>131</v>
      </c>
      <c r="U50" s="268" t="s">
        <v>132</v>
      </c>
      <c r="V50" s="268" t="s">
        <v>212</v>
      </c>
      <c r="W50" s="268" t="s">
        <v>131</v>
      </c>
      <c r="X50" s="268" t="s">
        <v>132</v>
      </c>
      <c r="Y50" s="268" t="s">
        <v>213</v>
      </c>
      <c r="Z50" s="268" t="s">
        <v>131</v>
      </c>
      <c r="AA50" s="268" t="s">
        <v>132</v>
      </c>
      <c r="AB50" s="268" t="s">
        <v>287</v>
      </c>
      <c r="AC50" s="268" t="s">
        <v>131</v>
      </c>
      <c r="AD50" s="268" t="s">
        <v>132</v>
      </c>
      <c r="AE50" s="77"/>
    </row>
    <row r="51" spans="1:31" ht="13.2" hidden="1">
      <c r="B51" s="243">
        <v>88821</v>
      </c>
      <c r="C51" s="244">
        <v>9565453</v>
      </c>
      <c r="D51" s="244">
        <v>220856904</v>
      </c>
      <c r="E51" s="244">
        <v>1712</v>
      </c>
      <c r="F51" s="244">
        <v>362540</v>
      </c>
      <c r="G51" s="244">
        <v>9869974</v>
      </c>
      <c r="H51" s="244">
        <v>2319</v>
      </c>
      <c r="I51" s="244">
        <v>298165</v>
      </c>
      <c r="J51" s="244">
        <v>4902875</v>
      </c>
      <c r="K51" s="244">
        <v>117</v>
      </c>
      <c r="L51" s="244">
        <v>22858</v>
      </c>
      <c r="M51" s="244">
        <v>265380</v>
      </c>
      <c r="N51" s="244">
        <v>1001</v>
      </c>
      <c r="O51" s="244">
        <v>84422</v>
      </c>
      <c r="P51" s="244">
        <v>1858561</v>
      </c>
      <c r="S51" s="244">
        <v>106</v>
      </c>
      <c r="T51" s="244">
        <v>23326</v>
      </c>
      <c r="U51" s="244">
        <v>996711</v>
      </c>
      <c r="V51" s="244">
        <v>2710</v>
      </c>
      <c r="W51" s="244">
        <v>138124</v>
      </c>
      <c r="X51" s="244">
        <v>669275</v>
      </c>
      <c r="Y51" s="244">
        <v>8444</v>
      </c>
      <c r="Z51" s="244">
        <v>318052</v>
      </c>
      <c r="AA51" s="244">
        <v>3282618</v>
      </c>
      <c r="AB51" s="244">
        <v>105230</v>
      </c>
      <c r="AC51" s="244">
        <v>10812940</v>
      </c>
      <c r="AD51" s="244">
        <v>242702298</v>
      </c>
    </row>
    <row r="52" spans="1:31" ht="13.2" hidden="1">
      <c r="B52" s="243">
        <v>18368</v>
      </c>
      <c r="C52" s="244">
        <v>1982413</v>
      </c>
      <c r="D52" s="244">
        <v>40475552</v>
      </c>
      <c r="E52" s="244">
        <v>531</v>
      </c>
      <c r="F52" s="244">
        <v>135509</v>
      </c>
      <c r="G52" s="244">
        <v>3734897</v>
      </c>
      <c r="H52" s="244">
        <v>722</v>
      </c>
      <c r="I52" s="244">
        <v>101077</v>
      </c>
      <c r="J52" s="244">
        <v>995870</v>
      </c>
      <c r="K52" s="244">
        <v>2</v>
      </c>
      <c r="L52" s="244">
        <v>353</v>
      </c>
      <c r="M52" s="244">
        <v>2536</v>
      </c>
      <c r="N52" s="244">
        <v>233</v>
      </c>
      <c r="O52" s="244">
        <v>19852</v>
      </c>
      <c r="P52" s="244">
        <v>420704</v>
      </c>
      <c r="S52" s="244">
        <v>13</v>
      </c>
      <c r="T52" s="244">
        <v>2603</v>
      </c>
      <c r="U52" s="244">
        <v>53836</v>
      </c>
      <c r="V52" s="244">
        <v>1087</v>
      </c>
      <c r="W52" s="244">
        <v>81166</v>
      </c>
      <c r="X52" s="244">
        <v>393812</v>
      </c>
      <c r="Y52" s="244">
        <v>154</v>
      </c>
      <c r="Z52" s="244">
        <v>8975</v>
      </c>
      <c r="AA52" s="244">
        <v>42486</v>
      </c>
      <c r="AB52" s="244">
        <v>21110</v>
      </c>
      <c r="AC52" s="244">
        <v>2331948</v>
      </c>
      <c r="AD52" s="244">
        <v>46119693</v>
      </c>
    </row>
    <row r="53" spans="1:31" ht="13.2" hidden="1">
      <c r="B53" s="243">
        <v>25186</v>
      </c>
      <c r="C53" s="244">
        <v>2462585</v>
      </c>
      <c r="D53" s="244">
        <v>52541114</v>
      </c>
      <c r="E53" s="244">
        <v>399</v>
      </c>
      <c r="F53" s="244">
        <v>95724</v>
      </c>
      <c r="G53" s="244">
        <v>3353477</v>
      </c>
      <c r="H53" s="244">
        <v>805</v>
      </c>
      <c r="I53" s="244">
        <v>82627</v>
      </c>
      <c r="J53" s="244">
        <v>876712</v>
      </c>
      <c r="K53" s="244">
        <v>24</v>
      </c>
      <c r="L53" s="244">
        <v>2018</v>
      </c>
      <c r="M53" s="244">
        <v>29517</v>
      </c>
      <c r="N53" s="244">
        <v>397</v>
      </c>
      <c r="O53" s="244">
        <v>27266</v>
      </c>
      <c r="P53" s="244">
        <v>555733</v>
      </c>
      <c r="S53" s="244">
        <v>21</v>
      </c>
      <c r="T53" s="244">
        <v>2977</v>
      </c>
      <c r="U53" s="244">
        <v>74485</v>
      </c>
      <c r="V53" s="244">
        <v>4952</v>
      </c>
      <c r="W53" s="244">
        <v>173817</v>
      </c>
      <c r="X53" s="244">
        <v>651065</v>
      </c>
      <c r="Y53" s="244">
        <v>2512</v>
      </c>
      <c r="Z53" s="244">
        <v>60493</v>
      </c>
      <c r="AA53" s="244">
        <v>302538</v>
      </c>
      <c r="AB53" s="244">
        <v>34296</v>
      </c>
      <c r="AC53" s="244">
        <v>2907507</v>
      </c>
      <c r="AD53" s="244">
        <v>58384641</v>
      </c>
    </row>
    <row r="54" spans="1:31" ht="13.2" hidden="1">
      <c r="B54" s="243">
        <v>18496</v>
      </c>
      <c r="C54" s="244">
        <v>1967972</v>
      </c>
      <c r="D54" s="244">
        <v>40353409</v>
      </c>
      <c r="E54" s="244">
        <v>485</v>
      </c>
      <c r="F54" s="244">
        <v>127536</v>
      </c>
      <c r="G54" s="244">
        <v>3583031</v>
      </c>
      <c r="H54" s="244">
        <v>364</v>
      </c>
      <c r="I54" s="244">
        <v>47885</v>
      </c>
      <c r="J54" s="244">
        <v>572609</v>
      </c>
      <c r="K54" s="244">
        <v>6</v>
      </c>
      <c r="L54" s="244">
        <v>2984</v>
      </c>
      <c r="M54" s="244">
        <v>58092</v>
      </c>
      <c r="N54" s="244">
        <v>314</v>
      </c>
      <c r="O54" s="244">
        <v>27465</v>
      </c>
      <c r="P54" s="244">
        <v>579409</v>
      </c>
      <c r="S54" s="244">
        <v>30</v>
      </c>
      <c r="T54" s="244">
        <v>5955</v>
      </c>
      <c r="U54" s="244">
        <v>184416</v>
      </c>
      <c r="V54" s="244">
        <v>513</v>
      </c>
      <c r="W54" s="244">
        <v>61724</v>
      </c>
      <c r="X54" s="244">
        <v>224966</v>
      </c>
      <c r="Y54" s="244">
        <v>8617</v>
      </c>
      <c r="Z54" s="244">
        <v>244434</v>
      </c>
      <c r="AA54" s="244">
        <v>999191</v>
      </c>
      <c r="AB54" s="244">
        <v>28825</v>
      </c>
      <c r="AC54" s="244">
        <v>2485955</v>
      </c>
      <c r="AD54" s="244">
        <v>46555123</v>
      </c>
    </row>
    <row r="55" spans="1:31" ht="13.2" hidden="1">
      <c r="B55" s="243">
        <v>34045</v>
      </c>
      <c r="C55" s="244">
        <v>3535164</v>
      </c>
      <c r="D55" s="244">
        <v>84411388</v>
      </c>
      <c r="E55" s="244">
        <v>872</v>
      </c>
      <c r="F55" s="244">
        <v>218530</v>
      </c>
      <c r="G55" s="244">
        <v>6208141</v>
      </c>
      <c r="H55" s="244">
        <v>847</v>
      </c>
      <c r="I55" s="244">
        <v>98860</v>
      </c>
      <c r="J55" s="244">
        <v>1425867</v>
      </c>
      <c r="K55" s="244">
        <v>8</v>
      </c>
      <c r="L55" s="244">
        <v>1257</v>
      </c>
      <c r="M55" s="244">
        <v>3728</v>
      </c>
      <c r="N55" s="244">
        <v>486</v>
      </c>
      <c r="O55" s="244">
        <v>41437</v>
      </c>
      <c r="P55" s="244">
        <v>1127059</v>
      </c>
      <c r="S55" s="244">
        <v>51</v>
      </c>
      <c r="T55" s="244">
        <v>7247</v>
      </c>
      <c r="U55" s="244">
        <v>249423</v>
      </c>
      <c r="V55" s="244">
        <v>2269</v>
      </c>
      <c r="W55" s="244">
        <v>123827</v>
      </c>
      <c r="X55" s="244">
        <v>612972</v>
      </c>
      <c r="Y55" s="244">
        <v>6163</v>
      </c>
      <c r="Z55" s="244">
        <v>176904</v>
      </c>
      <c r="AA55" s="244">
        <v>547454</v>
      </c>
      <c r="AB55" s="244">
        <v>44741</v>
      </c>
      <c r="AC55" s="244">
        <v>4203226</v>
      </c>
      <c r="AD55" s="244">
        <v>94586032</v>
      </c>
    </row>
    <row r="56" spans="1:31" ht="13.2" hidden="1">
      <c r="B56" s="243">
        <v>18138</v>
      </c>
      <c r="C56" s="244">
        <v>2266143</v>
      </c>
      <c r="D56" s="244">
        <v>46442403</v>
      </c>
      <c r="E56" s="244">
        <v>438</v>
      </c>
      <c r="F56" s="244">
        <v>94256</v>
      </c>
      <c r="G56" s="244">
        <v>2337430</v>
      </c>
      <c r="H56" s="244">
        <v>562</v>
      </c>
      <c r="I56" s="244">
        <v>78259</v>
      </c>
      <c r="J56" s="244">
        <v>747618</v>
      </c>
      <c r="K56" s="244">
        <v>15</v>
      </c>
      <c r="L56" s="244">
        <v>4043</v>
      </c>
      <c r="M56" s="244">
        <v>16212</v>
      </c>
      <c r="N56" s="244">
        <v>292</v>
      </c>
      <c r="O56" s="244">
        <v>29588</v>
      </c>
      <c r="P56" s="244">
        <v>735607</v>
      </c>
      <c r="S56" s="244">
        <v>16</v>
      </c>
      <c r="T56" s="244">
        <v>2566</v>
      </c>
      <c r="U56" s="244">
        <v>56750</v>
      </c>
      <c r="V56" s="244">
        <v>1123</v>
      </c>
      <c r="W56" s="244">
        <v>79689</v>
      </c>
      <c r="X56" s="244">
        <v>338544</v>
      </c>
      <c r="Y56" s="244">
        <v>1622</v>
      </c>
      <c r="Z56" s="244">
        <v>75127</v>
      </c>
      <c r="AA56" s="244">
        <v>274742</v>
      </c>
      <c r="AB56" s="244">
        <v>22206</v>
      </c>
      <c r="AC56" s="244">
        <v>2629671</v>
      </c>
      <c r="AD56" s="244">
        <v>50949306</v>
      </c>
    </row>
    <row r="57" spans="1:31" ht="13.2" hidden="1">
      <c r="B57" s="243">
        <v>12519</v>
      </c>
      <c r="C57" s="244">
        <v>1488338</v>
      </c>
      <c r="D57" s="244">
        <v>17756310</v>
      </c>
      <c r="E57" s="244">
        <v>151</v>
      </c>
      <c r="F57" s="244">
        <v>38074</v>
      </c>
      <c r="G57" s="244">
        <v>841459</v>
      </c>
      <c r="H57" s="244">
        <v>457</v>
      </c>
      <c r="I57" s="244">
        <v>60190</v>
      </c>
      <c r="J57" s="244">
        <v>454869</v>
      </c>
      <c r="K57" s="244">
        <v>18</v>
      </c>
      <c r="L57" s="244">
        <v>3636</v>
      </c>
      <c r="M57" s="244">
        <v>31304</v>
      </c>
      <c r="N57" s="244">
        <v>205</v>
      </c>
      <c r="O57" s="244">
        <v>19205</v>
      </c>
      <c r="P57" s="244">
        <v>315356</v>
      </c>
      <c r="S57" s="244">
        <v>19</v>
      </c>
      <c r="T57" s="244">
        <v>2910</v>
      </c>
      <c r="U57" s="244">
        <v>75173</v>
      </c>
      <c r="V57" s="244">
        <v>2342</v>
      </c>
      <c r="W57" s="244">
        <v>122930</v>
      </c>
      <c r="X57" s="244">
        <v>398503</v>
      </c>
      <c r="Y57" s="244">
        <v>1713</v>
      </c>
      <c r="Z57" s="244">
        <v>72206</v>
      </c>
      <c r="AA57" s="244">
        <v>484800</v>
      </c>
      <c r="AB57" s="244">
        <v>17424</v>
      </c>
      <c r="AC57" s="244">
        <v>1807489</v>
      </c>
      <c r="AD57" s="244">
        <v>20357774</v>
      </c>
    </row>
    <row r="58" spans="1:31" ht="13.2" hidden="1">
      <c r="B58" s="243">
        <v>11721</v>
      </c>
      <c r="C58" s="244">
        <v>1269014</v>
      </c>
      <c r="D58" s="244">
        <v>21986918</v>
      </c>
      <c r="E58" s="244">
        <v>64</v>
      </c>
      <c r="F58" s="244">
        <v>17426</v>
      </c>
      <c r="G58" s="244">
        <v>565342</v>
      </c>
      <c r="H58" s="244">
        <v>282</v>
      </c>
      <c r="I58" s="244">
        <v>38325</v>
      </c>
      <c r="J58" s="244">
        <v>398681</v>
      </c>
      <c r="K58" s="244">
        <v>10</v>
      </c>
      <c r="L58" s="244">
        <v>1342</v>
      </c>
      <c r="M58" s="244">
        <v>14605</v>
      </c>
      <c r="N58" s="244">
        <v>186</v>
      </c>
      <c r="O58" s="244">
        <v>11990</v>
      </c>
      <c r="P58" s="244">
        <v>242525</v>
      </c>
      <c r="S58" s="244">
        <v>25</v>
      </c>
      <c r="T58" s="244">
        <v>2582</v>
      </c>
      <c r="U58" s="244">
        <v>69181</v>
      </c>
      <c r="V58" s="244">
        <v>1259</v>
      </c>
      <c r="W58" s="244">
        <v>88514</v>
      </c>
      <c r="X58" s="244">
        <v>409473</v>
      </c>
      <c r="Y58" s="244">
        <v>5505</v>
      </c>
      <c r="Z58" s="244">
        <v>159567</v>
      </c>
      <c r="AA58" s="244">
        <v>635272</v>
      </c>
      <c r="AB58" s="244">
        <v>19052</v>
      </c>
      <c r="AC58" s="244">
        <v>1588760</v>
      </c>
      <c r="AD58" s="244">
        <v>24321997</v>
      </c>
    </row>
    <row r="59" spans="1:31" ht="13.2" hidden="1">
      <c r="B59" s="243">
        <v>29278</v>
      </c>
      <c r="C59" s="244">
        <v>3355047</v>
      </c>
      <c r="D59" s="244">
        <v>83779552</v>
      </c>
      <c r="E59" s="244">
        <v>304</v>
      </c>
      <c r="F59" s="244">
        <v>67007</v>
      </c>
      <c r="G59" s="244">
        <v>1529048</v>
      </c>
      <c r="H59" s="244">
        <v>487</v>
      </c>
      <c r="I59" s="244">
        <v>52613</v>
      </c>
      <c r="J59" s="244">
        <v>720874</v>
      </c>
      <c r="K59" s="244">
        <v>25</v>
      </c>
      <c r="L59" s="244">
        <v>2602</v>
      </c>
      <c r="M59" s="244">
        <v>16030</v>
      </c>
      <c r="N59" s="244">
        <v>202</v>
      </c>
      <c r="O59" s="244">
        <v>19857</v>
      </c>
      <c r="P59" s="244">
        <v>484866</v>
      </c>
      <c r="S59" s="244">
        <v>23</v>
      </c>
      <c r="T59" s="244">
        <v>3855</v>
      </c>
      <c r="U59" s="244">
        <v>99273</v>
      </c>
      <c r="V59" s="244">
        <v>889</v>
      </c>
      <c r="W59" s="244">
        <v>35200</v>
      </c>
      <c r="X59" s="244">
        <v>183681</v>
      </c>
      <c r="Y59" s="244">
        <v>2720</v>
      </c>
      <c r="Z59" s="244">
        <v>116918</v>
      </c>
      <c r="AA59" s="244">
        <v>376695</v>
      </c>
      <c r="AB59" s="244">
        <v>33928</v>
      </c>
      <c r="AC59" s="244">
        <v>3653099</v>
      </c>
      <c r="AD59" s="244">
        <v>87190019</v>
      </c>
    </row>
    <row r="60" spans="1:31" ht="13.2" hidden="1">
      <c r="B60" s="243">
        <v>20316</v>
      </c>
      <c r="C60" s="244">
        <v>2381101</v>
      </c>
      <c r="D60" s="244">
        <v>60241463</v>
      </c>
      <c r="E60" s="244">
        <v>429</v>
      </c>
      <c r="F60" s="244">
        <v>121851</v>
      </c>
      <c r="G60" s="244">
        <v>4013421</v>
      </c>
      <c r="H60" s="244">
        <v>292</v>
      </c>
      <c r="I60" s="244">
        <v>42646</v>
      </c>
      <c r="J60" s="244">
        <v>543979</v>
      </c>
      <c r="K60" s="244">
        <v>0</v>
      </c>
      <c r="L60" s="244">
        <v>0</v>
      </c>
      <c r="M60" s="244">
        <v>0</v>
      </c>
      <c r="N60" s="244">
        <v>180</v>
      </c>
      <c r="O60" s="244">
        <v>15113</v>
      </c>
      <c r="P60" s="244">
        <v>342771</v>
      </c>
      <c r="S60" s="244">
        <v>18</v>
      </c>
      <c r="T60" s="244">
        <v>2115</v>
      </c>
      <c r="U60" s="244">
        <v>82329</v>
      </c>
      <c r="V60" s="244">
        <v>474</v>
      </c>
      <c r="W60" s="244">
        <v>40562</v>
      </c>
      <c r="X60" s="244">
        <v>210192</v>
      </c>
      <c r="Y60" s="244">
        <v>726</v>
      </c>
      <c r="Z60" s="244">
        <v>33848</v>
      </c>
      <c r="AA60" s="244">
        <v>148938</v>
      </c>
      <c r="AB60" s="244">
        <v>22435</v>
      </c>
      <c r="AC60" s="244">
        <v>2637236</v>
      </c>
      <c r="AD60" s="244">
        <v>65583093</v>
      </c>
    </row>
    <row r="61" spans="1:31" ht="13.2" hidden="1">
      <c r="B61" s="243">
        <v>13451</v>
      </c>
      <c r="C61" s="244">
        <v>1478738</v>
      </c>
      <c r="D61" s="244">
        <v>38721322</v>
      </c>
      <c r="E61" s="244">
        <v>168</v>
      </c>
      <c r="F61" s="244">
        <v>46944</v>
      </c>
      <c r="G61" s="244">
        <v>1451828</v>
      </c>
      <c r="H61" s="244">
        <v>262</v>
      </c>
      <c r="I61" s="244">
        <v>34933</v>
      </c>
      <c r="J61" s="244">
        <v>628856</v>
      </c>
      <c r="K61" s="244">
        <v>0</v>
      </c>
      <c r="L61" s="244">
        <v>0</v>
      </c>
      <c r="M61" s="244">
        <v>0</v>
      </c>
      <c r="N61" s="244">
        <v>161</v>
      </c>
      <c r="O61" s="244">
        <v>12184</v>
      </c>
      <c r="P61" s="244">
        <v>340210</v>
      </c>
      <c r="S61" s="244">
        <v>18</v>
      </c>
      <c r="T61" s="244">
        <v>5321</v>
      </c>
      <c r="U61" s="244">
        <v>272086</v>
      </c>
      <c r="V61" s="244">
        <v>841</v>
      </c>
      <c r="W61" s="244">
        <v>53257</v>
      </c>
      <c r="X61" s="244">
        <v>256882</v>
      </c>
      <c r="Y61" s="244">
        <v>2702</v>
      </c>
      <c r="Z61" s="244">
        <v>107861</v>
      </c>
      <c r="AA61" s="244">
        <v>362970</v>
      </c>
      <c r="AB61" s="244">
        <v>17603</v>
      </c>
      <c r="AC61" s="244">
        <v>1739238</v>
      </c>
      <c r="AD61" s="244">
        <v>42034154</v>
      </c>
    </row>
    <row r="62" spans="1:31" ht="13.2" hidden="1">
      <c r="B62" s="243">
        <v>13863</v>
      </c>
      <c r="C62" s="244">
        <v>1474734</v>
      </c>
      <c r="D62" s="244">
        <v>20189586</v>
      </c>
      <c r="E62" s="244">
        <v>60</v>
      </c>
      <c r="F62" s="244">
        <v>11932</v>
      </c>
      <c r="G62" s="244">
        <v>198174</v>
      </c>
      <c r="H62" s="244">
        <v>393</v>
      </c>
      <c r="I62" s="244">
        <v>60529</v>
      </c>
      <c r="J62" s="244">
        <v>745967</v>
      </c>
      <c r="K62" s="244">
        <v>20</v>
      </c>
      <c r="L62" s="244">
        <v>3094</v>
      </c>
      <c r="M62" s="244">
        <v>21993</v>
      </c>
      <c r="N62" s="244">
        <v>216</v>
      </c>
      <c r="O62" s="244">
        <v>14572</v>
      </c>
      <c r="P62" s="244">
        <v>280620</v>
      </c>
      <c r="S62" s="244">
        <v>10</v>
      </c>
      <c r="T62" s="244">
        <v>1683</v>
      </c>
      <c r="U62" s="244">
        <v>36621</v>
      </c>
      <c r="V62" s="244">
        <v>2638</v>
      </c>
      <c r="W62" s="244">
        <v>99375</v>
      </c>
      <c r="X62" s="244">
        <v>318210</v>
      </c>
      <c r="Y62" s="244">
        <v>6644</v>
      </c>
      <c r="Z62" s="244">
        <v>259502</v>
      </c>
      <c r="AA62" s="244">
        <v>799011</v>
      </c>
      <c r="AB62" s="244">
        <v>23844</v>
      </c>
      <c r="AC62" s="244">
        <v>1925421</v>
      </c>
      <c r="AD62" s="244">
        <v>22590182</v>
      </c>
    </row>
    <row r="63" spans="1:31" ht="13.2" hidden="1">
      <c r="B63" s="243">
        <v>2588</v>
      </c>
      <c r="C63" s="244">
        <v>258925</v>
      </c>
      <c r="D63" s="244">
        <v>2732304</v>
      </c>
      <c r="E63" s="244">
        <v>2</v>
      </c>
      <c r="F63" s="244">
        <v>423</v>
      </c>
      <c r="G63" s="244">
        <v>13874</v>
      </c>
      <c r="H63" s="244">
        <v>7</v>
      </c>
      <c r="I63" s="244">
        <v>1016</v>
      </c>
      <c r="J63" s="244">
        <v>16624</v>
      </c>
      <c r="K63" s="244">
        <v>4</v>
      </c>
      <c r="L63" s="244">
        <v>1076</v>
      </c>
      <c r="M63" s="244">
        <v>8736</v>
      </c>
      <c r="N63" s="244">
        <v>57</v>
      </c>
      <c r="O63" s="244">
        <v>3971</v>
      </c>
      <c r="P63" s="244">
        <v>66057</v>
      </c>
      <c r="S63" s="244">
        <v>1</v>
      </c>
      <c r="T63" s="244">
        <v>88</v>
      </c>
      <c r="U63" s="244">
        <v>87</v>
      </c>
      <c r="V63" s="244">
        <v>1286</v>
      </c>
      <c r="W63" s="244">
        <v>45841</v>
      </c>
      <c r="X63" s="244">
        <v>101012</v>
      </c>
      <c r="Y63" s="244">
        <v>2594</v>
      </c>
      <c r="Z63" s="244">
        <v>81732</v>
      </c>
      <c r="AA63" s="244">
        <v>474599</v>
      </c>
      <c r="AB63" s="244">
        <v>6539</v>
      </c>
      <c r="AC63" s="244">
        <v>393072</v>
      </c>
      <c r="AD63" s="244">
        <v>3413293</v>
      </c>
    </row>
    <row r="64" spans="1:31" ht="13.2" hidden="1">
      <c r="B64" s="243">
        <v>6514</v>
      </c>
      <c r="C64" s="244">
        <v>742436</v>
      </c>
      <c r="D64" s="244">
        <v>17489035</v>
      </c>
      <c r="E64" s="244">
        <v>28</v>
      </c>
      <c r="F64" s="244">
        <v>8115</v>
      </c>
      <c r="G64" s="244">
        <v>328499</v>
      </c>
      <c r="H64" s="244">
        <v>41</v>
      </c>
      <c r="I64" s="244">
        <v>5728</v>
      </c>
      <c r="J64" s="244">
        <v>217690</v>
      </c>
      <c r="K64" s="244">
        <v>2</v>
      </c>
      <c r="L64" s="244">
        <v>335</v>
      </c>
      <c r="M64" s="244">
        <v>4331</v>
      </c>
      <c r="N64" s="244">
        <v>52</v>
      </c>
      <c r="O64" s="244">
        <v>5282</v>
      </c>
      <c r="P64" s="244">
        <v>154549</v>
      </c>
      <c r="S64" s="244">
        <v>7</v>
      </c>
      <c r="T64" s="244">
        <v>1224</v>
      </c>
      <c r="U64" s="244">
        <v>41682</v>
      </c>
      <c r="V64" s="244">
        <v>395</v>
      </c>
      <c r="W64" s="244">
        <v>16342</v>
      </c>
      <c r="X64" s="244">
        <v>90569</v>
      </c>
      <c r="Y64" s="244">
        <v>1331</v>
      </c>
      <c r="Z64" s="244">
        <v>36807</v>
      </c>
      <c r="AA64" s="244">
        <v>69587</v>
      </c>
      <c r="AB64" s="244">
        <v>8370</v>
      </c>
      <c r="AC64" s="244">
        <v>816269</v>
      </c>
      <c r="AD64" s="244">
        <v>18395942</v>
      </c>
    </row>
    <row r="65" spans="2:30" ht="13.2" hidden="1">
      <c r="B65" s="243">
        <v>6765</v>
      </c>
      <c r="C65" s="244">
        <v>730261</v>
      </c>
      <c r="D65" s="244">
        <v>18023112</v>
      </c>
      <c r="E65" s="244">
        <v>76</v>
      </c>
      <c r="F65" s="244">
        <v>18679</v>
      </c>
      <c r="G65" s="244">
        <v>641452</v>
      </c>
      <c r="H65" s="244">
        <v>111</v>
      </c>
      <c r="I65" s="244">
        <v>8165</v>
      </c>
      <c r="J65" s="244">
        <v>161466</v>
      </c>
      <c r="K65" s="244">
        <v>8</v>
      </c>
      <c r="L65" s="244">
        <v>2308</v>
      </c>
      <c r="M65" s="244">
        <v>7024</v>
      </c>
      <c r="N65" s="244">
        <v>56</v>
      </c>
      <c r="O65" s="244">
        <v>3803</v>
      </c>
      <c r="P65" s="244">
        <v>91407</v>
      </c>
      <c r="S65" s="244">
        <v>3</v>
      </c>
      <c r="T65" s="244">
        <v>236</v>
      </c>
      <c r="U65" s="244">
        <v>6557</v>
      </c>
      <c r="V65" s="244">
        <v>118</v>
      </c>
      <c r="W65" s="244">
        <v>4873</v>
      </c>
      <c r="X65" s="244">
        <v>30064</v>
      </c>
      <c r="Y65" s="244">
        <v>578</v>
      </c>
      <c r="Z65" s="244">
        <v>13669</v>
      </c>
      <c r="AA65" s="244">
        <v>64184</v>
      </c>
      <c r="AB65" s="244">
        <v>7715</v>
      </c>
      <c r="AC65" s="244">
        <v>781994</v>
      </c>
      <c r="AD65" s="244">
        <v>19025266</v>
      </c>
    </row>
    <row r="66" spans="2:30" ht="13.2" hidden="1">
      <c r="B66" s="243">
        <v>8616</v>
      </c>
      <c r="C66" s="244">
        <v>971856</v>
      </c>
      <c r="D66" s="244">
        <v>24235716</v>
      </c>
      <c r="E66" s="244">
        <v>126</v>
      </c>
      <c r="F66" s="244">
        <v>31835</v>
      </c>
      <c r="G66" s="244">
        <v>984268</v>
      </c>
      <c r="H66" s="244">
        <v>185</v>
      </c>
      <c r="I66" s="244">
        <v>21277</v>
      </c>
      <c r="J66" s="244">
        <v>271993</v>
      </c>
      <c r="K66" s="244">
        <v>0</v>
      </c>
      <c r="L66" s="244">
        <v>0</v>
      </c>
      <c r="M66" s="244">
        <v>0</v>
      </c>
      <c r="N66" s="244">
        <v>91</v>
      </c>
      <c r="O66" s="244">
        <v>7240</v>
      </c>
      <c r="P66" s="244">
        <v>185659</v>
      </c>
      <c r="S66" s="244">
        <v>6</v>
      </c>
      <c r="T66" s="244">
        <v>1601</v>
      </c>
      <c r="U66" s="244">
        <v>83410</v>
      </c>
      <c r="V66" s="244">
        <v>813</v>
      </c>
      <c r="W66" s="244">
        <v>42935</v>
      </c>
      <c r="X66" s="244">
        <v>171397</v>
      </c>
      <c r="Y66" s="244">
        <v>745</v>
      </c>
      <c r="Z66" s="244">
        <v>22834</v>
      </c>
      <c r="AA66" s="244">
        <v>97150</v>
      </c>
      <c r="AB66" s="244">
        <v>10582</v>
      </c>
      <c r="AC66" s="244">
        <v>1099578</v>
      </c>
      <c r="AD66" s="244">
        <v>26029593</v>
      </c>
    </row>
    <row r="67" spans="2:30" ht="13.2" hidden="1">
      <c r="B67" s="243">
        <v>2501</v>
      </c>
      <c r="C67" s="244">
        <v>260236</v>
      </c>
      <c r="D67" s="244">
        <v>4278059</v>
      </c>
      <c r="E67" s="244">
        <v>18</v>
      </c>
      <c r="F67" s="244">
        <v>4139</v>
      </c>
      <c r="G67" s="244">
        <v>112661</v>
      </c>
      <c r="H67" s="244">
        <v>49</v>
      </c>
      <c r="I67" s="244">
        <v>5114</v>
      </c>
      <c r="J67" s="244">
        <v>65104</v>
      </c>
      <c r="K67" s="244">
        <v>0</v>
      </c>
      <c r="L67" s="244">
        <v>0</v>
      </c>
      <c r="M67" s="244">
        <v>0</v>
      </c>
      <c r="N67" s="244">
        <v>26</v>
      </c>
      <c r="O67" s="244">
        <v>2269</v>
      </c>
      <c r="P67" s="244">
        <v>46227</v>
      </c>
      <c r="S67" s="244">
        <v>1</v>
      </c>
      <c r="T67" s="244">
        <v>114</v>
      </c>
      <c r="U67" s="244">
        <v>4446</v>
      </c>
      <c r="V67" s="244">
        <v>451</v>
      </c>
      <c r="W67" s="244">
        <v>27473</v>
      </c>
      <c r="X67" s="244">
        <v>168191</v>
      </c>
      <c r="Y67" s="244">
        <v>480</v>
      </c>
      <c r="Z67" s="244">
        <v>14100</v>
      </c>
      <c r="AA67" s="244">
        <v>69845</v>
      </c>
      <c r="AB67" s="244">
        <v>3526</v>
      </c>
      <c r="AC67" s="244">
        <v>313445</v>
      </c>
      <c r="AD67" s="244">
        <v>4744533</v>
      </c>
    </row>
    <row r="68" spans="2:30" ht="13.2" hidden="1">
      <c r="B68" s="243">
        <v>3050</v>
      </c>
      <c r="C68" s="244">
        <v>318830</v>
      </c>
      <c r="D68" s="244">
        <v>6935660</v>
      </c>
      <c r="E68" s="244">
        <v>12</v>
      </c>
      <c r="F68" s="244">
        <v>2663</v>
      </c>
      <c r="G68" s="244">
        <v>61716</v>
      </c>
      <c r="H68" s="244">
        <v>73</v>
      </c>
      <c r="I68" s="244">
        <v>7856</v>
      </c>
      <c r="J68" s="244">
        <v>124220</v>
      </c>
      <c r="K68" s="244">
        <v>0</v>
      </c>
      <c r="L68" s="244">
        <v>0</v>
      </c>
      <c r="M68" s="244">
        <v>0</v>
      </c>
      <c r="N68" s="244">
        <v>31</v>
      </c>
      <c r="O68" s="244">
        <v>2372</v>
      </c>
      <c r="P68" s="244">
        <v>67718</v>
      </c>
      <c r="S68" s="244">
        <v>2</v>
      </c>
      <c r="T68" s="244">
        <v>742</v>
      </c>
      <c r="U68" s="244">
        <v>24177</v>
      </c>
      <c r="V68" s="244">
        <v>591</v>
      </c>
      <c r="W68" s="244">
        <v>21245</v>
      </c>
      <c r="X68" s="244">
        <v>119633</v>
      </c>
      <c r="Y68" s="244">
        <v>767</v>
      </c>
      <c r="Z68" s="244">
        <v>17465</v>
      </c>
      <c r="AA68" s="244">
        <v>66277</v>
      </c>
      <c r="AB68" s="244">
        <v>4526</v>
      </c>
      <c r="AC68" s="244">
        <v>371173</v>
      </c>
      <c r="AD68" s="244">
        <v>7399401</v>
      </c>
    </row>
    <row r="69" spans="2:30" ht="13.2" hidden="1">
      <c r="B69" s="243">
        <v>2898</v>
      </c>
      <c r="C69" s="244">
        <v>294949</v>
      </c>
      <c r="D69" s="244">
        <v>5779582</v>
      </c>
      <c r="E69" s="244">
        <v>54</v>
      </c>
      <c r="F69" s="244">
        <v>8509</v>
      </c>
      <c r="G69" s="244">
        <v>225445</v>
      </c>
      <c r="H69" s="244">
        <v>34</v>
      </c>
      <c r="I69" s="244">
        <v>3647</v>
      </c>
      <c r="J69" s="244">
        <v>44611</v>
      </c>
      <c r="K69" s="244">
        <v>0</v>
      </c>
      <c r="L69" s="244">
        <v>0</v>
      </c>
      <c r="M69" s="244">
        <v>0</v>
      </c>
      <c r="N69" s="244">
        <v>30</v>
      </c>
      <c r="O69" s="244">
        <v>1441</v>
      </c>
      <c r="P69" s="244">
        <v>26889</v>
      </c>
      <c r="S69" s="244">
        <v>3</v>
      </c>
      <c r="T69" s="244">
        <v>117</v>
      </c>
      <c r="U69" s="244">
        <v>89</v>
      </c>
      <c r="V69" s="244">
        <v>412</v>
      </c>
      <c r="W69" s="244">
        <v>14693</v>
      </c>
      <c r="X69" s="244">
        <v>65503</v>
      </c>
      <c r="Y69" s="244">
        <v>1044</v>
      </c>
      <c r="Z69" s="244">
        <v>20374</v>
      </c>
      <c r="AA69" s="244">
        <v>77716</v>
      </c>
      <c r="AB69" s="244">
        <v>4475</v>
      </c>
      <c r="AC69" s="244">
        <v>343730</v>
      </c>
      <c r="AD69" s="244">
        <v>6219835</v>
      </c>
    </row>
    <row r="70" spans="2:30" ht="13.2" hidden="1">
      <c r="B70" s="243">
        <v>13429</v>
      </c>
      <c r="C70" s="244">
        <v>1279890</v>
      </c>
      <c r="D70" s="244">
        <v>29131319</v>
      </c>
      <c r="E70" s="244">
        <v>170</v>
      </c>
      <c r="F70" s="244">
        <v>44759</v>
      </c>
      <c r="G70" s="244">
        <v>1485790</v>
      </c>
      <c r="H70" s="244">
        <v>193</v>
      </c>
      <c r="I70" s="244">
        <v>27212</v>
      </c>
      <c r="J70" s="244">
        <v>400349</v>
      </c>
      <c r="K70" s="244">
        <v>0</v>
      </c>
      <c r="L70" s="244">
        <v>0</v>
      </c>
      <c r="M70" s="244">
        <v>0</v>
      </c>
      <c r="N70" s="244">
        <v>169</v>
      </c>
      <c r="O70" s="244">
        <v>13339</v>
      </c>
      <c r="P70" s="244">
        <v>323916</v>
      </c>
      <c r="S70" s="244">
        <v>9</v>
      </c>
      <c r="T70" s="244">
        <v>1445</v>
      </c>
      <c r="U70" s="244">
        <v>44323</v>
      </c>
      <c r="V70" s="244">
        <v>550</v>
      </c>
      <c r="W70" s="244">
        <v>18095</v>
      </c>
      <c r="X70" s="244">
        <v>99795</v>
      </c>
      <c r="Y70" s="244">
        <v>3578</v>
      </c>
      <c r="Z70" s="244">
        <v>128304</v>
      </c>
      <c r="AA70" s="244">
        <v>463220</v>
      </c>
      <c r="AB70" s="244">
        <v>18098</v>
      </c>
      <c r="AC70" s="244">
        <v>1513044</v>
      </c>
      <c r="AD70" s="244">
        <v>31948712</v>
      </c>
    </row>
    <row r="71" spans="2:30" ht="13.2" hidden="1">
      <c r="B71" s="243">
        <v>814</v>
      </c>
      <c r="C71" s="244">
        <v>97967</v>
      </c>
      <c r="D71" s="244">
        <v>1078809</v>
      </c>
      <c r="E71" s="244">
        <v>4</v>
      </c>
      <c r="F71" s="244">
        <v>585</v>
      </c>
      <c r="G71" s="244">
        <v>5073</v>
      </c>
      <c r="H71" s="244">
        <v>56</v>
      </c>
      <c r="I71" s="244">
        <v>7184</v>
      </c>
      <c r="J71" s="244">
        <v>61016</v>
      </c>
      <c r="K71" s="244">
        <v>18</v>
      </c>
      <c r="L71" s="244">
        <v>2845</v>
      </c>
      <c r="M71" s="244">
        <v>30131</v>
      </c>
      <c r="N71" s="244">
        <v>18</v>
      </c>
      <c r="O71" s="244">
        <v>1025</v>
      </c>
      <c r="P71" s="244">
        <v>13026</v>
      </c>
      <c r="S71" s="244">
        <v>0</v>
      </c>
      <c r="T71" s="244">
        <v>0</v>
      </c>
      <c r="U71" s="244">
        <v>0</v>
      </c>
      <c r="V71" s="244">
        <v>403</v>
      </c>
      <c r="W71" s="244">
        <v>16507</v>
      </c>
      <c r="X71" s="244">
        <v>73887</v>
      </c>
      <c r="Y71" s="244">
        <v>570</v>
      </c>
      <c r="Z71" s="244">
        <v>26239</v>
      </c>
      <c r="AA71" s="244">
        <v>100718</v>
      </c>
      <c r="AB71" s="244">
        <v>1883</v>
      </c>
      <c r="AC71" s="244">
        <v>152352</v>
      </c>
      <c r="AD71" s="244">
        <v>1362660</v>
      </c>
    </row>
    <row r="72" spans="2:30" ht="13.2" hidden="1">
      <c r="B72" s="243">
        <v>1174</v>
      </c>
      <c r="C72" s="244">
        <v>124284</v>
      </c>
      <c r="D72" s="244">
        <v>1256540</v>
      </c>
      <c r="E72" s="244">
        <v>0</v>
      </c>
      <c r="F72" s="244">
        <v>0</v>
      </c>
      <c r="G72" s="244">
        <v>0</v>
      </c>
      <c r="H72" s="244">
        <v>439</v>
      </c>
      <c r="I72" s="244">
        <v>25499</v>
      </c>
      <c r="J72" s="244">
        <v>132764</v>
      </c>
      <c r="K72" s="244">
        <v>7</v>
      </c>
      <c r="L72" s="244">
        <v>1270</v>
      </c>
      <c r="M72" s="244">
        <v>5585</v>
      </c>
      <c r="N72" s="244">
        <v>20</v>
      </c>
      <c r="O72" s="244">
        <v>956</v>
      </c>
      <c r="P72" s="244">
        <v>9975</v>
      </c>
      <c r="S72" s="244">
        <v>6</v>
      </c>
      <c r="T72" s="244">
        <v>364</v>
      </c>
      <c r="U72" s="244">
        <v>9529</v>
      </c>
      <c r="V72" s="244">
        <v>237</v>
      </c>
      <c r="W72" s="244">
        <v>11259</v>
      </c>
      <c r="X72" s="244">
        <v>51218</v>
      </c>
      <c r="Y72" s="244">
        <v>585</v>
      </c>
      <c r="Z72" s="244">
        <v>29024</v>
      </c>
      <c r="AA72" s="244">
        <v>116998</v>
      </c>
      <c r="AB72" s="244">
        <v>2468</v>
      </c>
      <c r="AC72" s="244">
        <v>192656</v>
      </c>
      <c r="AD72" s="244">
        <v>1582609</v>
      </c>
    </row>
    <row r="73" spans="2:30" ht="13.2" hidden="1">
      <c r="B73" s="243">
        <v>2792</v>
      </c>
      <c r="C73" s="244">
        <v>348836</v>
      </c>
      <c r="D73" s="244">
        <v>5829783</v>
      </c>
      <c r="E73" s="244">
        <v>25</v>
      </c>
      <c r="F73" s="244">
        <v>4788</v>
      </c>
      <c r="G73" s="244">
        <v>38627</v>
      </c>
      <c r="H73" s="244">
        <v>97</v>
      </c>
      <c r="I73" s="244">
        <v>12014</v>
      </c>
      <c r="J73" s="244">
        <v>103528</v>
      </c>
      <c r="K73" s="244">
        <v>2</v>
      </c>
      <c r="L73" s="244">
        <v>844</v>
      </c>
      <c r="M73" s="244">
        <v>2127</v>
      </c>
      <c r="N73" s="244">
        <v>55</v>
      </c>
      <c r="O73" s="244">
        <v>3346</v>
      </c>
      <c r="P73" s="244">
        <v>43911</v>
      </c>
      <c r="S73" s="244">
        <v>7</v>
      </c>
      <c r="T73" s="244">
        <v>995</v>
      </c>
      <c r="U73" s="244">
        <v>8747</v>
      </c>
      <c r="V73" s="244">
        <v>1074</v>
      </c>
      <c r="W73" s="244">
        <v>45750</v>
      </c>
      <c r="X73" s="244">
        <v>175486</v>
      </c>
      <c r="Y73" s="244">
        <v>1008</v>
      </c>
      <c r="Z73" s="244">
        <v>42633</v>
      </c>
      <c r="AA73" s="244">
        <v>173634</v>
      </c>
      <c r="AB73" s="244">
        <v>5060</v>
      </c>
      <c r="AC73" s="244">
        <v>459206</v>
      </c>
      <c r="AD73" s="244">
        <v>6375843</v>
      </c>
    </row>
    <row r="74" spans="2:30" ht="13.2" hidden="1">
      <c r="B74" s="243">
        <v>1880</v>
      </c>
      <c r="C74" s="244">
        <v>247594</v>
      </c>
      <c r="D74" s="244">
        <v>5000805</v>
      </c>
      <c r="E74" s="244">
        <v>24</v>
      </c>
      <c r="F74" s="244">
        <v>5180</v>
      </c>
      <c r="G74" s="244">
        <v>64722</v>
      </c>
      <c r="H74" s="244">
        <v>127</v>
      </c>
      <c r="I74" s="244">
        <v>10766</v>
      </c>
      <c r="J74" s="244">
        <v>140140</v>
      </c>
      <c r="K74" s="244">
        <v>8</v>
      </c>
      <c r="L74" s="244">
        <v>1506</v>
      </c>
      <c r="M74" s="244">
        <v>24077</v>
      </c>
      <c r="N74" s="244">
        <v>46</v>
      </c>
      <c r="O74" s="244">
        <v>2973</v>
      </c>
      <c r="P74" s="244">
        <v>47747</v>
      </c>
      <c r="S74" s="244">
        <v>0</v>
      </c>
      <c r="T74" s="244">
        <v>0</v>
      </c>
      <c r="U74" s="244">
        <v>0</v>
      </c>
      <c r="V74" s="244">
        <v>730</v>
      </c>
      <c r="W74" s="244">
        <v>31840</v>
      </c>
      <c r="X74" s="244">
        <v>191976</v>
      </c>
      <c r="Y74" s="244">
        <v>2089</v>
      </c>
      <c r="Z74" s="244">
        <v>101028</v>
      </c>
      <c r="AA74" s="244">
        <v>262566</v>
      </c>
      <c r="AB74" s="244">
        <v>4904</v>
      </c>
      <c r="AC74" s="244">
        <v>400887</v>
      </c>
      <c r="AD74" s="244">
        <v>5732033</v>
      </c>
    </row>
    <row r="75" spans="2:30" ht="13.2" hidden="1">
      <c r="B75" s="243">
        <v>5925</v>
      </c>
      <c r="C75" s="244">
        <v>653216</v>
      </c>
      <c r="D75" s="244">
        <v>14626151</v>
      </c>
      <c r="E75" s="244">
        <v>59</v>
      </c>
      <c r="F75" s="244">
        <v>15299</v>
      </c>
      <c r="G75" s="244">
        <v>820112</v>
      </c>
      <c r="H75" s="244">
        <v>19</v>
      </c>
      <c r="I75" s="244">
        <v>2713</v>
      </c>
      <c r="J75" s="244">
        <v>29475</v>
      </c>
      <c r="K75" s="244">
        <v>0</v>
      </c>
      <c r="L75" s="244">
        <v>0</v>
      </c>
      <c r="M75" s="244">
        <v>0</v>
      </c>
      <c r="N75" s="244">
        <v>67</v>
      </c>
      <c r="O75" s="244">
        <v>5253</v>
      </c>
      <c r="P75" s="244">
        <v>156296</v>
      </c>
      <c r="S75" s="244">
        <v>5</v>
      </c>
      <c r="T75" s="244">
        <v>828</v>
      </c>
      <c r="U75" s="244">
        <v>28394</v>
      </c>
      <c r="V75" s="244">
        <v>129</v>
      </c>
      <c r="W75" s="244">
        <v>6752</v>
      </c>
      <c r="X75" s="244">
        <v>33255</v>
      </c>
      <c r="Y75" s="244">
        <v>310</v>
      </c>
      <c r="Z75" s="244">
        <v>14495</v>
      </c>
      <c r="AA75" s="244">
        <v>75231</v>
      </c>
      <c r="AB75" s="244">
        <v>6514</v>
      </c>
      <c r="AC75" s="244">
        <v>698556</v>
      </c>
      <c r="AD75" s="244">
        <v>15768914</v>
      </c>
    </row>
    <row r="76" spans="2:30" ht="13.2" hidden="1">
      <c r="B76" s="243">
        <v>6062</v>
      </c>
      <c r="C76" s="244">
        <v>635435</v>
      </c>
      <c r="D76" s="244">
        <v>15635056</v>
      </c>
      <c r="E76" s="244">
        <v>65</v>
      </c>
      <c r="F76" s="244">
        <v>17779</v>
      </c>
      <c r="G76" s="244">
        <v>692866</v>
      </c>
      <c r="H76" s="244">
        <v>96</v>
      </c>
      <c r="I76" s="244">
        <v>11498</v>
      </c>
      <c r="J76" s="244">
        <v>142735</v>
      </c>
      <c r="K76" s="244">
        <v>2</v>
      </c>
      <c r="L76" s="244">
        <v>522</v>
      </c>
      <c r="M76" s="244">
        <v>965</v>
      </c>
      <c r="N76" s="244">
        <v>66</v>
      </c>
      <c r="O76" s="244">
        <v>4366</v>
      </c>
      <c r="P76" s="244">
        <v>114001</v>
      </c>
      <c r="S76" s="244">
        <v>2</v>
      </c>
      <c r="T76" s="244">
        <v>366</v>
      </c>
      <c r="U76" s="244">
        <v>27333</v>
      </c>
      <c r="V76" s="244">
        <v>74</v>
      </c>
      <c r="W76" s="244">
        <v>4111</v>
      </c>
      <c r="X76" s="244">
        <v>22473</v>
      </c>
      <c r="Y76" s="244">
        <v>137</v>
      </c>
      <c r="Z76" s="244">
        <v>4039</v>
      </c>
      <c r="AA76" s="244">
        <v>21981</v>
      </c>
      <c r="AB76" s="244">
        <v>6504</v>
      </c>
      <c r="AC76" s="244">
        <v>678116</v>
      </c>
      <c r="AD76" s="244">
        <v>16657410</v>
      </c>
    </row>
    <row r="77" spans="2:30" ht="13.2" hidden="1">
      <c r="B77" s="243">
        <v>10619</v>
      </c>
      <c r="C77" s="244">
        <v>1262441</v>
      </c>
      <c r="D77" s="244">
        <v>34003394</v>
      </c>
      <c r="E77" s="244">
        <v>134</v>
      </c>
      <c r="F77" s="244">
        <v>28415</v>
      </c>
      <c r="G77" s="244">
        <v>499626</v>
      </c>
      <c r="H77" s="244">
        <v>142</v>
      </c>
      <c r="I77" s="244">
        <v>21848</v>
      </c>
      <c r="J77" s="244">
        <v>461867</v>
      </c>
      <c r="K77" s="244">
        <v>0</v>
      </c>
      <c r="L77" s="244">
        <v>0</v>
      </c>
      <c r="M77" s="244">
        <v>0</v>
      </c>
      <c r="N77" s="244">
        <v>118</v>
      </c>
      <c r="O77" s="244">
        <v>12099</v>
      </c>
      <c r="P77" s="244">
        <v>369164</v>
      </c>
      <c r="S77" s="244">
        <v>9</v>
      </c>
      <c r="T77" s="244">
        <v>1312</v>
      </c>
      <c r="U77" s="244">
        <v>47141</v>
      </c>
      <c r="V77" s="244">
        <v>621</v>
      </c>
      <c r="W77" s="244">
        <v>35146</v>
      </c>
      <c r="X77" s="244">
        <v>135389</v>
      </c>
      <c r="Y77" s="244">
        <v>1895</v>
      </c>
      <c r="Z77" s="244">
        <v>69998</v>
      </c>
      <c r="AA77" s="244">
        <v>341417</v>
      </c>
      <c r="AB77" s="244">
        <v>13538</v>
      </c>
      <c r="AC77" s="244">
        <v>1431259</v>
      </c>
      <c r="AD77" s="244">
        <v>35857998</v>
      </c>
    </row>
    <row r="78" spans="2:30" ht="13.2" hidden="1">
      <c r="B78" s="243">
        <v>4819</v>
      </c>
      <c r="C78" s="244">
        <v>608188</v>
      </c>
      <c r="D78" s="244">
        <v>12827122</v>
      </c>
      <c r="E78" s="244">
        <v>27</v>
      </c>
      <c r="F78" s="244">
        <v>9256</v>
      </c>
      <c r="G78" s="244">
        <v>359065</v>
      </c>
      <c r="H78" s="244">
        <v>17</v>
      </c>
      <c r="I78" s="244">
        <v>2768</v>
      </c>
      <c r="J78" s="244">
        <v>68152</v>
      </c>
      <c r="K78" s="244">
        <v>1</v>
      </c>
      <c r="L78" s="244">
        <v>27</v>
      </c>
      <c r="M78" s="244">
        <v>369</v>
      </c>
      <c r="N78" s="244">
        <v>41</v>
      </c>
      <c r="O78" s="244">
        <v>3267</v>
      </c>
      <c r="P78" s="244">
        <v>101959</v>
      </c>
      <c r="S78" s="244">
        <v>7</v>
      </c>
      <c r="T78" s="244">
        <v>1309</v>
      </c>
      <c r="U78" s="244">
        <v>26683</v>
      </c>
      <c r="V78" s="244">
        <v>215</v>
      </c>
      <c r="W78" s="244">
        <v>11740</v>
      </c>
      <c r="X78" s="244">
        <v>79256</v>
      </c>
      <c r="Y78" s="244">
        <v>106</v>
      </c>
      <c r="Z78" s="244">
        <v>4908</v>
      </c>
      <c r="AA78" s="244">
        <v>53143</v>
      </c>
      <c r="AB78" s="244">
        <v>5233</v>
      </c>
      <c r="AC78" s="244">
        <v>641463</v>
      </c>
      <c r="AD78" s="244">
        <v>13515749</v>
      </c>
    </row>
    <row r="79" spans="2:30" ht="13.2" hidden="1">
      <c r="B79" s="243">
        <v>4600</v>
      </c>
      <c r="C79" s="244">
        <v>441268</v>
      </c>
      <c r="D79" s="244">
        <v>4194689</v>
      </c>
      <c r="E79" s="244">
        <v>21</v>
      </c>
      <c r="F79" s="244">
        <v>3146</v>
      </c>
      <c r="G79" s="244">
        <v>23996</v>
      </c>
      <c r="H79" s="244">
        <v>323</v>
      </c>
      <c r="I79" s="244">
        <v>43893</v>
      </c>
      <c r="J79" s="244">
        <v>278697</v>
      </c>
      <c r="K79" s="244">
        <v>47</v>
      </c>
      <c r="L79" s="244">
        <v>14938</v>
      </c>
      <c r="M79" s="244">
        <v>95650</v>
      </c>
      <c r="N79" s="244">
        <v>193</v>
      </c>
      <c r="O79" s="244">
        <v>12201</v>
      </c>
      <c r="P79" s="244">
        <v>112892</v>
      </c>
      <c r="S79" s="244">
        <v>5</v>
      </c>
      <c r="T79" s="244">
        <v>1471</v>
      </c>
      <c r="U79" s="244">
        <v>5271</v>
      </c>
      <c r="V79" s="244">
        <v>718</v>
      </c>
      <c r="W79" s="244">
        <v>48533</v>
      </c>
      <c r="X79" s="244">
        <v>108564</v>
      </c>
      <c r="Y79" s="244">
        <v>3284</v>
      </c>
      <c r="Z79" s="244">
        <v>87207</v>
      </c>
      <c r="AA79" s="244">
        <v>269812</v>
      </c>
      <c r="AB79" s="244">
        <v>9191</v>
      </c>
      <c r="AC79" s="244">
        <v>652657</v>
      </c>
      <c r="AD79" s="244">
        <v>5089571</v>
      </c>
    </row>
    <row r="80" spans="2:30" ht="13.2" hidden="1">
      <c r="B80" s="243">
        <v>6913</v>
      </c>
      <c r="C80" s="244">
        <v>766789</v>
      </c>
      <c r="D80" s="244">
        <v>13075631</v>
      </c>
      <c r="E80" s="244">
        <v>51</v>
      </c>
      <c r="F80" s="244">
        <v>11884</v>
      </c>
      <c r="G80" s="244">
        <v>329261</v>
      </c>
      <c r="H80" s="244">
        <v>163</v>
      </c>
      <c r="I80" s="244">
        <v>21624</v>
      </c>
      <c r="J80" s="244">
        <v>269755</v>
      </c>
      <c r="K80" s="244">
        <v>1</v>
      </c>
      <c r="L80" s="244">
        <v>160</v>
      </c>
      <c r="M80" s="244">
        <v>402</v>
      </c>
      <c r="N80" s="244">
        <v>172</v>
      </c>
      <c r="O80" s="244">
        <v>10412</v>
      </c>
      <c r="P80" s="244">
        <v>176269</v>
      </c>
      <c r="S80" s="244">
        <v>9</v>
      </c>
      <c r="T80" s="244">
        <v>1216</v>
      </c>
      <c r="U80" s="244">
        <v>28143</v>
      </c>
      <c r="V80" s="244">
        <v>641</v>
      </c>
      <c r="W80" s="244">
        <v>40628</v>
      </c>
      <c r="X80" s="244">
        <v>191438</v>
      </c>
      <c r="Y80" s="244">
        <v>309</v>
      </c>
      <c r="Z80" s="244">
        <v>13201</v>
      </c>
      <c r="AA80" s="244">
        <v>93775</v>
      </c>
      <c r="AB80" s="244">
        <v>8259</v>
      </c>
      <c r="AC80" s="244">
        <v>865914</v>
      </c>
      <c r="AD80" s="244">
        <v>14164674</v>
      </c>
    </row>
    <row r="81" spans="2:30" ht="13.2" hidden="1">
      <c r="B81" s="243">
        <v>3555</v>
      </c>
      <c r="C81" s="244">
        <v>335205</v>
      </c>
      <c r="D81" s="244">
        <v>3318208</v>
      </c>
      <c r="E81" s="244">
        <v>3</v>
      </c>
      <c r="F81" s="244">
        <v>421</v>
      </c>
      <c r="G81" s="244">
        <v>16172</v>
      </c>
      <c r="H81" s="244">
        <v>182</v>
      </c>
      <c r="I81" s="244">
        <v>20329</v>
      </c>
      <c r="J81" s="244">
        <v>151305</v>
      </c>
      <c r="K81" s="244">
        <v>8</v>
      </c>
      <c r="L81" s="244">
        <v>1150</v>
      </c>
      <c r="M81" s="244">
        <v>5136</v>
      </c>
      <c r="N81" s="244">
        <v>55</v>
      </c>
      <c r="O81" s="244">
        <v>3990</v>
      </c>
      <c r="P81" s="244">
        <v>32009</v>
      </c>
      <c r="S81" s="244">
        <v>1</v>
      </c>
      <c r="T81" s="244">
        <v>200</v>
      </c>
      <c r="U81" s="244">
        <v>3595</v>
      </c>
      <c r="V81" s="244">
        <v>632</v>
      </c>
      <c r="W81" s="244">
        <v>29852</v>
      </c>
      <c r="X81" s="244">
        <v>87111</v>
      </c>
      <c r="Y81" s="244">
        <v>1525</v>
      </c>
      <c r="Z81" s="244">
        <v>31633</v>
      </c>
      <c r="AA81" s="244">
        <v>69569</v>
      </c>
      <c r="AB81" s="244">
        <v>5961</v>
      </c>
      <c r="AC81" s="244">
        <v>422780</v>
      </c>
      <c r="AD81" s="244">
        <v>3683105</v>
      </c>
    </row>
    <row r="82" spans="2:30" ht="13.2" hidden="1">
      <c r="B82" s="243">
        <v>600</v>
      </c>
      <c r="C82" s="244">
        <v>77605</v>
      </c>
      <c r="D82" s="244">
        <v>421002</v>
      </c>
      <c r="E82" s="244">
        <v>0</v>
      </c>
      <c r="F82" s="244">
        <v>0</v>
      </c>
      <c r="G82" s="244">
        <v>0</v>
      </c>
      <c r="H82" s="244">
        <v>17</v>
      </c>
      <c r="I82" s="244">
        <v>2659</v>
      </c>
      <c r="J82" s="244">
        <v>22103</v>
      </c>
      <c r="K82" s="244">
        <v>2</v>
      </c>
      <c r="L82" s="244">
        <v>372</v>
      </c>
      <c r="M82" s="244">
        <v>3920</v>
      </c>
      <c r="N82" s="244">
        <v>16</v>
      </c>
      <c r="O82" s="244">
        <v>1467</v>
      </c>
      <c r="P82" s="244">
        <v>17156</v>
      </c>
      <c r="S82" s="244">
        <v>0</v>
      </c>
      <c r="T82" s="244">
        <v>0</v>
      </c>
      <c r="U82" s="244">
        <v>0</v>
      </c>
      <c r="V82" s="244">
        <v>150</v>
      </c>
      <c r="W82" s="244">
        <v>7585</v>
      </c>
      <c r="X82" s="244">
        <v>23379</v>
      </c>
      <c r="Y82" s="244">
        <v>42</v>
      </c>
      <c r="Z82" s="244">
        <v>1618</v>
      </c>
      <c r="AA82" s="244">
        <v>8474</v>
      </c>
      <c r="AB82" s="244">
        <v>827</v>
      </c>
      <c r="AC82" s="244">
        <v>91306</v>
      </c>
      <c r="AD82" s="244">
        <v>496034</v>
      </c>
    </row>
    <row r="83" spans="2:30" ht="13.2" hidden="1">
      <c r="B83" s="243">
        <v>1190</v>
      </c>
      <c r="C83" s="244">
        <v>119364</v>
      </c>
      <c r="D83" s="244">
        <v>882247</v>
      </c>
      <c r="E83" s="244">
        <v>0</v>
      </c>
      <c r="F83" s="244">
        <v>0</v>
      </c>
      <c r="G83" s="244">
        <v>0</v>
      </c>
      <c r="H83" s="244">
        <v>142</v>
      </c>
      <c r="I83" s="244">
        <v>27981</v>
      </c>
      <c r="J83" s="244">
        <v>185006</v>
      </c>
      <c r="K83" s="244">
        <v>161</v>
      </c>
      <c r="L83" s="244">
        <v>5934</v>
      </c>
      <c r="M83" s="244">
        <v>55596</v>
      </c>
      <c r="N83" s="244">
        <v>50</v>
      </c>
      <c r="O83" s="244">
        <v>2624</v>
      </c>
      <c r="P83" s="244">
        <v>35471</v>
      </c>
      <c r="S83" s="244">
        <v>0</v>
      </c>
      <c r="T83" s="244">
        <v>0</v>
      </c>
      <c r="U83" s="244">
        <v>0</v>
      </c>
      <c r="V83" s="244">
        <v>262</v>
      </c>
      <c r="W83" s="244">
        <v>14084</v>
      </c>
      <c r="X83" s="244">
        <v>52468</v>
      </c>
      <c r="Y83" s="244">
        <v>422</v>
      </c>
      <c r="Z83" s="244">
        <v>8802</v>
      </c>
      <c r="AA83" s="244">
        <v>13090</v>
      </c>
      <c r="AB83" s="244">
        <v>2227</v>
      </c>
      <c r="AC83" s="244">
        <v>178789</v>
      </c>
      <c r="AD83" s="244">
        <v>1223878</v>
      </c>
    </row>
    <row r="84" spans="2:30" ht="13.2" hidden="1">
      <c r="B84" s="243">
        <v>394</v>
      </c>
      <c r="C84" s="244">
        <v>37702</v>
      </c>
      <c r="D84" s="244">
        <v>154710</v>
      </c>
      <c r="E84" s="244">
        <v>0</v>
      </c>
      <c r="F84" s="244">
        <v>0</v>
      </c>
      <c r="G84" s="244">
        <v>0</v>
      </c>
      <c r="H84" s="244">
        <v>4</v>
      </c>
      <c r="I84" s="244">
        <v>947</v>
      </c>
      <c r="J84" s="244">
        <v>10561</v>
      </c>
      <c r="K84" s="244">
        <v>0</v>
      </c>
      <c r="L84" s="244">
        <v>0</v>
      </c>
      <c r="M84" s="244">
        <v>0</v>
      </c>
      <c r="N84" s="244">
        <v>4</v>
      </c>
      <c r="O84" s="244">
        <v>295</v>
      </c>
      <c r="P84" s="244">
        <v>7721</v>
      </c>
      <c r="S84" s="244">
        <v>0</v>
      </c>
      <c r="T84" s="244">
        <v>0</v>
      </c>
      <c r="U84" s="244">
        <v>0</v>
      </c>
      <c r="V84" s="244">
        <v>40</v>
      </c>
      <c r="W84" s="244">
        <v>2307</v>
      </c>
      <c r="X84" s="244">
        <v>6866</v>
      </c>
      <c r="Y84" s="244">
        <v>185</v>
      </c>
      <c r="Z84" s="244">
        <v>4933</v>
      </c>
      <c r="AA84" s="244">
        <v>5360</v>
      </c>
      <c r="AB84" s="244">
        <v>627</v>
      </c>
      <c r="AC84" s="244">
        <v>46184</v>
      </c>
      <c r="AD84" s="244">
        <v>185218</v>
      </c>
    </row>
    <row r="85" spans="2:30" ht="13.2" hidden="1">
      <c r="B85" s="243">
        <v>1767</v>
      </c>
      <c r="C85" s="244">
        <v>180292</v>
      </c>
      <c r="D85" s="244">
        <v>1170549</v>
      </c>
      <c r="E85" s="244">
        <v>10</v>
      </c>
      <c r="F85" s="244">
        <v>1795</v>
      </c>
      <c r="G85" s="244">
        <v>29705</v>
      </c>
      <c r="H85" s="244">
        <v>139</v>
      </c>
      <c r="I85" s="244">
        <v>17133</v>
      </c>
      <c r="J85" s="244">
        <v>83915</v>
      </c>
      <c r="K85" s="244">
        <v>20</v>
      </c>
      <c r="L85" s="244">
        <v>6487</v>
      </c>
      <c r="M85" s="244">
        <v>73135</v>
      </c>
      <c r="N85" s="244">
        <v>52</v>
      </c>
      <c r="O85" s="244">
        <v>5226</v>
      </c>
      <c r="P85" s="244">
        <v>51489</v>
      </c>
      <c r="S85" s="244">
        <v>1</v>
      </c>
      <c r="T85" s="244">
        <v>69</v>
      </c>
      <c r="U85" s="244">
        <v>211</v>
      </c>
      <c r="V85" s="244">
        <v>117</v>
      </c>
      <c r="W85" s="244">
        <v>7110</v>
      </c>
      <c r="X85" s="244">
        <v>37883</v>
      </c>
      <c r="Y85" s="244">
        <v>934</v>
      </c>
      <c r="Z85" s="244">
        <v>29066</v>
      </c>
      <c r="AA85" s="244">
        <v>65645</v>
      </c>
      <c r="AB85" s="244">
        <v>3040</v>
      </c>
      <c r="AC85" s="244">
        <v>247178</v>
      </c>
      <c r="AD85" s="244">
        <v>1512532</v>
      </c>
    </row>
    <row r="86" spans="2:30" ht="13.2" hidden="1">
      <c r="B86" s="243">
        <v>1011</v>
      </c>
      <c r="C86" s="244">
        <v>69628</v>
      </c>
      <c r="D86" s="244">
        <v>515671</v>
      </c>
      <c r="E86" s="244">
        <v>2</v>
      </c>
      <c r="F86" s="244">
        <v>255</v>
      </c>
      <c r="G86" s="244">
        <v>2985</v>
      </c>
      <c r="H86" s="244">
        <v>20</v>
      </c>
      <c r="I86" s="244">
        <v>2360</v>
      </c>
      <c r="J86" s="244">
        <v>20209</v>
      </c>
      <c r="K86" s="244">
        <v>15</v>
      </c>
      <c r="L86" s="244">
        <v>1140</v>
      </c>
      <c r="M86" s="244">
        <v>23671</v>
      </c>
      <c r="N86" s="244">
        <v>28</v>
      </c>
      <c r="O86" s="244">
        <v>1456</v>
      </c>
      <c r="P86" s="244">
        <v>25871</v>
      </c>
      <c r="S86" s="244">
        <v>0</v>
      </c>
      <c r="T86" s="244">
        <v>0</v>
      </c>
      <c r="U86" s="244">
        <v>0</v>
      </c>
      <c r="V86" s="244">
        <v>49</v>
      </c>
      <c r="W86" s="244">
        <v>2063</v>
      </c>
      <c r="X86" s="244">
        <v>11341</v>
      </c>
      <c r="Y86" s="244">
        <v>712</v>
      </c>
      <c r="Z86" s="244">
        <v>10354</v>
      </c>
      <c r="AA86" s="244">
        <v>21219</v>
      </c>
      <c r="AB86" s="244">
        <v>1837</v>
      </c>
      <c r="AC86" s="244">
        <v>87256</v>
      </c>
      <c r="AD86" s="244">
        <v>620967</v>
      </c>
    </row>
    <row r="87" spans="2:30" ht="13.2" hidden="1">
      <c r="B87" s="243">
        <v>419</v>
      </c>
      <c r="C87" s="244">
        <v>36261</v>
      </c>
      <c r="D87" s="244">
        <v>143019</v>
      </c>
      <c r="E87" s="244">
        <v>5</v>
      </c>
      <c r="F87" s="244">
        <v>300</v>
      </c>
      <c r="G87" s="244">
        <v>1095</v>
      </c>
      <c r="H87" s="244">
        <v>25</v>
      </c>
      <c r="I87" s="244">
        <v>2582</v>
      </c>
      <c r="J87" s="244">
        <v>13536</v>
      </c>
      <c r="K87" s="244">
        <v>10</v>
      </c>
      <c r="L87" s="244">
        <v>2542</v>
      </c>
      <c r="M87" s="244">
        <v>12533</v>
      </c>
      <c r="N87" s="244">
        <v>16</v>
      </c>
      <c r="O87" s="244">
        <v>1105</v>
      </c>
      <c r="P87" s="244">
        <v>2111</v>
      </c>
      <c r="S87" s="244">
        <v>0</v>
      </c>
      <c r="T87" s="244">
        <v>0</v>
      </c>
      <c r="U87" s="244">
        <v>0</v>
      </c>
      <c r="V87" s="244">
        <v>27</v>
      </c>
      <c r="W87" s="244">
        <v>817</v>
      </c>
      <c r="X87" s="244">
        <v>2910</v>
      </c>
      <c r="Y87" s="244">
        <v>52</v>
      </c>
      <c r="Z87" s="244">
        <v>1629</v>
      </c>
      <c r="AA87" s="244">
        <v>4805</v>
      </c>
      <c r="AB87" s="244">
        <v>554</v>
      </c>
      <c r="AC87" s="244">
        <v>45236</v>
      </c>
      <c r="AD87" s="244">
        <v>180009</v>
      </c>
    </row>
    <row r="88" spans="2:30" ht="13.2" hidden="1">
      <c r="B88" s="243">
        <v>1247</v>
      </c>
      <c r="C88" s="244">
        <v>114630</v>
      </c>
      <c r="D88" s="244">
        <v>629168</v>
      </c>
      <c r="E88" s="244">
        <v>5</v>
      </c>
      <c r="F88" s="244">
        <v>295</v>
      </c>
      <c r="G88" s="244">
        <v>320</v>
      </c>
      <c r="H88" s="244">
        <v>43</v>
      </c>
      <c r="I88" s="244">
        <v>6961</v>
      </c>
      <c r="J88" s="244">
        <v>46555</v>
      </c>
      <c r="K88" s="244">
        <v>6</v>
      </c>
      <c r="L88" s="244">
        <v>1304</v>
      </c>
      <c r="M88" s="244">
        <v>4357</v>
      </c>
      <c r="N88" s="244">
        <v>31</v>
      </c>
      <c r="O88" s="244">
        <v>2324</v>
      </c>
      <c r="P88" s="244">
        <v>26162</v>
      </c>
      <c r="S88" s="244">
        <v>0</v>
      </c>
      <c r="T88" s="244">
        <v>0</v>
      </c>
      <c r="U88" s="244">
        <v>0</v>
      </c>
      <c r="V88" s="244">
        <v>145</v>
      </c>
      <c r="W88" s="244">
        <v>8753</v>
      </c>
      <c r="X88" s="244">
        <v>22418</v>
      </c>
      <c r="Y88" s="244">
        <v>1511</v>
      </c>
      <c r="Z88" s="244">
        <v>33949</v>
      </c>
      <c r="AA88" s="244">
        <v>104682</v>
      </c>
      <c r="AB88" s="244">
        <v>2988</v>
      </c>
      <c r="AC88" s="244">
        <v>168216</v>
      </c>
      <c r="AD88" s="244">
        <v>833662</v>
      </c>
    </row>
    <row r="89" spans="2:30" ht="13.2" hidden="1">
      <c r="B89" s="243">
        <v>1990</v>
      </c>
      <c r="C89" s="244">
        <v>164896</v>
      </c>
      <c r="D89" s="244">
        <v>1036740</v>
      </c>
      <c r="E89" s="244">
        <v>8</v>
      </c>
      <c r="F89" s="244">
        <v>911</v>
      </c>
      <c r="G89" s="244">
        <v>31267</v>
      </c>
      <c r="H89" s="244">
        <v>45</v>
      </c>
      <c r="I89" s="244">
        <v>5172</v>
      </c>
      <c r="J89" s="244">
        <v>36268</v>
      </c>
      <c r="K89" s="244">
        <v>39</v>
      </c>
      <c r="L89" s="244">
        <v>4252</v>
      </c>
      <c r="M89" s="244">
        <v>23892</v>
      </c>
      <c r="N89" s="244">
        <v>48</v>
      </c>
      <c r="O89" s="244">
        <v>2630</v>
      </c>
      <c r="P89" s="244">
        <v>16825</v>
      </c>
      <c r="S89" s="244">
        <v>0</v>
      </c>
      <c r="T89" s="244">
        <v>0</v>
      </c>
      <c r="U89" s="244">
        <v>0</v>
      </c>
      <c r="V89" s="244">
        <v>318</v>
      </c>
      <c r="W89" s="244">
        <v>19368</v>
      </c>
      <c r="X89" s="244">
        <v>42084</v>
      </c>
      <c r="Y89" s="244">
        <v>1268</v>
      </c>
      <c r="Z89" s="244">
        <v>29158</v>
      </c>
      <c r="AA89" s="244">
        <v>81217</v>
      </c>
      <c r="AB89" s="244">
        <v>3716</v>
      </c>
      <c r="AC89" s="244">
        <v>226387</v>
      </c>
      <c r="AD89" s="244">
        <v>1268293</v>
      </c>
    </row>
  </sheetData>
  <mergeCells count="13">
    <mergeCell ref="AE3:AE5"/>
    <mergeCell ref="AB3:AD3"/>
    <mergeCell ref="R3:R5"/>
    <mergeCell ref="S3:U3"/>
    <mergeCell ref="V3:X3"/>
    <mergeCell ref="Y3:AA3"/>
    <mergeCell ref="K3:M3"/>
    <mergeCell ref="Q3:Q5"/>
    <mergeCell ref="A3:A5"/>
    <mergeCell ref="B3:D3"/>
    <mergeCell ref="E3:G3"/>
    <mergeCell ref="H3:J3"/>
    <mergeCell ref="N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FF0000"/>
    <pageSetUpPr fitToPage="1"/>
  </sheetPr>
  <dimension ref="A1:R160"/>
  <sheetViews>
    <sheetView view="pageBreakPreview" zoomScale="90" zoomScaleNormal="100" zoomScaleSheetLayoutView="90" workbookViewId="0">
      <pane xSplit="1" ySplit="7" topLeftCell="B8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2" width="18.6640625" style="19" customWidth="1"/>
    <col min="3" max="8" width="15.6640625" style="27" customWidth="1"/>
    <col min="9" max="10" width="15.6640625" style="62" customWidth="1"/>
    <col min="11" max="11" width="15.6640625" style="19" customWidth="1"/>
    <col min="12" max="12" width="18.6640625" style="19" customWidth="1"/>
    <col min="13" max="14" width="0" style="19" hidden="1" customWidth="1"/>
    <col min="15" max="16384" width="10.33203125" style="19"/>
  </cols>
  <sheetData>
    <row r="1" spans="1:18" s="53" customFormat="1" ht="16.2">
      <c r="A1" s="85" t="s">
        <v>285</v>
      </c>
      <c r="B1" s="9"/>
      <c r="C1" s="28"/>
      <c r="D1" s="28"/>
      <c r="E1" s="28"/>
      <c r="F1" s="28"/>
      <c r="G1" s="28"/>
      <c r="H1" s="28"/>
      <c r="I1" s="55"/>
      <c r="J1" s="55"/>
    </row>
    <row r="2" spans="1:18" s="53" customFormat="1" ht="16.8" thickBot="1">
      <c r="A2" s="11"/>
      <c r="B2" s="54"/>
      <c r="C2" s="28"/>
      <c r="D2" s="28"/>
      <c r="E2" s="28"/>
      <c r="F2" s="28"/>
      <c r="G2" s="28"/>
      <c r="H2" s="28"/>
      <c r="I2" s="55"/>
      <c r="J2" s="55"/>
      <c r="L2" s="53" t="s">
        <v>195</v>
      </c>
    </row>
    <row r="3" spans="1:18" s="22" customFormat="1" ht="16.5" customHeight="1">
      <c r="A3" s="345" t="s">
        <v>50</v>
      </c>
      <c r="B3" s="391" t="s">
        <v>49</v>
      </c>
      <c r="C3" s="263" t="s">
        <v>79</v>
      </c>
      <c r="D3" s="108"/>
      <c r="E3" s="108"/>
      <c r="F3" s="109"/>
      <c r="G3" s="109"/>
      <c r="H3" s="109"/>
      <c r="I3" s="246"/>
      <c r="J3" s="246"/>
      <c r="K3" s="247"/>
      <c r="L3" s="402" t="s">
        <v>73</v>
      </c>
      <c r="M3" s="56"/>
      <c r="N3" s="57"/>
    </row>
    <row r="4" spans="1:18" s="22" customFormat="1" ht="27.75" customHeight="1">
      <c r="A4" s="346"/>
      <c r="B4" s="392"/>
      <c r="C4" s="393" t="s">
        <v>97</v>
      </c>
      <c r="D4" s="394"/>
      <c r="E4" s="394"/>
      <c r="F4" s="394"/>
      <c r="G4" s="339" t="s">
        <v>173</v>
      </c>
      <c r="H4" s="332" t="s">
        <v>78</v>
      </c>
      <c r="I4" s="340" t="s">
        <v>233</v>
      </c>
      <c r="J4" s="341" t="s">
        <v>267</v>
      </c>
      <c r="K4" s="248" t="s">
        <v>0</v>
      </c>
      <c r="L4" s="403"/>
      <c r="M4" s="56"/>
      <c r="N4" s="57"/>
    </row>
    <row r="5" spans="1:18" s="22" customFormat="1" ht="16.5" customHeight="1">
      <c r="A5" s="346"/>
      <c r="B5" s="392"/>
      <c r="C5" s="245" t="s">
        <v>75</v>
      </c>
      <c r="D5" s="110" t="s">
        <v>269</v>
      </c>
      <c r="E5" s="329" t="s">
        <v>200</v>
      </c>
      <c r="F5" s="331" t="s">
        <v>201</v>
      </c>
      <c r="G5" s="329" t="s">
        <v>184</v>
      </c>
      <c r="H5" s="111" t="s">
        <v>75</v>
      </c>
      <c r="I5" s="406" t="s">
        <v>273</v>
      </c>
      <c r="J5" s="329" t="s">
        <v>272</v>
      </c>
      <c r="K5" s="333"/>
      <c r="L5" s="403"/>
      <c r="M5" s="58"/>
      <c r="N5" s="57"/>
    </row>
    <row r="6" spans="1:18" s="22" customFormat="1" ht="16.5" customHeight="1">
      <c r="A6" s="346"/>
      <c r="B6" s="112"/>
      <c r="C6" s="395" t="s">
        <v>74</v>
      </c>
      <c r="D6" s="397" t="s">
        <v>76</v>
      </c>
      <c r="E6" s="400" t="s">
        <v>198</v>
      </c>
      <c r="F6" s="399" t="s">
        <v>199</v>
      </c>
      <c r="G6" s="399" t="s">
        <v>185</v>
      </c>
      <c r="H6" s="407" t="s">
        <v>77</v>
      </c>
      <c r="I6" s="404"/>
      <c r="J6" s="404" t="s">
        <v>268</v>
      </c>
      <c r="K6" s="249"/>
      <c r="L6" s="250" t="s">
        <v>100</v>
      </c>
      <c r="M6" s="56"/>
      <c r="N6" s="57"/>
    </row>
    <row r="7" spans="1:18" s="22" customFormat="1" ht="25.5" customHeight="1" thickBot="1">
      <c r="A7" s="347"/>
      <c r="B7" s="113" t="s">
        <v>98</v>
      </c>
      <c r="C7" s="396"/>
      <c r="D7" s="398"/>
      <c r="E7" s="401"/>
      <c r="F7" s="398"/>
      <c r="G7" s="398"/>
      <c r="H7" s="408"/>
      <c r="I7" s="405"/>
      <c r="J7" s="405"/>
      <c r="K7" s="251" t="s">
        <v>101</v>
      </c>
      <c r="L7" s="252" t="s">
        <v>71</v>
      </c>
      <c r="M7" s="59"/>
      <c r="N7" s="57"/>
    </row>
    <row r="8" spans="1:18" ht="16.5" customHeight="1">
      <c r="A8" s="6" t="s">
        <v>13</v>
      </c>
      <c r="B8" s="23">
        <f>B53</f>
        <v>721959847</v>
      </c>
      <c r="C8" s="193">
        <f t="shared" ref="C8:H8" si="0">C53</f>
        <v>577903</v>
      </c>
      <c r="D8" s="194">
        <f t="shared" si="0"/>
        <v>82308</v>
      </c>
      <c r="E8" s="194">
        <f t="shared" ref="E8" si="1">E53</f>
        <v>101738</v>
      </c>
      <c r="F8" s="194">
        <f t="shared" ref="F8" si="2">F53</f>
        <v>0</v>
      </c>
      <c r="G8" s="194">
        <f t="shared" si="0"/>
        <v>0</v>
      </c>
      <c r="H8" s="195">
        <f t="shared" si="0"/>
        <v>0</v>
      </c>
      <c r="I8" s="195">
        <f t="shared" ref="I8" si="3">I53</f>
        <v>98850</v>
      </c>
      <c r="J8" s="195">
        <f t="shared" ref="J8" si="4">J53</f>
        <v>4472</v>
      </c>
      <c r="K8" s="196">
        <f>K53</f>
        <v>865271</v>
      </c>
      <c r="L8" s="23">
        <f>L53</f>
        <v>721094576</v>
      </c>
      <c r="M8" s="60" t="str">
        <f t="shared" ref="M8:M46" si="5">IF(SUM(C8:J8)=K8,"○","×")</f>
        <v>○</v>
      </c>
      <c r="N8" s="60" t="str">
        <f t="shared" ref="N8:N46" si="6">IF(B8-K8=L8,"○","×")</f>
        <v>○</v>
      </c>
      <c r="Q8" s="22"/>
      <c r="R8" s="22"/>
    </row>
    <row r="9" spans="1:18" ht="16.5" customHeight="1">
      <c r="A9" s="7" t="s">
        <v>14</v>
      </c>
      <c r="B9" s="23">
        <f t="shared" ref="B9:H9" si="7">B54</f>
        <v>97001684</v>
      </c>
      <c r="C9" s="193">
        <f t="shared" si="7"/>
        <v>0</v>
      </c>
      <c r="D9" s="194">
        <f t="shared" si="7"/>
        <v>0</v>
      </c>
      <c r="E9" s="194">
        <f t="shared" ref="E9" si="8">E54</f>
        <v>13700</v>
      </c>
      <c r="F9" s="194">
        <f t="shared" ref="F9" si="9">F54</f>
        <v>0</v>
      </c>
      <c r="G9" s="194">
        <f t="shared" si="7"/>
        <v>0</v>
      </c>
      <c r="H9" s="195">
        <f t="shared" si="7"/>
        <v>0</v>
      </c>
      <c r="I9" s="195">
        <f t="shared" ref="I9:K9" si="10">I54</f>
        <v>0</v>
      </c>
      <c r="J9" s="195">
        <f t="shared" si="10"/>
        <v>0</v>
      </c>
      <c r="K9" s="196">
        <f t="shared" si="10"/>
        <v>13700</v>
      </c>
      <c r="L9" s="23">
        <f t="shared" ref="L9:L21" si="11">L54</f>
        <v>96987984</v>
      </c>
      <c r="M9" s="60" t="str">
        <f t="shared" si="5"/>
        <v>○</v>
      </c>
      <c r="N9" s="60" t="str">
        <f t="shared" si="6"/>
        <v>○</v>
      </c>
      <c r="Q9" s="22"/>
    </row>
    <row r="10" spans="1:18" ht="16.5" customHeight="1">
      <c r="A10" s="7" t="s">
        <v>15</v>
      </c>
      <c r="B10" s="23">
        <f t="shared" ref="B10:H10" si="12">B55</f>
        <v>163036025</v>
      </c>
      <c r="C10" s="193">
        <f t="shared" si="12"/>
        <v>1869</v>
      </c>
      <c r="D10" s="194">
        <f t="shared" si="12"/>
        <v>278</v>
      </c>
      <c r="E10" s="194">
        <f t="shared" ref="E10" si="13">E55</f>
        <v>41545</v>
      </c>
      <c r="F10" s="194">
        <f t="shared" ref="F10" si="14">F55</f>
        <v>0</v>
      </c>
      <c r="G10" s="194">
        <f t="shared" si="12"/>
        <v>212755</v>
      </c>
      <c r="H10" s="195">
        <f t="shared" si="12"/>
        <v>23743</v>
      </c>
      <c r="I10" s="195">
        <f t="shared" ref="I10:K10" si="15">I55</f>
        <v>0</v>
      </c>
      <c r="J10" s="195">
        <f t="shared" si="15"/>
        <v>0</v>
      </c>
      <c r="K10" s="196">
        <f t="shared" si="15"/>
        <v>280190</v>
      </c>
      <c r="L10" s="23">
        <f t="shared" si="11"/>
        <v>162755835</v>
      </c>
      <c r="M10" s="60" t="str">
        <f t="shared" si="5"/>
        <v>○</v>
      </c>
      <c r="N10" s="60" t="str">
        <f t="shared" si="6"/>
        <v>○</v>
      </c>
      <c r="Q10" s="22"/>
    </row>
    <row r="11" spans="1:18" ht="16.5" customHeight="1">
      <c r="A11" s="7" t="s">
        <v>16</v>
      </c>
      <c r="B11" s="23">
        <f t="shared" ref="B11:H11" si="16">B56</f>
        <v>113271919</v>
      </c>
      <c r="C11" s="193">
        <f t="shared" si="16"/>
        <v>0</v>
      </c>
      <c r="D11" s="194">
        <f t="shared" si="16"/>
        <v>163</v>
      </c>
      <c r="E11" s="194">
        <f t="shared" ref="E11" si="17">E56</f>
        <v>24800</v>
      </c>
      <c r="F11" s="194">
        <f t="shared" ref="F11" si="18">F56</f>
        <v>0</v>
      </c>
      <c r="G11" s="194">
        <f t="shared" si="16"/>
        <v>0</v>
      </c>
      <c r="H11" s="195">
        <f t="shared" si="16"/>
        <v>0</v>
      </c>
      <c r="I11" s="195">
        <f t="shared" ref="I11:K11" si="19">I56</f>
        <v>0</v>
      </c>
      <c r="J11" s="195">
        <f t="shared" si="19"/>
        <v>0</v>
      </c>
      <c r="K11" s="196">
        <f t="shared" si="19"/>
        <v>24963</v>
      </c>
      <c r="L11" s="23">
        <f t="shared" si="11"/>
        <v>113246956</v>
      </c>
      <c r="M11" s="60" t="str">
        <f t="shared" si="5"/>
        <v>○</v>
      </c>
      <c r="N11" s="60" t="str">
        <f t="shared" si="6"/>
        <v>○</v>
      </c>
      <c r="Q11" s="22"/>
    </row>
    <row r="12" spans="1:18" ht="16.5" customHeight="1">
      <c r="A12" s="7" t="s">
        <v>17</v>
      </c>
      <c r="B12" s="23">
        <f t="shared" ref="B12:H12" si="20">B57</f>
        <v>225602130</v>
      </c>
      <c r="C12" s="193">
        <f t="shared" si="20"/>
        <v>0</v>
      </c>
      <c r="D12" s="194">
        <f t="shared" si="20"/>
        <v>5817</v>
      </c>
      <c r="E12" s="194">
        <f t="shared" ref="E12" si="21">E57</f>
        <v>148689</v>
      </c>
      <c r="F12" s="194">
        <f t="shared" ref="F12" si="22">F57</f>
        <v>0</v>
      </c>
      <c r="G12" s="194">
        <f t="shared" si="20"/>
        <v>0</v>
      </c>
      <c r="H12" s="195">
        <f t="shared" si="20"/>
        <v>0</v>
      </c>
      <c r="I12" s="195">
        <f t="shared" ref="I12:K12" si="23">I57</f>
        <v>0</v>
      </c>
      <c r="J12" s="195">
        <f t="shared" si="23"/>
        <v>0</v>
      </c>
      <c r="K12" s="196">
        <f t="shared" si="23"/>
        <v>154506</v>
      </c>
      <c r="L12" s="23">
        <f t="shared" si="11"/>
        <v>225447624</v>
      </c>
      <c r="M12" s="60" t="str">
        <f t="shared" si="5"/>
        <v>○</v>
      </c>
      <c r="N12" s="60" t="str">
        <f t="shared" si="6"/>
        <v>○</v>
      </c>
      <c r="Q12" s="22"/>
    </row>
    <row r="13" spans="1:18" ht="16.5" customHeight="1">
      <c r="A13" s="7" t="s">
        <v>18</v>
      </c>
      <c r="B13" s="23">
        <f t="shared" ref="B13:H13" si="24">B58</f>
        <v>90355244</v>
      </c>
      <c r="C13" s="193">
        <f t="shared" si="24"/>
        <v>0</v>
      </c>
      <c r="D13" s="194">
        <f t="shared" si="24"/>
        <v>1523</v>
      </c>
      <c r="E13" s="194">
        <f t="shared" ref="E13" si="25">E58</f>
        <v>210374</v>
      </c>
      <c r="F13" s="194">
        <f t="shared" ref="F13" si="26">F58</f>
        <v>1277</v>
      </c>
      <c r="G13" s="194">
        <f t="shared" si="24"/>
        <v>0</v>
      </c>
      <c r="H13" s="195">
        <f t="shared" si="24"/>
        <v>0</v>
      </c>
      <c r="I13" s="195">
        <f t="shared" ref="I13:K13" si="27">I58</f>
        <v>332597</v>
      </c>
      <c r="J13" s="195">
        <f t="shared" si="27"/>
        <v>0</v>
      </c>
      <c r="K13" s="196">
        <f t="shared" si="27"/>
        <v>545771</v>
      </c>
      <c r="L13" s="23">
        <f t="shared" si="11"/>
        <v>89809473</v>
      </c>
      <c r="M13" s="60" t="str">
        <f t="shared" si="5"/>
        <v>○</v>
      </c>
      <c r="N13" s="60" t="str">
        <f t="shared" si="6"/>
        <v>○</v>
      </c>
      <c r="Q13" s="22"/>
    </row>
    <row r="14" spans="1:18" ht="16.5" customHeight="1">
      <c r="A14" s="7" t="s">
        <v>19</v>
      </c>
      <c r="B14" s="23">
        <f t="shared" ref="B14:H14" si="28">B59</f>
        <v>45924261</v>
      </c>
      <c r="C14" s="193">
        <f t="shared" si="28"/>
        <v>0</v>
      </c>
      <c r="D14" s="194">
        <f t="shared" si="28"/>
        <v>1143</v>
      </c>
      <c r="E14" s="194">
        <f t="shared" ref="E14" si="29">E59</f>
        <v>0</v>
      </c>
      <c r="F14" s="194">
        <f t="shared" ref="F14:F15" si="30">F59</f>
        <v>0</v>
      </c>
      <c r="G14" s="194">
        <f t="shared" si="28"/>
        <v>0</v>
      </c>
      <c r="H14" s="195">
        <f t="shared" si="28"/>
        <v>0</v>
      </c>
      <c r="I14" s="195">
        <f t="shared" ref="I14:K14" si="31">I59</f>
        <v>122425</v>
      </c>
      <c r="J14" s="195">
        <f t="shared" si="31"/>
        <v>0</v>
      </c>
      <c r="K14" s="196">
        <f t="shared" si="31"/>
        <v>123568</v>
      </c>
      <c r="L14" s="23">
        <f t="shared" si="11"/>
        <v>45800693</v>
      </c>
      <c r="M14" s="60" t="str">
        <f t="shared" si="5"/>
        <v>○</v>
      </c>
      <c r="N14" s="60" t="str">
        <f t="shared" si="6"/>
        <v>○</v>
      </c>
      <c r="Q14" s="22"/>
    </row>
    <row r="15" spans="1:18" ht="16.5" customHeight="1">
      <c r="A15" s="7" t="s">
        <v>20</v>
      </c>
      <c r="B15" s="23">
        <f t="shared" ref="B15:H15" si="32">B60</f>
        <v>42869937</v>
      </c>
      <c r="C15" s="193">
        <f t="shared" si="32"/>
        <v>0</v>
      </c>
      <c r="D15" s="194">
        <f t="shared" si="32"/>
        <v>1039</v>
      </c>
      <c r="E15" s="194">
        <f t="shared" ref="E15" si="33">E60</f>
        <v>0</v>
      </c>
      <c r="F15" s="194">
        <f t="shared" si="30"/>
        <v>0</v>
      </c>
      <c r="G15" s="194">
        <f t="shared" si="32"/>
        <v>0</v>
      </c>
      <c r="H15" s="195">
        <f t="shared" si="32"/>
        <v>0</v>
      </c>
      <c r="I15" s="195">
        <f t="shared" ref="I15:K15" si="34">I60</f>
        <v>0</v>
      </c>
      <c r="J15" s="195">
        <f t="shared" si="34"/>
        <v>0</v>
      </c>
      <c r="K15" s="196">
        <f t="shared" si="34"/>
        <v>1039</v>
      </c>
      <c r="L15" s="23">
        <f>L60</f>
        <v>42868898</v>
      </c>
      <c r="M15" s="60" t="str">
        <f t="shared" si="5"/>
        <v>○</v>
      </c>
      <c r="N15" s="60" t="str">
        <f t="shared" si="6"/>
        <v>○</v>
      </c>
      <c r="Q15" s="22"/>
    </row>
    <row r="16" spans="1:18" ht="16.5" customHeight="1">
      <c r="A16" s="7" t="s">
        <v>21</v>
      </c>
      <c r="B16" s="23">
        <f t="shared" ref="B16:H16" si="35">B61</f>
        <v>205308891</v>
      </c>
      <c r="C16" s="193">
        <f t="shared" si="35"/>
        <v>0</v>
      </c>
      <c r="D16" s="194">
        <f t="shared" si="35"/>
        <v>0</v>
      </c>
      <c r="E16" s="194">
        <f t="shared" ref="E16" si="36">E61</f>
        <v>20118</v>
      </c>
      <c r="F16" s="194">
        <f t="shared" ref="F16" si="37">F61</f>
        <v>0</v>
      </c>
      <c r="G16" s="194">
        <f t="shared" si="35"/>
        <v>0</v>
      </c>
      <c r="H16" s="195">
        <f t="shared" si="35"/>
        <v>0</v>
      </c>
      <c r="I16" s="195">
        <f t="shared" ref="I16:K16" si="38">I61</f>
        <v>3853</v>
      </c>
      <c r="J16" s="195">
        <f t="shared" si="38"/>
        <v>0</v>
      </c>
      <c r="K16" s="196">
        <f t="shared" si="38"/>
        <v>23971</v>
      </c>
      <c r="L16" s="23">
        <f t="shared" si="11"/>
        <v>205284920</v>
      </c>
      <c r="M16" s="60" t="str">
        <f t="shared" si="5"/>
        <v>○</v>
      </c>
      <c r="N16" s="60" t="str">
        <f t="shared" si="6"/>
        <v>○</v>
      </c>
      <c r="Q16" s="22"/>
    </row>
    <row r="17" spans="1:17" ht="16.5" customHeight="1">
      <c r="A17" s="7" t="s">
        <v>22</v>
      </c>
      <c r="B17" s="24">
        <f t="shared" ref="B17:H17" si="39">B62</f>
        <v>129500483</v>
      </c>
      <c r="C17" s="197">
        <f t="shared" si="39"/>
        <v>0</v>
      </c>
      <c r="D17" s="198">
        <f t="shared" si="39"/>
        <v>0</v>
      </c>
      <c r="E17" s="198">
        <f t="shared" ref="E17" si="40">E62</f>
        <v>56869</v>
      </c>
      <c r="F17" s="198">
        <f t="shared" ref="F17" si="41">F62</f>
        <v>0</v>
      </c>
      <c r="G17" s="198">
        <f t="shared" si="39"/>
        <v>0</v>
      </c>
      <c r="H17" s="199">
        <f t="shared" si="39"/>
        <v>0</v>
      </c>
      <c r="I17" s="195">
        <f t="shared" ref="I17:K17" si="42">I62</f>
        <v>22270</v>
      </c>
      <c r="J17" s="195">
        <f t="shared" si="42"/>
        <v>0</v>
      </c>
      <c r="K17" s="196">
        <f t="shared" si="42"/>
        <v>79139</v>
      </c>
      <c r="L17" s="23">
        <f t="shared" si="11"/>
        <v>129421344</v>
      </c>
      <c r="M17" s="60" t="str">
        <f t="shared" si="5"/>
        <v>○</v>
      </c>
      <c r="N17" s="60" t="str">
        <f t="shared" si="6"/>
        <v>○</v>
      </c>
      <c r="Q17" s="22"/>
    </row>
    <row r="18" spans="1:17" ht="16.5" customHeight="1">
      <c r="A18" s="74" t="s">
        <v>300</v>
      </c>
      <c r="B18" s="25">
        <f t="shared" ref="B18:H18" si="43">B63</f>
        <v>72120947</v>
      </c>
      <c r="C18" s="200">
        <f t="shared" si="43"/>
        <v>0</v>
      </c>
      <c r="D18" s="201">
        <f t="shared" si="43"/>
        <v>0</v>
      </c>
      <c r="E18" s="201">
        <f t="shared" ref="E18" si="44">E63</f>
        <v>12407</v>
      </c>
      <c r="F18" s="201">
        <f t="shared" ref="F18" si="45">F63</f>
        <v>0</v>
      </c>
      <c r="G18" s="201">
        <f t="shared" si="43"/>
        <v>0</v>
      </c>
      <c r="H18" s="202">
        <f t="shared" si="43"/>
        <v>0</v>
      </c>
      <c r="I18" s="205">
        <f t="shared" ref="I18:K18" si="46">I63</f>
        <v>614653</v>
      </c>
      <c r="J18" s="205">
        <f t="shared" si="46"/>
        <v>0</v>
      </c>
      <c r="K18" s="196">
        <f t="shared" si="46"/>
        <v>627060</v>
      </c>
      <c r="L18" s="23">
        <f t="shared" si="11"/>
        <v>71493887</v>
      </c>
      <c r="M18" s="60" t="str">
        <f t="shared" si="5"/>
        <v>○</v>
      </c>
      <c r="N18" s="60" t="str">
        <f t="shared" si="6"/>
        <v>○</v>
      </c>
    </row>
    <row r="19" spans="1:17" ht="16.5" customHeight="1">
      <c r="A19" s="7" t="s">
        <v>59</v>
      </c>
      <c r="B19" s="24">
        <f t="shared" ref="B19:H19" si="47">B64</f>
        <v>36085271</v>
      </c>
      <c r="C19" s="197">
        <f t="shared" si="47"/>
        <v>0</v>
      </c>
      <c r="D19" s="198">
        <f t="shared" si="47"/>
        <v>311</v>
      </c>
      <c r="E19" s="198">
        <f t="shared" ref="E19" si="48">E64</f>
        <v>17246</v>
      </c>
      <c r="F19" s="198">
        <f t="shared" ref="F19" si="49">F64</f>
        <v>0</v>
      </c>
      <c r="G19" s="198">
        <f t="shared" si="47"/>
        <v>0</v>
      </c>
      <c r="H19" s="199">
        <f t="shared" si="47"/>
        <v>0</v>
      </c>
      <c r="I19" s="199">
        <f t="shared" ref="I19:K19" si="50">I64</f>
        <v>0</v>
      </c>
      <c r="J19" s="195">
        <f t="shared" si="50"/>
        <v>0</v>
      </c>
      <c r="K19" s="196">
        <f t="shared" si="50"/>
        <v>17557</v>
      </c>
      <c r="L19" s="23">
        <f t="shared" si="11"/>
        <v>36067714</v>
      </c>
      <c r="M19" s="60" t="str">
        <f t="shared" si="5"/>
        <v>○</v>
      </c>
      <c r="N19" s="60" t="str">
        <f t="shared" si="6"/>
        <v>○</v>
      </c>
    </row>
    <row r="20" spans="1:17" ht="16.5" customHeight="1">
      <c r="A20" s="6" t="s">
        <v>23</v>
      </c>
      <c r="B20" s="23">
        <f t="shared" ref="B20:H20" si="51">B65</f>
        <v>6124713</v>
      </c>
      <c r="C20" s="193">
        <f t="shared" si="51"/>
        <v>0</v>
      </c>
      <c r="D20" s="194">
        <f t="shared" si="51"/>
        <v>0</v>
      </c>
      <c r="E20" s="194">
        <f t="shared" ref="E20" si="52">E65</f>
        <v>0</v>
      </c>
      <c r="F20" s="194">
        <f t="shared" ref="F20" si="53">F65</f>
        <v>0</v>
      </c>
      <c r="G20" s="194">
        <f t="shared" si="51"/>
        <v>0</v>
      </c>
      <c r="H20" s="195">
        <f t="shared" si="51"/>
        <v>0</v>
      </c>
      <c r="I20" s="195">
        <f t="shared" ref="I20:K20" si="54">I65</f>
        <v>0</v>
      </c>
      <c r="J20" s="195">
        <f t="shared" si="54"/>
        <v>0</v>
      </c>
      <c r="K20" s="196">
        <f t="shared" si="54"/>
        <v>0</v>
      </c>
      <c r="L20" s="23">
        <f t="shared" si="11"/>
        <v>6124713</v>
      </c>
      <c r="M20" s="60" t="str">
        <f t="shared" si="5"/>
        <v>○</v>
      </c>
      <c r="N20" s="60" t="str">
        <f t="shared" si="6"/>
        <v>○</v>
      </c>
    </row>
    <row r="21" spans="1:17" ht="16.2" customHeight="1">
      <c r="A21" s="7" t="s">
        <v>24</v>
      </c>
      <c r="B21" s="23">
        <f t="shared" ref="B21:H21" si="55">B66</f>
        <v>27841088</v>
      </c>
      <c r="C21" s="193">
        <f t="shared" si="55"/>
        <v>0</v>
      </c>
      <c r="D21" s="194">
        <f t="shared" si="55"/>
        <v>0</v>
      </c>
      <c r="E21" s="194">
        <f t="shared" ref="E21" si="56">E66</f>
        <v>33753</v>
      </c>
      <c r="F21" s="194">
        <f t="shared" ref="F21" si="57">F66</f>
        <v>0</v>
      </c>
      <c r="G21" s="194">
        <f t="shared" si="55"/>
        <v>0</v>
      </c>
      <c r="H21" s="195">
        <f t="shared" si="55"/>
        <v>0</v>
      </c>
      <c r="I21" s="195">
        <f t="shared" ref="I21:K21" si="58">I66</f>
        <v>0</v>
      </c>
      <c r="J21" s="195">
        <f t="shared" si="58"/>
        <v>0</v>
      </c>
      <c r="K21" s="196">
        <f t="shared" si="58"/>
        <v>33753</v>
      </c>
      <c r="L21" s="23">
        <f t="shared" si="11"/>
        <v>27807335</v>
      </c>
      <c r="M21" s="60" t="str">
        <f t="shared" si="5"/>
        <v>○</v>
      </c>
      <c r="N21" s="60" t="str">
        <f t="shared" si="6"/>
        <v>○</v>
      </c>
    </row>
    <row r="22" spans="1:17" ht="16.5" customHeight="1">
      <c r="A22" s="7" t="s">
        <v>25</v>
      </c>
      <c r="B22" s="23">
        <f t="shared" ref="B22:H22" si="59">B67</f>
        <v>32678544</v>
      </c>
      <c r="C22" s="193">
        <f t="shared" si="59"/>
        <v>0</v>
      </c>
      <c r="D22" s="194">
        <f t="shared" si="59"/>
        <v>0</v>
      </c>
      <c r="E22" s="194">
        <f>E67</f>
        <v>8658</v>
      </c>
      <c r="F22" s="194">
        <f t="shared" ref="F22" si="60">F67</f>
        <v>0</v>
      </c>
      <c r="G22" s="194">
        <f t="shared" si="59"/>
        <v>0</v>
      </c>
      <c r="H22" s="195">
        <f t="shared" si="59"/>
        <v>0</v>
      </c>
      <c r="I22" s="195">
        <f t="shared" ref="I22:K22" si="61">I67</f>
        <v>0</v>
      </c>
      <c r="J22" s="195">
        <f t="shared" si="61"/>
        <v>0</v>
      </c>
      <c r="K22" s="196">
        <f t="shared" si="61"/>
        <v>8658</v>
      </c>
      <c r="L22" s="23">
        <f>L67</f>
        <v>32669886</v>
      </c>
      <c r="M22" s="60" t="str">
        <f t="shared" si="5"/>
        <v>○</v>
      </c>
      <c r="N22" s="60" t="str">
        <f t="shared" si="6"/>
        <v>○</v>
      </c>
    </row>
    <row r="23" spans="1:17" ht="16.5" customHeight="1">
      <c r="A23" s="7" t="s">
        <v>26</v>
      </c>
      <c r="B23" s="23">
        <f t="shared" ref="B23:L23" si="62">B68</f>
        <v>42582856</v>
      </c>
      <c r="C23" s="193">
        <f t="shared" si="62"/>
        <v>746</v>
      </c>
      <c r="D23" s="194">
        <f t="shared" si="62"/>
        <v>2689</v>
      </c>
      <c r="E23" s="194">
        <f t="shared" ref="E23" si="63">E68</f>
        <v>18756</v>
      </c>
      <c r="F23" s="194">
        <f t="shared" ref="F23" si="64">F68</f>
        <v>0</v>
      </c>
      <c r="G23" s="194">
        <f t="shared" si="62"/>
        <v>0</v>
      </c>
      <c r="H23" s="195">
        <f t="shared" si="62"/>
        <v>0</v>
      </c>
      <c r="I23" s="195">
        <f t="shared" ref="I23:K23" si="65">I68</f>
        <v>0</v>
      </c>
      <c r="J23" s="195">
        <f t="shared" si="65"/>
        <v>0</v>
      </c>
      <c r="K23" s="196">
        <f t="shared" si="65"/>
        <v>22191</v>
      </c>
      <c r="L23" s="23">
        <f t="shared" si="62"/>
        <v>42560665</v>
      </c>
      <c r="M23" s="60" t="str">
        <f t="shared" si="5"/>
        <v>○</v>
      </c>
      <c r="N23" s="60" t="str">
        <f t="shared" si="6"/>
        <v>○</v>
      </c>
    </row>
    <row r="24" spans="1:17" ht="16.5" customHeight="1">
      <c r="A24" s="7" t="s">
        <v>27</v>
      </c>
      <c r="B24" s="23">
        <f t="shared" ref="B24:L24" si="66">B69</f>
        <v>22715729</v>
      </c>
      <c r="C24" s="193">
        <f t="shared" si="66"/>
        <v>0</v>
      </c>
      <c r="D24" s="194">
        <f t="shared" si="66"/>
        <v>0</v>
      </c>
      <c r="E24" s="194">
        <f t="shared" ref="E24" si="67">E69</f>
        <v>0</v>
      </c>
      <c r="F24" s="194">
        <f t="shared" ref="F24" si="68">F69</f>
        <v>0</v>
      </c>
      <c r="G24" s="194">
        <f t="shared" si="66"/>
        <v>0</v>
      </c>
      <c r="H24" s="195">
        <f t="shared" si="66"/>
        <v>0</v>
      </c>
      <c r="I24" s="195">
        <f t="shared" ref="I24:K24" si="69">I69</f>
        <v>0</v>
      </c>
      <c r="J24" s="195">
        <f t="shared" si="69"/>
        <v>0</v>
      </c>
      <c r="K24" s="196">
        <f t="shared" si="69"/>
        <v>0</v>
      </c>
      <c r="L24" s="23">
        <f t="shared" si="66"/>
        <v>22715729</v>
      </c>
      <c r="M24" s="60" t="str">
        <f t="shared" si="5"/>
        <v>○</v>
      </c>
      <c r="N24" s="60" t="str">
        <f t="shared" si="6"/>
        <v>○</v>
      </c>
    </row>
    <row r="25" spans="1:17" ht="16.5" customHeight="1">
      <c r="A25" s="7" t="s">
        <v>28</v>
      </c>
      <c r="B25" s="23">
        <f t="shared" ref="B25:L25" si="70">B70</f>
        <v>17710680</v>
      </c>
      <c r="C25" s="193">
        <f t="shared" si="70"/>
        <v>0</v>
      </c>
      <c r="D25" s="194">
        <f t="shared" si="70"/>
        <v>0</v>
      </c>
      <c r="E25" s="194">
        <f t="shared" ref="E25" si="71">E70</f>
        <v>9290</v>
      </c>
      <c r="F25" s="194">
        <f t="shared" ref="F25" si="72">F70</f>
        <v>0</v>
      </c>
      <c r="G25" s="194">
        <f t="shared" si="70"/>
        <v>0</v>
      </c>
      <c r="H25" s="195">
        <f t="shared" si="70"/>
        <v>0</v>
      </c>
      <c r="I25" s="195">
        <f t="shared" ref="I25:K25" si="73">I70</f>
        <v>0</v>
      </c>
      <c r="J25" s="195">
        <f t="shared" si="73"/>
        <v>0</v>
      </c>
      <c r="K25" s="196">
        <f t="shared" si="73"/>
        <v>9290</v>
      </c>
      <c r="L25" s="23">
        <f t="shared" si="70"/>
        <v>17701390</v>
      </c>
      <c r="M25" s="60" t="str">
        <f t="shared" si="5"/>
        <v>○</v>
      </c>
      <c r="N25" s="60" t="str">
        <f t="shared" si="6"/>
        <v>○</v>
      </c>
    </row>
    <row r="26" spans="1:17" ht="16.5" customHeight="1">
      <c r="A26" s="7" t="s">
        <v>29</v>
      </c>
      <c r="B26" s="23">
        <f t="shared" ref="B26:L26" si="74">B71</f>
        <v>9970855</v>
      </c>
      <c r="C26" s="193">
        <f t="shared" si="74"/>
        <v>0</v>
      </c>
      <c r="D26" s="194">
        <f t="shared" si="74"/>
        <v>0</v>
      </c>
      <c r="E26" s="194">
        <f t="shared" ref="E26" si="75">E71</f>
        <v>0</v>
      </c>
      <c r="F26" s="194">
        <f t="shared" ref="F26" si="76">F71</f>
        <v>0</v>
      </c>
      <c r="G26" s="194">
        <f t="shared" si="74"/>
        <v>0</v>
      </c>
      <c r="H26" s="195">
        <f t="shared" si="74"/>
        <v>0</v>
      </c>
      <c r="I26" s="195">
        <f t="shared" ref="I26:K26" si="77">I71</f>
        <v>11076</v>
      </c>
      <c r="J26" s="195">
        <f t="shared" si="77"/>
        <v>0</v>
      </c>
      <c r="K26" s="196">
        <f t="shared" si="77"/>
        <v>11076</v>
      </c>
      <c r="L26" s="23">
        <f t="shared" si="74"/>
        <v>9959779</v>
      </c>
      <c r="M26" s="60" t="str">
        <f t="shared" si="5"/>
        <v>○</v>
      </c>
      <c r="N26" s="60" t="str">
        <f t="shared" si="6"/>
        <v>○</v>
      </c>
    </row>
    <row r="27" spans="1:17" ht="16.5" customHeight="1">
      <c r="A27" s="7" t="s">
        <v>30</v>
      </c>
      <c r="B27" s="23">
        <f t="shared" ref="B27:L27" si="78">B72</f>
        <v>57128644</v>
      </c>
      <c r="C27" s="193">
        <f t="shared" si="78"/>
        <v>0</v>
      </c>
      <c r="D27" s="194">
        <f t="shared" si="78"/>
        <v>0</v>
      </c>
      <c r="E27" s="194">
        <f t="shared" ref="E27" si="79">E72</f>
        <v>76958</v>
      </c>
      <c r="F27" s="194">
        <f t="shared" ref="F27" si="80">F72</f>
        <v>2288</v>
      </c>
      <c r="G27" s="194">
        <f t="shared" si="78"/>
        <v>0</v>
      </c>
      <c r="H27" s="195">
        <f t="shared" si="78"/>
        <v>0</v>
      </c>
      <c r="I27" s="195">
        <f t="shared" ref="I27:K27" si="81">I72</f>
        <v>0</v>
      </c>
      <c r="J27" s="195">
        <f t="shared" si="81"/>
        <v>13124</v>
      </c>
      <c r="K27" s="196">
        <f t="shared" si="81"/>
        <v>92370</v>
      </c>
      <c r="L27" s="23">
        <f t="shared" si="78"/>
        <v>57036274</v>
      </c>
      <c r="M27" s="60" t="str">
        <f t="shared" si="5"/>
        <v>○</v>
      </c>
      <c r="N27" s="60" t="str">
        <f t="shared" si="6"/>
        <v>○</v>
      </c>
    </row>
    <row r="28" spans="1:17" ht="16.5" customHeight="1">
      <c r="A28" s="7" t="s">
        <v>72</v>
      </c>
      <c r="B28" s="23">
        <f t="shared" ref="B28:L28" si="82">B73</f>
        <v>1833363</v>
      </c>
      <c r="C28" s="193">
        <f t="shared" si="82"/>
        <v>0</v>
      </c>
      <c r="D28" s="194">
        <f t="shared" si="82"/>
        <v>0</v>
      </c>
      <c r="E28" s="194">
        <f t="shared" ref="E28" si="83">E73</f>
        <v>6136</v>
      </c>
      <c r="F28" s="194">
        <f t="shared" ref="F28" si="84">F73</f>
        <v>0</v>
      </c>
      <c r="G28" s="194">
        <f t="shared" si="82"/>
        <v>0</v>
      </c>
      <c r="H28" s="195">
        <f t="shared" si="82"/>
        <v>0</v>
      </c>
      <c r="I28" s="195">
        <f t="shared" ref="I28:K28" si="85">I73</f>
        <v>0</v>
      </c>
      <c r="J28" s="195">
        <f t="shared" si="85"/>
        <v>0</v>
      </c>
      <c r="K28" s="196">
        <f t="shared" si="85"/>
        <v>6136</v>
      </c>
      <c r="L28" s="23">
        <f t="shared" si="82"/>
        <v>1827227</v>
      </c>
      <c r="M28" s="60" t="str">
        <f t="shared" si="5"/>
        <v>○</v>
      </c>
      <c r="N28" s="60" t="str">
        <f t="shared" si="6"/>
        <v>○</v>
      </c>
    </row>
    <row r="29" spans="1:17" ht="16.5" customHeight="1">
      <c r="A29" s="7" t="s">
        <v>31</v>
      </c>
      <c r="B29" s="23">
        <f t="shared" ref="B29:L29" si="86">B74</f>
        <v>1835326</v>
      </c>
      <c r="C29" s="193">
        <f t="shared" si="86"/>
        <v>0</v>
      </c>
      <c r="D29" s="194">
        <f t="shared" si="86"/>
        <v>0</v>
      </c>
      <c r="E29" s="194">
        <f t="shared" ref="E29" si="87">E74</f>
        <v>0</v>
      </c>
      <c r="F29" s="194">
        <f t="shared" ref="F29" si="88">F74</f>
        <v>0</v>
      </c>
      <c r="G29" s="194">
        <f t="shared" si="86"/>
        <v>0</v>
      </c>
      <c r="H29" s="195">
        <f t="shared" si="86"/>
        <v>0</v>
      </c>
      <c r="I29" s="195">
        <f t="shared" ref="I29:K29" si="89">I74</f>
        <v>0</v>
      </c>
      <c r="J29" s="195">
        <f t="shared" si="89"/>
        <v>0</v>
      </c>
      <c r="K29" s="196">
        <f t="shared" si="89"/>
        <v>0</v>
      </c>
      <c r="L29" s="23">
        <f t="shared" si="86"/>
        <v>1835326</v>
      </c>
      <c r="M29" s="60" t="str">
        <f t="shared" si="5"/>
        <v>○</v>
      </c>
      <c r="N29" s="60" t="str">
        <f t="shared" si="6"/>
        <v>○</v>
      </c>
    </row>
    <row r="30" spans="1:17" ht="16.5" customHeight="1">
      <c r="A30" s="7" t="s">
        <v>32</v>
      </c>
      <c r="B30" s="23">
        <f t="shared" ref="B30:L30" si="90">B75</f>
        <v>9875365</v>
      </c>
      <c r="C30" s="193">
        <f t="shared" si="90"/>
        <v>0</v>
      </c>
      <c r="D30" s="194">
        <f t="shared" si="90"/>
        <v>0</v>
      </c>
      <c r="E30" s="194">
        <f t="shared" ref="E30" si="91">E75</f>
        <v>0</v>
      </c>
      <c r="F30" s="194">
        <f t="shared" ref="F30" si="92">F75</f>
        <v>0</v>
      </c>
      <c r="G30" s="194">
        <f t="shared" si="90"/>
        <v>0</v>
      </c>
      <c r="H30" s="195">
        <f t="shared" si="90"/>
        <v>0</v>
      </c>
      <c r="I30" s="195">
        <f t="shared" ref="I30:K30" si="93">I75</f>
        <v>0</v>
      </c>
      <c r="J30" s="195">
        <f t="shared" si="93"/>
        <v>0</v>
      </c>
      <c r="K30" s="196">
        <f t="shared" si="93"/>
        <v>0</v>
      </c>
      <c r="L30" s="23">
        <f t="shared" si="90"/>
        <v>9875365</v>
      </c>
      <c r="M30" s="60" t="str">
        <f t="shared" si="5"/>
        <v>○</v>
      </c>
      <c r="N30" s="60" t="str">
        <f t="shared" si="6"/>
        <v>○</v>
      </c>
    </row>
    <row r="31" spans="1:17" ht="16.5" customHeight="1">
      <c r="A31" s="7" t="s">
        <v>33</v>
      </c>
      <c r="B31" s="23">
        <f t="shared" ref="B31:L31" si="94">B76</f>
        <v>6780530</v>
      </c>
      <c r="C31" s="193">
        <f t="shared" si="94"/>
        <v>0</v>
      </c>
      <c r="D31" s="194">
        <f t="shared" si="94"/>
        <v>0</v>
      </c>
      <c r="E31" s="194">
        <f t="shared" ref="E31" si="95">E76</f>
        <v>0</v>
      </c>
      <c r="F31" s="194">
        <f t="shared" ref="F31" si="96">F76</f>
        <v>0</v>
      </c>
      <c r="G31" s="194">
        <f t="shared" si="94"/>
        <v>0</v>
      </c>
      <c r="H31" s="195">
        <f t="shared" si="94"/>
        <v>0</v>
      </c>
      <c r="I31" s="195">
        <f t="shared" ref="I31:K31" si="97">I76</f>
        <v>0</v>
      </c>
      <c r="J31" s="195">
        <f t="shared" si="97"/>
        <v>0</v>
      </c>
      <c r="K31" s="196">
        <f t="shared" si="97"/>
        <v>0</v>
      </c>
      <c r="L31" s="23">
        <f t="shared" si="94"/>
        <v>6780530</v>
      </c>
      <c r="M31" s="60" t="str">
        <f t="shared" si="5"/>
        <v>○</v>
      </c>
      <c r="N31" s="60" t="str">
        <f t="shared" si="6"/>
        <v>○</v>
      </c>
    </row>
    <row r="32" spans="1:17" ht="16.5" customHeight="1">
      <c r="A32" s="7" t="s">
        <v>34</v>
      </c>
      <c r="B32" s="23">
        <f t="shared" ref="B32:L32" si="98">B77</f>
        <v>30480347</v>
      </c>
      <c r="C32" s="193">
        <f t="shared" si="98"/>
        <v>0</v>
      </c>
      <c r="D32" s="194">
        <f t="shared" si="98"/>
        <v>0</v>
      </c>
      <c r="E32" s="194">
        <f t="shared" ref="E32" si="99">E77</f>
        <v>0</v>
      </c>
      <c r="F32" s="194">
        <f t="shared" ref="F32" si="100">F77</f>
        <v>0</v>
      </c>
      <c r="G32" s="194">
        <f t="shared" si="98"/>
        <v>0</v>
      </c>
      <c r="H32" s="195">
        <f t="shared" si="98"/>
        <v>0</v>
      </c>
      <c r="I32" s="195">
        <f t="shared" ref="I32:K32" si="101">I77</f>
        <v>0</v>
      </c>
      <c r="J32" s="195">
        <f t="shared" si="101"/>
        <v>0</v>
      </c>
      <c r="K32" s="196">
        <f t="shared" si="101"/>
        <v>0</v>
      </c>
      <c r="L32" s="23">
        <f t="shared" si="98"/>
        <v>30480347</v>
      </c>
      <c r="M32" s="60" t="str">
        <f t="shared" si="5"/>
        <v>○</v>
      </c>
      <c r="N32" s="60" t="str">
        <f t="shared" si="6"/>
        <v>○</v>
      </c>
    </row>
    <row r="33" spans="1:14" ht="16.5" customHeight="1">
      <c r="A33" s="7" t="s">
        <v>35</v>
      </c>
      <c r="B33" s="23">
        <f t="shared" ref="B33:L33" si="102">B78</f>
        <v>47708339</v>
      </c>
      <c r="C33" s="193">
        <f t="shared" si="102"/>
        <v>0</v>
      </c>
      <c r="D33" s="194">
        <f t="shared" si="102"/>
        <v>635</v>
      </c>
      <c r="E33" s="194">
        <f t="shared" ref="E33" si="103">E78</f>
        <v>16440</v>
      </c>
      <c r="F33" s="194">
        <f t="shared" ref="F33" si="104">F78</f>
        <v>0</v>
      </c>
      <c r="G33" s="194">
        <f t="shared" si="102"/>
        <v>0</v>
      </c>
      <c r="H33" s="195">
        <f t="shared" si="102"/>
        <v>0</v>
      </c>
      <c r="I33" s="195">
        <f t="shared" ref="I33:K33" si="105">I78</f>
        <v>0</v>
      </c>
      <c r="J33" s="195">
        <f t="shared" si="105"/>
        <v>0</v>
      </c>
      <c r="K33" s="196">
        <f t="shared" si="105"/>
        <v>17075</v>
      </c>
      <c r="L33" s="23">
        <f t="shared" si="102"/>
        <v>47691264</v>
      </c>
      <c r="M33" s="60" t="str">
        <f t="shared" si="5"/>
        <v>○</v>
      </c>
      <c r="N33" s="60" t="str">
        <f t="shared" si="6"/>
        <v>○</v>
      </c>
    </row>
    <row r="34" spans="1:14" ht="16.5" customHeight="1">
      <c r="A34" s="7" t="s">
        <v>36</v>
      </c>
      <c r="B34" s="23">
        <f t="shared" ref="B34:L34" si="106">B79</f>
        <v>59868399</v>
      </c>
      <c r="C34" s="193">
        <f t="shared" si="106"/>
        <v>0</v>
      </c>
      <c r="D34" s="194">
        <f t="shared" si="106"/>
        <v>660</v>
      </c>
      <c r="E34" s="194">
        <f t="shared" ref="E34" si="107">E79</f>
        <v>0</v>
      </c>
      <c r="F34" s="194">
        <f t="shared" ref="F34" si="108">F79</f>
        <v>0</v>
      </c>
      <c r="G34" s="194">
        <f t="shared" si="106"/>
        <v>0</v>
      </c>
      <c r="H34" s="195">
        <f t="shared" si="106"/>
        <v>0</v>
      </c>
      <c r="I34" s="195">
        <f t="shared" ref="I34:K34" si="109">I79</f>
        <v>0</v>
      </c>
      <c r="J34" s="195">
        <f t="shared" si="109"/>
        <v>0</v>
      </c>
      <c r="K34" s="196">
        <f t="shared" si="109"/>
        <v>660</v>
      </c>
      <c r="L34" s="23">
        <f t="shared" si="106"/>
        <v>59867739</v>
      </c>
      <c r="M34" s="60" t="str">
        <f t="shared" si="5"/>
        <v>○</v>
      </c>
      <c r="N34" s="60" t="str">
        <f t="shared" si="6"/>
        <v>○</v>
      </c>
    </row>
    <row r="35" spans="1:14" ht="16.5" customHeight="1">
      <c r="A35" s="7" t="s">
        <v>37</v>
      </c>
      <c r="B35" s="23">
        <f t="shared" ref="B35:L35" si="110">B80</f>
        <v>27040047</v>
      </c>
      <c r="C35" s="193">
        <f t="shared" si="110"/>
        <v>0</v>
      </c>
      <c r="D35" s="194">
        <f t="shared" si="110"/>
        <v>0</v>
      </c>
      <c r="E35" s="194">
        <f t="shared" ref="E35" si="111">E80</f>
        <v>0</v>
      </c>
      <c r="F35" s="194">
        <f t="shared" ref="F35" si="112">F80</f>
        <v>0</v>
      </c>
      <c r="G35" s="194">
        <f t="shared" si="110"/>
        <v>0</v>
      </c>
      <c r="H35" s="195">
        <f t="shared" si="110"/>
        <v>0</v>
      </c>
      <c r="I35" s="195">
        <f t="shared" ref="I35:K35" si="113">I80</f>
        <v>0</v>
      </c>
      <c r="J35" s="195">
        <f t="shared" si="113"/>
        <v>0</v>
      </c>
      <c r="K35" s="196">
        <f t="shared" si="113"/>
        <v>0</v>
      </c>
      <c r="L35" s="23">
        <f t="shared" si="110"/>
        <v>27040047</v>
      </c>
      <c r="M35" s="60" t="str">
        <f t="shared" si="5"/>
        <v>○</v>
      </c>
      <c r="N35" s="60" t="str">
        <f t="shared" si="6"/>
        <v>○</v>
      </c>
    </row>
    <row r="36" spans="1:14" ht="16.5" customHeight="1">
      <c r="A36" s="7" t="s">
        <v>38</v>
      </c>
      <c r="B36" s="23">
        <f t="shared" ref="B36:L36" si="114">B81</f>
        <v>8866347</v>
      </c>
      <c r="C36" s="193">
        <f t="shared" si="114"/>
        <v>0</v>
      </c>
      <c r="D36" s="194">
        <f t="shared" si="114"/>
        <v>0</v>
      </c>
      <c r="E36" s="194">
        <f t="shared" ref="E36" si="115">E81</f>
        <v>0</v>
      </c>
      <c r="F36" s="194">
        <f t="shared" ref="F36" si="116">F81</f>
        <v>0</v>
      </c>
      <c r="G36" s="194">
        <f t="shared" si="114"/>
        <v>0</v>
      </c>
      <c r="H36" s="195">
        <f t="shared" si="114"/>
        <v>0</v>
      </c>
      <c r="I36" s="195">
        <f t="shared" ref="I36:K36" si="117">I81</f>
        <v>0</v>
      </c>
      <c r="J36" s="195">
        <f t="shared" si="117"/>
        <v>0</v>
      </c>
      <c r="K36" s="196">
        <f t="shared" si="117"/>
        <v>0</v>
      </c>
      <c r="L36" s="23">
        <f t="shared" si="114"/>
        <v>8866347</v>
      </c>
      <c r="M36" s="60" t="str">
        <f t="shared" si="5"/>
        <v>○</v>
      </c>
      <c r="N36" s="60" t="str">
        <f t="shared" si="6"/>
        <v>○</v>
      </c>
    </row>
    <row r="37" spans="1:14" ht="16.5" customHeight="1">
      <c r="A37" s="7" t="s">
        <v>39</v>
      </c>
      <c r="B37" s="23">
        <f t="shared" ref="B37:L37" si="118">B82</f>
        <v>24091797</v>
      </c>
      <c r="C37" s="193">
        <f t="shared" si="118"/>
        <v>0</v>
      </c>
      <c r="D37" s="194">
        <f t="shared" si="118"/>
        <v>0</v>
      </c>
      <c r="E37" s="194">
        <f t="shared" ref="E37" si="119">E82</f>
        <v>0</v>
      </c>
      <c r="F37" s="194">
        <f t="shared" ref="F37" si="120">F82</f>
        <v>0</v>
      </c>
      <c r="G37" s="194">
        <f t="shared" si="118"/>
        <v>0</v>
      </c>
      <c r="H37" s="195">
        <f t="shared" si="118"/>
        <v>0</v>
      </c>
      <c r="I37" s="195">
        <f t="shared" ref="I37:K37" si="121">I82</f>
        <v>14453</v>
      </c>
      <c r="J37" s="195">
        <f t="shared" si="121"/>
        <v>0</v>
      </c>
      <c r="K37" s="196">
        <f t="shared" si="121"/>
        <v>14453</v>
      </c>
      <c r="L37" s="23">
        <f t="shared" si="118"/>
        <v>24077344</v>
      </c>
      <c r="M37" s="60" t="str">
        <f t="shared" si="5"/>
        <v>○</v>
      </c>
      <c r="N37" s="60" t="str">
        <f t="shared" si="6"/>
        <v>○</v>
      </c>
    </row>
    <row r="38" spans="1:14" ht="16.5" customHeight="1">
      <c r="A38" s="7" t="s">
        <v>40</v>
      </c>
      <c r="B38" s="23">
        <f t="shared" ref="B38:L38" si="122">B83</f>
        <v>5797080</v>
      </c>
      <c r="C38" s="193">
        <f t="shared" si="122"/>
        <v>498</v>
      </c>
      <c r="D38" s="194">
        <f t="shared" si="122"/>
        <v>0</v>
      </c>
      <c r="E38" s="194">
        <f t="shared" ref="E38" si="123">E83</f>
        <v>0</v>
      </c>
      <c r="F38" s="194">
        <f t="shared" ref="F38" si="124">F83</f>
        <v>0</v>
      </c>
      <c r="G38" s="194">
        <f t="shared" si="122"/>
        <v>0</v>
      </c>
      <c r="H38" s="195">
        <f t="shared" si="122"/>
        <v>0</v>
      </c>
      <c r="I38" s="195">
        <f t="shared" ref="I38:K38" si="125">I83</f>
        <v>0</v>
      </c>
      <c r="J38" s="195">
        <f t="shared" si="125"/>
        <v>0</v>
      </c>
      <c r="K38" s="196">
        <f t="shared" si="125"/>
        <v>498</v>
      </c>
      <c r="L38" s="23">
        <f t="shared" si="122"/>
        <v>5796582</v>
      </c>
      <c r="M38" s="60" t="str">
        <f t="shared" si="5"/>
        <v>○</v>
      </c>
      <c r="N38" s="60" t="str">
        <f t="shared" si="6"/>
        <v>○</v>
      </c>
    </row>
    <row r="39" spans="1:14" ht="16.5" customHeight="1">
      <c r="A39" s="7" t="s">
        <v>41</v>
      </c>
      <c r="B39" s="23">
        <f t="shared" ref="B39:L39" si="126">B84</f>
        <v>597880</v>
      </c>
      <c r="C39" s="193">
        <f t="shared" si="126"/>
        <v>0</v>
      </c>
      <c r="D39" s="194">
        <f t="shared" si="126"/>
        <v>0</v>
      </c>
      <c r="E39" s="194">
        <f t="shared" ref="E39" si="127">E84</f>
        <v>0</v>
      </c>
      <c r="F39" s="194">
        <f t="shared" ref="F39" si="128">F84</f>
        <v>0</v>
      </c>
      <c r="G39" s="194">
        <f t="shared" si="126"/>
        <v>0</v>
      </c>
      <c r="H39" s="195">
        <f t="shared" si="126"/>
        <v>0</v>
      </c>
      <c r="I39" s="195">
        <f t="shared" ref="I39:K39" si="129">I84</f>
        <v>0</v>
      </c>
      <c r="J39" s="195">
        <f t="shared" si="129"/>
        <v>0</v>
      </c>
      <c r="K39" s="196">
        <f t="shared" si="129"/>
        <v>0</v>
      </c>
      <c r="L39" s="23">
        <f t="shared" si="126"/>
        <v>597880</v>
      </c>
      <c r="M39" s="60" t="str">
        <f t="shared" si="5"/>
        <v>○</v>
      </c>
      <c r="N39" s="60" t="str">
        <f t="shared" si="6"/>
        <v>○</v>
      </c>
    </row>
    <row r="40" spans="1:14" ht="16.5" customHeight="1">
      <c r="A40" s="7" t="s">
        <v>42</v>
      </c>
      <c r="B40" s="23">
        <f t="shared" ref="B40:L40" si="130">B85</f>
        <v>1629015</v>
      </c>
      <c r="C40" s="193">
        <f t="shared" si="130"/>
        <v>0</v>
      </c>
      <c r="D40" s="194">
        <f t="shared" si="130"/>
        <v>0</v>
      </c>
      <c r="E40" s="194">
        <f t="shared" ref="E40" si="131">E85</f>
        <v>0</v>
      </c>
      <c r="F40" s="194">
        <f t="shared" ref="F40" si="132">F85</f>
        <v>0</v>
      </c>
      <c r="G40" s="194">
        <f t="shared" si="130"/>
        <v>0</v>
      </c>
      <c r="H40" s="195">
        <f t="shared" si="130"/>
        <v>0</v>
      </c>
      <c r="I40" s="195">
        <f t="shared" ref="I40:K40" si="133">I85</f>
        <v>0</v>
      </c>
      <c r="J40" s="195">
        <f t="shared" si="133"/>
        <v>0</v>
      </c>
      <c r="K40" s="196">
        <f t="shared" si="133"/>
        <v>0</v>
      </c>
      <c r="L40" s="23">
        <f t="shared" si="130"/>
        <v>1629015</v>
      </c>
      <c r="M40" s="60" t="str">
        <f t="shared" si="5"/>
        <v>○</v>
      </c>
      <c r="N40" s="60" t="str">
        <f t="shared" si="6"/>
        <v>○</v>
      </c>
    </row>
    <row r="41" spans="1:14" ht="16.5" customHeight="1">
      <c r="A41" s="7" t="s">
        <v>43</v>
      </c>
      <c r="B41" s="23">
        <f t="shared" ref="B41:L41" si="134">B86</f>
        <v>269821</v>
      </c>
      <c r="C41" s="193">
        <f t="shared" si="134"/>
        <v>0</v>
      </c>
      <c r="D41" s="194">
        <f t="shared" si="134"/>
        <v>0</v>
      </c>
      <c r="E41" s="194">
        <f t="shared" ref="E41" si="135">E86</f>
        <v>0</v>
      </c>
      <c r="F41" s="194">
        <f t="shared" ref="F41" si="136">F86</f>
        <v>0</v>
      </c>
      <c r="G41" s="194">
        <f t="shared" si="134"/>
        <v>0</v>
      </c>
      <c r="H41" s="195">
        <f t="shared" si="134"/>
        <v>0</v>
      </c>
      <c r="I41" s="195">
        <f t="shared" ref="I41:K41" si="137">I86</f>
        <v>0</v>
      </c>
      <c r="J41" s="195">
        <f t="shared" si="137"/>
        <v>0</v>
      </c>
      <c r="K41" s="196">
        <f t="shared" si="137"/>
        <v>0</v>
      </c>
      <c r="L41" s="23">
        <f t="shared" si="134"/>
        <v>269821</v>
      </c>
      <c r="M41" s="60" t="str">
        <f t="shared" si="5"/>
        <v>○</v>
      </c>
      <c r="N41" s="60" t="str">
        <f t="shared" si="6"/>
        <v>○</v>
      </c>
    </row>
    <row r="42" spans="1:14" ht="16.5" customHeight="1">
      <c r="A42" s="7" t="s">
        <v>44</v>
      </c>
      <c r="B42" s="23">
        <f t="shared" ref="B42:L42" si="138">B87</f>
        <v>2698083</v>
      </c>
      <c r="C42" s="193">
        <f t="shared" si="138"/>
        <v>0</v>
      </c>
      <c r="D42" s="194">
        <f t="shared" si="138"/>
        <v>0</v>
      </c>
      <c r="E42" s="194">
        <f t="shared" ref="E42" si="139">E87</f>
        <v>3102</v>
      </c>
      <c r="F42" s="194">
        <f t="shared" ref="F42" si="140">F87</f>
        <v>0</v>
      </c>
      <c r="G42" s="194">
        <f t="shared" si="138"/>
        <v>0</v>
      </c>
      <c r="H42" s="195">
        <f t="shared" si="138"/>
        <v>0</v>
      </c>
      <c r="I42" s="195">
        <f t="shared" ref="I42:K42" si="141">I87</f>
        <v>0</v>
      </c>
      <c r="J42" s="195">
        <f t="shared" si="141"/>
        <v>0</v>
      </c>
      <c r="K42" s="196">
        <f t="shared" si="141"/>
        <v>3102</v>
      </c>
      <c r="L42" s="23">
        <f t="shared" si="138"/>
        <v>2694981</v>
      </c>
      <c r="M42" s="60" t="str">
        <f t="shared" si="5"/>
        <v>○</v>
      </c>
      <c r="N42" s="60" t="str">
        <f t="shared" si="6"/>
        <v>○</v>
      </c>
    </row>
    <row r="43" spans="1:14" ht="16.5" customHeight="1">
      <c r="A43" s="7" t="s">
        <v>45</v>
      </c>
      <c r="B43" s="23">
        <f t="shared" ref="B43:L43" si="142">B88</f>
        <v>956720</v>
      </c>
      <c r="C43" s="193">
        <f t="shared" si="142"/>
        <v>0</v>
      </c>
      <c r="D43" s="194">
        <f t="shared" si="142"/>
        <v>0</v>
      </c>
      <c r="E43" s="194">
        <f t="shared" ref="E43" si="143">E88</f>
        <v>0</v>
      </c>
      <c r="F43" s="194">
        <f t="shared" ref="F43" si="144">F88</f>
        <v>0</v>
      </c>
      <c r="G43" s="194">
        <f t="shared" si="142"/>
        <v>0</v>
      </c>
      <c r="H43" s="195">
        <f t="shared" si="142"/>
        <v>0</v>
      </c>
      <c r="I43" s="195">
        <f t="shared" ref="I43:K43" si="145">I88</f>
        <v>0</v>
      </c>
      <c r="J43" s="195">
        <f t="shared" si="145"/>
        <v>0</v>
      </c>
      <c r="K43" s="196">
        <f t="shared" si="145"/>
        <v>0</v>
      </c>
      <c r="L43" s="23">
        <f t="shared" si="142"/>
        <v>956720</v>
      </c>
      <c r="M43" s="60" t="str">
        <f t="shared" si="5"/>
        <v>○</v>
      </c>
      <c r="N43" s="60" t="str">
        <f t="shared" si="6"/>
        <v>○</v>
      </c>
    </row>
    <row r="44" spans="1:14" ht="16.5" customHeight="1">
      <c r="A44" s="7" t="s">
        <v>46</v>
      </c>
      <c r="B44" s="23">
        <f t="shared" ref="B44:L44" si="146">B89</f>
        <v>325469</v>
      </c>
      <c r="C44" s="193">
        <f t="shared" si="146"/>
        <v>0</v>
      </c>
      <c r="D44" s="194">
        <f t="shared" si="146"/>
        <v>0</v>
      </c>
      <c r="E44" s="194">
        <f t="shared" ref="E44" si="147">E89</f>
        <v>0</v>
      </c>
      <c r="F44" s="194">
        <f t="shared" ref="F44" si="148">F89</f>
        <v>0</v>
      </c>
      <c r="G44" s="194">
        <f t="shared" si="146"/>
        <v>0</v>
      </c>
      <c r="H44" s="195">
        <f t="shared" si="146"/>
        <v>0</v>
      </c>
      <c r="I44" s="195">
        <f t="shared" ref="I44:K44" si="149">I89</f>
        <v>0</v>
      </c>
      <c r="J44" s="195">
        <f t="shared" si="149"/>
        <v>0</v>
      </c>
      <c r="K44" s="196">
        <f t="shared" si="149"/>
        <v>0</v>
      </c>
      <c r="L44" s="23">
        <f t="shared" si="146"/>
        <v>325469</v>
      </c>
      <c r="M44" s="60" t="str">
        <f t="shared" si="5"/>
        <v>○</v>
      </c>
      <c r="N44" s="60" t="str">
        <f t="shared" si="6"/>
        <v>○</v>
      </c>
    </row>
    <row r="45" spans="1:14" ht="16.5" customHeight="1">
      <c r="A45" s="7" t="s">
        <v>47</v>
      </c>
      <c r="B45" s="23">
        <f t="shared" ref="B45:L45" si="150">B90</f>
        <v>1158517</v>
      </c>
      <c r="C45" s="193">
        <f t="shared" si="150"/>
        <v>0</v>
      </c>
      <c r="D45" s="194">
        <f t="shared" si="150"/>
        <v>0</v>
      </c>
      <c r="E45" s="194">
        <f t="shared" ref="E45" si="151">E90</f>
        <v>0</v>
      </c>
      <c r="F45" s="194">
        <f t="shared" ref="F45" si="152">F90</f>
        <v>0</v>
      </c>
      <c r="G45" s="194">
        <f t="shared" si="150"/>
        <v>0</v>
      </c>
      <c r="H45" s="195">
        <f t="shared" si="150"/>
        <v>0</v>
      </c>
      <c r="I45" s="195">
        <f t="shared" ref="I45:K45" si="153">I90</f>
        <v>0</v>
      </c>
      <c r="J45" s="195">
        <f t="shared" si="153"/>
        <v>0</v>
      </c>
      <c r="K45" s="196">
        <f t="shared" si="153"/>
        <v>0</v>
      </c>
      <c r="L45" s="23">
        <f t="shared" si="150"/>
        <v>1158517</v>
      </c>
      <c r="M45" s="60" t="str">
        <f t="shared" si="5"/>
        <v>○</v>
      </c>
      <c r="N45" s="60" t="str">
        <f t="shared" si="6"/>
        <v>○</v>
      </c>
    </row>
    <row r="46" spans="1:14" ht="16.5" customHeight="1" thickBot="1">
      <c r="A46" s="8" t="s">
        <v>48</v>
      </c>
      <c r="B46" s="26">
        <f t="shared" ref="B46:L46" si="154">B91</f>
        <v>1773523</v>
      </c>
      <c r="C46" s="203">
        <f t="shared" si="154"/>
        <v>0</v>
      </c>
      <c r="D46" s="204">
        <f t="shared" si="154"/>
        <v>0</v>
      </c>
      <c r="E46" s="204">
        <f t="shared" ref="E46" si="155">E91</f>
        <v>0</v>
      </c>
      <c r="F46" s="204">
        <f t="shared" ref="F46" si="156">F91</f>
        <v>0</v>
      </c>
      <c r="G46" s="204">
        <f t="shared" si="154"/>
        <v>0</v>
      </c>
      <c r="H46" s="205">
        <f t="shared" si="154"/>
        <v>0</v>
      </c>
      <c r="I46" s="205">
        <f t="shared" ref="I46:K46" si="157">I91</f>
        <v>0</v>
      </c>
      <c r="J46" s="205">
        <f t="shared" si="157"/>
        <v>0</v>
      </c>
      <c r="K46" s="196">
        <f t="shared" si="157"/>
        <v>0</v>
      </c>
      <c r="L46" s="26">
        <f t="shared" si="154"/>
        <v>1773523</v>
      </c>
      <c r="M46" s="60" t="str">
        <f t="shared" si="5"/>
        <v>○</v>
      </c>
      <c r="N46" s="60" t="str">
        <f t="shared" si="6"/>
        <v>○</v>
      </c>
    </row>
    <row r="47" spans="1:14" s="22" customFormat="1" ht="16.5" customHeight="1" thickBot="1">
      <c r="A47" s="87" t="s">
        <v>66</v>
      </c>
      <c r="B47" s="90">
        <f>SUM(B8:B19)</f>
        <v>1943036639</v>
      </c>
      <c r="C47" s="91">
        <f t="shared" ref="C47:G47" si="158">SUM(C8:C19)</f>
        <v>579772</v>
      </c>
      <c r="D47" s="92">
        <f t="shared" si="158"/>
        <v>92582</v>
      </c>
      <c r="E47" s="92">
        <f t="shared" ref="E47" si="159">SUM(E8:E19)</f>
        <v>647486</v>
      </c>
      <c r="F47" s="92">
        <f t="shared" ref="F47" si="160">SUM(F8:F19)</f>
        <v>1277</v>
      </c>
      <c r="G47" s="92">
        <f t="shared" si="158"/>
        <v>212755</v>
      </c>
      <c r="H47" s="92">
        <f t="shared" ref="H47" si="161">SUM(H8:H19)</f>
        <v>23743</v>
      </c>
      <c r="I47" s="92">
        <f>SUM(I8:I19)</f>
        <v>1194648</v>
      </c>
      <c r="J47" s="334">
        <f>SUM(J8:J19)</f>
        <v>4472</v>
      </c>
      <c r="K47" s="93">
        <f>SUM(K8:K19)</f>
        <v>2756735</v>
      </c>
      <c r="L47" s="90">
        <f>SUM(L8:L19)</f>
        <v>1940279904</v>
      </c>
      <c r="M47" s="56"/>
      <c r="N47" s="57"/>
    </row>
    <row r="48" spans="1:14" s="22" customFormat="1" ht="16.5" customHeight="1" thickBot="1">
      <c r="A48" s="87" t="s">
        <v>67</v>
      </c>
      <c r="B48" s="90">
        <f>SUM(B20:B46)</f>
        <v>450339077</v>
      </c>
      <c r="C48" s="91">
        <f t="shared" ref="C48:G48" si="162">SUM(C20:C46)</f>
        <v>1244</v>
      </c>
      <c r="D48" s="92">
        <f t="shared" si="162"/>
        <v>3984</v>
      </c>
      <c r="E48" s="92">
        <f t="shared" ref="E48" si="163">SUM(E20:E46)</f>
        <v>173093</v>
      </c>
      <c r="F48" s="92">
        <f t="shared" ref="F48" si="164">SUM(F20:F46)</f>
        <v>2288</v>
      </c>
      <c r="G48" s="92">
        <f t="shared" si="162"/>
        <v>0</v>
      </c>
      <c r="H48" s="92">
        <f t="shared" ref="H48" si="165">SUM(H20:H46)</f>
        <v>0</v>
      </c>
      <c r="I48" s="92">
        <f>SUM(I20:I46)</f>
        <v>25529</v>
      </c>
      <c r="J48" s="334">
        <f>SUM(J20:J46)</f>
        <v>13124</v>
      </c>
      <c r="K48" s="93">
        <f>SUM(K20:K46)</f>
        <v>219262</v>
      </c>
      <c r="L48" s="90">
        <f>SUM(L20:L46)</f>
        <v>450119815</v>
      </c>
      <c r="M48" s="56"/>
      <c r="N48" s="57"/>
    </row>
    <row r="49" spans="1:14" s="22" customFormat="1" ht="16.5" customHeight="1" thickBot="1">
      <c r="A49" s="87" t="s">
        <v>12</v>
      </c>
      <c r="B49" s="90">
        <f>SUM(B47:B48)</f>
        <v>2393375716</v>
      </c>
      <c r="C49" s="91">
        <f t="shared" ref="C49:G49" si="166">SUM(C47:C48)</f>
        <v>581016</v>
      </c>
      <c r="D49" s="92">
        <f t="shared" si="166"/>
        <v>96566</v>
      </c>
      <c r="E49" s="92">
        <f t="shared" ref="E49" si="167">SUM(E47:E48)</f>
        <v>820579</v>
      </c>
      <c r="F49" s="92">
        <f t="shared" ref="F49" si="168">SUM(F47:F48)</f>
        <v>3565</v>
      </c>
      <c r="G49" s="92">
        <f t="shared" si="166"/>
        <v>212755</v>
      </c>
      <c r="H49" s="92">
        <f t="shared" ref="H49" si="169">SUM(H47:H48)</f>
        <v>23743</v>
      </c>
      <c r="I49" s="92">
        <f>SUM(I47:I48)</f>
        <v>1220177</v>
      </c>
      <c r="J49" s="334">
        <f>SUM(J47:J48)</f>
        <v>17596</v>
      </c>
      <c r="K49" s="93">
        <f>SUM(K47:K48)</f>
        <v>2975997</v>
      </c>
      <c r="L49" s="90">
        <f>SUM(L47:L48)</f>
        <v>2390399719</v>
      </c>
      <c r="M49" s="56"/>
      <c r="N49" s="57"/>
    </row>
    <row r="50" spans="1:14">
      <c r="C50" s="29"/>
      <c r="D50" s="29"/>
      <c r="E50" s="29"/>
      <c r="F50" s="29"/>
      <c r="G50" s="29"/>
      <c r="H50" s="29"/>
      <c r="I50" s="29"/>
      <c r="J50" s="29"/>
      <c r="K50" s="29"/>
      <c r="L50" s="36" t="s">
        <v>283</v>
      </c>
      <c r="M50" s="61"/>
      <c r="N50" s="62"/>
    </row>
    <row r="51" spans="1:14" hidden="1">
      <c r="B51" s="29" t="s">
        <v>172</v>
      </c>
      <c r="C51" s="29" t="s">
        <v>174</v>
      </c>
      <c r="D51" s="29" t="s">
        <v>175</v>
      </c>
      <c r="E51" s="29" t="s">
        <v>197</v>
      </c>
      <c r="F51" s="29" t="s">
        <v>196</v>
      </c>
      <c r="G51" s="29" t="s">
        <v>296</v>
      </c>
      <c r="H51" s="29" t="s">
        <v>232</v>
      </c>
      <c r="I51" s="29" t="s">
        <v>295</v>
      </c>
      <c r="J51" s="29" t="s">
        <v>271</v>
      </c>
      <c r="K51" s="29" t="s">
        <v>270</v>
      </c>
      <c r="L51" s="29" t="s">
        <v>205</v>
      </c>
      <c r="M51" s="61"/>
      <c r="N51" s="62"/>
    </row>
    <row r="52" spans="1:14" ht="53.25" hidden="1" customHeight="1">
      <c r="A52" s="52" t="s">
        <v>146</v>
      </c>
      <c r="B52" s="83" t="s">
        <v>99</v>
      </c>
      <c r="C52" s="83" t="s">
        <v>99</v>
      </c>
      <c r="D52" s="83" t="s">
        <v>294</v>
      </c>
      <c r="E52" s="330" t="s">
        <v>99</v>
      </c>
      <c r="F52" s="330" t="s">
        <v>99</v>
      </c>
      <c r="G52" s="330" t="s">
        <v>99</v>
      </c>
      <c r="H52" s="330" t="s">
        <v>99</v>
      </c>
      <c r="I52" s="83" t="s">
        <v>99</v>
      </c>
      <c r="J52" s="83" t="s">
        <v>99</v>
      </c>
      <c r="K52" s="83" t="s">
        <v>99</v>
      </c>
      <c r="L52" s="83" t="s">
        <v>99</v>
      </c>
      <c r="M52" s="61"/>
      <c r="N52" s="62"/>
    </row>
    <row r="53" spans="1:14" ht="13.2" hidden="1">
      <c r="B53" s="233">
        <v>721959847</v>
      </c>
      <c r="C53" s="233">
        <v>577903</v>
      </c>
      <c r="D53" s="233">
        <v>82308</v>
      </c>
      <c r="E53" s="233">
        <v>101738</v>
      </c>
      <c r="F53" s="233">
        <v>0</v>
      </c>
      <c r="G53" s="233">
        <v>0</v>
      </c>
      <c r="H53" s="233">
        <v>0</v>
      </c>
      <c r="I53" s="233">
        <v>98850</v>
      </c>
      <c r="J53" s="233">
        <v>4472</v>
      </c>
      <c r="K53" s="233">
        <v>865271</v>
      </c>
      <c r="L53" s="233">
        <v>721094576</v>
      </c>
      <c r="M53" s="61"/>
      <c r="N53" s="62"/>
    </row>
    <row r="54" spans="1:14" ht="13.2" hidden="1">
      <c r="B54" s="233">
        <v>97001684</v>
      </c>
      <c r="C54" s="233">
        <v>0</v>
      </c>
      <c r="D54" s="233">
        <v>0</v>
      </c>
      <c r="E54" s="233">
        <v>13700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13700</v>
      </c>
      <c r="L54" s="233">
        <v>96987984</v>
      </c>
      <c r="M54" s="61"/>
      <c r="N54" s="62"/>
    </row>
    <row r="55" spans="1:14" ht="13.2" hidden="1">
      <c r="B55" s="233">
        <v>163036025</v>
      </c>
      <c r="C55" s="233">
        <v>1869</v>
      </c>
      <c r="D55" s="233">
        <v>278</v>
      </c>
      <c r="E55" s="233">
        <v>41545</v>
      </c>
      <c r="F55" s="233">
        <v>0</v>
      </c>
      <c r="G55" s="233">
        <v>212755</v>
      </c>
      <c r="H55" s="233">
        <v>23743</v>
      </c>
      <c r="I55" s="233">
        <v>0</v>
      </c>
      <c r="J55" s="233">
        <v>0</v>
      </c>
      <c r="K55" s="233">
        <v>280190</v>
      </c>
      <c r="L55" s="233">
        <v>162755835</v>
      </c>
      <c r="M55" s="61"/>
      <c r="N55" s="62"/>
    </row>
    <row r="56" spans="1:14" ht="13.2" hidden="1">
      <c r="B56" s="233">
        <v>113271919</v>
      </c>
      <c r="C56" s="233">
        <v>0</v>
      </c>
      <c r="D56" s="233">
        <v>163</v>
      </c>
      <c r="E56" s="233">
        <v>24800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24963</v>
      </c>
      <c r="L56" s="233">
        <v>113246956</v>
      </c>
      <c r="M56" s="61"/>
      <c r="N56" s="62"/>
    </row>
    <row r="57" spans="1:14" ht="13.2" hidden="1">
      <c r="B57" s="233">
        <v>225602130</v>
      </c>
      <c r="C57" s="233">
        <v>0</v>
      </c>
      <c r="D57" s="233">
        <v>5817</v>
      </c>
      <c r="E57" s="233">
        <v>148689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154506</v>
      </c>
      <c r="L57" s="233">
        <v>225447624</v>
      </c>
      <c r="M57" s="61"/>
      <c r="N57" s="62"/>
    </row>
    <row r="58" spans="1:14" ht="13.2" hidden="1">
      <c r="B58" s="233">
        <v>90355244</v>
      </c>
      <c r="C58" s="233">
        <v>0</v>
      </c>
      <c r="D58" s="233">
        <v>1523</v>
      </c>
      <c r="E58" s="233">
        <v>210374</v>
      </c>
      <c r="F58" s="233">
        <v>1277</v>
      </c>
      <c r="G58" s="233">
        <v>0</v>
      </c>
      <c r="H58" s="233">
        <v>0</v>
      </c>
      <c r="I58" s="233">
        <v>332597</v>
      </c>
      <c r="J58" s="233">
        <v>0</v>
      </c>
      <c r="K58" s="233">
        <v>545771</v>
      </c>
      <c r="L58" s="233">
        <v>89809473</v>
      </c>
      <c r="M58" s="61"/>
      <c r="N58" s="62"/>
    </row>
    <row r="59" spans="1:14" ht="13.2" hidden="1">
      <c r="B59" s="233">
        <v>45924261</v>
      </c>
      <c r="C59" s="233">
        <v>0</v>
      </c>
      <c r="D59" s="233">
        <v>1143</v>
      </c>
      <c r="E59" s="233">
        <v>0</v>
      </c>
      <c r="F59" s="233">
        <v>0</v>
      </c>
      <c r="G59" s="233">
        <v>0</v>
      </c>
      <c r="H59" s="233">
        <v>0</v>
      </c>
      <c r="I59" s="233">
        <v>122425</v>
      </c>
      <c r="J59" s="233">
        <v>0</v>
      </c>
      <c r="K59" s="233">
        <v>123568</v>
      </c>
      <c r="L59" s="233">
        <v>45800693</v>
      </c>
      <c r="M59" s="61"/>
      <c r="N59" s="62"/>
    </row>
    <row r="60" spans="1:14" ht="13.2" hidden="1">
      <c r="B60" s="233">
        <v>42869937</v>
      </c>
      <c r="C60" s="233">
        <v>0</v>
      </c>
      <c r="D60" s="233">
        <v>1039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1039</v>
      </c>
      <c r="L60" s="233">
        <v>42868898</v>
      </c>
      <c r="M60" s="61"/>
      <c r="N60" s="62"/>
    </row>
    <row r="61" spans="1:14" ht="13.2" hidden="1">
      <c r="B61" s="233">
        <v>205308891</v>
      </c>
      <c r="C61" s="233">
        <v>0</v>
      </c>
      <c r="D61" s="233">
        <v>0</v>
      </c>
      <c r="E61" s="233">
        <v>20118</v>
      </c>
      <c r="F61" s="233">
        <v>0</v>
      </c>
      <c r="G61" s="233">
        <v>0</v>
      </c>
      <c r="H61" s="233">
        <v>0</v>
      </c>
      <c r="I61" s="233">
        <v>3853</v>
      </c>
      <c r="J61" s="233">
        <v>0</v>
      </c>
      <c r="K61" s="233">
        <v>23971</v>
      </c>
      <c r="L61" s="233">
        <v>205284920</v>
      </c>
      <c r="M61" s="61"/>
      <c r="N61" s="62"/>
    </row>
    <row r="62" spans="1:14" ht="13.2" hidden="1">
      <c r="B62" s="233">
        <v>129500483</v>
      </c>
      <c r="C62" s="233">
        <v>0</v>
      </c>
      <c r="D62" s="233">
        <v>0</v>
      </c>
      <c r="E62" s="233">
        <v>56869</v>
      </c>
      <c r="F62" s="233">
        <v>0</v>
      </c>
      <c r="G62" s="233">
        <v>0</v>
      </c>
      <c r="H62" s="233">
        <v>0</v>
      </c>
      <c r="I62" s="233">
        <v>22270</v>
      </c>
      <c r="J62" s="233">
        <v>0</v>
      </c>
      <c r="K62" s="233">
        <v>79139</v>
      </c>
      <c r="L62" s="233">
        <v>129421344</v>
      </c>
      <c r="M62" s="61"/>
      <c r="N62" s="62"/>
    </row>
    <row r="63" spans="1:14" ht="13.2" hidden="1">
      <c r="B63" s="233">
        <v>72120947</v>
      </c>
      <c r="C63" s="233">
        <v>0</v>
      </c>
      <c r="D63" s="233">
        <v>0</v>
      </c>
      <c r="E63" s="233">
        <v>12407</v>
      </c>
      <c r="F63" s="233">
        <v>0</v>
      </c>
      <c r="G63" s="233">
        <v>0</v>
      </c>
      <c r="H63" s="233">
        <v>0</v>
      </c>
      <c r="I63" s="233">
        <v>614653</v>
      </c>
      <c r="J63" s="233">
        <v>0</v>
      </c>
      <c r="K63" s="233">
        <v>627060</v>
      </c>
      <c r="L63" s="233">
        <v>71493887</v>
      </c>
      <c r="M63" s="61"/>
      <c r="N63" s="62"/>
    </row>
    <row r="64" spans="1:14" ht="13.2" hidden="1">
      <c r="B64" s="233">
        <v>36085271</v>
      </c>
      <c r="C64" s="233">
        <v>0</v>
      </c>
      <c r="D64" s="233">
        <v>311</v>
      </c>
      <c r="E64" s="233">
        <v>17246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17557</v>
      </c>
      <c r="L64" s="233">
        <v>36067714</v>
      </c>
      <c r="M64" s="61"/>
      <c r="N64" s="62"/>
    </row>
    <row r="65" spans="2:14" ht="13.2" hidden="1">
      <c r="B65" s="233">
        <v>6124713</v>
      </c>
      <c r="C65" s="233">
        <v>0</v>
      </c>
      <c r="D65" s="233">
        <v>0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233">
        <v>6124713</v>
      </c>
      <c r="M65" s="61"/>
      <c r="N65" s="62"/>
    </row>
    <row r="66" spans="2:14" ht="13.2" hidden="1">
      <c r="B66" s="233">
        <v>27841088</v>
      </c>
      <c r="C66" s="233">
        <v>0</v>
      </c>
      <c r="D66" s="233">
        <v>0</v>
      </c>
      <c r="E66" s="233">
        <v>33753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33753</v>
      </c>
      <c r="L66" s="233">
        <v>27807335</v>
      </c>
      <c r="M66" s="61"/>
      <c r="N66" s="62"/>
    </row>
    <row r="67" spans="2:14" ht="13.2" hidden="1">
      <c r="B67" s="233">
        <v>32678544</v>
      </c>
      <c r="C67" s="233">
        <v>0</v>
      </c>
      <c r="D67" s="233">
        <v>0</v>
      </c>
      <c r="E67" s="233">
        <v>8658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8658</v>
      </c>
      <c r="L67" s="233">
        <v>32669886</v>
      </c>
      <c r="M67" s="61"/>
      <c r="N67" s="62"/>
    </row>
    <row r="68" spans="2:14" ht="13.2" hidden="1">
      <c r="B68" s="233">
        <v>42582856</v>
      </c>
      <c r="C68" s="233">
        <v>746</v>
      </c>
      <c r="D68" s="233">
        <v>2689</v>
      </c>
      <c r="E68" s="233">
        <v>18756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22191</v>
      </c>
      <c r="L68" s="233">
        <v>42560665</v>
      </c>
      <c r="M68" s="61"/>
      <c r="N68" s="62"/>
    </row>
    <row r="69" spans="2:14" ht="13.2" hidden="1">
      <c r="B69" s="233">
        <v>22715729</v>
      </c>
      <c r="C69" s="233">
        <v>0</v>
      </c>
      <c r="D69" s="233">
        <v>0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233">
        <v>22715729</v>
      </c>
      <c r="M69" s="61"/>
      <c r="N69" s="62"/>
    </row>
    <row r="70" spans="2:14" ht="13.2" hidden="1">
      <c r="B70" s="233">
        <v>17710680</v>
      </c>
      <c r="C70" s="233">
        <v>0</v>
      </c>
      <c r="D70" s="233">
        <v>0</v>
      </c>
      <c r="E70" s="233">
        <v>9290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9290</v>
      </c>
      <c r="L70" s="233">
        <v>17701390</v>
      </c>
      <c r="M70" s="61"/>
      <c r="N70" s="62"/>
    </row>
    <row r="71" spans="2:14" ht="13.2" hidden="1">
      <c r="B71" s="233">
        <v>9970855</v>
      </c>
      <c r="C71" s="233">
        <v>0</v>
      </c>
      <c r="D71" s="233">
        <v>0</v>
      </c>
      <c r="E71" s="233">
        <v>0</v>
      </c>
      <c r="F71" s="233">
        <v>0</v>
      </c>
      <c r="G71" s="233">
        <v>0</v>
      </c>
      <c r="H71" s="233">
        <v>0</v>
      </c>
      <c r="I71" s="233">
        <v>11076</v>
      </c>
      <c r="J71" s="233">
        <v>0</v>
      </c>
      <c r="K71" s="233">
        <v>11076</v>
      </c>
      <c r="L71" s="233">
        <v>9959779</v>
      </c>
      <c r="M71" s="61"/>
      <c r="N71" s="62"/>
    </row>
    <row r="72" spans="2:14" ht="13.2" hidden="1">
      <c r="B72" s="233">
        <v>57128644</v>
      </c>
      <c r="C72" s="233">
        <v>0</v>
      </c>
      <c r="D72" s="233">
        <v>0</v>
      </c>
      <c r="E72" s="233">
        <v>76958</v>
      </c>
      <c r="F72" s="233">
        <v>2288</v>
      </c>
      <c r="G72" s="233">
        <v>0</v>
      </c>
      <c r="H72" s="233">
        <v>0</v>
      </c>
      <c r="I72" s="233">
        <v>0</v>
      </c>
      <c r="J72" s="233">
        <v>13124</v>
      </c>
      <c r="K72" s="233">
        <v>92370</v>
      </c>
      <c r="L72" s="233">
        <v>57036274</v>
      </c>
      <c r="M72" s="61"/>
      <c r="N72" s="62"/>
    </row>
    <row r="73" spans="2:14" ht="13.2" hidden="1">
      <c r="B73" s="233">
        <v>1833363</v>
      </c>
      <c r="C73" s="233">
        <v>0</v>
      </c>
      <c r="D73" s="233">
        <v>0</v>
      </c>
      <c r="E73" s="233">
        <v>6136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6136</v>
      </c>
      <c r="L73" s="233">
        <v>1827227</v>
      </c>
      <c r="M73" s="61"/>
      <c r="N73" s="62"/>
    </row>
    <row r="74" spans="2:14" ht="13.2" hidden="1">
      <c r="B74" s="233">
        <v>1835326</v>
      </c>
      <c r="C74" s="233">
        <v>0</v>
      </c>
      <c r="D74" s="233">
        <v>0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233">
        <v>1835326</v>
      </c>
      <c r="M74" s="61"/>
      <c r="N74" s="62"/>
    </row>
    <row r="75" spans="2:14" ht="13.2" hidden="1">
      <c r="B75" s="233">
        <v>9875365</v>
      </c>
      <c r="C75" s="233">
        <v>0</v>
      </c>
      <c r="D75" s="233">
        <v>0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233">
        <v>9875365</v>
      </c>
      <c r="M75" s="61"/>
      <c r="N75" s="62"/>
    </row>
    <row r="76" spans="2:14" ht="13.2" hidden="1">
      <c r="B76" s="233">
        <v>6780530</v>
      </c>
      <c r="C76" s="233">
        <v>0</v>
      </c>
      <c r="D76" s="233">
        <v>0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233">
        <v>6780530</v>
      </c>
      <c r="M76" s="61"/>
      <c r="N76" s="62"/>
    </row>
    <row r="77" spans="2:14" ht="13.2" hidden="1">
      <c r="B77" s="233">
        <v>30480347</v>
      </c>
      <c r="C77" s="233">
        <v>0</v>
      </c>
      <c r="D77" s="233">
        <v>0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233">
        <v>30480347</v>
      </c>
      <c r="M77" s="61"/>
      <c r="N77" s="62"/>
    </row>
    <row r="78" spans="2:14" ht="13.2" hidden="1">
      <c r="B78" s="233">
        <v>47708339</v>
      </c>
      <c r="C78" s="233">
        <v>0</v>
      </c>
      <c r="D78" s="233">
        <v>635</v>
      </c>
      <c r="E78" s="233">
        <v>16440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17075</v>
      </c>
      <c r="L78" s="233">
        <v>47691264</v>
      </c>
      <c r="M78" s="61"/>
      <c r="N78" s="62"/>
    </row>
    <row r="79" spans="2:14" ht="13.2" hidden="1">
      <c r="B79" s="233">
        <v>59868399</v>
      </c>
      <c r="C79" s="233">
        <v>0</v>
      </c>
      <c r="D79" s="233">
        <v>660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660</v>
      </c>
      <c r="L79" s="233">
        <v>59867739</v>
      </c>
      <c r="M79" s="61"/>
      <c r="N79" s="62"/>
    </row>
    <row r="80" spans="2:14" ht="13.2" hidden="1">
      <c r="B80" s="233">
        <v>27040047</v>
      </c>
      <c r="C80" s="233">
        <v>0</v>
      </c>
      <c r="D80" s="233">
        <v>0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233">
        <v>27040047</v>
      </c>
      <c r="M80" s="61"/>
      <c r="N80" s="62"/>
    </row>
    <row r="81" spans="2:14" ht="13.2" hidden="1">
      <c r="B81" s="233">
        <v>8866347</v>
      </c>
      <c r="C81" s="233">
        <v>0</v>
      </c>
      <c r="D81" s="233">
        <v>0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233">
        <v>8866347</v>
      </c>
      <c r="M81" s="61"/>
      <c r="N81" s="62"/>
    </row>
    <row r="82" spans="2:14" ht="13.2" hidden="1">
      <c r="B82" s="233">
        <v>24091797</v>
      </c>
      <c r="C82" s="233">
        <v>0</v>
      </c>
      <c r="D82" s="233">
        <v>0</v>
      </c>
      <c r="E82" s="233">
        <v>0</v>
      </c>
      <c r="F82" s="233">
        <v>0</v>
      </c>
      <c r="G82" s="233">
        <v>0</v>
      </c>
      <c r="H82" s="233">
        <v>0</v>
      </c>
      <c r="I82" s="233">
        <v>14453</v>
      </c>
      <c r="J82" s="233">
        <v>0</v>
      </c>
      <c r="K82" s="233">
        <v>14453</v>
      </c>
      <c r="L82" s="233">
        <v>24077344</v>
      </c>
      <c r="M82" s="61"/>
      <c r="N82" s="62"/>
    </row>
    <row r="83" spans="2:14" ht="13.2" hidden="1">
      <c r="B83" s="233">
        <v>5797080</v>
      </c>
      <c r="C83" s="233">
        <v>498</v>
      </c>
      <c r="D83" s="233">
        <v>0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498</v>
      </c>
      <c r="L83" s="233">
        <v>5796582</v>
      </c>
      <c r="M83" s="61"/>
      <c r="N83" s="62"/>
    </row>
    <row r="84" spans="2:14" ht="13.2" hidden="1">
      <c r="B84" s="233">
        <v>597880</v>
      </c>
      <c r="C84" s="233">
        <v>0</v>
      </c>
      <c r="D84" s="233">
        <v>0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233">
        <v>597880</v>
      </c>
      <c r="M84" s="61"/>
      <c r="N84" s="62"/>
    </row>
    <row r="85" spans="2:14" ht="13.2" hidden="1">
      <c r="B85" s="233">
        <v>1629015</v>
      </c>
      <c r="C85" s="233">
        <v>0</v>
      </c>
      <c r="D85" s="233">
        <v>0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233">
        <v>1629015</v>
      </c>
      <c r="M85" s="61"/>
      <c r="N85" s="62"/>
    </row>
    <row r="86" spans="2:14" ht="13.2" hidden="1">
      <c r="B86" s="233">
        <v>269821</v>
      </c>
      <c r="C86" s="233">
        <v>0</v>
      </c>
      <c r="D86" s="233">
        <v>0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233">
        <v>269821</v>
      </c>
      <c r="M86" s="61"/>
      <c r="N86" s="62"/>
    </row>
    <row r="87" spans="2:14" ht="13.2" hidden="1">
      <c r="B87" s="233">
        <v>2698083</v>
      </c>
      <c r="C87" s="233">
        <v>0</v>
      </c>
      <c r="D87" s="233">
        <v>0</v>
      </c>
      <c r="E87" s="233">
        <v>3102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3102</v>
      </c>
      <c r="L87" s="233">
        <v>2694981</v>
      </c>
      <c r="M87" s="61"/>
      <c r="N87" s="62"/>
    </row>
    <row r="88" spans="2:14" ht="13.2" hidden="1">
      <c r="B88" s="233">
        <v>956720</v>
      </c>
      <c r="C88" s="233">
        <v>0</v>
      </c>
      <c r="D88" s="233">
        <v>0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233">
        <v>956720</v>
      </c>
      <c r="M88" s="61"/>
      <c r="N88" s="62"/>
    </row>
    <row r="89" spans="2:14" ht="13.2" hidden="1">
      <c r="B89" s="233">
        <v>325469</v>
      </c>
      <c r="C89" s="233">
        <v>0</v>
      </c>
      <c r="D89" s="233">
        <v>0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233">
        <v>325469</v>
      </c>
      <c r="M89" s="61"/>
      <c r="N89" s="62"/>
    </row>
    <row r="90" spans="2:14" ht="13.2" hidden="1">
      <c r="B90" s="233">
        <v>1158517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1158517</v>
      </c>
      <c r="M90" s="61"/>
      <c r="N90" s="62"/>
    </row>
    <row r="91" spans="2:14" ht="13.2" hidden="1">
      <c r="B91" s="233">
        <v>1773523</v>
      </c>
      <c r="C91" s="233">
        <v>0</v>
      </c>
      <c r="D91" s="233">
        <v>0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233">
        <v>1773523</v>
      </c>
      <c r="M91" s="61"/>
      <c r="N91" s="62"/>
    </row>
    <row r="92" spans="2:14">
      <c r="C92" s="29"/>
      <c r="D92" s="29"/>
      <c r="E92" s="29"/>
      <c r="F92" s="29"/>
      <c r="G92" s="29"/>
      <c r="H92" s="29"/>
      <c r="I92" s="29"/>
      <c r="J92" s="29"/>
      <c r="K92" s="29"/>
      <c r="M92" s="61"/>
      <c r="N92" s="62"/>
    </row>
    <row r="93" spans="2:14">
      <c r="C93" s="29"/>
      <c r="D93" s="29"/>
      <c r="E93" s="29"/>
      <c r="F93" s="29"/>
      <c r="G93" s="29"/>
      <c r="H93" s="29"/>
      <c r="I93" s="29"/>
      <c r="J93" s="29"/>
      <c r="K93" s="29"/>
      <c r="M93" s="61"/>
      <c r="N93" s="62"/>
    </row>
    <row r="94" spans="2:14">
      <c r="C94" s="29"/>
      <c r="D94" s="29"/>
      <c r="E94" s="29"/>
      <c r="F94" s="29"/>
      <c r="G94" s="29"/>
      <c r="H94" s="29"/>
      <c r="I94" s="29"/>
      <c r="J94" s="29"/>
      <c r="K94" s="29"/>
      <c r="M94" s="61"/>
      <c r="N94" s="62"/>
    </row>
    <row r="95" spans="2:14">
      <c r="C95" s="29"/>
      <c r="D95" s="29"/>
      <c r="E95" s="29"/>
      <c r="F95" s="29"/>
      <c r="G95" s="29"/>
      <c r="H95" s="29"/>
      <c r="I95" s="29"/>
      <c r="J95" s="29"/>
      <c r="K95" s="29"/>
      <c r="M95" s="61"/>
      <c r="N95" s="62"/>
    </row>
    <row r="96" spans="2:14">
      <c r="C96" s="29"/>
      <c r="D96" s="29"/>
      <c r="E96" s="29"/>
      <c r="F96" s="29"/>
      <c r="G96" s="29"/>
      <c r="H96" s="29"/>
      <c r="I96" s="29"/>
      <c r="J96" s="29"/>
      <c r="K96" s="29"/>
      <c r="M96" s="61"/>
      <c r="N96" s="62"/>
    </row>
    <row r="97" spans="3:14">
      <c r="C97" s="29"/>
      <c r="D97" s="29"/>
      <c r="E97" s="29"/>
      <c r="F97" s="29"/>
      <c r="G97" s="29"/>
      <c r="H97" s="29"/>
      <c r="I97" s="29"/>
      <c r="J97" s="29"/>
      <c r="K97" s="29"/>
      <c r="M97" s="61"/>
      <c r="N97" s="62"/>
    </row>
    <row r="98" spans="3:14">
      <c r="C98" s="29"/>
      <c r="D98" s="29"/>
      <c r="E98" s="29"/>
      <c r="F98" s="29"/>
      <c r="G98" s="29"/>
      <c r="H98" s="29"/>
      <c r="I98" s="29"/>
      <c r="J98" s="29"/>
      <c r="K98" s="29"/>
      <c r="M98" s="61"/>
      <c r="N98" s="62"/>
    </row>
    <row r="99" spans="3:14">
      <c r="C99" s="29"/>
      <c r="D99" s="29"/>
      <c r="E99" s="29"/>
      <c r="F99" s="29"/>
      <c r="G99" s="29"/>
      <c r="H99" s="29"/>
      <c r="I99" s="29"/>
      <c r="J99" s="29"/>
      <c r="K99" s="29"/>
      <c r="M99" s="61"/>
      <c r="N99" s="62"/>
    </row>
    <row r="100" spans="3:14">
      <c r="C100" s="29"/>
      <c r="D100" s="29"/>
      <c r="E100" s="29"/>
      <c r="F100" s="29"/>
      <c r="G100" s="29"/>
      <c r="H100" s="29"/>
      <c r="I100" s="29"/>
      <c r="J100" s="29"/>
      <c r="K100" s="29"/>
      <c r="M100" s="61"/>
      <c r="N100" s="62"/>
    </row>
    <row r="101" spans="3:14">
      <c r="C101" s="29"/>
      <c r="D101" s="29"/>
      <c r="E101" s="29"/>
      <c r="F101" s="29"/>
      <c r="G101" s="29"/>
      <c r="H101" s="29"/>
      <c r="I101" s="29"/>
      <c r="J101" s="29"/>
      <c r="K101" s="29"/>
      <c r="M101" s="61"/>
      <c r="N101" s="62"/>
    </row>
    <row r="102" spans="3:14">
      <c r="C102" s="29"/>
      <c r="D102" s="29"/>
      <c r="E102" s="29"/>
      <c r="F102" s="29"/>
      <c r="G102" s="29"/>
      <c r="H102" s="29"/>
      <c r="I102" s="29"/>
      <c r="J102" s="29"/>
      <c r="K102" s="29"/>
      <c r="M102" s="61"/>
      <c r="N102" s="62"/>
    </row>
    <row r="103" spans="3:14">
      <c r="C103" s="29"/>
      <c r="D103" s="29"/>
      <c r="E103" s="29"/>
      <c r="F103" s="29"/>
      <c r="G103" s="29"/>
      <c r="H103" s="29"/>
      <c r="I103" s="29"/>
      <c r="J103" s="29"/>
      <c r="K103" s="29"/>
      <c r="M103" s="61"/>
      <c r="N103" s="62"/>
    </row>
    <row r="104" spans="3:14">
      <c r="C104" s="29"/>
      <c r="D104" s="29"/>
      <c r="E104" s="29"/>
      <c r="F104" s="29"/>
      <c r="G104" s="29"/>
      <c r="H104" s="29"/>
    </row>
    <row r="105" spans="3:14">
      <c r="C105" s="29"/>
      <c r="D105" s="29"/>
      <c r="E105" s="29"/>
      <c r="F105" s="29"/>
      <c r="G105" s="29"/>
      <c r="H105" s="29"/>
    </row>
    <row r="106" spans="3:14">
      <c r="C106" s="29"/>
      <c r="D106" s="29"/>
      <c r="E106" s="29"/>
      <c r="F106" s="29"/>
      <c r="G106" s="29"/>
      <c r="H106" s="29"/>
    </row>
    <row r="107" spans="3:14">
      <c r="C107" s="29"/>
      <c r="D107" s="29"/>
      <c r="E107" s="29"/>
      <c r="F107" s="29"/>
      <c r="G107" s="29"/>
      <c r="H107" s="29"/>
    </row>
    <row r="108" spans="3:14">
      <c r="C108" s="29"/>
      <c r="D108" s="29"/>
      <c r="E108" s="29"/>
      <c r="F108" s="29"/>
      <c r="G108" s="29"/>
      <c r="H108" s="29"/>
    </row>
    <row r="109" spans="3:14">
      <c r="C109" s="29"/>
      <c r="D109" s="29"/>
      <c r="E109" s="29"/>
      <c r="F109" s="29"/>
      <c r="G109" s="29"/>
      <c r="H109" s="29"/>
    </row>
    <row r="110" spans="3:14">
      <c r="C110" s="29"/>
      <c r="D110" s="29"/>
      <c r="E110" s="29"/>
      <c r="F110" s="29"/>
      <c r="G110" s="29"/>
      <c r="H110" s="29"/>
    </row>
    <row r="111" spans="3:14">
      <c r="C111" s="29"/>
      <c r="D111" s="29"/>
      <c r="E111" s="29"/>
      <c r="F111" s="29"/>
      <c r="G111" s="29"/>
      <c r="H111" s="29"/>
    </row>
    <row r="112" spans="3:14">
      <c r="C112" s="29"/>
      <c r="D112" s="29"/>
      <c r="E112" s="29"/>
      <c r="F112" s="29"/>
      <c r="G112" s="29"/>
      <c r="H112" s="29"/>
    </row>
    <row r="113" spans="3:8">
      <c r="C113" s="29"/>
      <c r="D113" s="29"/>
      <c r="E113" s="29"/>
      <c r="F113" s="29"/>
      <c r="G113" s="29"/>
      <c r="H113" s="29"/>
    </row>
    <row r="114" spans="3:8">
      <c r="C114" s="29"/>
      <c r="D114" s="29"/>
      <c r="E114" s="29"/>
      <c r="F114" s="29"/>
      <c r="G114" s="29"/>
      <c r="H114" s="29"/>
    </row>
    <row r="115" spans="3:8">
      <c r="C115" s="29"/>
      <c r="D115" s="29"/>
      <c r="E115" s="29"/>
      <c r="F115" s="29"/>
      <c r="G115" s="29"/>
      <c r="H115" s="29"/>
    </row>
    <row r="116" spans="3:8">
      <c r="C116" s="29"/>
      <c r="D116" s="29"/>
      <c r="E116" s="29"/>
      <c r="F116" s="29"/>
      <c r="G116" s="29"/>
      <c r="H116" s="29"/>
    </row>
    <row r="117" spans="3:8">
      <c r="C117" s="29"/>
      <c r="D117" s="29"/>
      <c r="E117" s="29"/>
      <c r="F117" s="29"/>
      <c r="G117" s="29"/>
      <c r="H117" s="29"/>
    </row>
    <row r="118" spans="3:8">
      <c r="C118" s="29"/>
      <c r="D118" s="29"/>
      <c r="E118" s="29"/>
      <c r="F118" s="29"/>
      <c r="G118" s="29"/>
      <c r="H118" s="29"/>
    </row>
    <row r="119" spans="3:8">
      <c r="C119" s="29"/>
      <c r="D119" s="29"/>
      <c r="E119" s="29"/>
      <c r="F119" s="29"/>
      <c r="G119" s="29"/>
      <c r="H119" s="29"/>
    </row>
    <row r="120" spans="3:8">
      <c r="C120" s="29"/>
      <c r="D120" s="29"/>
      <c r="E120" s="29"/>
      <c r="F120" s="29"/>
      <c r="G120" s="29"/>
      <c r="H120" s="29"/>
    </row>
    <row r="121" spans="3:8">
      <c r="C121" s="29"/>
      <c r="D121" s="29"/>
      <c r="E121" s="29"/>
      <c r="F121" s="29"/>
      <c r="G121" s="29"/>
      <c r="H121" s="29"/>
    </row>
    <row r="122" spans="3:8">
      <c r="C122" s="29"/>
      <c r="D122" s="29"/>
      <c r="E122" s="29"/>
      <c r="F122" s="29"/>
      <c r="G122" s="29"/>
      <c r="H122" s="29"/>
    </row>
    <row r="123" spans="3:8">
      <c r="C123" s="29"/>
      <c r="D123" s="29"/>
      <c r="E123" s="29"/>
      <c r="F123" s="29"/>
      <c r="G123" s="29"/>
      <c r="H123" s="29"/>
    </row>
    <row r="124" spans="3:8">
      <c r="C124" s="29"/>
      <c r="D124" s="29"/>
      <c r="E124" s="29"/>
      <c r="F124" s="29"/>
      <c r="G124" s="29"/>
      <c r="H124" s="29"/>
    </row>
    <row r="125" spans="3:8">
      <c r="C125" s="29"/>
      <c r="D125" s="29"/>
      <c r="E125" s="29"/>
      <c r="F125" s="29"/>
      <c r="G125" s="29"/>
      <c r="H125" s="29"/>
    </row>
    <row r="126" spans="3:8">
      <c r="C126" s="29"/>
      <c r="D126" s="29"/>
      <c r="E126" s="29"/>
      <c r="F126" s="29"/>
      <c r="G126" s="29"/>
      <c r="H126" s="29"/>
    </row>
    <row r="127" spans="3:8">
      <c r="C127" s="29"/>
      <c r="D127" s="29"/>
      <c r="E127" s="29"/>
      <c r="F127" s="29"/>
      <c r="G127" s="29"/>
      <c r="H127" s="29"/>
    </row>
    <row r="128" spans="3:8">
      <c r="C128" s="29"/>
      <c r="D128" s="29"/>
      <c r="E128" s="29"/>
      <c r="F128" s="29"/>
      <c r="G128" s="29"/>
      <c r="H128" s="29"/>
    </row>
    <row r="129" spans="3:8">
      <c r="C129" s="29"/>
      <c r="D129" s="29"/>
      <c r="E129" s="29"/>
      <c r="F129" s="29"/>
      <c r="G129" s="29"/>
      <c r="H129" s="29"/>
    </row>
    <row r="130" spans="3:8">
      <c r="C130" s="29"/>
      <c r="D130" s="29"/>
      <c r="E130" s="29"/>
      <c r="F130" s="29"/>
      <c r="G130" s="29"/>
      <c r="H130" s="29"/>
    </row>
    <row r="131" spans="3:8">
      <c r="C131" s="29"/>
      <c r="D131" s="29"/>
      <c r="E131" s="29"/>
      <c r="F131" s="29"/>
      <c r="G131" s="29"/>
      <c r="H131" s="29"/>
    </row>
    <row r="132" spans="3:8">
      <c r="C132" s="29"/>
      <c r="D132" s="29"/>
      <c r="E132" s="29"/>
      <c r="F132" s="29"/>
      <c r="G132" s="29"/>
      <c r="H132" s="29"/>
    </row>
    <row r="133" spans="3:8">
      <c r="C133" s="29"/>
      <c r="D133" s="29"/>
      <c r="E133" s="29"/>
      <c r="F133" s="29"/>
      <c r="G133" s="29"/>
      <c r="H133" s="29"/>
    </row>
    <row r="134" spans="3:8">
      <c r="C134" s="29"/>
      <c r="D134" s="29"/>
      <c r="E134" s="29"/>
      <c r="F134" s="29"/>
      <c r="G134" s="29"/>
      <c r="H134" s="29"/>
    </row>
    <row r="135" spans="3:8">
      <c r="C135" s="29"/>
      <c r="D135" s="29"/>
      <c r="E135" s="29"/>
      <c r="F135" s="29"/>
      <c r="G135" s="29"/>
      <c r="H135" s="29"/>
    </row>
    <row r="136" spans="3:8">
      <c r="C136" s="29"/>
      <c r="D136" s="29"/>
      <c r="E136" s="29"/>
      <c r="F136" s="29"/>
      <c r="G136" s="29"/>
      <c r="H136" s="29"/>
    </row>
    <row r="137" spans="3:8">
      <c r="C137" s="29"/>
      <c r="D137" s="29"/>
      <c r="E137" s="29"/>
      <c r="F137" s="29"/>
      <c r="G137" s="29"/>
      <c r="H137" s="29"/>
    </row>
    <row r="138" spans="3:8">
      <c r="C138" s="29"/>
      <c r="D138" s="29"/>
      <c r="E138" s="29"/>
      <c r="F138" s="29"/>
      <c r="G138" s="29"/>
      <c r="H138" s="29"/>
    </row>
    <row r="139" spans="3:8">
      <c r="C139" s="29"/>
      <c r="D139" s="29"/>
      <c r="E139" s="29"/>
      <c r="F139" s="29"/>
      <c r="G139" s="29"/>
      <c r="H139" s="29"/>
    </row>
    <row r="140" spans="3:8">
      <c r="C140" s="29"/>
      <c r="D140" s="29"/>
      <c r="E140" s="29"/>
      <c r="F140" s="29"/>
      <c r="G140" s="29"/>
      <c r="H140" s="29"/>
    </row>
    <row r="141" spans="3:8">
      <c r="C141" s="29"/>
      <c r="D141" s="29"/>
      <c r="E141" s="29"/>
      <c r="F141" s="29"/>
      <c r="G141" s="29"/>
      <c r="H141" s="29"/>
    </row>
    <row r="142" spans="3:8">
      <c r="C142" s="29"/>
      <c r="D142" s="29"/>
      <c r="E142" s="29"/>
      <c r="F142" s="29"/>
      <c r="G142" s="29"/>
      <c r="H142" s="29"/>
    </row>
    <row r="143" spans="3:8">
      <c r="C143" s="29"/>
      <c r="D143" s="29"/>
      <c r="E143" s="29"/>
      <c r="F143" s="29"/>
      <c r="G143" s="29"/>
      <c r="H143" s="29"/>
    </row>
    <row r="144" spans="3:8">
      <c r="C144" s="29"/>
      <c r="D144" s="29"/>
      <c r="E144" s="29"/>
      <c r="F144" s="29"/>
      <c r="G144" s="29"/>
      <c r="H144" s="29"/>
    </row>
    <row r="145" spans="3:8">
      <c r="C145" s="29"/>
      <c r="D145" s="29"/>
      <c r="E145" s="29"/>
      <c r="F145" s="29"/>
      <c r="G145" s="29"/>
      <c r="H145" s="29"/>
    </row>
    <row r="146" spans="3:8">
      <c r="C146" s="29"/>
      <c r="D146" s="29"/>
      <c r="E146" s="29"/>
      <c r="F146" s="29"/>
      <c r="G146" s="29"/>
      <c r="H146" s="29"/>
    </row>
    <row r="147" spans="3:8">
      <c r="C147" s="29"/>
      <c r="D147" s="29"/>
      <c r="E147" s="29"/>
      <c r="F147" s="29"/>
      <c r="G147" s="29"/>
      <c r="H147" s="29"/>
    </row>
    <row r="148" spans="3:8">
      <c r="C148" s="29"/>
      <c r="D148" s="29"/>
      <c r="E148" s="29"/>
      <c r="F148" s="29"/>
      <c r="G148" s="29"/>
      <c r="H148" s="29"/>
    </row>
    <row r="149" spans="3:8">
      <c r="C149" s="29"/>
      <c r="D149" s="29"/>
      <c r="E149" s="29"/>
      <c r="F149" s="29"/>
      <c r="G149" s="29"/>
      <c r="H149" s="29"/>
    </row>
    <row r="150" spans="3:8">
      <c r="C150" s="29"/>
      <c r="D150" s="29"/>
      <c r="E150" s="29"/>
      <c r="F150" s="29"/>
      <c r="G150" s="29"/>
      <c r="H150" s="29"/>
    </row>
    <row r="151" spans="3:8">
      <c r="C151" s="29"/>
      <c r="D151" s="29"/>
      <c r="E151" s="29"/>
      <c r="F151" s="29"/>
      <c r="G151" s="29"/>
      <c r="H151" s="29"/>
    </row>
    <row r="152" spans="3:8">
      <c r="C152" s="29"/>
      <c r="D152" s="29"/>
      <c r="E152" s="29"/>
      <c r="F152" s="29"/>
      <c r="G152" s="29"/>
      <c r="H152" s="29"/>
    </row>
    <row r="153" spans="3:8">
      <c r="C153" s="29"/>
      <c r="D153" s="29"/>
      <c r="E153" s="29"/>
      <c r="F153" s="29"/>
      <c r="G153" s="29"/>
      <c r="H153" s="29"/>
    </row>
    <row r="154" spans="3:8">
      <c r="C154" s="29"/>
      <c r="D154" s="29"/>
      <c r="E154" s="29"/>
      <c r="F154" s="29"/>
      <c r="G154" s="29"/>
      <c r="H154" s="29"/>
    </row>
    <row r="155" spans="3:8">
      <c r="C155" s="29"/>
      <c r="D155" s="29"/>
      <c r="E155" s="29"/>
      <c r="F155" s="29"/>
      <c r="G155" s="29"/>
      <c r="H155" s="29"/>
    </row>
    <row r="156" spans="3:8">
      <c r="C156" s="29"/>
      <c r="D156" s="29"/>
      <c r="E156" s="29"/>
      <c r="F156" s="29"/>
      <c r="G156" s="29"/>
      <c r="H156" s="29"/>
    </row>
    <row r="157" spans="3:8">
      <c r="C157" s="29"/>
      <c r="D157" s="29"/>
      <c r="E157" s="29"/>
      <c r="F157" s="29"/>
      <c r="G157" s="29"/>
      <c r="H157" s="29"/>
    </row>
    <row r="158" spans="3:8">
      <c r="C158" s="29"/>
      <c r="D158" s="29"/>
      <c r="E158" s="29"/>
      <c r="F158" s="29"/>
      <c r="G158" s="29"/>
      <c r="H158" s="29"/>
    </row>
    <row r="159" spans="3:8">
      <c r="C159" s="29"/>
      <c r="D159" s="29"/>
      <c r="E159" s="29"/>
      <c r="F159" s="29"/>
      <c r="G159" s="29"/>
      <c r="H159" s="29"/>
    </row>
    <row r="160" spans="3:8">
      <c r="C160" s="29"/>
      <c r="D160" s="29"/>
      <c r="E160" s="29"/>
      <c r="F160" s="29"/>
      <c r="G160" s="29"/>
      <c r="H160" s="29"/>
    </row>
  </sheetData>
  <mergeCells count="12">
    <mergeCell ref="G6:G7"/>
    <mergeCell ref="L3:L5"/>
    <mergeCell ref="J6:J7"/>
    <mergeCell ref="I5:I7"/>
    <mergeCell ref="H6:H7"/>
    <mergeCell ref="A3:A7"/>
    <mergeCell ref="B3:B5"/>
    <mergeCell ref="C4:F4"/>
    <mergeCell ref="C6:C7"/>
    <mergeCell ref="D6:D7"/>
    <mergeCell ref="F6:F7"/>
    <mergeCell ref="E6:E7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00"/>
  </sheetPr>
  <dimension ref="A1:BQ100"/>
  <sheetViews>
    <sheetView view="pageBreakPreview" zoomScale="85" zoomScaleNormal="100" zoomScaleSheetLayoutView="85" workbookViewId="0">
      <pane xSplit="1" ySplit="6" topLeftCell="B7" activePane="bottomRight" state="frozen"/>
      <selection activeCell="F31" sqref="F31"/>
      <selection pane="topRight" activeCell="F31" sqref="F31"/>
      <selection pane="bottomLeft" activeCell="F31" sqref="F31"/>
      <selection pane="bottomRight" activeCell="AF92" sqref="AF92"/>
    </sheetView>
  </sheetViews>
  <sheetFormatPr defaultColWidth="10.5546875" defaultRowHeight="17.25" customHeight="1"/>
  <cols>
    <col min="1" max="1" width="15.6640625" style="12" customWidth="1"/>
    <col min="2" max="19" width="11.33203125" style="31" customWidth="1"/>
    <col min="20" max="20" width="15.6640625" style="12" customWidth="1"/>
    <col min="21" max="41" width="11.33203125" style="31" customWidth="1"/>
    <col min="42" max="42" width="12.6640625" style="12" customWidth="1"/>
    <col min="43" max="48" width="11.33203125" style="31" hidden="1" customWidth="1"/>
    <col min="49" max="55" width="11.33203125" style="31" customWidth="1"/>
    <col min="56" max="57" width="13" style="31" bestFit="1" customWidth="1"/>
    <col min="58" max="60" width="11.33203125" style="31" hidden="1" customWidth="1"/>
    <col min="61" max="62" width="13" style="31" hidden="1" customWidth="1"/>
    <col min="63" max="63" width="11.33203125" style="31" hidden="1" customWidth="1"/>
    <col min="64" max="65" width="11.33203125" style="31" customWidth="1"/>
    <col min="66" max="66" width="5.5546875" style="31" customWidth="1"/>
    <col min="67" max="69" width="4.109375" style="65" bestFit="1" customWidth="1"/>
    <col min="70" max="16384" width="10.5546875" style="31"/>
  </cols>
  <sheetData>
    <row r="1" spans="1:69" s="35" customFormat="1" ht="17.25" customHeight="1">
      <c r="A1" s="85" t="s">
        <v>286</v>
      </c>
      <c r="B1" s="9"/>
      <c r="C1" s="34"/>
      <c r="D1" s="34"/>
      <c r="E1" s="34"/>
      <c r="F1" s="34" t="s">
        <v>104</v>
      </c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85" t="str">
        <f>A1</f>
        <v>令和７年度　固定資産（家屋）の軽減税額等</v>
      </c>
      <c r="U1" s="34"/>
      <c r="V1" s="34"/>
      <c r="Y1" s="34" t="s">
        <v>116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85" t="str">
        <f>A1</f>
        <v>令和７年度　固定資産（家屋）の軽減税額等</v>
      </c>
      <c r="AQ1" s="34"/>
      <c r="AR1" s="34"/>
      <c r="AS1" s="34"/>
      <c r="AT1" s="9"/>
      <c r="AU1" s="34"/>
      <c r="AV1" s="34" t="s">
        <v>158</v>
      </c>
      <c r="AW1" s="34"/>
      <c r="AX1" s="34"/>
      <c r="AY1" s="34"/>
      <c r="AZ1" s="9"/>
      <c r="BA1" s="34"/>
      <c r="BB1" s="34"/>
      <c r="BC1" s="34" t="s">
        <v>158</v>
      </c>
      <c r="BD1" s="34"/>
      <c r="BE1" s="34"/>
      <c r="BF1" s="34"/>
      <c r="BG1" s="34"/>
      <c r="BH1" s="34"/>
      <c r="BI1" s="34"/>
      <c r="BJ1" s="34"/>
      <c r="BK1" s="34"/>
      <c r="BL1" s="34"/>
      <c r="BM1" s="34"/>
      <c r="BO1" s="64"/>
      <c r="BP1" s="64"/>
      <c r="BQ1" s="64"/>
    </row>
    <row r="2" spans="1:69" ht="17.25" customHeight="1" thickBot="1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11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11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</row>
    <row r="3" spans="1:69" s="63" customFormat="1" ht="27" customHeight="1">
      <c r="A3" s="345" t="s">
        <v>50</v>
      </c>
      <c r="B3" s="411" t="s">
        <v>112</v>
      </c>
      <c r="C3" s="412"/>
      <c r="D3" s="413"/>
      <c r="E3" s="411" t="s">
        <v>113</v>
      </c>
      <c r="F3" s="412"/>
      <c r="G3" s="413"/>
      <c r="H3" s="411" t="s">
        <v>114</v>
      </c>
      <c r="I3" s="412"/>
      <c r="J3" s="413"/>
      <c r="K3" s="411" t="s">
        <v>115</v>
      </c>
      <c r="L3" s="412"/>
      <c r="M3" s="413"/>
      <c r="N3" s="411" t="s">
        <v>157</v>
      </c>
      <c r="O3" s="412"/>
      <c r="P3" s="413"/>
      <c r="Q3" s="411" t="s">
        <v>299</v>
      </c>
      <c r="R3" s="420"/>
      <c r="S3" s="421"/>
      <c r="T3" s="345" t="s">
        <v>50</v>
      </c>
      <c r="U3" s="411" t="s">
        <v>168</v>
      </c>
      <c r="V3" s="412"/>
      <c r="W3" s="413"/>
      <c r="X3" s="411" t="s">
        <v>117</v>
      </c>
      <c r="Y3" s="412"/>
      <c r="Z3" s="413"/>
      <c r="AA3" s="411" t="s">
        <v>120</v>
      </c>
      <c r="AB3" s="412"/>
      <c r="AC3" s="413"/>
      <c r="AD3" s="411" t="s">
        <v>121</v>
      </c>
      <c r="AE3" s="412"/>
      <c r="AF3" s="413"/>
      <c r="AG3" s="411" t="s">
        <v>122</v>
      </c>
      <c r="AH3" s="412"/>
      <c r="AI3" s="413"/>
      <c r="AJ3" s="411" t="s">
        <v>166</v>
      </c>
      <c r="AK3" s="412"/>
      <c r="AL3" s="413"/>
      <c r="AM3" s="411" t="s">
        <v>277</v>
      </c>
      <c r="AN3" s="412"/>
      <c r="AO3" s="413"/>
      <c r="AP3" s="345" t="s">
        <v>50</v>
      </c>
      <c r="AQ3" s="411" t="s">
        <v>183</v>
      </c>
      <c r="AR3" s="412"/>
      <c r="AS3" s="413"/>
      <c r="AT3" s="411" t="s">
        <v>168</v>
      </c>
      <c r="AU3" s="412"/>
      <c r="AV3" s="413"/>
      <c r="AW3" s="425" t="s">
        <v>126</v>
      </c>
      <c r="AX3" s="426"/>
      <c r="AY3" s="427"/>
      <c r="AZ3" s="94"/>
      <c r="BA3" s="94"/>
      <c r="BB3" s="94"/>
      <c r="BC3" s="94"/>
      <c r="BD3" s="94"/>
      <c r="BE3" s="95"/>
      <c r="BI3" s="66"/>
      <c r="BJ3" s="66"/>
      <c r="BK3" s="66"/>
    </row>
    <row r="4" spans="1:69" s="63" customFormat="1" ht="27" customHeight="1">
      <c r="A4" s="346"/>
      <c r="B4" s="414" t="s">
        <v>105</v>
      </c>
      <c r="C4" s="415"/>
      <c r="D4" s="416"/>
      <c r="E4" s="414" t="s">
        <v>106</v>
      </c>
      <c r="F4" s="415"/>
      <c r="G4" s="416"/>
      <c r="H4" s="414" t="s">
        <v>107</v>
      </c>
      <c r="I4" s="415"/>
      <c r="J4" s="416"/>
      <c r="K4" s="414" t="s">
        <v>108</v>
      </c>
      <c r="L4" s="415"/>
      <c r="M4" s="416"/>
      <c r="N4" s="414" t="s">
        <v>204</v>
      </c>
      <c r="O4" s="415"/>
      <c r="P4" s="416"/>
      <c r="Q4" s="417" t="s">
        <v>189</v>
      </c>
      <c r="R4" s="418"/>
      <c r="S4" s="419"/>
      <c r="T4" s="346"/>
      <c r="U4" s="417" t="s">
        <v>186</v>
      </c>
      <c r="V4" s="418"/>
      <c r="W4" s="419"/>
      <c r="X4" s="414" t="s">
        <v>118</v>
      </c>
      <c r="Y4" s="415"/>
      <c r="Z4" s="416"/>
      <c r="AA4" s="414" t="s">
        <v>180</v>
      </c>
      <c r="AB4" s="415"/>
      <c r="AC4" s="416"/>
      <c r="AD4" s="414" t="s">
        <v>181</v>
      </c>
      <c r="AE4" s="415"/>
      <c r="AF4" s="416"/>
      <c r="AG4" s="414" t="s">
        <v>123</v>
      </c>
      <c r="AH4" s="415"/>
      <c r="AI4" s="416"/>
      <c r="AJ4" s="414" t="s">
        <v>169</v>
      </c>
      <c r="AK4" s="415"/>
      <c r="AL4" s="416"/>
      <c r="AM4" s="414" t="s">
        <v>278</v>
      </c>
      <c r="AN4" s="415"/>
      <c r="AO4" s="416"/>
      <c r="AP4" s="346"/>
      <c r="AQ4" s="414" t="s">
        <v>182</v>
      </c>
      <c r="AR4" s="415"/>
      <c r="AS4" s="416"/>
      <c r="AT4" s="414" t="s">
        <v>167</v>
      </c>
      <c r="AU4" s="415"/>
      <c r="AV4" s="416"/>
      <c r="AW4" s="428"/>
      <c r="AX4" s="422"/>
      <c r="AY4" s="429"/>
      <c r="AZ4" s="430" t="s">
        <v>124</v>
      </c>
      <c r="BA4" s="431"/>
      <c r="BB4" s="432"/>
      <c r="BC4" s="422" t="s">
        <v>125</v>
      </c>
      <c r="BD4" s="423"/>
      <c r="BE4" s="424"/>
      <c r="BI4" s="66"/>
      <c r="BJ4" s="66"/>
      <c r="BK4" s="66"/>
    </row>
    <row r="5" spans="1:69" s="63" customFormat="1" ht="17.25" customHeight="1">
      <c r="A5" s="346"/>
      <c r="B5" s="96" t="s">
        <v>119</v>
      </c>
      <c r="C5" s="97" t="s">
        <v>56</v>
      </c>
      <c r="D5" s="98" t="s">
        <v>52</v>
      </c>
      <c r="E5" s="96" t="s">
        <v>119</v>
      </c>
      <c r="F5" s="97" t="s">
        <v>102</v>
      </c>
      <c r="G5" s="99" t="s">
        <v>52</v>
      </c>
      <c r="H5" s="96" t="s">
        <v>119</v>
      </c>
      <c r="I5" s="97" t="s">
        <v>102</v>
      </c>
      <c r="J5" s="98" t="s">
        <v>52</v>
      </c>
      <c r="K5" s="100" t="s">
        <v>119</v>
      </c>
      <c r="L5" s="97" t="s">
        <v>102</v>
      </c>
      <c r="M5" s="98" t="s">
        <v>52</v>
      </c>
      <c r="N5" s="100" t="s">
        <v>119</v>
      </c>
      <c r="O5" s="97" t="s">
        <v>56</v>
      </c>
      <c r="P5" s="98" t="s">
        <v>52</v>
      </c>
      <c r="Q5" s="100" t="s">
        <v>119</v>
      </c>
      <c r="R5" s="97" t="s">
        <v>102</v>
      </c>
      <c r="S5" s="98" t="s">
        <v>52</v>
      </c>
      <c r="T5" s="346"/>
      <c r="U5" s="100" t="s">
        <v>119</v>
      </c>
      <c r="V5" s="97" t="s">
        <v>56</v>
      </c>
      <c r="W5" s="98" t="s">
        <v>52</v>
      </c>
      <c r="X5" s="100" t="s">
        <v>119</v>
      </c>
      <c r="Y5" s="97" t="s">
        <v>170</v>
      </c>
      <c r="Z5" s="98" t="s">
        <v>52</v>
      </c>
      <c r="AA5" s="100" t="s">
        <v>119</v>
      </c>
      <c r="AB5" s="97" t="s">
        <v>56</v>
      </c>
      <c r="AC5" s="98" t="s">
        <v>52</v>
      </c>
      <c r="AD5" s="100" t="s">
        <v>119</v>
      </c>
      <c r="AE5" s="97" t="s">
        <v>56</v>
      </c>
      <c r="AF5" s="98" t="s">
        <v>52</v>
      </c>
      <c r="AG5" s="100" t="s">
        <v>119</v>
      </c>
      <c r="AH5" s="97" t="s">
        <v>170</v>
      </c>
      <c r="AI5" s="98" t="s">
        <v>52</v>
      </c>
      <c r="AJ5" s="100" t="s">
        <v>119</v>
      </c>
      <c r="AK5" s="97" t="s">
        <v>170</v>
      </c>
      <c r="AL5" s="98" t="s">
        <v>52</v>
      </c>
      <c r="AM5" s="100" t="s">
        <v>119</v>
      </c>
      <c r="AN5" s="97" t="s">
        <v>56</v>
      </c>
      <c r="AO5" s="98" t="s">
        <v>52</v>
      </c>
      <c r="AP5" s="346"/>
      <c r="AQ5" s="100" t="s">
        <v>119</v>
      </c>
      <c r="AR5" s="97" t="s">
        <v>170</v>
      </c>
      <c r="AS5" s="98" t="s">
        <v>52</v>
      </c>
      <c r="AT5" s="100" t="s">
        <v>119</v>
      </c>
      <c r="AU5" s="97" t="s">
        <v>170</v>
      </c>
      <c r="AV5" s="98" t="s">
        <v>52</v>
      </c>
      <c r="AW5" s="96" t="s">
        <v>119</v>
      </c>
      <c r="AX5" s="97" t="s">
        <v>102</v>
      </c>
      <c r="AY5" s="101" t="s">
        <v>52</v>
      </c>
      <c r="AZ5" s="100" t="s">
        <v>119</v>
      </c>
      <c r="BA5" s="97" t="s">
        <v>102</v>
      </c>
      <c r="BB5" s="101" t="s">
        <v>52</v>
      </c>
      <c r="BC5" s="100" t="s">
        <v>119</v>
      </c>
      <c r="BD5" s="97" t="s">
        <v>102</v>
      </c>
      <c r="BE5" s="98" t="s">
        <v>52</v>
      </c>
      <c r="BI5" s="66"/>
      <c r="BJ5" s="66"/>
      <c r="BK5" s="66"/>
    </row>
    <row r="6" spans="1:69" s="63" customFormat="1" ht="17.25" customHeight="1" thickBot="1">
      <c r="A6" s="347"/>
      <c r="B6" s="102"/>
      <c r="C6" s="103" t="s">
        <v>57</v>
      </c>
      <c r="D6" s="104" t="s">
        <v>53</v>
      </c>
      <c r="E6" s="102"/>
      <c r="F6" s="103" t="s">
        <v>103</v>
      </c>
      <c r="G6" s="105" t="s">
        <v>53</v>
      </c>
      <c r="H6" s="102"/>
      <c r="I6" s="103" t="s">
        <v>103</v>
      </c>
      <c r="J6" s="104" t="s">
        <v>53</v>
      </c>
      <c r="K6" s="106"/>
      <c r="L6" s="103" t="s">
        <v>103</v>
      </c>
      <c r="M6" s="104" t="s">
        <v>53</v>
      </c>
      <c r="N6" s="106"/>
      <c r="O6" s="103" t="s">
        <v>57</v>
      </c>
      <c r="P6" s="104" t="s">
        <v>53</v>
      </c>
      <c r="Q6" s="106"/>
      <c r="R6" s="103" t="s">
        <v>103</v>
      </c>
      <c r="S6" s="104" t="s">
        <v>53</v>
      </c>
      <c r="T6" s="347"/>
      <c r="U6" s="106"/>
      <c r="V6" s="103" t="s">
        <v>57</v>
      </c>
      <c r="W6" s="104" t="s">
        <v>53</v>
      </c>
      <c r="X6" s="106"/>
      <c r="Y6" s="103" t="s">
        <v>171</v>
      </c>
      <c r="Z6" s="104" t="s">
        <v>53</v>
      </c>
      <c r="AA6" s="106"/>
      <c r="AB6" s="103" t="s">
        <v>57</v>
      </c>
      <c r="AC6" s="104" t="s">
        <v>53</v>
      </c>
      <c r="AD6" s="106"/>
      <c r="AE6" s="103" t="s">
        <v>57</v>
      </c>
      <c r="AF6" s="104" t="s">
        <v>53</v>
      </c>
      <c r="AG6" s="106"/>
      <c r="AH6" s="103" t="s">
        <v>171</v>
      </c>
      <c r="AI6" s="104" t="s">
        <v>53</v>
      </c>
      <c r="AJ6" s="106"/>
      <c r="AK6" s="103" t="s">
        <v>171</v>
      </c>
      <c r="AL6" s="104" t="s">
        <v>53</v>
      </c>
      <c r="AM6" s="106"/>
      <c r="AN6" s="103" t="s">
        <v>57</v>
      </c>
      <c r="AO6" s="104" t="s">
        <v>53</v>
      </c>
      <c r="AP6" s="347"/>
      <c r="AQ6" s="106"/>
      <c r="AR6" s="103" t="s">
        <v>171</v>
      </c>
      <c r="AS6" s="104" t="s">
        <v>53</v>
      </c>
      <c r="AT6" s="106"/>
      <c r="AU6" s="103" t="s">
        <v>171</v>
      </c>
      <c r="AV6" s="104" t="s">
        <v>53</v>
      </c>
      <c r="AW6" s="102"/>
      <c r="AX6" s="103" t="s">
        <v>103</v>
      </c>
      <c r="AY6" s="107" t="s">
        <v>53</v>
      </c>
      <c r="AZ6" s="106"/>
      <c r="BA6" s="103" t="s">
        <v>103</v>
      </c>
      <c r="BB6" s="107" t="s">
        <v>53</v>
      </c>
      <c r="BC6" s="106"/>
      <c r="BD6" s="103" t="s">
        <v>103</v>
      </c>
      <c r="BE6" s="104" t="s">
        <v>53</v>
      </c>
      <c r="BI6" s="66"/>
      <c r="BJ6" s="66"/>
      <c r="BK6" s="66"/>
    </row>
    <row r="7" spans="1:69" s="338" customFormat="1" ht="17.25" customHeight="1">
      <c r="A7" s="6" t="s">
        <v>13</v>
      </c>
      <c r="B7" s="206">
        <f>B52</f>
        <v>1846</v>
      </c>
      <c r="C7" s="207">
        <f t="shared" ref="C7:D7" si="0">C52</f>
        <v>169358</v>
      </c>
      <c r="D7" s="208">
        <f t="shared" si="0"/>
        <v>98922</v>
      </c>
      <c r="E7" s="209">
        <f t="shared" ref="E7:S7" si="1">E52</f>
        <v>2035</v>
      </c>
      <c r="F7" s="207">
        <f t="shared" si="1"/>
        <v>139542</v>
      </c>
      <c r="G7" s="210">
        <f t="shared" si="1"/>
        <v>107734</v>
      </c>
      <c r="H7" s="206">
        <f t="shared" si="1"/>
        <v>2222</v>
      </c>
      <c r="I7" s="207">
        <f t="shared" si="1"/>
        <v>243659</v>
      </c>
      <c r="J7" s="208">
        <f t="shared" si="1"/>
        <v>145936</v>
      </c>
      <c r="K7" s="209">
        <f t="shared" si="1"/>
        <v>49</v>
      </c>
      <c r="L7" s="207">
        <f t="shared" si="1"/>
        <v>4205</v>
      </c>
      <c r="M7" s="208">
        <f t="shared" si="1"/>
        <v>2694</v>
      </c>
      <c r="N7" s="209">
        <f t="shared" ref="N7:P7" si="2">N52</f>
        <v>0</v>
      </c>
      <c r="O7" s="207">
        <f t="shared" si="2"/>
        <v>0</v>
      </c>
      <c r="P7" s="208">
        <f t="shared" si="2"/>
        <v>0</v>
      </c>
      <c r="Q7" s="209">
        <f t="shared" si="1"/>
        <v>0</v>
      </c>
      <c r="R7" s="207">
        <f t="shared" si="1"/>
        <v>0</v>
      </c>
      <c r="S7" s="208">
        <f t="shared" si="1"/>
        <v>0</v>
      </c>
      <c r="T7" s="6" t="s">
        <v>13</v>
      </c>
      <c r="U7" s="209">
        <f t="shared" ref="U7:AI7" si="3">U52</f>
        <v>272</v>
      </c>
      <c r="V7" s="207">
        <f t="shared" si="3"/>
        <v>11034</v>
      </c>
      <c r="W7" s="210">
        <f t="shared" si="3"/>
        <v>9885</v>
      </c>
      <c r="X7" s="206">
        <f t="shared" si="3"/>
        <v>1</v>
      </c>
      <c r="Y7" s="207">
        <f t="shared" si="3"/>
        <v>118</v>
      </c>
      <c r="Z7" s="208">
        <f t="shared" si="3"/>
        <v>11</v>
      </c>
      <c r="AA7" s="209">
        <f t="shared" ref="AA7:AF7" si="4">AA52</f>
        <v>7</v>
      </c>
      <c r="AB7" s="207">
        <f t="shared" si="4"/>
        <v>623</v>
      </c>
      <c r="AC7" s="208">
        <f t="shared" si="4"/>
        <v>111</v>
      </c>
      <c r="AD7" s="209">
        <f t="shared" si="4"/>
        <v>0</v>
      </c>
      <c r="AE7" s="207">
        <f t="shared" si="4"/>
        <v>0</v>
      </c>
      <c r="AF7" s="208">
        <f t="shared" si="4"/>
        <v>0</v>
      </c>
      <c r="AG7" s="209">
        <f t="shared" si="3"/>
        <v>75</v>
      </c>
      <c r="AH7" s="207">
        <f t="shared" si="3"/>
        <v>5913</v>
      </c>
      <c r="AI7" s="208">
        <f t="shared" si="3"/>
        <v>821</v>
      </c>
      <c r="AJ7" s="209">
        <f t="shared" ref="AJ7:AL7" si="5">AJ52</f>
        <v>0</v>
      </c>
      <c r="AK7" s="207">
        <f t="shared" si="5"/>
        <v>0</v>
      </c>
      <c r="AL7" s="208">
        <f t="shared" si="5"/>
        <v>0</v>
      </c>
      <c r="AM7" s="209">
        <f t="shared" ref="AM7:AO7" si="6">AM52</f>
        <v>182</v>
      </c>
      <c r="AN7" s="207">
        <f t="shared" si="6"/>
        <v>14112</v>
      </c>
      <c r="AO7" s="208">
        <f t="shared" si="6"/>
        <v>2020</v>
      </c>
      <c r="AP7" s="6" t="s">
        <v>13</v>
      </c>
      <c r="AQ7" s="206">
        <f>AQ52</f>
        <v>0</v>
      </c>
      <c r="AR7" s="207">
        <f t="shared" ref="AR7:AV7" si="7">AR52</f>
        <v>0</v>
      </c>
      <c r="AS7" s="208">
        <f t="shared" si="7"/>
        <v>0</v>
      </c>
      <c r="AT7" s="206">
        <f t="shared" si="7"/>
        <v>0</v>
      </c>
      <c r="AU7" s="207">
        <f t="shared" si="7"/>
        <v>0</v>
      </c>
      <c r="AV7" s="208">
        <f t="shared" si="7"/>
        <v>0</v>
      </c>
      <c r="AW7" s="206">
        <f t="shared" ref="AW7:BE7" si="8">AW52</f>
        <v>6689</v>
      </c>
      <c r="AX7" s="207">
        <f t="shared" si="8"/>
        <v>588564</v>
      </c>
      <c r="AY7" s="207">
        <f t="shared" si="8"/>
        <v>368134</v>
      </c>
      <c r="AZ7" s="209">
        <f t="shared" si="8"/>
        <v>5814</v>
      </c>
      <c r="BA7" s="207">
        <f t="shared" si="8"/>
        <v>533650</v>
      </c>
      <c r="BB7" s="207">
        <f t="shared" si="8"/>
        <v>328059</v>
      </c>
      <c r="BC7" s="209">
        <f t="shared" si="8"/>
        <v>875</v>
      </c>
      <c r="BD7" s="207">
        <f t="shared" si="8"/>
        <v>54914</v>
      </c>
      <c r="BE7" s="208">
        <f t="shared" si="8"/>
        <v>40075</v>
      </c>
      <c r="BF7" s="336">
        <f>B7+E7+H7+K7+U7+X7+AA7+AD7+AG7+AJ7+AM7</f>
        <v>6689</v>
      </c>
      <c r="BG7" s="336">
        <f>C7+F7+I7+L7+V7+Y7+AB7+AE7+AH7+AK7+AN7</f>
        <v>588564</v>
      </c>
      <c r="BH7" s="336">
        <f>D7+G7+J7+M7+W7+Z7+AC7+AF7+AI7+AL7+AO7</f>
        <v>368134</v>
      </c>
      <c r="BI7" s="337" t="str">
        <f t="shared" ref="BI7:BI45" si="9">IF(SUMIF($A$5:$AV$5,"個数",$A7:$AV7)-AW7=0,"○","×")</f>
        <v>○</v>
      </c>
      <c r="BJ7" s="337" t="str">
        <f t="shared" ref="BJ7:BJ45" si="10">IF(SUMIF($A$5:$AV$5,"床面積",$A7:$AV7)-AX7=0,"○","×")</f>
        <v>○</v>
      </c>
      <c r="BK7" s="337" t="str">
        <f t="shared" ref="BK7:BK45" si="11">IF(SUMIF($A$5:$AV$5,"軽減税額",$A7:$AV7)-AY7=0,"○","×")</f>
        <v>○</v>
      </c>
      <c r="BL7" s="336"/>
    </row>
    <row r="8" spans="1:69" s="32" customFormat="1" ht="17.25" customHeight="1">
      <c r="A8" s="7" t="s">
        <v>14</v>
      </c>
      <c r="B8" s="211">
        <f t="shared" ref="B8:D8" si="12">B53</f>
        <v>494</v>
      </c>
      <c r="C8" s="212">
        <f t="shared" si="12"/>
        <v>43999</v>
      </c>
      <c r="D8" s="213">
        <f t="shared" si="12"/>
        <v>25074</v>
      </c>
      <c r="E8" s="214">
        <f t="shared" ref="E8:S8" si="13">E53</f>
        <v>336</v>
      </c>
      <c r="F8" s="212">
        <f t="shared" si="13"/>
        <v>25217</v>
      </c>
      <c r="G8" s="215">
        <f t="shared" si="13"/>
        <v>18507</v>
      </c>
      <c r="H8" s="211">
        <f t="shared" si="13"/>
        <v>225</v>
      </c>
      <c r="I8" s="212">
        <f t="shared" si="13"/>
        <v>23786</v>
      </c>
      <c r="J8" s="213">
        <f t="shared" si="13"/>
        <v>14216</v>
      </c>
      <c r="K8" s="214">
        <f t="shared" si="13"/>
        <v>0</v>
      </c>
      <c r="L8" s="212">
        <f t="shared" si="13"/>
        <v>0</v>
      </c>
      <c r="M8" s="213">
        <f t="shared" si="13"/>
        <v>0</v>
      </c>
      <c r="N8" s="214">
        <f t="shared" ref="N8:P8" si="14">N53</f>
        <v>0</v>
      </c>
      <c r="O8" s="212">
        <f t="shared" si="14"/>
        <v>0</v>
      </c>
      <c r="P8" s="213">
        <f t="shared" si="14"/>
        <v>0</v>
      </c>
      <c r="Q8" s="214">
        <f t="shared" si="13"/>
        <v>0</v>
      </c>
      <c r="R8" s="212">
        <f t="shared" si="13"/>
        <v>0</v>
      </c>
      <c r="S8" s="213">
        <f t="shared" si="13"/>
        <v>0</v>
      </c>
      <c r="T8" s="7" t="s">
        <v>14</v>
      </c>
      <c r="U8" s="214">
        <f t="shared" ref="U8:AI8" si="15">U53</f>
        <v>0</v>
      </c>
      <c r="V8" s="212">
        <f t="shared" si="15"/>
        <v>0</v>
      </c>
      <c r="W8" s="215">
        <f t="shared" si="15"/>
        <v>0</v>
      </c>
      <c r="X8" s="211">
        <f t="shared" si="15"/>
        <v>0</v>
      </c>
      <c r="Y8" s="212">
        <f t="shared" si="15"/>
        <v>0</v>
      </c>
      <c r="Z8" s="213">
        <f t="shared" si="15"/>
        <v>0</v>
      </c>
      <c r="AA8" s="214">
        <f t="shared" ref="AA8:AF8" si="16">AA53</f>
        <v>0</v>
      </c>
      <c r="AB8" s="212">
        <f t="shared" si="16"/>
        <v>0</v>
      </c>
      <c r="AC8" s="213">
        <f t="shared" si="16"/>
        <v>0</v>
      </c>
      <c r="AD8" s="214">
        <f t="shared" si="16"/>
        <v>0</v>
      </c>
      <c r="AE8" s="212">
        <f t="shared" si="16"/>
        <v>0</v>
      </c>
      <c r="AF8" s="213">
        <f t="shared" si="16"/>
        <v>0</v>
      </c>
      <c r="AG8" s="214">
        <f t="shared" si="15"/>
        <v>0</v>
      </c>
      <c r="AH8" s="212">
        <f t="shared" si="15"/>
        <v>0</v>
      </c>
      <c r="AI8" s="213">
        <f t="shared" si="15"/>
        <v>0</v>
      </c>
      <c r="AJ8" s="214">
        <f t="shared" ref="AJ8:AW8" si="17">AJ53</f>
        <v>0</v>
      </c>
      <c r="AK8" s="212">
        <f t="shared" si="17"/>
        <v>0</v>
      </c>
      <c r="AL8" s="213">
        <f t="shared" si="17"/>
        <v>0</v>
      </c>
      <c r="AM8" s="214">
        <f t="shared" ref="AM8:AO8" si="18">AM53</f>
        <v>0</v>
      </c>
      <c r="AN8" s="212">
        <f t="shared" si="18"/>
        <v>0</v>
      </c>
      <c r="AO8" s="213">
        <f t="shared" si="18"/>
        <v>0</v>
      </c>
      <c r="AP8" s="7" t="s">
        <v>14</v>
      </c>
      <c r="AQ8" s="211">
        <f t="shared" si="17"/>
        <v>0</v>
      </c>
      <c r="AR8" s="212">
        <f t="shared" si="17"/>
        <v>0</v>
      </c>
      <c r="AS8" s="213">
        <f t="shared" si="17"/>
        <v>0</v>
      </c>
      <c r="AT8" s="211">
        <f t="shared" si="17"/>
        <v>0</v>
      </c>
      <c r="AU8" s="212">
        <f t="shared" si="17"/>
        <v>0</v>
      </c>
      <c r="AV8" s="213">
        <f t="shared" si="17"/>
        <v>0</v>
      </c>
      <c r="AW8" s="211">
        <f t="shared" si="17"/>
        <v>1055</v>
      </c>
      <c r="AX8" s="212">
        <f>AX53</f>
        <v>93002</v>
      </c>
      <c r="AY8" s="212">
        <f t="shared" ref="AY8:AY44" si="19">AY53</f>
        <v>57797</v>
      </c>
      <c r="AZ8" s="214">
        <f>AZ53</f>
        <v>975</v>
      </c>
      <c r="BA8" s="212">
        <f>BA53</f>
        <v>87743</v>
      </c>
      <c r="BB8" s="212">
        <f>BB53</f>
        <v>54529</v>
      </c>
      <c r="BC8" s="214">
        <f t="shared" ref="BC8:BE45" si="20">BC53</f>
        <v>80</v>
      </c>
      <c r="BD8" s="212">
        <f>BD53</f>
        <v>5259</v>
      </c>
      <c r="BE8" s="213">
        <f>BE53</f>
        <v>3268</v>
      </c>
      <c r="BF8" s="32">
        <f t="shared" ref="BF8:BF25" si="21">B8+E8+H8+K8+U8+X8+AA8+AD8+AG8+AJ8</f>
        <v>1055</v>
      </c>
      <c r="BG8" s="32">
        <f t="shared" ref="BG8:BG25" si="22">C8+F8+I8+L8+V8+Y8+AB8+AE8+AH8+AK8</f>
        <v>93002</v>
      </c>
      <c r="BH8" s="32">
        <f t="shared" ref="BH8:BH25" si="23">D8+G8+J8+M8+W8+Z8+AC8+AF8+AI8+AL8</f>
        <v>57797</v>
      </c>
      <c r="BI8" s="67" t="str">
        <f t="shared" si="9"/>
        <v>○</v>
      </c>
      <c r="BJ8" s="67" t="str">
        <f t="shared" si="10"/>
        <v>○</v>
      </c>
      <c r="BK8" s="67" t="str">
        <f t="shared" si="11"/>
        <v>○</v>
      </c>
      <c r="BL8" s="229"/>
    </row>
    <row r="9" spans="1:69" s="32" customFormat="1" ht="17.25" customHeight="1">
      <c r="A9" s="7" t="s">
        <v>15</v>
      </c>
      <c r="B9" s="211">
        <f t="shared" ref="B9:D9" si="24">B54</f>
        <v>596</v>
      </c>
      <c r="C9" s="212">
        <f t="shared" si="24"/>
        <v>49462</v>
      </c>
      <c r="D9" s="213">
        <f t="shared" si="24"/>
        <v>28798</v>
      </c>
      <c r="E9" s="214">
        <f t="shared" ref="E9:S9" si="25">E54</f>
        <v>122</v>
      </c>
      <c r="F9" s="212">
        <f t="shared" si="25"/>
        <v>6710</v>
      </c>
      <c r="G9" s="215">
        <f t="shared" si="25"/>
        <v>4760</v>
      </c>
      <c r="H9" s="211">
        <f t="shared" si="25"/>
        <v>426</v>
      </c>
      <c r="I9" s="212">
        <f t="shared" si="25"/>
        <v>46331</v>
      </c>
      <c r="J9" s="213">
        <f t="shared" si="25"/>
        <v>27454</v>
      </c>
      <c r="K9" s="214">
        <f t="shared" si="25"/>
        <v>6</v>
      </c>
      <c r="L9" s="212">
        <f t="shared" si="25"/>
        <v>426</v>
      </c>
      <c r="M9" s="213">
        <f t="shared" si="25"/>
        <v>307</v>
      </c>
      <c r="N9" s="214">
        <f t="shared" ref="N9:P9" si="26">N54</f>
        <v>0</v>
      </c>
      <c r="O9" s="212">
        <f t="shared" si="26"/>
        <v>0</v>
      </c>
      <c r="P9" s="213">
        <f t="shared" si="26"/>
        <v>0</v>
      </c>
      <c r="Q9" s="214">
        <f t="shared" si="25"/>
        <v>0</v>
      </c>
      <c r="R9" s="212">
        <f t="shared" si="25"/>
        <v>0</v>
      </c>
      <c r="S9" s="213">
        <f t="shared" si="25"/>
        <v>0</v>
      </c>
      <c r="T9" s="7" t="s">
        <v>15</v>
      </c>
      <c r="U9" s="214">
        <f t="shared" ref="U9:AI9" si="27">U54</f>
        <v>0</v>
      </c>
      <c r="V9" s="212">
        <f t="shared" si="27"/>
        <v>0</v>
      </c>
      <c r="W9" s="215">
        <f t="shared" si="27"/>
        <v>0</v>
      </c>
      <c r="X9" s="211">
        <f t="shared" si="27"/>
        <v>1</v>
      </c>
      <c r="Y9" s="212">
        <f t="shared" si="27"/>
        <v>73</v>
      </c>
      <c r="Z9" s="213">
        <f t="shared" si="27"/>
        <v>5</v>
      </c>
      <c r="AA9" s="214">
        <f t="shared" ref="AA9:AF9" si="28">AA54</f>
        <v>0</v>
      </c>
      <c r="AB9" s="212">
        <f t="shared" si="28"/>
        <v>0</v>
      </c>
      <c r="AC9" s="213">
        <f t="shared" si="28"/>
        <v>0</v>
      </c>
      <c r="AD9" s="214">
        <f t="shared" si="28"/>
        <v>0</v>
      </c>
      <c r="AE9" s="212">
        <f t="shared" si="28"/>
        <v>0</v>
      </c>
      <c r="AF9" s="213">
        <f t="shared" si="28"/>
        <v>0</v>
      </c>
      <c r="AG9" s="214">
        <f t="shared" si="27"/>
        <v>0</v>
      </c>
      <c r="AH9" s="212">
        <f t="shared" si="27"/>
        <v>0</v>
      </c>
      <c r="AI9" s="213">
        <f t="shared" si="27"/>
        <v>0</v>
      </c>
      <c r="AJ9" s="214">
        <f t="shared" ref="AJ9:AW9" si="29">AJ54</f>
        <v>0</v>
      </c>
      <c r="AK9" s="212">
        <f t="shared" si="29"/>
        <v>0</v>
      </c>
      <c r="AL9" s="213">
        <f t="shared" si="29"/>
        <v>0</v>
      </c>
      <c r="AM9" s="214">
        <f t="shared" ref="AM9:AO9" si="30">AM54</f>
        <v>0</v>
      </c>
      <c r="AN9" s="212">
        <f t="shared" si="30"/>
        <v>0</v>
      </c>
      <c r="AO9" s="213">
        <f t="shared" si="30"/>
        <v>0</v>
      </c>
      <c r="AP9" s="7" t="s">
        <v>15</v>
      </c>
      <c r="AQ9" s="211">
        <f t="shared" si="29"/>
        <v>0</v>
      </c>
      <c r="AR9" s="212">
        <f t="shared" si="29"/>
        <v>0</v>
      </c>
      <c r="AS9" s="213">
        <f t="shared" si="29"/>
        <v>0</v>
      </c>
      <c r="AT9" s="211">
        <f t="shared" si="29"/>
        <v>0</v>
      </c>
      <c r="AU9" s="212">
        <f t="shared" si="29"/>
        <v>0</v>
      </c>
      <c r="AV9" s="213">
        <f t="shared" si="29"/>
        <v>0</v>
      </c>
      <c r="AW9" s="211">
        <f t="shared" si="29"/>
        <v>1151</v>
      </c>
      <c r="AX9" s="212">
        <f t="shared" ref="AX9:AX45" si="31">AX54</f>
        <v>103002</v>
      </c>
      <c r="AY9" s="212">
        <f>AY54</f>
        <v>61324</v>
      </c>
      <c r="AZ9" s="209">
        <f t="shared" ref="AZ9:BB45" si="32">AZ54</f>
        <v>1053</v>
      </c>
      <c r="BA9" s="207">
        <f t="shared" si="32"/>
        <v>98286</v>
      </c>
      <c r="BB9" s="207">
        <f t="shared" si="32"/>
        <v>58635</v>
      </c>
      <c r="BC9" s="214">
        <f t="shared" si="20"/>
        <v>98</v>
      </c>
      <c r="BD9" s="207">
        <f t="shared" si="20"/>
        <v>4716</v>
      </c>
      <c r="BE9" s="208">
        <f t="shared" si="20"/>
        <v>2689</v>
      </c>
      <c r="BF9" s="32">
        <f t="shared" si="21"/>
        <v>1151</v>
      </c>
      <c r="BG9" s="32">
        <f t="shared" si="22"/>
        <v>103002</v>
      </c>
      <c r="BH9" s="32">
        <f t="shared" si="23"/>
        <v>61324</v>
      </c>
      <c r="BI9" s="67" t="str">
        <f t="shared" si="9"/>
        <v>○</v>
      </c>
      <c r="BJ9" s="67" t="str">
        <f t="shared" si="10"/>
        <v>○</v>
      </c>
      <c r="BK9" s="67" t="str">
        <f t="shared" si="11"/>
        <v>○</v>
      </c>
      <c r="BL9" s="229"/>
    </row>
    <row r="10" spans="1:69" s="32" customFormat="1" ht="17.25" customHeight="1">
      <c r="A10" s="7" t="s">
        <v>16</v>
      </c>
      <c r="B10" s="211">
        <f t="shared" ref="B10:D10" si="33">B55</f>
        <v>405</v>
      </c>
      <c r="C10" s="212">
        <f t="shared" si="33"/>
        <v>38282</v>
      </c>
      <c r="D10" s="213">
        <f t="shared" si="33"/>
        <v>21212</v>
      </c>
      <c r="E10" s="214">
        <f t="shared" ref="E10:S10" si="34">E55</f>
        <v>65</v>
      </c>
      <c r="F10" s="212">
        <f t="shared" si="34"/>
        <v>4038</v>
      </c>
      <c r="G10" s="215">
        <f t="shared" si="34"/>
        <v>2752</v>
      </c>
      <c r="H10" s="211">
        <f t="shared" si="34"/>
        <v>215</v>
      </c>
      <c r="I10" s="212">
        <f t="shared" si="34"/>
        <v>23158</v>
      </c>
      <c r="J10" s="213">
        <f t="shared" si="34"/>
        <v>13359</v>
      </c>
      <c r="K10" s="214">
        <f t="shared" si="34"/>
        <v>0</v>
      </c>
      <c r="L10" s="212">
        <f t="shared" si="34"/>
        <v>0</v>
      </c>
      <c r="M10" s="213">
        <f t="shared" si="34"/>
        <v>0</v>
      </c>
      <c r="N10" s="214">
        <f t="shared" ref="N10:P10" si="35">N55</f>
        <v>0</v>
      </c>
      <c r="O10" s="212">
        <f t="shared" si="35"/>
        <v>0</v>
      </c>
      <c r="P10" s="213">
        <f t="shared" si="35"/>
        <v>0</v>
      </c>
      <c r="Q10" s="214">
        <f t="shared" si="34"/>
        <v>0</v>
      </c>
      <c r="R10" s="212">
        <f t="shared" si="34"/>
        <v>0</v>
      </c>
      <c r="S10" s="213">
        <f t="shared" si="34"/>
        <v>0</v>
      </c>
      <c r="T10" s="7" t="s">
        <v>16</v>
      </c>
      <c r="U10" s="214">
        <f t="shared" ref="U10:AI10" si="36">U55</f>
        <v>0</v>
      </c>
      <c r="V10" s="212">
        <f t="shared" si="36"/>
        <v>0</v>
      </c>
      <c r="W10" s="215">
        <f t="shared" si="36"/>
        <v>0</v>
      </c>
      <c r="X10" s="211">
        <f t="shared" si="36"/>
        <v>2</v>
      </c>
      <c r="Y10" s="212">
        <f t="shared" si="36"/>
        <v>120</v>
      </c>
      <c r="Z10" s="213">
        <f t="shared" si="36"/>
        <v>8</v>
      </c>
      <c r="AA10" s="214">
        <f t="shared" ref="AA10:AF10" si="37">AA55</f>
        <v>4</v>
      </c>
      <c r="AB10" s="212">
        <f t="shared" si="37"/>
        <v>395</v>
      </c>
      <c r="AC10" s="213">
        <f t="shared" si="37"/>
        <v>28</v>
      </c>
      <c r="AD10" s="214">
        <f t="shared" si="37"/>
        <v>0</v>
      </c>
      <c r="AE10" s="212">
        <f t="shared" si="37"/>
        <v>0</v>
      </c>
      <c r="AF10" s="213">
        <f t="shared" si="37"/>
        <v>0</v>
      </c>
      <c r="AG10" s="214">
        <f t="shared" si="36"/>
        <v>1</v>
      </c>
      <c r="AH10" s="212">
        <f t="shared" si="36"/>
        <v>96</v>
      </c>
      <c r="AI10" s="213">
        <f t="shared" si="36"/>
        <v>8</v>
      </c>
      <c r="AJ10" s="214">
        <f t="shared" ref="AJ10:AW10" si="38">AJ55</f>
        <v>0</v>
      </c>
      <c r="AK10" s="212">
        <f t="shared" si="38"/>
        <v>0</v>
      </c>
      <c r="AL10" s="213">
        <f t="shared" si="38"/>
        <v>0</v>
      </c>
      <c r="AM10" s="214">
        <f t="shared" ref="AM10:AO10" si="39">AM55</f>
        <v>0</v>
      </c>
      <c r="AN10" s="212">
        <f t="shared" si="39"/>
        <v>0</v>
      </c>
      <c r="AO10" s="213">
        <f t="shared" si="39"/>
        <v>0</v>
      </c>
      <c r="AP10" s="7" t="s">
        <v>16</v>
      </c>
      <c r="AQ10" s="211">
        <f t="shared" si="38"/>
        <v>0</v>
      </c>
      <c r="AR10" s="212">
        <f t="shared" si="38"/>
        <v>0</v>
      </c>
      <c r="AS10" s="213">
        <f t="shared" si="38"/>
        <v>0</v>
      </c>
      <c r="AT10" s="211">
        <f t="shared" si="38"/>
        <v>0</v>
      </c>
      <c r="AU10" s="212">
        <f t="shared" si="38"/>
        <v>0</v>
      </c>
      <c r="AV10" s="213">
        <f t="shared" si="38"/>
        <v>0</v>
      </c>
      <c r="AW10" s="211">
        <f t="shared" si="38"/>
        <v>692</v>
      </c>
      <c r="AX10" s="212">
        <f t="shared" si="31"/>
        <v>66089</v>
      </c>
      <c r="AY10" s="212">
        <f t="shared" si="19"/>
        <v>37367</v>
      </c>
      <c r="AZ10" s="214">
        <f t="shared" si="32"/>
        <v>660</v>
      </c>
      <c r="BA10" s="212">
        <f t="shared" si="32"/>
        <v>63732</v>
      </c>
      <c r="BB10" s="212">
        <f t="shared" si="32"/>
        <v>36066</v>
      </c>
      <c r="BC10" s="214">
        <f t="shared" si="20"/>
        <v>32</v>
      </c>
      <c r="BD10" s="212">
        <f t="shared" si="20"/>
        <v>2357</v>
      </c>
      <c r="BE10" s="213">
        <f t="shared" si="20"/>
        <v>1301</v>
      </c>
      <c r="BF10" s="32">
        <f t="shared" si="21"/>
        <v>692</v>
      </c>
      <c r="BG10" s="32">
        <f t="shared" si="22"/>
        <v>66089</v>
      </c>
      <c r="BH10" s="32">
        <f t="shared" si="23"/>
        <v>37367</v>
      </c>
      <c r="BI10" s="67" t="str">
        <f t="shared" si="9"/>
        <v>○</v>
      </c>
      <c r="BJ10" s="67" t="str">
        <f t="shared" si="10"/>
        <v>○</v>
      </c>
      <c r="BK10" s="67" t="str">
        <f t="shared" si="11"/>
        <v>○</v>
      </c>
      <c r="BL10" s="229"/>
    </row>
    <row r="11" spans="1:69" s="32" customFormat="1" ht="17.25" customHeight="1">
      <c r="A11" s="7" t="s">
        <v>17</v>
      </c>
      <c r="B11" s="211">
        <f t="shared" ref="B11:D11" si="40">B56</f>
        <v>785</v>
      </c>
      <c r="C11" s="212">
        <f t="shared" si="40"/>
        <v>71514</v>
      </c>
      <c r="D11" s="213">
        <f t="shared" si="40"/>
        <v>43280</v>
      </c>
      <c r="E11" s="214">
        <f t="shared" ref="E11:S11" si="41">E56</f>
        <v>831</v>
      </c>
      <c r="F11" s="212">
        <f t="shared" si="41"/>
        <v>48709</v>
      </c>
      <c r="G11" s="215">
        <f t="shared" si="41"/>
        <v>35463</v>
      </c>
      <c r="H11" s="211">
        <f t="shared" si="41"/>
        <v>863</v>
      </c>
      <c r="I11" s="212">
        <f t="shared" si="41"/>
        <v>94527</v>
      </c>
      <c r="J11" s="213">
        <f t="shared" si="41"/>
        <v>57843</v>
      </c>
      <c r="K11" s="214">
        <f t="shared" si="41"/>
        <v>4</v>
      </c>
      <c r="L11" s="212">
        <f t="shared" si="41"/>
        <v>416</v>
      </c>
      <c r="M11" s="213">
        <f t="shared" si="41"/>
        <v>256</v>
      </c>
      <c r="N11" s="214">
        <f t="shared" ref="N11:P11" si="42">N56</f>
        <v>0</v>
      </c>
      <c r="O11" s="212">
        <f t="shared" si="42"/>
        <v>0</v>
      </c>
      <c r="P11" s="213">
        <f t="shared" si="42"/>
        <v>0</v>
      </c>
      <c r="Q11" s="214">
        <f t="shared" si="41"/>
        <v>0</v>
      </c>
      <c r="R11" s="212">
        <f t="shared" si="41"/>
        <v>0</v>
      </c>
      <c r="S11" s="213">
        <f t="shared" si="41"/>
        <v>0</v>
      </c>
      <c r="T11" s="7" t="s">
        <v>17</v>
      </c>
      <c r="U11" s="214">
        <f t="shared" ref="U11:AI11" si="43">U56</f>
        <v>34</v>
      </c>
      <c r="V11" s="212">
        <f t="shared" si="43"/>
        <v>1170</v>
      </c>
      <c r="W11" s="215">
        <f t="shared" si="43"/>
        <v>737</v>
      </c>
      <c r="X11" s="211">
        <f t="shared" si="43"/>
        <v>1</v>
      </c>
      <c r="Y11" s="212">
        <f t="shared" si="43"/>
        <v>120</v>
      </c>
      <c r="Z11" s="213">
        <f t="shared" si="43"/>
        <v>15</v>
      </c>
      <c r="AA11" s="214">
        <f t="shared" ref="AA11:AF11" si="44">AA56</f>
        <v>1</v>
      </c>
      <c r="AB11" s="212">
        <f t="shared" si="44"/>
        <v>100</v>
      </c>
      <c r="AC11" s="213">
        <f t="shared" si="44"/>
        <v>2</v>
      </c>
      <c r="AD11" s="214">
        <f t="shared" si="44"/>
        <v>0</v>
      </c>
      <c r="AE11" s="212">
        <f t="shared" si="44"/>
        <v>0</v>
      </c>
      <c r="AF11" s="213">
        <f t="shared" si="44"/>
        <v>0</v>
      </c>
      <c r="AG11" s="214">
        <f t="shared" si="43"/>
        <v>0</v>
      </c>
      <c r="AH11" s="212">
        <f t="shared" si="43"/>
        <v>0</v>
      </c>
      <c r="AI11" s="213">
        <f t="shared" si="43"/>
        <v>0</v>
      </c>
      <c r="AJ11" s="214">
        <f t="shared" ref="AJ11:AW11" si="45">AJ56</f>
        <v>0</v>
      </c>
      <c r="AK11" s="212">
        <f t="shared" si="45"/>
        <v>0</v>
      </c>
      <c r="AL11" s="213">
        <f t="shared" si="45"/>
        <v>0</v>
      </c>
      <c r="AM11" s="214">
        <f t="shared" ref="AM11:AO11" si="46">AM56</f>
        <v>0</v>
      </c>
      <c r="AN11" s="212">
        <f t="shared" si="46"/>
        <v>0</v>
      </c>
      <c r="AO11" s="213">
        <f t="shared" si="46"/>
        <v>0</v>
      </c>
      <c r="AP11" s="7" t="s">
        <v>17</v>
      </c>
      <c r="AQ11" s="211">
        <f t="shared" si="45"/>
        <v>0</v>
      </c>
      <c r="AR11" s="212">
        <f t="shared" si="45"/>
        <v>0</v>
      </c>
      <c r="AS11" s="213">
        <f t="shared" si="45"/>
        <v>0</v>
      </c>
      <c r="AT11" s="211">
        <f t="shared" si="45"/>
        <v>0</v>
      </c>
      <c r="AU11" s="212">
        <f t="shared" si="45"/>
        <v>0</v>
      </c>
      <c r="AV11" s="213">
        <f t="shared" si="45"/>
        <v>0</v>
      </c>
      <c r="AW11" s="211">
        <f t="shared" si="45"/>
        <v>2519</v>
      </c>
      <c r="AX11" s="212">
        <f t="shared" si="31"/>
        <v>216556</v>
      </c>
      <c r="AY11" s="212">
        <f t="shared" si="19"/>
        <v>137596</v>
      </c>
      <c r="AZ11" s="209">
        <f t="shared" si="32"/>
        <v>2155</v>
      </c>
      <c r="BA11" s="207">
        <f t="shared" si="32"/>
        <v>192900</v>
      </c>
      <c r="BB11" s="207">
        <f t="shared" si="32"/>
        <v>121234</v>
      </c>
      <c r="BC11" s="214">
        <f t="shared" si="20"/>
        <v>364</v>
      </c>
      <c r="BD11" s="207">
        <f t="shared" si="20"/>
        <v>23656</v>
      </c>
      <c r="BE11" s="208">
        <f t="shared" si="20"/>
        <v>16362</v>
      </c>
      <c r="BF11" s="32">
        <f t="shared" si="21"/>
        <v>2519</v>
      </c>
      <c r="BG11" s="32">
        <f t="shared" si="22"/>
        <v>216556</v>
      </c>
      <c r="BH11" s="32">
        <f t="shared" si="23"/>
        <v>137596</v>
      </c>
      <c r="BI11" s="67" t="str">
        <f t="shared" si="9"/>
        <v>○</v>
      </c>
      <c r="BJ11" s="67" t="str">
        <f t="shared" si="10"/>
        <v>○</v>
      </c>
      <c r="BK11" s="67" t="str">
        <f t="shared" si="11"/>
        <v>○</v>
      </c>
      <c r="BL11" s="229"/>
    </row>
    <row r="12" spans="1:69" s="32" customFormat="1" ht="17.25" customHeight="1">
      <c r="A12" s="7" t="s">
        <v>18</v>
      </c>
      <c r="B12" s="211">
        <f t="shared" ref="B12:D12" si="47">B57</f>
        <v>399</v>
      </c>
      <c r="C12" s="212">
        <f t="shared" si="47"/>
        <v>38816</v>
      </c>
      <c r="D12" s="213">
        <f t="shared" si="47"/>
        <v>22474</v>
      </c>
      <c r="E12" s="214">
        <f t="shared" ref="E12:S12" si="48">E57</f>
        <v>152</v>
      </c>
      <c r="F12" s="212">
        <f t="shared" si="48"/>
        <v>11055</v>
      </c>
      <c r="G12" s="215">
        <f t="shared" si="48"/>
        <v>8391</v>
      </c>
      <c r="H12" s="211">
        <f t="shared" si="48"/>
        <v>283</v>
      </c>
      <c r="I12" s="212">
        <f t="shared" si="48"/>
        <v>30579</v>
      </c>
      <c r="J12" s="213">
        <f t="shared" si="48"/>
        <v>18438</v>
      </c>
      <c r="K12" s="214">
        <f t="shared" si="48"/>
        <v>1</v>
      </c>
      <c r="L12" s="212">
        <f t="shared" si="48"/>
        <v>120</v>
      </c>
      <c r="M12" s="213">
        <f t="shared" si="48"/>
        <v>52</v>
      </c>
      <c r="N12" s="214">
        <f t="shared" ref="N12:P12" si="49">N57</f>
        <v>0</v>
      </c>
      <c r="O12" s="212">
        <f t="shared" si="49"/>
        <v>0</v>
      </c>
      <c r="P12" s="213">
        <f t="shared" si="49"/>
        <v>0</v>
      </c>
      <c r="Q12" s="214">
        <f t="shared" si="48"/>
        <v>0</v>
      </c>
      <c r="R12" s="212">
        <f t="shared" si="48"/>
        <v>0</v>
      </c>
      <c r="S12" s="213">
        <f t="shared" si="48"/>
        <v>0</v>
      </c>
      <c r="T12" s="7" t="s">
        <v>18</v>
      </c>
      <c r="U12" s="214">
        <f t="shared" ref="U12:AI12" si="50">U57</f>
        <v>0</v>
      </c>
      <c r="V12" s="212">
        <f t="shared" si="50"/>
        <v>0</v>
      </c>
      <c r="W12" s="215">
        <f t="shared" si="50"/>
        <v>0</v>
      </c>
      <c r="X12" s="211">
        <f t="shared" si="50"/>
        <v>0</v>
      </c>
      <c r="Y12" s="212">
        <f t="shared" si="50"/>
        <v>0</v>
      </c>
      <c r="Z12" s="213">
        <f t="shared" si="50"/>
        <v>0</v>
      </c>
      <c r="AA12" s="214">
        <f t="shared" ref="AA12:AF12" si="51">AA57</f>
        <v>0</v>
      </c>
      <c r="AB12" s="212">
        <f t="shared" si="51"/>
        <v>0</v>
      </c>
      <c r="AC12" s="213">
        <f t="shared" si="51"/>
        <v>0</v>
      </c>
      <c r="AD12" s="214">
        <f t="shared" si="51"/>
        <v>0</v>
      </c>
      <c r="AE12" s="212">
        <f t="shared" si="51"/>
        <v>0</v>
      </c>
      <c r="AF12" s="213">
        <f t="shared" si="51"/>
        <v>0</v>
      </c>
      <c r="AG12" s="214">
        <f t="shared" si="50"/>
        <v>0</v>
      </c>
      <c r="AH12" s="212">
        <f t="shared" si="50"/>
        <v>0</v>
      </c>
      <c r="AI12" s="213">
        <f t="shared" si="50"/>
        <v>0</v>
      </c>
      <c r="AJ12" s="214">
        <f t="shared" ref="AJ12:AW12" si="52">AJ57</f>
        <v>0</v>
      </c>
      <c r="AK12" s="212">
        <f t="shared" si="52"/>
        <v>0</v>
      </c>
      <c r="AL12" s="213">
        <f t="shared" si="52"/>
        <v>0</v>
      </c>
      <c r="AM12" s="214">
        <f t="shared" ref="AM12:AO12" si="53">AM57</f>
        <v>0</v>
      </c>
      <c r="AN12" s="212">
        <f t="shared" si="53"/>
        <v>0</v>
      </c>
      <c r="AO12" s="213">
        <f t="shared" si="53"/>
        <v>0</v>
      </c>
      <c r="AP12" s="7" t="s">
        <v>18</v>
      </c>
      <c r="AQ12" s="211">
        <f t="shared" si="52"/>
        <v>0</v>
      </c>
      <c r="AR12" s="212">
        <f t="shared" si="52"/>
        <v>0</v>
      </c>
      <c r="AS12" s="213">
        <f t="shared" si="52"/>
        <v>0</v>
      </c>
      <c r="AT12" s="211">
        <f t="shared" si="52"/>
        <v>0</v>
      </c>
      <c r="AU12" s="212">
        <f t="shared" si="52"/>
        <v>0</v>
      </c>
      <c r="AV12" s="213">
        <f t="shared" si="52"/>
        <v>0</v>
      </c>
      <c r="AW12" s="211">
        <f t="shared" si="52"/>
        <v>835</v>
      </c>
      <c r="AX12" s="212">
        <f t="shared" si="31"/>
        <v>80570</v>
      </c>
      <c r="AY12" s="212">
        <f t="shared" si="19"/>
        <v>49355</v>
      </c>
      <c r="AZ12" s="214">
        <f t="shared" si="32"/>
        <v>814</v>
      </c>
      <c r="BA12" s="212">
        <f t="shared" si="32"/>
        <v>79215</v>
      </c>
      <c r="BB12" s="212">
        <f t="shared" si="32"/>
        <v>48547</v>
      </c>
      <c r="BC12" s="214">
        <f t="shared" si="20"/>
        <v>21</v>
      </c>
      <c r="BD12" s="212">
        <f t="shared" si="20"/>
        <v>1355</v>
      </c>
      <c r="BE12" s="213">
        <f t="shared" si="20"/>
        <v>808</v>
      </c>
      <c r="BF12" s="32">
        <f t="shared" si="21"/>
        <v>835</v>
      </c>
      <c r="BG12" s="32">
        <f t="shared" si="22"/>
        <v>80570</v>
      </c>
      <c r="BH12" s="32">
        <f t="shared" si="23"/>
        <v>49355</v>
      </c>
      <c r="BI12" s="67" t="str">
        <f t="shared" si="9"/>
        <v>○</v>
      </c>
      <c r="BJ12" s="67" t="str">
        <f t="shared" si="10"/>
        <v>○</v>
      </c>
      <c r="BK12" s="67" t="str">
        <f t="shared" si="11"/>
        <v>○</v>
      </c>
      <c r="BL12" s="229"/>
    </row>
    <row r="13" spans="1:69" s="32" customFormat="1" ht="17.25" customHeight="1">
      <c r="A13" s="7" t="s">
        <v>19</v>
      </c>
      <c r="B13" s="211">
        <f t="shared" ref="B13:D13" si="54">B58</f>
        <v>65</v>
      </c>
      <c r="C13" s="212">
        <f t="shared" si="54"/>
        <v>5929</v>
      </c>
      <c r="D13" s="213">
        <f t="shared" si="54"/>
        <v>3595</v>
      </c>
      <c r="E13" s="214">
        <f t="shared" ref="E13:S13" si="55">E58</f>
        <v>0</v>
      </c>
      <c r="F13" s="212">
        <f t="shared" si="55"/>
        <v>0</v>
      </c>
      <c r="G13" s="215">
        <f t="shared" si="55"/>
        <v>0</v>
      </c>
      <c r="H13" s="211">
        <f t="shared" si="55"/>
        <v>73</v>
      </c>
      <c r="I13" s="212">
        <f t="shared" si="55"/>
        <v>7961</v>
      </c>
      <c r="J13" s="213">
        <f t="shared" si="55"/>
        <v>4859</v>
      </c>
      <c r="K13" s="214">
        <f t="shared" si="55"/>
        <v>0</v>
      </c>
      <c r="L13" s="212">
        <f t="shared" si="55"/>
        <v>0</v>
      </c>
      <c r="M13" s="213">
        <f t="shared" si="55"/>
        <v>0</v>
      </c>
      <c r="N13" s="214">
        <f t="shared" ref="N13:P13" si="56">N58</f>
        <v>0</v>
      </c>
      <c r="O13" s="212">
        <f t="shared" si="56"/>
        <v>0</v>
      </c>
      <c r="P13" s="213">
        <f t="shared" si="56"/>
        <v>0</v>
      </c>
      <c r="Q13" s="214">
        <f t="shared" si="55"/>
        <v>0</v>
      </c>
      <c r="R13" s="212">
        <f t="shared" si="55"/>
        <v>0</v>
      </c>
      <c r="S13" s="213">
        <f t="shared" si="55"/>
        <v>0</v>
      </c>
      <c r="T13" s="7" t="s">
        <v>19</v>
      </c>
      <c r="U13" s="214">
        <f t="shared" ref="U13:AI13" si="57">U58</f>
        <v>0</v>
      </c>
      <c r="V13" s="212">
        <f t="shared" si="57"/>
        <v>0</v>
      </c>
      <c r="W13" s="215">
        <f t="shared" si="57"/>
        <v>0</v>
      </c>
      <c r="X13" s="211">
        <f t="shared" si="57"/>
        <v>0</v>
      </c>
      <c r="Y13" s="212">
        <f t="shared" si="57"/>
        <v>0</v>
      </c>
      <c r="Z13" s="213">
        <f t="shared" si="57"/>
        <v>0</v>
      </c>
      <c r="AA13" s="214">
        <f t="shared" ref="AA13:AF13" si="58">AA58</f>
        <v>0</v>
      </c>
      <c r="AB13" s="212">
        <f t="shared" si="58"/>
        <v>0</v>
      </c>
      <c r="AC13" s="213">
        <f t="shared" si="58"/>
        <v>0</v>
      </c>
      <c r="AD13" s="214">
        <f t="shared" si="58"/>
        <v>0</v>
      </c>
      <c r="AE13" s="212">
        <f t="shared" si="58"/>
        <v>0</v>
      </c>
      <c r="AF13" s="213">
        <f t="shared" si="58"/>
        <v>0</v>
      </c>
      <c r="AG13" s="214">
        <f t="shared" si="57"/>
        <v>0</v>
      </c>
      <c r="AH13" s="212">
        <f t="shared" si="57"/>
        <v>0</v>
      </c>
      <c r="AI13" s="213">
        <f t="shared" si="57"/>
        <v>0</v>
      </c>
      <c r="AJ13" s="214">
        <f t="shared" ref="AJ13:AW13" si="59">AJ58</f>
        <v>0</v>
      </c>
      <c r="AK13" s="212">
        <f t="shared" si="59"/>
        <v>0</v>
      </c>
      <c r="AL13" s="213">
        <f t="shared" si="59"/>
        <v>0</v>
      </c>
      <c r="AM13" s="214">
        <f t="shared" ref="AM13:AO13" si="60">AM58</f>
        <v>0</v>
      </c>
      <c r="AN13" s="212">
        <f t="shared" si="60"/>
        <v>0</v>
      </c>
      <c r="AO13" s="213">
        <f t="shared" si="60"/>
        <v>0</v>
      </c>
      <c r="AP13" s="7" t="s">
        <v>19</v>
      </c>
      <c r="AQ13" s="211">
        <f t="shared" si="59"/>
        <v>0</v>
      </c>
      <c r="AR13" s="212">
        <f t="shared" si="59"/>
        <v>0</v>
      </c>
      <c r="AS13" s="213">
        <f t="shared" si="59"/>
        <v>0</v>
      </c>
      <c r="AT13" s="211">
        <f t="shared" si="59"/>
        <v>0</v>
      </c>
      <c r="AU13" s="212">
        <f t="shared" si="59"/>
        <v>0</v>
      </c>
      <c r="AV13" s="213">
        <f t="shared" si="59"/>
        <v>0</v>
      </c>
      <c r="AW13" s="211">
        <f t="shared" si="59"/>
        <v>138</v>
      </c>
      <c r="AX13" s="212">
        <f t="shared" si="31"/>
        <v>13890</v>
      </c>
      <c r="AY13" s="212">
        <f t="shared" si="19"/>
        <v>8454</v>
      </c>
      <c r="AZ13" s="209">
        <f t="shared" si="32"/>
        <v>130</v>
      </c>
      <c r="BA13" s="207">
        <f t="shared" si="32"/>
        <v>13231</v>
      </c>
      <c r="BB13" s="207">
        <f t="shared" si="32"/>
        <v>8036</v>
      </c>
      <c r="BC13" s="214">
        <f t="shared" si="20"/>
        <v>8</v>
      </c>
      <c r="BD13" s="207">
        <f t="shared" si="20"/>
        <v>659</v>
      </c>
      <c r="BE13" s="208">
        <f t="shared" si="20"/>
        <v>418</v>
      </c>
      <c r="BF13" s="32">
        <f t="shared" si="21"/>
        <v>138</v>
      </c>
      <c r="BG13" s="32">
        <f t="shared" si="22"/>
        <v>13890</v>
      </c>
      <c r="BH13" s="32">
        <f t="shared" si="23"/>
        <v>8454</v>
      </c>
      <c r="BI13" s="67" t="str">
        <f t="shared" si="9"/>
        <v>○</v>
      </c>
      <c r="BJ13" s="67" t="str">
        <f t="shared" si="10"/>
        <v>○</v>
      </c>
      <c r="BK13" s="67" t="str">
        <f t="shared" si="11"/>
        <v>○</v>
      </c>
      <c r="BL13" s="229"/>
    </row>
    <row r="14" spans="1:69" s="32" customFormat="1" ht="14.4">
      <c r="A14" s="7" t="s">
        <v>20</v>
      </c>
      <c r="B14" s="211">
        <f t="shared" ref="B14:D14" si="61">B59</f>
        <v>73</v>
      </c>
      <c r="C14" s="212">
        <f t="shared" si="61"/>
        <v>6634</v>
      </c>
      <c r="D14" s="213">
        <f t="shared" si="61"/>
        <v>3784</v>
      </c>
      <c r="E14" s="214">
        <f t="shared" ref="E14:S14" si="62">E59</f>
        <v>0</v>
      </c>
      <c r="F14" s="212">
        <f t="shared" si="62"/>
        <v>0</v>
      </c>
      <c r="G14" s="215">
        <f t="shared" si="62"/>
        <v>0</v>
      </c>
      <c r="H14" s="211">
        <f t="shared" si="62"/>
        <v>44</v>
      </c>
      <c r="I14" s="212">
        <f t="shared" si="62"/>
        <v>4910</v>
      </c>
      <c r="J14" s="213">
        <f t="shared" si="62"/>
        <v>2914</v>
      </c>
      <c r="K14" s="214">
        <f t="shared" si="62"/>
        <v>0</v>
      </c>
      <c r="L14" s="212">
        <f t="shared" si="62"/>
        <v>0</v>
      </c>
      <c r="M14" s="213">
        <f t="shared" si="62"/>
        <v>0</v>
      </c>
      <c r="N14" s="214">
        <f t="shared" ref="N14:P14" si="63">N59</f>
        <v>0</v>
      </c>
      <c r="O14" s="212">
        <f t="shared" si="63"/>
        <v>0</v>
      </c>
      <c r="P14" s="213">
        <f t="shared" si="63"/>
        <v>0</v>
      </c>
      <c r="Q14" s="214">
        <f t="shared" si="62"/>
        <v>0</v>
      </c>
      <c r="R14" s="212">
        <f t="shared" si="62"/>
        <v>0</v>
      </c>
      <c r="S14" s="213">
        <f t="shared" si="62"/>
        <v>0</v>
      </c>
      <c r="T14" s="7" t="s">
        <v>20</v>
      </c>
      <c r="U14" s="214">
        <f t="shared" ref="U14:AI14" si="64">U59</f>
        <v>0</v>
      </c>
      <c r="V14" s="212">
        <f t="shared" si="64"/>
        <v>0</v>
      </c>
      <c r="W14" s="215">
        <f t="shared" si="64"/>
        <v>0</v>
      </c>
      <c r="X14" s="211">
        <f t="shared" si="64"/>
        <v>0</v>
      </c>
      <c r="Y14" s="212">
        <f t="shared" si="64"/>
        <v>0</v>
      </c>
      <c r="Z14" s="213">
        <f t="shared" si="64"/>
        <v>0</v>
      </c>
      <c r="AA14" s="214">
        <f t="shared" ref="AA14:AF14" si="65">AA59</f>
        <v>0</v>
      </c>
      <c r="AB14" s="212">
        <f t="shared" si="65"/>
        <v>0</v>
      </c>
      <c r="AC14" s="213">
        <f t="shared" si="65"/>
        <v>0</v>
      </c>
      <c r="AD14" s="214">
        <f t="shared" si="65"/>
        <v>0</v>
      </c>
      <c r="AE14" s="212">
        <f t="shared" si="65"/>
        <v>0</v>
      </c>
      <c r="AF14" s="213">
        <f t="shared" si="65"/>
        <v>0</v>
      </c>
      <c r="AG14" s="214">
        <f t="shared" si="64"/>
        <v>0</v>
      </c>
      <c r="AH14" s="212">
        <f t="shared" si="64"/>
        <v>0</v>
      </c>
      <c r="AI14" s="213">
        <f t="shared" si="64"/>
        <v>0</v>
      </c>
      <c r="AJ14" s="214">
        <f t="shared" ref="AJ14:AW14" si="66">AJ59</f>
        <v>0</v>
      </c>
      <c r="AK14" s="212">
        <f t="shared" si="66"/>
        <v>0</v>
      </c>
      <c r="AL14" s="213">
        <f t="shared" si="66"/>
        <v>0</v>
      </c>
      <c r="AM14" s="214">
        <f t="shared" ref="AM14:AO14" si="67">AM59</f>
        <v>0</v>
      </c>
      <c r="AN14" s="212">
        <f t="shared" si="67"/>
        <v>0</v>
      </c>
      <c r="AO14" s="213">
        <f t="shared" si="67"/>
        <v>0</v>
      </c>
      <c r="AP14" s="7" t="s">
        <v>20</v>
      </c>
      <c r="AQ14" s="211">
        <f t="shared" si="66"/>
        <v>0</v>
      </c>
      <c r="AR14" s="212">
        <f t="shared" si="66"/>
        <v>0</v>
      </c>
      <c r="AS14" s="213">
        <f t="shared" si="66"/>
        <v>0</v>
      </c>
      <c r="AT14" s="211">
        <f t="shared" si="66"/>
        <v>0</v>
      </c>
      <c r="AU14" s="212">
        <f t="shared" si="66"/>
        <v>0</v>
      </c>
      <c r="AV14" s="213">
        <f t="shared" si="66"/>
        <v>0</v>
      </c>
      <c r="AW14" s="211">
        <f t="shared" si="66"/>
        <v>117</v>
      </c>
      <c r="AX14" s="212">
        <f t="shared" si="31"/>
        <v>11544</v>
      </c>
      <c r="AY14" s="212">
        <f t="shared" si="19"/>
        <v>6698</v>
      </c>
      <c r="AZ14" s="214">
        <f t="shared" si="32"/>
        <v>116</v>
      </c>
      <c r="BA14" s="212">
        <f t="shared" si="32"/>
        <v>11442</v>
      </c>
      <c r="BB14" s="212">
        <f t="shared" si="32"/>
        <v>6642</v>
      </c>
      <c r="BC14" s="214">
        <f t="shared" si="20"/>
        <v>1</v>
      </c>
      <c r="BD14" s="212">
        <f t="shared" si="20"/>
        <v>102</v>
      </c>
      <c r="BE14" s="213">
        <f t="shared" si="20"/>
        <v>56</v>
      </c>
      <c r="BF14" s="32">
        <f t="shared" si="21"/>
        <v>117</v>
      </c>
      <c r="BG14" s="32">
        <f t="shared" si="22"/>
        <v>11544</v>
      </c>
      <c r="BH14" s="32">
        <f t="shared" si="23"/>
        <v>6698</v>
      </c>
      <c r="BI14" s="67" t="str">
        <f t="shared" si="9"/>
        <v>○</v>
      </c>
      <c r="BJ14" s="67" t="str">
        <f t="shared" si="10"/>
        <v>○</v>
      </c>
      <c r="BK14" s="67" t="str">
        <f t="shared" si="11"/>
        <v>○</v>
      </c>
      <c r="BL14" s="229"/>
    </row>
    <row r="15" spans="1:69" s="338" customFormat="1" ht="17.25" customHeight="1">
      <c r="A15" s="7" t="s">
        <v>21</v>
      </c>
      <c r="B15" s="211">
        <f t="shared" ref="B15:D15" si="68">B60</f>
        <v>519</v>
      </c>
      <c r="C15" s="212">
        <f t="shared" si="68"/>
        <v>50985</v>
      </c>
      <c r="D15" s="213">
        <f t="shared" si="68"/>
        <v>29303</v>
      </c>
      <c r="E15" s="214">
        <f t="shared" ref="E15:S15" si="69">E60</f>
        <v>331</v>
      </c>
      <c r="F15" s="212">
        <f t="shared" si="69"/>
        <v>24093</v>
      </c>
      <c r="G15" s="215">
        <f t="shared" si="69"/>
        <v>16535</v>
      </c>
      <c r="H15" s="211">
        <f t="shared" si="69"/>
        <v>776</v>
      </c>
      <c r="I15" s="212">
        <f t="shared" si="69"/>
        <v>84870</v>
      </c>
      <c r="J15" s="213">
        <f t="shared" si="69"/>
        <v>48652</v>
      </c>
      <c r="K15" s="214">
        <f t="shared" si="69"/>
        <v>12</v>
      </c>
      <c r="L15" s="212">
        <f t="shared" si="69"/>
        <v>709</v>
      </c>
      <c r="M15" s="213">
        <f t="shared" si="69"/>
        <v>433</v>
      </c>
      <c r="N15" s="214">
        <f t="shared" ref="N15:P15" si="70">N60</f>
        <v>0</v>
      </c>
      <c r="O15" s="212">
        <f t="shared" si="70"/>
        <v>0</v>
      </c>
      <c r="P15" s="213">
        <f t="shared" si="70"/>
        <v>0</v>
      </c>
      <c r="Q15" s="214">
        <f t="shared" si="69"/>
        <v>0</v>
      </c>
      <c r="R15" s="212">
        <f t="shared" si="69"/>
        <v>0</v>
      </c>
      <c r="S15" s="213">
        <f t="shared" si="69"/>
        <v>0</v>
      </c>
      <c r="T15" s="7" t="s">
        <v>21</v>
      </c>
      <c r="U15" s="214">
        <f t="shared" ref="U15:AI15" si="71">U60</f>
        <v>0</v>
      </c>
      <c r="V15" s="212">
        <f t="shared" si="71"/>
        <v>0</v>
      </c>
      <c r="W15" s="215">
        <f t="shared" si="71"/>
        <v>0</v>
      </c>
      <c r="X15" s="211">
        <f t="shared" si="71"/>
        <v>0</v>
      </c>
      <c r="Y15" s="212">
        <f t="shared" si="71"/>
        <v>0</v>
      </c>
      <c r="Z15" s="213">
        <f t="shared" si="71"/>
        <v>0</v>
      </c>
      <c r="AA15" s="214">
        <f t="shared" ref="AA15:AF15" si="72">AA60</f>
        <v>1</v>
      </c>
      <c r="AB15" s="212">
        <f t="shared" si="72"/>
        <v>100</v>
      </c>
      <c r="AC15" s="213">
        <f t="shared" si="72"/>
        <v>11</v>
      </c>
      <c r="AD15" s="214">
        <f t="shared" si="72"/>
        <v>1</v>
      </c>
      <c r="AE15" s="212">
        <f t="shared" si="72"/>
        <v>100</v>
      </c>
      <c r="AF15" s="213">
        <f t="shared" si="72"/>
        <v>24</v>
      </c>
      <c r="AG15" s="214">
        <f t="shared" si="71"/>
        <v>6</v>
      </c>
      <c r="AH15" s="212">
        <f t="shared" si="71"/>
        <v>689</v>
      </c>
      <c r="AI15" s="213">
        <f t="shared" si="71"/>
        <v>63</v>
      </c>
      <c r="AJ15" s="214">
        <f t="shared" ref="AJ15:AW15" si="73">AJ60</f>
        <v>1</v>
      </c>
      <c r="AK15" s="212">
        <f t="shared" si="73"/>
        <v>111</v>
      </c>
      <c r="AL15" s="213">
        <f t="shared" si="73"/>
        <v>26</v>
      </c>
      <c r="AM15" s="214">
        <f t="shared" ref="AM15:AO15" si="74">AM60</f>
        <v>0</v>
      </c>
      <c r="AN15" s="212">
        <f t="shared" si="74"/>
        <v>0</v>
      </c>
      <c r="AO15" s="213">
        <f t="shared" si="74"/>
        <v>0</v>
      </c>
      <c r="AP15" s="7" t="s">
        <v>21</v>
      </c>
      <c r="AQ15" s="211">
        <f t="shared" si="73"/>
        <v>0</v>
      </c>
      <c r="AR15" s="212">
        <f t="shared" si="73"/>
        <v>0</v>
      </c>
      <c r="AS15" s="213">
        <f t="shared" si="73"/>
        <v>0</v>
      </c>
      <c r="AT15" s="211">
        <f t="shared" si="73"/>
        <v>0</v>
      </c>
      <c r="AU15" s="212">
        <f t="shared" si="73"/>
        <v>0</v>
      </c>
      <c r="AV15" s="213">
        <f t="shared" si="73"/>
        <v>0</v>
      </c>
      <c r="AW15" s="211">
        <f t="shared" si="73"/>
        <v>1647</v>
      </c>
      <c r="AX15" s="212">
        <f t="shared" si="31"/>
        <v>161657</v>
      </c>
      <c r="AY15" s="212">
        <f t="shared" si="19"/>
        <v>95047</v>
      </c>
      <c r="AZ15" s="209">
        <f t="shared" si="32"/>
        <v>1557</v>
      </c>
      <c r="BA15" s="207">
        <f t="shared" si="32"/>
        <v>155383</v>
      </c>
      <c r="BB15" s="207">
        <f t="shared" si="32"/>
        <v>91513</v>
      </c>
      <c r="BC15" s="214">
        <f t="shared" si="20"/>
        <v>90</v>
      </c>
      <c r="BD15" s="207">
        <f t="shared" si="20"/>
        <v>6274</v>
      </c>
      <c r="BE15" s="208">
        <f t="shared" si="20"/>
        <v>3534</v>
      </c>
      <c r="BF15" s="338">
        <f t="shared" si="21"/>
        <v>1647</v>
      </c>
      <c r="BG15" s="338">
        <f t="shared" si="22"/>
        <v>161657</v>
      </c>
      <c r="BH15" s="338">
        <f t="shared" si="23"/>
        <v>95047</v>
      </c>
      <c r="BI15" s="337" t="str">
        <f t="shared" si="9"/>
        <v>○</v>
      </c>
      <c r="BJ15" s="337" t="str">
        <f t="shared" si="10"/>
        <v>○</v>
      </c>
      <c r="BK15" s="337" t="str">
        <f t="shared" si="11"/>
        <v>○</v>
      </c>
      <c r="BL15" s="336"/>
    </row>
    <row r="16" spans="1:69" s="338" customFormat="1" ht="17.25" customHeight="1">
      <c r="A16" s="7" t="s">
        <v>22</v>
      </c>
      <c r="B16" s="211">
        <f t="shared" ref="B16:D16" si="75">B61</f>
        <v>589</v>
      </c>
      <c r="C16" s="212">
        <f t="shared" si="75"/>
        <v>49806</v>
      </c>
      <c r="D16" s="213">
        <f t="shared" si="75"/>
        <v>29169</v>
      </c>
      <c r="E16" s="214">
        <f t="shared" ref="E16:S16" si="76">E61</f>
        <v>191</v>
      </c>
      <c r="F16" s="212">
        <f t="shared" si="76"/>
        <v>12653</v>
      </c>
      <c r="G16" s="215">
        <f t="shared" si="76"/>
        <v>9429</v>
      </c>
      <c r="H16" s="211">
        <f t="shared" si="76"/>
        <v>567</v>
      </c>
      <c r="I16" s="212">
        <f t="shared" si="76"/>
        <v>62205</v>
      </c>
      <c r="J16" s="213">
        <f t="shared" si="76"/>
        <v>35953</v>
      </c>
      <c r="K16" s="214">
        <f t="shared" si="76"/>
        <v>0</v>
      </c>
      <c r="L16" s="212">
        <f t="shared" si="76"/>
        <v>0</v>
      </c>
      <c r="M16" s="213">
        <f t="shared" si="76"/>
        <v>0</v>
      </c>
      <c r="N16" s="214">
        <f t="shared" ref="N16:P16" si="77">N61</f>
        <v>0</v>
      </c>
      <c r="O16" s="212">
        <f t="shared" si="77"/>
        <v>0</v>
      </c>
      <c r="P16" s="213">
        <f t="shared" si="77"/>
        <v>0</v>
      </c>
      <c r="Q16" s="214">
        <f t="shared" si="76"/>
        <v>0</v>
      </c>
      <c r="R16" s="212">
        <f t="shared" si="76"/>
        <v>0</v>
      </c>
      <c r="S16" s="213">
        <f t="shared" si="76"/>
        <v>0</v>
      </c>
      <c r="T16" s="7" t="s">
        <v>22</v>
      </c>
      <c r="U16" s="214">
        <f t="shared" ref="U16:AI16" si="78">U61</f>
        <v>0</v>
      </c>
      <c r="V16" s="212">
        <f t="shared" si="78"/>
        <v>0</v>
      </c>
      <c r="W16" s="215">
        <f t="shared" si="78"/>
        <v>0</v>
      </c>
      <c r="X16" s="211">
        <f t="shared" si="78"/>
        <v>0</v>
      </c>
      <c r="Y16" s="212">
        <f t="shared" si="78"/>
        <v>0</v>
      </c>
      <c r="Z16" s="213">
        <f t="shared" si="78"/>
        <v>0</v>
      </c>
      <c r="AA16" s="214">
        <f t="shared" ref="AA16:AF16" si="79">AA61</f>
        <v>0</v>
      </c>
      <c r="AB16" s="212">
        <f t="shared" si="79"/>
        <v>0</v>
      </c>
      <c r="AC16" s="213">
        <f t="shared" si="79"/>
        <v>0</v>
      </c>
      <c r="AD16" s="214">
        <f t="shared" si="79"/>
        <v>0</v>
      </c>
      <c r="AE16" s="212">
        <f t="shared" si="79"/>
        <v>0</v>
      </c>
      <c r="AF16" s="213">
        <f t="shared" si="79"/>
        <v>0</v>
      </c>
      <c r="AG16" s="214">
        <f t="shared" si="78"/>
        <v>0</v>
      </c>
      <c r="AH16" s="212">
        <f t="shared" si="78"/>
        <v>0</v>
      </c>
      <c r="AI16" s="213">
        <f t="shared" si="78"/>
        <v>0</v>
      </c>
      <c r="AJ16" s="214">
        <f t="shared" ref="AJ16:AW16" si="80">AJ61</f>
        <v>0</v>
      </c>
      <c r="AK16" s="212">
        <f t="shared" si="80"/>
        <v>0</v>
      </c>
      <c r="AL16" s="213">
        <f t="shared" si="80"/>
        <v>0</v>
      </c>
      <c r="AM16" s="214">
        <f t="shared" ref="AM16:AO16" si="81">AM61</f>
        <v>0</v>
      </c>
      <c r="AN16" s="212">
        <f t="shared" si="81"/>
        <v>0</v>
      </c>
      <c r="AO16" s="213">
        <f t="shared" si="81"/>
        <v>0</v>
      </c>
      <c r="AP16" s="7" t="s">
        <v>22</v>
      </c>
      <c r="AQ16" s="211">
        <f t="shared" si="80"/>
        <v>0</v>
      </c>
      <c r="AR16" s="212">
        <f t="shared" si="80"/>
        <v>0</v>
      </c>
      <c r="AS16" s="213">
        <f t="shared" si="80"/>
        <v>0</v>
      </c>
      <c r="AT16" s="211">
        <f t="shared" si="80"/>
        <v>0</v>
      </c>
      <c r="AU16" s="212">
        <f t="shared" si="80"/>
        <v>0</v>
      </c>
      <c r="AV16" s="213">
        <f t="shared" si="80"/>
        <v>0</v>
      </c>
      <c r="AW16" s="211">
        <f t="shared" si="80"/>
        <v>1347</v>
      </c>
      <c r="AX16" s="212">
        <f t="shared" si="31"/>
        <v>124664</v>
      </c>
      <c r="AY16" s="212">
        <f t="shared" si="19"/>
        <v>74551</v>
      </c>
      <c r="AZ16" s="214">
        <f t="shared" si="32"/>
        <v>1267</v>
      </c>
      <c r="BA16" s="212">
        <f t="shared" si="32"/>
        <v>121019</v>
      </c>
      <c r="BB16" s="212">
        <f t="shared" si="32"/>
        <v>72262</v>
      </c>
      <c r="BC16" s="214">
        <f t="shared" si="20"/>
        <v>80</v>
      </c>
      <c r="BD16" s="212">
        <f t="shared" si="20"/>
        <v>3645</v>
      </c>
      <c r="BE16" s="213">
        <f t="shared" si="20"/>
        <v>2289</v>
      </c>
      <c r="BF16" s="338">
        <f t="shared" si="21"/>
        <v>1347</v>
      </c>
      <c r="BG16" s="338">
        <f t="shared" si="22"/>
        <v>124664</v>
      </c>
      <c r="BH16" s="338">
        <f t="shared" si="23"/>
        <v>74551</v>
      </c>
      <c r="BI16" s="337" t="str">
        <f t="shared" si="9"/>
        <v>○</v>
      </c>
      <c r="BJ16" s="337" t="str">
        <f t="shared" si="10"/>
        <v>○</v>
      </c>
      <c r="BK16" s="337" t="str">
        <f t="shared" si="11"/>
        <v>○</v>
      </c>
      <c r="BL16" s="336"/>
    </row>
    <row r="17" spans="1:64" s="338" customFormat="1" ht="17.25" customHeight="1">
      <c r="A17" s="74" t="s">
        <v>300</v>
      </c>
      <c r="B17" s="211">
        <f t="shared" ref="B17:D17" si="82">B62</f>
        <v>459</v>
      </c>
      <c r="C17" s="212">
        <f t="shared" si="82"/>
        <v>42963</v>
      </c>
      <c r="D17" s="213">
        <f t="shared" si="82"/>
        <v>25896</v>
      </c>
      <c r="E17" s="214">
        <f t="shared" ref="E17:S17" si="83">E62</f>
        <v>140</v>
      </c>
      <c r="F17" s="212">
        <f t="shared" si="83"/>
        <v>14813</v>
      </c>
      <c r="G17" s="215">
        <f t="shared" si="83"/>
        <v>9639</v>
      </c>
      <c r="H17" s="211">
        <f t="shared" si="83"/>
        <v>208</v>
      </c>
      <c r="I17" s="212">
        <f t="shared" si="83"/>
        <v>21903</v>
      </c>
      <c r="J17" s="213">
        <f t="shared" si="83"/>
        <v>12022</v>
      </c>
      <c r="K17" s="214">
        <f t="shared" si="83"/>
        <v>1</v>
      </c>
      <c r="L17" s="212">
        <f t="shared" si="83"/>
        <v>120</v>
      </c>
      <c r="M17" s="213">
        <f t="shared" si="83"/>
        <v>65</v>
      </c>
      <c r="N17" s="214">
        <f t="shared" ref="N17:P17" si="84">N62</f>
        <v>0</v>
      </c>
      <c r="O17" s="212">
        <f t="shared" si="84"/>
        <v>0</v>
      </c>
      <c r="P17" s="213">
        <f t="shared" si="84"/>
        <v>0</v>
      </c>
      <c r="Q17" s="214">
        <f t="shared" si="83"/>
        <v>0</v>
      </c>
      <c r="R17" s="212">
        <f t="shared" si="83"/>
        <v>0</v>
      </c>
      <c r="S17" s="213">
        <f t="shared" si="83"/>
        <v>0</v>
      </c>
      <c r="T17" s="7" t="str">
        <f>A17</f>
        <v>葛城市</v>
      </c>
      <c r="U17" s="214">
        <f t="shared" ref="U17:AI17" si="85">U62</f>
        <v>0</v>
      </c>
      <c r="V17" s="212">
        <f t="shared" si="85"/>
        <v>0</v>
      </c>
      <c r="W17" s="215">
        <f t="shared" si="85"/>
        <v>0</v>
      </c>
      <c r="X17" s="211">
        <f t="shared" si="85"/>
        <v>0</v>
      </c>
      <c r="Y17" s="212">
        <f t="shared" si="85"/>
        <v>0</v>
      </c>
      <c r="Z17" s="213">
        <f t="shared" si="85"/>
        <v>0</v>
      </c>
      <c r="AA17" s="214">
        <f t="shared" ref="AA17:AF17" si="86">AA62</f>
        <v>0</v>
      </c>
      <c r="AB17" s="212">
        <f t="shared" si="86"/>
        <v>0</v>
      </c>
      <c r="AC17" s="213">
        <f t="shared" si="86"/>
        <v>0</v>
      </c>
      <c r="AD17" s="214">
        <f t="shared" si="86"/>
        <v>0</v>
      </c>
      <c r="AE17" s="212">
        <f t="shared" si="86"/>
        <v>0</v>
      </c>
      <c r="AF17" s="213">
        <f t="shared" si="86"/>
        <v>0</v>
      </c>
      <c r="AG17" s="214">
        <f t="shared" si="85"/>
        <v>2</v>
      </c>
      <c r="AH17" s="212">
        <f t="shared" si="85"/>
        <v>240</v>
      </c>
      <c r="AI17" s="213">
        <f t="shared" si="85"/>
        <v>9</v>
      </c>
      <c r="AJ17" s="214">
        <f t="shared" ref="AJ17:AW17" si="87">AJ62</f>
        <v>0</v>
      </c>
      <c r="AK17" s="212">
        <f t="shared" si="87"/>
        <v>0</v>
      </c>
      <c r="AL17" s="213">
        <f t="shared" si="87"/>
        <v>0</v>
      </c>
      <c r="AM17" s="214">
        <f t="shared" ref="AM17:AO17" si="88">AM62</f>
        <v>0</v>
      </c>
      <c r="AN17" s="212">
        <f t="shared" si="88"/>
        <v>0</v>
      </c>
      <c r="AO17" s="213">
        <f t="shared" si="88"/>
        <v>0</v>
      </c>
      <c r="AP17" s="7" t="str">
        <f>A17</f>
        <v>葛城市</v>
      </c>
      <c r="AQ17" s="211">
        <f t="shared" si="87"/>
        <v>0</v>
      </c>
      <c r="AR17" s="212">
        <f t="shared" si="87"/>
        <v>0</v>
      </c>
      <c r="AS17" s="213">
        <f t="shared" si="87"/>
        <v>0</v>
      </c>
      <c r="AT17" s="211">
        <f t="shared" si="87"/>
        <v>0</v>
      </c>
      <c r="AU17" s="212">
        <f t="shared" si="87"/>
        <v>0</v>
      </c>
      <c r="AV17" s="213">
        <f t="shared" si="87"/>
        <v>0</v>
      </c>
      <c r="AW17" s="211">
        <f t="shared" si="87"/>
        <v>810</v>
      </c>
      <c r="AX17" s="212">
        <f t="shared" si="31"/>
        <v>80039</v>
      </c>
      <c r="AY17" s="212">
        <f t="shared" si="19"/>
        <v>47631</v>
      </c>
      <c r="AZ17" s="209">
        <f t="shared" si="32"/>
        <v>778</v>
      </c>
      <c r="BA17" s="207">
        <f t="shared" si="32"/>
        <v>77834</v>
      </c>
      <c r="BB17" s="207">
        <f t="shared" si="32"/>
        <v>46219</v>
      </c>
      <c r="BC17" s="214">
        <f t="shared" si="20"/>
        <v>32</v>
      </c>
      <c r="BD17" s="207">
        <f t="shared" si="20"/>
        <v>2205</v>
      </c>
      <c r="BE17" s="208">
        <f t="shared" si="20"/>
        <v>1412</v>
      </c>
      <c r="BF17" s="338">
        <f t="shared" si="21"/>
        <v>810</v>
      </c>
      <c r="BG17" s="338">
        <f t="shared" si="22"/>
        <v>80039</v>
      </c>
      <c r="BH17" s="338">
        <f t="shared" si="23"/>
        <v>47631</v>
      </c>
      <c r="BI17" s="337" t="str">
        <f t="shared" si="9"/>
        <v>○</v>
      </c>
      <c r="BJ17" s="337" t="str">
        <f t="shared" si="10"/>
        <v>○</v>
      </c>
      <c r="BK17" s="337" t="str">
        <f t="shared" si="11"/>
        <v>○</v>
      </c>
      <c r="BL17" s="336"/>
    </row>
    <row r="18" spans="1:64" s="32" customFormat="1" ht="17.25" customHeight="1">
      <c r="A18" s="7" t="s">
        <v>59</v>
      </c>
      <c r="B18" s="216">
        <f t="shared" ref="B18:D18" si="89">B63</f>
        <v>29</v>
      </c>
      <c r="C18" s="217">
        <f t="shared" si="89"/>
        <v>2728</v>
      </c>
      <c r="D18" s="218">
        <f t="shared" si="89"/>
        <v>1563</v>
      </c>
      <c r="E18" s="219">
        <f t="shared" ref="E18:S18" si="90">E63</f>
        <v>15</v>
      </c>
      <c r="F18" s="217">
        <f t="shared" si="90"/>
        <v>1588</v>
      </c>
      <c r="G18" s="220">
        <f t="shared" si="90"/>
        <v>818</v>
      </c>
      <c r="H18" s="216">
        <f t="shared" si="90"/>
        <v>41</v>
      </c>
      <c r="I18" s="217">
        <f t="shared" si="90"/>
        <v>4412</v>
      </c>
      <c r="J18" s="218">
        <f t="shared" si="90"/>
        <v>2430</v>
      </c>
      <c r="K18" s="219">
        <f t="shared" si="90"/>
        <v>0</v>
      </c>
      <c r="L18" s="217">
        <f t="shared" si="90"/>
        <v>0</v>
      </c>
      <c r="M18" s="218">
        <f t="shared" si="90"/>
        <v>0</v>
      </c>
      <c r="N18" s="219">
        <f t="shared" ref="N18:P18" si="91">N63</f>
        <v>0</v>
      </c>
      <c r="O18" s="217">
        <f t="shared" si="91"/>
        <v>0</v>
      </c>
      <c r="P18" s="218">
        <f t="shared" si="91"/>
        <v>0</v>
      </c>
      <c r="Q18" s="219">
        <f t="shared" si="90"/>
        <v>0</v>
      </c>
      <c r="R18" s="217">
        <f t="shared" si="90"/>
        <v>0</v>
      </c>
      <c r="S18" s="218">
        <f t="shared" si="90"/>
        <v>0</v>
      </c>
      <c r="T18" s="7" t="s">
        <v>59</v>
      </c>
      <c r="U18" s="219">
        <f t="shared" ref="U18:AI18" si="92">U63</f>
        <v>0</v>
      </c>
      <c r="V18" s="217">
        <f t="shared" si="92"/>
        <v>0</v>
      </c>
      <c r="W18" s="220">
        <f t="shared" si="92"/>
        <v>0</v>
      </c>
      <c r="X18" s="216">
        <f t="shared" si="92"/>
        <v>0</v>
      </c>
      <c r="Y18" s="217">
        <f t="shared" si="92"/>
        <v>0</v>
      </c>
      <c r="Z18" s="218">
        <f t="shared" si="92"/>
        <v>0</v>
      </c>
      <c r="AA18" s="219">
        <f t="shared" ref="AA18:AF18" si="93">AA63</f>
        <v>0</v>
      </c>
      <c r="AB18" s="217">
        <f t="shared" si="93"/>
        <v>0</v>
      </c>
      <c r="AC18" s="218">
        <f t="shared" si="93"/>
        <v>0</v>
      </c>
      <c r="AD18" s="219">
        <f t="shared" si="93"/>
        <v>0</v>
      </c>
      <c r="AE18" s="217">
        <f t="shared" si="93"/>
        <v>0</v>
      </c>
      <c r="AF18" s="218">
        <f t="shared" si="93"/>
        <v>0</v>
      </c>
      <c r="AG18" s="219">
        <f t="shared" si="92"/>
        <v>0</v>
      </c>
      <c r="AH18" s="217">
        <f t="shared" si="92"/>
        <v>0</v>
      </c>
      <c r="AI18" s="218">
        <f t="shared" si="92"/>
        <v>0</v>
      </c>
      <c r="AJ18" s="219">
        <f t="shared" ref="AJ18:AW18" si="94">AJ63</f>
        <v>0</v>
      </c>
      <c r="AK18" s="217">
        <f t="shared" si="94"/>
        <v>0</v>
      </c>
      <c r="AL18" s="218">
        <f t="shared" si="94"/>
        <v>0</v>
      </c>
      <c r="AM18" s="219">
        <f t="shared" ref="AM18:AO18" si="95">AM63</f>
        <v>0</v>
      </c>
      <c r="AN18" s="217">
        <f t="shared" si="95"/>
        <v>0</v>
      </c>
      <c r="AO18" s="218">
        <f t="shared" si="95"/>
        <v>0</v>
      </c>
      <c r="AP18" s="7" t="s">
        <v>59</v>
      </c>
      <c r="AQ18" s="216">
        <f t="shared" si="94"/>
        <v>0</v>
      </c>
      <c r="AR18" s="217">
        <f t="shared" si="94"/>
        <v>0</v>
      </c>
      <c r="AS18" s="218">
        <f t="shared" si="94"/>
        <v>0</v>
      </c>
      <c r="AT18" s="216">
        <f t="shared" si="94"/>
        <v>0</v>
      </c>
      <c r="AU18" s="217">
        <f t="shared" si="94"/>
        <v>0</v>
      </c>
      <c r="AV18" s="218">
        <f t="shared" si="94"/>
        <v>0</v>
      </c>
      <c r="AW18" s="216">
        <f t="shared" si="94"/>
        <v>85</v>
      </c>
      <c r="AX18" s="217">
        <f t="shared" si="31"/>
        <v>8728</v>
      </c>
      <c r="AY18" s="217">
        <f t="shared" si="19"/>
        <v>4811</v>
      </c>
      <c r="AZ18" s="214">
        <f t="shared" si="32"/>
        <v>85</v>
      </c>
      <c r="BA18" s="212">
        <f t="shared" si="32"/>
        <v>8728</v>
      </c>
      <c r="BB18" s="212">
        <f t="shared" si="32"/>
        <v>4811</v>
      </c>
      <c r="BC18" s="219">
        <f t="shared" si="20"/>
        <v>0</v>
      </c>
      <c r="BD18" s="212">
        <f t="shared" si="20"/>
        <v>0</v>
      </c>
      <c r="BE18" s="213">
        <f t="shared" si="20"/>
        <v>0</v>
      </c>
      <c r="BF18" s="32">
        <f t="shared" si="21"/>
        <v>85</v>
      </c>
      <c r="BG18" s="32">
        <f t="shared" si="22"/>
        <v>8728</v>
      </c>
      <c r="BH18" s="32">
        <f t="shared" si="23"/>
        <v>4811</v>
      </c>
      <c r="BI18" s="67" t="str">
        <f t="shared" si="9"/>
        <v>○</v>
      </c>
      <c r="BJ18" s="67" t="str">
        <f t="shared" si="10"/>
        <v>○</v>
      </c>
      <c r="BK18" s="67" t="str">
        <f t="shared" si="11"/>
        <v>○</v>
      </c>
      <c r="BL18" s="229"/>
    </row>
    <row r="19" spans="1:64" s="32" customFormat="1" ht="17.25" customHeight="1">
      <c r="A19" s="6" t="s">
        <v>23</v>
      </c>
      <c r="B19" s="211">
        <f t="shared" ref="B19:D19" si="96">B64</f>
        <v>7</v>
      </c>
      <c r="C19" s="212">
        <f t="shared" si="96"/>
        <v>683</v>
      </c>
      <c r="D19" s="213">
        <f t="shared" si="96"/>
        <v>413</v>
      </c>
      <c r="E19" s="214">
        <f t="shared" ref="E19:S19" si="97">E64</f>
        <v>0</v>
      </c>
      <c r="F19" s="212">
        <f t="shared" si="97"/>
        <v>0</v>
      </c>
      <c r="G19" s="215">
        <f t="shared" si="97"/>
        <v>0</v>
      </c>
      <c r="H19" s="211">
        <f t="shared" si="97"/>
        <v>6</v>
      </c>
      <c r="I19" s="212">
        <f t="shared" si="97"/>
        <v>662</v>
      </c>
      <c r="J19" s="213">
        <f t="shared" si="97"/>
        <v>416</v>
      </c>
      <c r="K19" s="214">
        <f t="shared" si="97"/>
        <v>0</v>
      </c>
      <c r="L19" s="212">
        <f t="shared" si="97"/>
        <v>0</v>
      </c>
      <c r="M19" s="213">
        <f t="shared" si="97"/>
        <v>0</v>
      </c>
      <c r="N19" s="214">
        <f t="shared" ref="N19:P19" si="98">N64</f>
        <v>0</v>
      </c>
      <c r="O19" s="212">
        <f t="shared" si="98"/>
        <v>0</v>
      </c>
      <c r="P19" s="213">
        <f t="shared" si="98"/>
        <v>0</v>
      </c>
      <c r="Q19" s="214">
        <f t="shared" si="97"/>
        <v>0</v>
      </c>
      <c r="R19" s="212">
        <f t="shared" si="97"/>
        <v>0</v>
      </c>
      <c r="S19" s="213">
        <f t="shared" si="97"/>
        <v>0</v>
      </c>
      <c r="T19" s="6" t="s">
        <v>23</v>
      </c>
      <c r="U19" s="214">
        <f t="shared" ref="U19:AI19" si="99">U64</f>
        <v>0</v>
      </c>
      <c r="V19" s="212">
        <f t="shared" si="99"/>
        <v>0</v>
      </c>
      <c r="W19" s="215">
        <f t="shared" si="99"/>
        <v>0</v>
      </c>
      <c r="X19" s="211">
        <f t="shared" si="99"/>
        <v>0</v>
      </c>
      <c r="Y19" s="212">
        <f t="shared" si="99"/>
        <v>0</v>
      </c>
      <c r="Z19" s="213">
        <f t="shared" si="99"/>
        <v>0</v>
      </c>
      <c r="AA19" s="214">
        <f t="shared" ref="AA19:AF19" si="100">AA64</f>
        <v>0</v>
      </c>
      <c r="AB19" s="212">
        <f t="shared" si="100"/>
        <v>0</v>
      </c>
      <c r="AC19" s="213">
        <f t="shared" si="100"/>
        <v>0</v>
      </c>
      <c r="AD19" s="214">
        <f t="shared" si="100"/>
        <v>0</v>
      </c>
      <c r="AE19" s="212">
        <f t="shared" si="100"/>
        <v>0</v>
      </c>
      <c r="AF19" s="213">
        <f t="shared" si="100"/>
        <v>0</v>
      </c>
      <c r="AG19" s="214">
        <f t="shared" si="99"/>
        <v>0</v>
      </c>
      <c r="AH19" s="212">
        <f t="shared" si="99"/>
        <v>0</v>
      </c>
      <c r="AI19" s="213">
        <f t="shared" si="99"/>
        <v>0</v>
      </c>
      <c r="AJ19" s="214">
        <f t="shared" ref="AJ19:AW19" si="101">AJ64</f>
        <v>0</v>
      </c>
      <c r="AK19" s="212">
        <f t="shared" si="101"/>
        <v>0</v>
      </c>
      <c r="AL19" s="213">
        <f t="shared" si="101"/>
        <v>0</v>
      </c>
      <c r="AM19" s="214">
        <f t="shared" ref="AM19:AO19" si="102">AM64</f>
        <v>0</v>
      </c>
      <c r="AN19" s="212">
        <f t="shared" si="102"/>
        <v>0</v>
      </c>
      <c r="AO19" s="213">
        <f t="shared" si="102"/>
        <v>0</v>
      </c>
      <c r="AP19" s="6" t="s">
        <v>23</v>
      </c>
      <c r="AQ19" s="211">
        <f t="shared" si="101"/>
        <v>0</v>
      </c>
      <c r="AR19" s="212">
        <f t="shared" si="101"/>
        <v>0</v>
      </c>
      <c r="AS19" s="213">
        <f t="shared" si="101"/>
        <v>0</v>
      </c>
      <c r="AT19" s="211">
        <f t="shared" si="101"/>
        <v>0</v>
      </c>
      <c r="AU19" s="212">
        <f t="shared" si="101"/>
        <v>0</v>
      </c>
      <c r="AV19" s="213">
        <f t="shared" si="101"/>
        <v>0</v>
      </c>
      <c r="AW19" s="211">
        <f t="shared" si="101"/>
        <v>13</v>
      </c>
      <c r="AX19" s="212">
        <f t="shared" si="31"/>
        <v>1345</v>
      </c>
      <c r="AY19" s="212">
        <f t="shared" si="19"/>
        <v>829</v>
      </c>
      <c r="AZ19" s="209">
        <f t="shared" si="32"/>
        <v>13</v>
      </c>
      <c r="BA19" s="207">
        <f t="shared" si="32"/>
        <v>1345</v>
      </c>
      <c r="BB19" s="207">
        <f t="shared" si="32"/>
        <v>829</v>
      </c>
      <c r="BC19" s="214">
        <f t="shared" si="20"/>
        <v>0</v>
      </c>
      <c r="BD19" s="207">
        <f t="shared" si="20"/>
        <v>0</v>
      </c>
      <c r="BE19" s="208">
        <f t="shared" si="20"/>
        <v>0</v>
      </c>
      <c r="BF19" s="32">
        <f t="shared" si="21"/>
        <v>13</v>
      </c>
      <c r="BG19" s="32">
        <f t="shared" si="22"/>
        <v>1345</v>
      </c>
      <c r="BH19" s="32">
        <f t="shared" si="23"/>
        <v>829</v>
      </c>
      <c r="BI19" s="67" t="str">
        <f t="shared" si="9"/>
        <v>○</v>
      </c>
      <c r="BJ19" s="67" t="str">
        <f t="shared" si="10"/>
        <v>○</v>
      </c>
      <c r="BK19" s="67" t="str">
        <f t="shared" si="11"/>
        <v>○</v>
      </c>
      <c r="BL19" s="229"/>
    </row>
    <row r="20" spans="1:64" s="32" customFormat="1" ht="17.25" customHeight="1">
      <c r="A20" s="7" t="s">
        <v>24</v>
      </c>
      <c r="B20" s="211">
        <f t="shared" ref="B20:D20" si="103">B65</f>
        <v>91</v>
      </c>
      <c r="C20" s="212">
        <f t="shared" si="103"/>
        <v>9258</v>
      </c>
      <c r="D20" s="213">
        <f t="shared" si="103"/>
        <v>6319</v>
      </c>
      <c r="E20" s="214">
        <f t="shared" ref="E20:S20" si="104">E65</f>
        <v>0</v>
      </c>
      <c r="F20" s="212">
        <f t="shared" si="104"/>
        <v>0</v>
      </c>
      <c r="G20" s="215">
        <f t="shared" si="104"/>
        <v>0</v>
      </c>
      <c r="H20" s="211">
        <f t="shared" si="104"/>
        <v>150</v>
      </c>
      <c r="I20" s="212">
        <f t="shared" si="104"/>
        <v>16671</v>
      </c>
      <c r="J20" s="213">
        <f t="shared" si="104"/>
        <v>11576</v>
      </c>
      <c r="K20" s="214">
        <f t="shared" si="104"/>
        <v>0</v>
      </c>
      <c r="L20" s="212">
        <f t="shared" si="104"/>
        <v>0</v>
      </c>
      <c r="M20" s="213">
        <f t="shared" si="104"/>
        <v>0</v>
      </c>
      <c r="N20" s="214">
        <f t="shared" ref="N20:P20" si="105">N65</f>
        <v>0</v>
      </c>
      <c r="O20" s="212">
        <f t="shared" si="105"/>
        <v>0</v>
      </c>
      <c r="P20" s="213">
        <f t="shared" si="105"/>
        <v>0</v>
      </c>
      <c r="Q20" s="214">
        <f t="shared" si="104"/>
        <v>0</v>
      </c>
      <c r="R20" s="212">
        <f t="shared" si="104"/>
        <v>0</v>
      </c>
      <c r="S20" s="213">
        <f t="shared" si="104"/>
        <v>0</v>
      </c>
      <c r="T20" s="7" t="s">
        <v>24</v>
      </c>
      <c r="U20" s="214">
        <f t="shared" ref="U20:AI20" si="106">U65</f>
        <v>0</v>
      </c>
      <c r="V20" s="212">
        <f t="shared" si="106"/>
        <v>0</v>
      </c>
      <c r="W20" s="215">
        <f t="shared" si="106"/>
        <v>0</v>
      </c>
      <c r="X20" s="211">
        <f t="shared" si="106"/>
        <v>0</v>
      </c>
      <c r="Y20" s="212">
        <f t="shared" si="106"/>
        <v>0</v>
      </c>
      <c r="Z20" s="213">
        <f t="shared" si="106"/>
        <v>0</v>
      </c>
      <c r="AA20" s="214">
        <f t="shared" ref="AA20:AF20" si="107">AA65</f>
        <v>0</v>
      </c>
      <c r="AB20" s="212">
        <f t="shared" si="107"/>
        <v>0</v>
      </c>
      <c r="AC20" s="213">
        <f t="shared" si="107"/>
        <v>0</v>
      </c>
      <c r="AD20" s="214">
        <f t="shared" si="107"/>
        <v>0</v>
      </c>
      <c r="AE20" s="212">
        <f t="shared" si="107"/>
        <v>0</v>
      </c>
      <c r="AF20" s="213">
        <f t="shared" si="107"/>
        <v>0</v>
      </c>
      <c r="AG20" s="214">
        <f t="shared" si="106"/>
        <v>0</v>
      </c>
      <c r="AH20" s="212">
        <f t="shared" si="106"/>
        <v>0</v>
      </c>
      <c r="AI20" s="213">
        <f t="shared" si="106"/>
        <v>0</v>
      </c>
      <c r="AJ20" s="214">
        <f t="shared" ref="AJ20:AW20" si="108">AJ65</f>
        <v>0</v>
      </c>
      <c r="AK20" s="212">
        <f t="shared" si="108"/>
        <v>0</v>
      </c>
      <c r="AL20" s="213">
        <f t="shared" si="108"/>
        <v>0</v>
      </c>
      <c r="AM20" s="214">
        <f t="shared" ref="AM20:AO20" si="109">AM65</f>
        <v>0</v>
      </c>
      <c r="AN20" s="212">
        <f t="shared" si="109"/>
        <v>0</v>
      </c>
      <c r="AO20" s="213">
        <f t="shared" si="109"/>
        <v>0</v>
      </c>
      <c r="AP20" s="7" t="s">
        <v>24</v>
      </c>
      <c r="AQ20" s="211">
        <f t="shared" si="108"/>
        <v>0</v>
      </c>
      <c r="AR20" s="212">
        <f t="shared" si="108"/>
        <v>0</v>
      </c>
      <c r="AS20" s="213">
        <f t="shared" si="108"/>
        <v>0</v>
      </c>
      <c r="AT20" s="211">
        <f t="shared" si="108"/>
        <v>0</v>
      </c>
      <c r="AU20" s="212">
        <f t="shared" si="108"/>
        <v>0</v>
      </c>
      <c r="AV20" s="213">
        <f t="shared" si="108"/>
        <v>0</v>
      </c>
      <c r="AW20" s="211">
        <f t="shared" si="108"/>
        <v>241</v>
      </c>
      <c r="AX20" s="212">
        <f t="shared" si="31"/>
        <v>25929</v>
      </c>
      <c r="AY20" s="212">
        <f t="shared" si="19"/>
        <v>17895</v>
      </c>
      <c r="AZ20" s="214">
        <f t="shared" si="32"/>
        <v>231</v>
      </c>
      <c r="BA20" s="212">
        <f t="shared" si="32"/>
        <v>24893</v>
      </c>
      <c r="BB20" s="212">
        <f t="shared" si="32"/>
        <v>17179</v>
      </c>
      <c r="BC20" s="214">
        <f t="shared" si="20"/>
        <v>10</v>
      </c>
      <c r="BD20" s="212">
        <f t="shared" si="20"/>
        <v>1036</v>
      </c>
      <c r="BE20" s="213">
        <f t="shared" si="20"/>
        <v>716</v>
      </c>
      <c r="BF20" s="32">
        <f t="shared" si="21"/>
        <v>241</v>
      </c>
      <c r="BG20" s="32">
        <f t="shared" si="22"/>
        <v>25929</v>
      </c>
      <c r="BH20" s="32">
        <f t="shared" si="23"/>
        <v>17895</v>
      </c>
      <c r="BI20" s="67" t="str">
        <f t="shared" si="9"/>
        <v>○</v>
      </c>
      <c r="BJ20" s="67" t="str">
        <f t="shared" si="10"/>
        <v>○</v>
      </c>
      <c r="BK20" s="67" t="str">
        <f t="shared" si="11"/>
        <v>○</v>
      </c>
      <c r="BL20" s="229"/>
    </row>
    <row r="21" spans="1:64" s="32" customFormat="1" ht="17.25" customHeight="1">
      <c r="A21" s="7" t="s">
        <v>25</v>
      </c>
      <c r="B21" s="211">
        <f t="shared" ref="B21:D21" si="110">B66</f>
        <v>116</v>
      </c>
      <c r="C21" s="212">
        <f t="shared" si="110"/>
        <v>10870</v>
      </c>
      <c r="D21" s="213">
        <f t="shared" si="110"/>
        <v>6319</v>
      </c>
      <c r="E21" s="214">
        <f t="shared" ref="E21:S21" si="111">E66</f>
        <v>0</v>
      </c>
      <c r="F21" s="212">
        <f t="shared" si="111"/>
        <v>0</v>
      </c>
      <c r="G21" s="215">
        <f t="shared" si="111"/>
        <v>0</v>
      </c>
      <c r="H21" s="211">
        <f t="shared" si="111"/>
        <v>204</v>
      </c>
      <c r="I21" s="212">
        <f t="shared" si="111"/>
        <v>21241</v>
      </c>
      <c r="J21" s="213">
        <f t="shared" si="111"/>
        <v>12620</v>
      </c>
      <c r="K21" s="214">
        <f t="shared" si="111"/>
        <v>0</v>
      </c>
      <c r="L21" s="212">
        <f t="shared" si="111"/>
        <v>0</v>
      </c>
      <c r="M21" s="213">
        <f t="shared" si="111"/>
        <v>0</v>
      </c>
      <c r="N21" s="214">
        <f t="shared" ref="N21:P21" si="112">N66</f>
        <v>0</v>
      </c>
      <c r="O21" s="212">
        <f t="shared" si="112"/>
        <v>0</v>
      </c>
      <c r="P21" s="213">
        <f t="shared" si="112"/>
        <v>0</v>
      </c>
      <c r="Q21" s="214">
        <f t="shared" si="111"/>
        <v>0</v>
      </c>
      <c r="R21" s="212">
        <f t="shared" si="111"/>
        <v>0</v>
      </c>
      <c r="S21" s="213">
        <f t="shared" si="111"/>
        <v>0</v>
      </c>
      <c r="T21" s="7" t="s">
        <v>25</v>
      </c>
      <c r="U21" s="214">
        <f t="shared" ref="U21:AI21" si="113">U66</f>
        <v>0</v>
      </c>
      <c r="V21" s="212">
        <f t="shared" si="113"/>
        <v>0</v>
      </c>
      <c r="W21" s="215">
        <f t="shared" si="113"/>
        <v>0</v>
      </c>
      <c r="X21" s="211">
        <f t="shared" si="113"/>
        <v>0</v>
      </c>
      <c r="Y21" s="212">
        <f t="shared" si="113"/>
        <v>0</v>
      </c>
      <c r="Z21" s="213">
        <f t="shared" si="113"/>
        <v>0</v>
      </c>
      <c r="AA21" s="214">
        <f t="shared" ref="AA21:AF21" si="114">AA66</f>
        <v>0</v>
      </c>
      <c r="AB21" s="212">
        <f t="shared" si="114"/>
        <v>0</v>
      </c>
      <c r="AC21" s="213">
        <f t="shared" si="114"/>
        <v>0</v>
      </c>
      <c r="AD21" s="214">
        <f t="shared" si="114"/>
        <v>0</v>
      </c>
      <c r="AE21" s="212">
        <f t="shared" si="114"/>
        <v>0</v>
      </c>
      <c r="AF21" s="213">
        <f t="shared" si="114"/>
        <v>0</v>
      </c>
      <c r="AG21" s="214">
        <f t="shared" si="113"/>
        <v>0</v>
      </c>
      <c r="AH21" s="212">
        <f t="shared" si="113"/>
        <v>0</v>
      </c>
      <c r="AI21" s="213">
        <f t="shared" si="113"/>
        <v>0</v>
      </c>
      <c r="AJ21" s="214">
        <f t="shared" ref="AJ21:AW21" si="115">AJ66</f>
        <v>0</v>
      </c>
      <c r="AK21" s="212">
        <f t="shared" si="115"/>
        <v>0</v>
      </c>
      <c r="AL21" s="213">
        <f t="shared" si="115"/>
        <v>0</v>
      </c>
      <c r="AM21" s="214">
        <f t="shared" ref="AM21:AO21" si="116">AM66</f>
        <v>0</v>
      </c>
      <c r="AN21" s="212">
        <f t="shared" si="116"/>
        <v>0</v>
      </c>
      <c r="AO21" s="213">
        <f t="shared" si="116"/>
        <v>0</v>
      </c>
      <c r="AP21" s="7" t="s">
        <v>25</v>
      </c>
      <c r="AQ21" s="211">
        <f t="shared" si="115"/>
        <v>0</v>
      </c>
      <c r="AR21" s="212">
        <f t="shared" si="115"/>
        <v>0</v>
      </c>
      <c r="AS21" s="213">
        <f t="shared" si="115"/>
        <v>0</v>
      </c>
      <c r="AT21" s="211">
        <f t="shared" si="115"/>
        <v>0</v>
      </c>
      <c r="AU21" s="212">
        <f t="shared" si="115"/>
        <v>0</v>
      </c>
      <c r="AV21" s="213">
        <f t="shared" si="115"/>
        <v>0</v>
      </c>
      <c r="AW21" s="211">
        <f t="shared" si="115"/>
        <v>320</v>
      </c>
      <c r="AX21" s="212">
        <f t="shared" si="31"/>
        <v>32111</v>
      </c>
      <c r="AY21" s="212">
        <f t="shared" si="19"/>
        <v>18939</v>
      </c>
      <c r="AZ21" s="209">
        <f t="shared" si="32"/>
        <v>307</v>
      </c>
      <c r="BA21" s="207">
        <f t="shared" si="32"/>
        <v>31215</v>
      </c>
      <c r="BB21" s="207">
        <f t="shared" si="32"/>
        <v>18381</v>
      </c>
      <c r="BC21" s="214">
        <f t="shared" si="20"/>
        <v>13</v>
      </c>
      <c r="BD21" s="207">
        <f t="shared" si="20"/>
        <v>896</v>
      </c>
      <c r="BE21" s="208">
        <f t="shared" si="20"/>
        <v>558</v>
      </c>
      <c r="BF21" s="32">
        <f t="shared" si="21"/>
        <v>320</v>
      </c>
      <c r="BG21" s="32">
        <f t="shared" si="22"/>
        <v>32111</v>
      </c>
      <c r="BH21" s="32">
        <f t="shared" si="23"/>
        <v>18939</v>
      </c>
      <c r="BI21" s="67" t="str">
        <f t="shared" si="9"/>
        <v>○</v>
      </c>
      <c r="BJ21" s="67" t="str">
        <f t="shared" si="10"/>
        <v>○</v>
      </c>
      <c r="BK21" s="67" t="str">
        <f t="shared" si="11"/>
        <v>○</v>
      </c>
      <c r="BL21" s="229"/>
    </row>
    <row r="22" spans="1:64" s="32" customFormat="1" ht="17.25" customHeight="1">
      <c r="A22" s="7" t="s">
        <v>26</v>
      </c>
      <c r="B22" s="211">
        <f t="shared" ref="B22:D22" si="117">B67</f>
        <v>223</v>
      </c>
      <c r="C22" s="212">
        <f t="shared" si="117"/>
        <v>22608</v>
      </c>
      <c r="D22" s="213">
        <f t="shared" si="117"/>
        <v>13042</v>
      </c>
      <c r="E22" s="214">
        <f t="shared" ref="E22:S22" si="118">E67</f>
        <v>19</v>
      </c>
      <c r="F22" s="212">
        <f t="shared" si="118"/>
        <v>1227</v>
      </c>
      <c r="G22" s="215">
        <f t="shared" si="118"/>
        <v>763</v>
      </c>
      <c r="H22" s="211">
        <f t="shared" si="118"/>
        <v>272</v>
      </c>
      <c r="I22" s="212">
        <f t="shared" si="118"/>
        <v>29344</v>
      </c>
      <c r="J22" s="213">
        <f t="shared" si="118"/>
        <v>17542</v>
      </c>
      <c r="K22" s="214">
        <f t="shared" si="118"/>
        <v>0</v>
      </c>
      <c r="L22" s="212">
        <f t="shared" si="118"/>
        <v>0</v>
      </c>
      <c r="M22" s="213">
        <f t="shared" si="118"/>
        <v>0</v>
      </c>
      <c r="N22" s="214">
        <f t="shared" ref="N22:P22" si="119">N67</f>
        <v>0</v>
      </c>
      <c r="O22" s="212">
        <f t="shared" si="119"/>
        <v>0</v>
      </c>
      <c r="P22" s="213">
        <f t="shared" si="119"/>
        <v>0</v>
      </c>
      <c r="Q22" s="214">
        <f t="shared" si="118"/>
        <v>0</v>
      </c>
      <c r="R22" s="212">
        <f t="shared" si="118"/>
        <v>0</v>
      </c>
      <c r="S22" s="213">
        <f t="shared" si="118"/>
        <v>0</v>
      </c>
      <c r="T22" s="7" t="s">
        <v>26</v>
      </c>
      <c r="U22" s="214">
        <f t="shared" ref="U22:AI22" si="120">U67</f>
        <v>0</v>
      </c>
      <c r="V22" s="212">
        <f t="shared" si="120"/>
        <v>0</v>
      </c>
      <c r="W22" s="215">
        <f t="shared" si="120"/>
        <v>0</v>
      </c>
      <c r="X22" s="211">
        <f t="shared" si="120"/>
        <v>0</v>
      </c>
      <c r="Y22" s="212">
        <f t="shared" si="120"/>
        <v>0</v>
      </c>
      <c r="Z22" s="213">
        <f t="shared" si="120"/>
        <v>0</v>
      </c>
      <c r="AA22" s="214">
        <f t="shared" ref="AA22:AF22" si="121">AA67</f>
        <v>0</v>
      </c>
      <c r="AB22" s="212">
        <f t="shared" si="121"/>
        <v>0</v>
      </c>
      <c r="AC22" s="213">
        <f t="shared" si="121"/>
        <v>0</v>
      </c>
      <c r="AD22" s="214">
        <f t="shared" si="121"/>
        <v>0</v>
      </c>
      <c r="AE22" s="212">
        <f t="shared" si="121"/>
        <v>0</v>
      </c>
      <c r="AF22" s="213">
        <f t="shared" si="121"/>
        <v>0</v>
      </c>
      <c r="AG22" s="214">
        <f t="shared" si="120"/>
        <v>0</v>
      </c>
      <c r="AH22" s="212">
        <f t="shared" si="120"/>
        <v>0</v>
      </c>
      <c r="AI22" s="213">
        <f t="shared" si="120"/>
        <v>0</v>
      </c>
      <c r="AJ22" s="214">
        <f t="shared" ref="AJ22:AW22" si="122">AJ67</f>
        <v>0</v>
      </c>
      <c r="AK22" s="212">
        <f t="shared" si="122"/>
        <v>0</v>
      </c>
      <c r="AL22" s="213">
        <f t="shared" si="122"/>
        <v>0</v>
      </c>
      <c r="AM22" s="214">
        <f t="shared" ref="AM22:AO22" si="123">AM67</f>
        <v>0</v>
      </c>
      <c r="AN22" s="212">
        <f t="shared" si="123"/>
        <v>0</v>
      </c>
      <c r="AO22" s="213">
        <f t="shared" si="123"/>
        <v>0</v>
      </c>
      <c r="AP22" s="7" t="s">
        <v>26</v>
      </c>
      <c r="AQ22" s="211">
        <f t="shared" si="122"/>
        <v>0</v>
      </c>
      <c r="AR22" s="212">
        <f t="shared" si="122"/>
        <v>0</v>
      </c>
      <c r="AS22" s="213">
        <f t="shared" si="122"/>
        <v>0</v>
      </c>
      <c r="AT22" s="211">
        <f t="shared" si="122"/>
        <v>0</v>
      </c>
      <c r="AU22" s="212">
        <f t="shared" si="122"/>
        <v>0</v>
      </c>
      <c r="AV22" s="213">
        <f t="shared" si="122"/>
        <v>0</v>
      </c>
      <c r="AW22" s="211">
        <f t="shared" si="122"/>
        <v>514</v>
      </c>
      <c r="AX22" s="212">
        <f t="shared" si="31"/>
        <v>53179</v>
      </c>
      <c r="AY22" s="212">
        <f t="shared" si="19"/>
        <v>31347</v>
      </c>
      <c r="AZ22" s="214">
        <f t="shared" si="32"/>
        <v>504</v>
      </c>
      <c r="BA22" s="212">
        <f t="shared" si="32"/>
        <v>52127</v>
      </c>
      <c r="BB22" s="212">
        <f t="shared" si="32"/>
        <v>30683</v>
      </c>
      <c r="BC22" s="214">
        <f t="shared" si="20"/>
        <v>10</v>
      </c>
      <c r="BD22" s="212">
        <f t="shared" si="20"/>
        <v>1052</v>
      </c>
      <c r="BE22" s="213">
        <f t="shared" si="20"/>
        <v>664</v>
      </c>
      <c r="BF22" s="32">
        <f t="shared" si="21"/>
        <v>514</v>
      </c>
      <c r="BG22" s="32">
        <f t="shared" si="22"/>
        <v>53179</v>
      </c>
      <c r="BH22" s="32">
        <f t="shared" si="23"/>
        <v>31347</v>
      </c>
      <c r="BI22" s="67" t="str">
        <f t="shared" si="9"/>
        <v>○</v>
      </c>
      <c r="BJ22" s="67" t="str">
        <f t="shared" si="10"/>
        <v>○</v>
      </c>
      <c r="BK22" s="67" t="str">
        <f t="shared" si="11"/>
        <v>○</v>
      </c>
      <c r="BL22" s="229"/>
    </row>
    <row r="23" spans="1:64" s="32" customFormat="1" ht="17.25" customHeight="1">
      <c r="A23" s="7" t="s">
        <v>27</v>
      </c>
      <c r="B23" s="211">
        <f t="shared" ref="B23:D23" si="124">B68</f>
        <v>35</v>
      </c>
      <c r="C23" s="212">
        <f t="shared" si="124"/>
        <v>3561</v>
      </c>
      <c r="D23" s="213">
        <f t="shared" si="124"/>
        <v>1769</v>
      </c>
      <c r="E23" s="214">
        <f t="shared" ref="E23:S23" si="125">E68</f>
        <v>0</v>
      </c>
      <c r="F23" s="212">
        <f t="shared" si="125"/>
        <v>0</v>
      </c>
      <c r="G23" s="215">
        <f t="shared" si="125"/>
        <v>0</v>
      </c>
      <c r="H23" s="211">
        <f t="shared" si="125"/>
        <v>25</v>
      </c>
      <c r="I23" s="212">
        <f t="shared" si="125"/>
        <v>2659</v>
      </c>
      <c r="J23" s="213">
        <f t="shared" si="125"/>
        <v>1438</v>
      </c>
      <c r="K23" s="214">
        <f t="shared" si="125"/>
        <v>0</v>
      </c>
      <c r="L23" s="212">
        <f t="shared" si="125"/>
        <v>0</v>
      </c>
      <c r="M23" s="213">
        <f t="shared" si="125"/>
        <v>0</v>
      </c>
      <c r="N23" s="214">
        <f t="shared" ref="N23:P23" si="126">N68</f>
        <v>0</v>
      </c>
      <c r="O23" s="212">
        <f t="shared" si="126"/>
        <v>0</v>
      </c>
      <c r="P23" s="213">
        <f t="shared" si="126"/>
        <v>0</v>
      </c>
      <c r="Q23" s="214">
        <f t="shared" si="125"/>
        <v>0</v>
      </c>
      <c r="R23" s="212">
        <f t="shared" si="125"/>
        <v>0</v>
      </c>
      <c r="S23" s="213">
        <f t="shared" si="125"/>
        <v>0</v>
      </c>
      <c r="T23" s="7" t="s">
        <v>27</v>
      </c>
      <c r="U23" s="214">
        <f t="shared" ref="U23:AI23" si="127">U68</f>
        <v>0</v>
      </c>
      <c r="V23" s="212">
        <f t="shared" si="127"/>
        <v>0</v>
      </c>
      <c r="W23" s="215">
        <f t="shared" si="127"/>
        <v>0</v>
      </c>
      <c r="X23" s="211">
        <f t="shared" si="127"/>
        <v>0</v>
      </c>
      <c r="Y23" s="212">
        <f t="shared" si="127"/>
        <v>0</v>
      </c>
      <c r="Z23" s="213">
        <f t="shared" si="127"/>
        <v>0</v>
      </c>
      <c r="AA23" s="214">
        <f t="shared" ref="AA23:AF23" si="128">AA68</f>
        <v>0</v>
      </c>
      <c r="AB23" s="212">
        <f t="shared" si="128"/>
        <v>0</v>
      </c>
      <c r="AC23" s="213">
        <f t="shared" si="128"/>
        <v>0</v>
      </c>
      <c r="AD23" s="214">
        <f t="shared" si="128"/>
        <v>0</v>
      </c>
      <c r="AE23" s="212">
        <f t="shared" si="128"/>
        <v>0</v>
      </c>
      <c r="AF23" s="213">
        <f t="shared" si="128"/>
        <v>0</v>
      </c>
      <c r="AG23" s="214">
        <f t="shared" si="127"/>
        <v>0</v>
      </c>
      <c r="AH23" s="212">
        <f t="shared" si="127"/>
        <v>0</v>
      </c>
      <c r="AI23" s="213">
        <f t="shared" si="127"/>
        <v>0</v>
      </c>
      <c r="AJ23" s="214">
        <f t="shared" ref="AJ23:AW23" si="129">AJ68</f>
        <v>0</v>
      </c>
      <c r="AK23" s="212">
        <f t="shared" si="129"/>
        <v>0</v>
      </c>
      <c r="AL23" s="213">
        <f t="shared" si="129"/>
        <v>0</v>
      </c>
      <c r="AM23" s="214">
        <f t="shared" ref="AM23:AO23" si="130">AM68</f>
        <v>0</v>
      </c>
      <c r="AN23" s="212">
        <f t="shared" si="130"/>
        <v>0</v>
      </c>
      <c r="AO23" s="213">
        <f t="shared" si="130"/>
        <v>0</v>
      </c>
      <c r="AP23" s="7" t="s">
        <v>27</v>
      </c>
      <c r="AQ23" s="211">
        <f t="shared" si="129"/>
        <v>0</v>
      </c>
      <c r="AR23" s="212">
        <f t="shared" si="129"/>
        <v>0</v>
      </c>
      <c r="AS23" s="213">
        <f t="shared" si="129"/>
        <v>0</v>
      </c>
      <c r="AT23" s="211">
        <f t="shared" si="129"/>
        <v>0</v>
      </c>
      <c r="AU23" s="212">
        <f t="shared" si="129"/>
        <v>0</v>
      </c>
      <c r="AV23" s="213">
        <f t="shared" si="129"/>
        <v>0</v>
      </c>
      <c r="AW23" s="211">
        <f t="shared" si="129"/>
        <v>60</v>
      </c>
      <c r="AX23" s="212">
        <f t="shared" si="31"/>
        <v>6220</v>
      </c>
      <c r="AY23" s="212">
        <f t="shared" si="19"/>
        <v>3207</v>
      </c>
      <c r="AZ23" s="209">
        <f t="shared" si="32"/>
        <v>58</v>
      </c>
      <c r="BA23" s="207">
        <f t="shared" si="32"/>
        <v>5980</v>
      </c>
      <c r="BB23" s="207">
        <f t="shared" si="32"/>
        <v>3111</v>
      </c>
      <c r="BC23" s="214">
        <f t="shared" si="20"/>
        <v>2</v>
      </c>
      <c r="BD23" s="207">
        <f t="shared" si="20"/>
        <v>240</v>
      </c>
      <c r="BE23" s="208">
        <f t="shared" si="20"/>
        <v>96</v>
      </c>
      <c r="BF23" s="32">
        <f t="shared" si="21"/>
        <v>60</v>
      </c>
      <c r="BG23" s="32">
        <f t="shared" si="22"/>
        <v>6220</v>
      </c>
      <c r="BH23" s="32">
        <f t="shared" si="23"/>
        <v>3207</v>
      </c>
      <c r="BI23" s="67" t="str">
        <f t="shared" si="9"/>
        <v>○</v>
      </c>
      <c r="BJ23" s="67" t="str">
        <f t="shared" si="10"/>
        <v>○</v>
      </c>
      <c r="BK23" s="67" t="str">
        <f t="shared" si="11"/>
        <v>○</v>
      </c>
      <c r="BL23" s="229"/>
    </row>
    <row r="24" spans="1:64" s="32" customFormat="1" ht="17.25" customHeight="1">
      <c r="A24" s="7" t="s">
        <v>28</v>
      </c>
      <c r="B24" s="211">
        <f t="shared" ref="B24:D24" si="131">B69</f>
        <v>36</v>
      </c>
      <c r="C24" s="212">
        <f t="shared" si="131"/>
        <v>3888</v>
      </c>
      <c r="D24" s="213">
        <f t="shared" si="131"/>
        <v>2248</v>
      </c>
      <c r="E24" s="214">
        <f t="shared" ref="E24:S24" si="132">E69</f>
        <v>0</v>
      </c>
      <c r="F24" s="212">
        <f t="shared" si="132"/>
        <v>0</v>
      </c>
      <c r="G24" s="215">
        <f t="shared" si="132"/>
        <v>0</v>
      </c>
      <c r="H24" s="211">
        <f t="shared" si="132"/>
        <v>53</v>
      </c>
      <c r="I24" s="212">
        <f t="shared" si="132"/>
        <v>5398</v>
      </c>
      <c r="J24" s="213">
        <f t="shared" si="132"/>
        <v>3274</v>
      </c>
      <c r="K24" s="214">
        <f t="shared" si="132"/>
        <v>0</v>
      </c>
      <c r="L24" s="212">
        <f t="shared" si="132"/>
        <v>0</v>
      </c>
      <c r="M24" s="213">
        <f t="shared" si="132"/>
        <v>0</v>
      </c>
      <c r="N24" s="214">
        <f t="shared" ref="N24:P24" si="133">N69</f>
        <v>0</v>
      </c>
      <c r="O24" s="212">
        <f t="shared" si="133"/>
        <v>0</v>
      </c>
      <c r="P24" s="213">
        <f t="shared" si="133"/>
        <v>0</v>
      </c>
      <c r="Q24" s="214">
        <f t="shared" si="132"/>
        <v>0</v>
      </c>
      <c r="R24" s="212">
        <f t="shared" si="132"/>
        <v>0</v>
      </c>
      <c r="S24" s="213">
        <f t="shared" si="132"/>
        <v>0</v>
      </c>
      <c r="T24" s="7" t="s">
        <v>28</v>
      </c>
      <c r="U24" s="214">
        <f t="shared" ref="U24:AI24" si="134">U69</f>
        <v>0</v>
      </c>
      <c r="V24" s="212">
        <f t="shared" si="134"/>
        <v>0</v>
      </c>
      <c r="W24" s="215">
        <f t="shared" si="134"/>
        <v>0</v>
      </c>
      <c r="X24" s="211">
        <f t="shared" si="134"/>
        <v>0</v>
      </c>
      <c r="Y24" s="212">
        <f t="shared" si="134"/>
        <v>0</v>
      </c>
      <c r="Z24" s="213">
        <f t="shared" si="134"/>
        <v>0</v>
      </c>
      <c r="AA24" s="214">
        <f t="shared" ref="AA24:AF24" si="135">AA69</f>
        <v>0</v>
      </c>
      <c r="AB24" s="212">
        <f t="shared" si="135"/>
        <v>0</v>
      </c>
      <c r="AC24" s="213">
        <f t="shared" si="135"/>
        <v>0</v>
      </c>
      <c r="AD24" s="214">
        <f t="shared" si="135"/>
        <v>0</v>
      </c>
      <c r="AE24" s="212">
        <f t="shared" si="135"/>
        <v>0</v>
      </c>
      <c r="AF24" s="213">
        <f t="shared" si="135"/>
        <v>0</v>
      </c>
      <c r="AG24" s="214">
        <f t="shared" si="134"/>
        <v>0</v>
      </c>
      <c r="AH24" s="212">
        <f t="shared" si="134"/>
        <v>0</v>
      </c>
      <c r="AI24" s="213">
        <f t="shared" si="134"/>
        <v>0</v>
      </c>
      <c r="AJ24" s="214">
        <f t="shared" ref="AJ24:AW24" si="136">AJ69</f>
        <v>0</v>
      </c>
      <c r="AK24" s="212">
        <f t="shared" si="136"/>
        <v>0</v>
      </c>
      <c r="AL24" s="213">
        <f t="shared" si="136"/>
        <v>0</v>
      </c>
      <c r="AM24" s="214">
        <f t="shared" ref="AM24:AO24" si="137">AM69</f>
        <v>0</v>
      </c>
      <c r="AN24" s="212">
        <f t="shared" si="137"/>
        <v>0</v>
      </c>
      <c r="AO24" s="213">
        <f t="shared" si="137"/>
        <v>0</v>
      </c>
      <c r="AP24" s="7" t="s">
        <v>28</v>
      </c>
      <c r="AQ24" s="211">
        <f t="shared" si="136"/>
        <v>0</v>
      </c>
      <c r="AR24" s="212">
        <f t="shared" si="136"/>
        <v>0</v>
      </c>
      <c r="AS24" s="213">
        <f t="shared" si="136"/>
        <v>0</v>
      </c>
      <c r="AT24" s="211">
        <f t="shared" si="136"/>
        <v>0</v>
      </c>
      <c r="AU24" s="212">
        <f t="shared" si="136"/>
        <v>0</v>
      </c>
      <c r="AV24" s="213">
        <f t="shared" si="136"/>
        <v>0</v>
      </c>
      <c r="AW24" s="211">
        <f t="shared" si="136"/>
        <v>89</v>
      </c>
      <c r="AX24" s="212">
        <f t="shared" si="31"/>
        <v>9286</v>
      </c>
      <c r="AY24" s="212">
        <f t="shared" si="19"/>
        <v>5522</v>
      </c>
      <c r="AZ24" s="214">
        <f t="shared" si="32"/>
        <v>89</v>
      </c>
      <c r="BA24" s="212">
        <f t="shared" si="32"/>
        <v>9286</v>
      </c>
      <c r="BB24" s="212">
        <f t="shared" si="32"/>
        <v>5522</v>
      </c>
      <c r="BC24" s="214">
        <f t="shared" si="20"/>
        <v>0</v>
      </c>
      <c r="BD24" s="212">
        <f t="shared" si="20"/>
        <v>0</v>
      </c>
      <c r="BE24" s="213">
        <f t="shared" si="20"/>
        <v>0</v>
      </c>
      <c r="BF24" s="32">
        <f t="shared" si="21"/>
        <v>89</v>
      </c>
      <c r="BG24" s="32">
        <f t="shared" si="22"/>
        <v>9286</v>
      </c>
      <c r="BH24" s="32">
        <f t="shared" si="23"/>
        <v>5522</v>
      </c>
      <c r="BI24" s="67" t="str">
        <f t="shared" si="9"/>
        <v>○</v>
      </c>
      <c r="BJ24" s="67" t="str">
        <f t="shared" si="10"/>
        <v>○</v>
      </c>
      <c r="BK24" s="67" t="str">
        <f t="shared" si="11"/>
        <v>○</v>
      </c>
      <c r="BL24" s="229"/>
    </row>
    <row r="25" spans="1:64" s="32" customFormat="1" ht="17.25" customHeight="1">
      <c r="A25" s="7" t="s">
        <v>29</v>
      </c>
      <c r="B25" s="211">
        <f t="shared" ref="B25:D25" si="138">B70</f>
        <v>37</v>
      </c>
      <c r="C25" s="212">
        <f t="shared" si="138"/>
        <v>3161</v>
      </c>
      <c r="D25" s="213">
        <f t="shared" si="138"/>
        <v>1998</v>
      </c>
      <c r="E25" s="214">
        <f t="shared" ref="E25:S25" si="139">E70</f>
        <v>0</v>
      </c>
      <c r="F25" s="212">
        <f t="shared" si="139"/>
        <v>0</v>
      </c>
      <c r="G25" s="215">
        <f t="shared" si="139"/>
        <v>0</v>
      </c>
      <c r="H25" s="211">
        <f t="shared" si="139"/>
        <v>43</v>
      </c>
      <c r="I25" s="212">
        <f t="shared" si="139"/>
        <v>4718</v>
      </c>
      <c r="J25" s="213">
        <f t="shared" si="139"/>
        <v>2846</v>
      </c>
      <c r="K25" s="214">
        <f t="shared" si="139"/>
        <v>0</v>
      </c>
      <c r="L25" s="212">
        <f t="shared" si="139"/>
        <v>0</v>
      </c>
      <c r="M25" s="213">
        <f t="shared" si="139"/>
        <v>0</v>
      </c>
      <c r="N25" s="214">
        <f t="shared" ref="N25:P25" si="140">N70</f>
        <v>0</v>
      </c>
      <c r="O25" s="212">
        <f t="shared" si="140"/>
        <v>0</v>
      </c>
      <c r="P25" s="213">
        <f t="shared" si="140"/>
        <v>0</v>
      </c>
      <c r="Q25" s="214">
        <f t="shared" si="139"/>
        <v>0</v>
      </c>
      <c r="R25" s="212">
        <f t="shared" si="139"/>
        <v>0</v>
      </c>
      <c r="S25" s="213">
        <f t="shared" si="139"/>
        <v>0</v>
      </c>
      <c r="T25" s="7" t="s">
        <v>29</v>
      </c>
      <c r="U25" s="214">
        <f t="shared" ref="U25:AI25" si="141">U70</f>
        <v>0</v>
      </c>
      <c r="V25" s="212">
        <f t="shared" si="141"/>
        <v>0</v>
      </c>
      <c r="W25" s="215">
        <f t="shared" si="141"/>
        <v>0</v>
      </c>
      <c r="X25" s="211">
        <f t="shared" si="141"/>
        <v>0</v>
      </c>
      <c r="Y25" s="212">
        <f t="shared" si="141"/>
        <v>0</v>
      </c>
      <c r="Z25" s="213">
        <f t="shared" si="141"/>
        <v>0</v>
      </c>
      <c r="AA25" s="214">
        <f t="shared" ref="AA25:AF25" si="142">AA70</f>
        <v>0</v>
      </c>
      <c r="AB25" s="212">
        <f t="shared" si="142"/>
        <v>0</v>
      </c>
      <c r="AC25" s="213">
        <f t="shared" si="142"/>
        <v>0</v>
      </c>
      <c r="AD25" s="214">
        <f t="shared" si="142"/>
        <v>0</v>
      </c>
      <c r="AE25" s="212">
        <f t="shared" si="142"/>
        <v>0</v>
      </c>
      <c r="AF25" s="213">
        <f t="shared" si="142"/>
        <v>0</v>
      </c>
      <c r="AG25" s="214">
        <f t="shared" si="141"/>
        <v>0</v>
      </c>
      <c r="AH25" s="212">
        <f t="shared" si="141"/>
        <v>0</v>
      </c>
      <c r="AI25" s="213">
        <f t="shared" si="141"/>
        <v>0</v>
      </c>
      <c r="AJ25" s="214">
        <f t="shared" ref="AJ25:AW25" si="143">AJ70</f>
        <v>0</v>
      </c>
      <c r="AK25" s="212">
        <f t="shared" si="143"/>
        <v>0</v>
      </c>
      <c r="AL25" s="213">
        <f t="shared" si="143"/>
        <v>0</v>
      </c>
      <c r="AM25" s="214">
        <f t="shared" ref="AM25:AO25" si="144">AM70</f>
        <v>0</v>
      </c>
      <c r="AN25" s="212">
        <f t="shared" si="144"/>
        <v>0</v>
      </c>
      <c r="AO25" s="213">
        <f t="shared" si="144"/>
        <v>0</v>
      </c>
      <c r="AP25" s="7" t="s">
        <v>29</v>
      </c>
      <c r="AQ25" s="211">
        <f t="shared" si="143"/>
        <v>0</v>
      </c>
      <c r="AR25" s="212">
        <f t="shared" si="143"/>
        <v>0</v>
      </c>
      <c r="AS25" s="213">
        <f t="shared" si="143"/>
        <v>0</v>
      </c>
      <c r="AT25" s="211">
        <f t="shared" si="143"/>
        <v>0</v>
      </c>
      <c r="AU25" s="212">
        <f t="shared" si="143"/>
        <v>0</v>
      </c>
      <c r="AV25" s="213">
        <f t="shared" si="143"/>
        <v>0</v>
      </c>
      <c r="AW25" s="211">
        <f t="shared" si="143"/>
        <v>80</v>
      </c>
      <c r="AX25" s="212">
        <f t="shared" si="31"/>
        <v>7879</v>
      </c>
      <c r="AY25" s="212">
        <f t="shared" si="19"/>
        <v>4844</v>
      </c>
      <c r="AZ25" s="209">
        <f t="shared" si="32"/>
        <v>80</v>
      </c>
      <c r="BA25" s="207">
        <f t="shared" si="32"/>
        <v>7879</v>
      </c>
      <c r="BB25" s="207">
        <f t="shared" si="32"/>
        <v>4844</v>
      </c>
      <c r="BC25" s="214">
        <f t="shared" si="20"/>
        <v>0</v>
      </c>
      <c r="BD25" s="207">
        <f t="shared" si="20"/>
        <v>0</v>
      </c>
      <c r="BE25" s="208">
        <f t="shared" si="20"/>
        <v>0</v>
      </c>
      <c r="BF25" s="32">
        <f t="shared" si="21"/>
        <v>80</v>
      </c>
      <c r="BG25" s="32">
        <f t="shared" si="22"/>
        <v>7879</v>
      </c>
      <c r="BH25" s="32">
        <f t="shared" si="23"/>
        <v>4844</v>
      </c>
      <c r="BI25" s="67" t="str">
        <f t="shared" si="9"/>
        <v>○</v>
      </c>
      <c r="BJ25" s="67" t="str">
        <f t="shared" si="10"/>
        <v>○</v>
      </c>
      <c r="BK25" s="67" t="str">
        <f t="shared" si="11"/>
        <v>○</v>
      </c>
      <c r="BL25" s="229"/>
    </row>
    <row r="26" spans="1:64" s="32" customFormat="1" ht="17.25" customHeight="1">
      <c r="A26" s="7" t="s">
        <v>30</v>
      </c>
      <c r="B26" s="211">
        <f t="shared" ref="B26:D26" si="145">B71</f>
        <v>277</v>
      </c>
      <c r="C26" s="212">
        <f t="shared" si="145"/>
        <v>24877</v>
      </c>
      <c r="D26" s="213">
        <f t="shared" si="145"/>
        <v>14589</v>
      </c>
      <c r="E26" s="214">
        <f t="shared" ref="E26:S26" si="146">E71</f>
        <v>142</v>
      </c>
      <c r="F26" s="212">
        <f t="shared" si="146"/>
        <v>9513</v>
      </c>
      <c r="G26" s="215">
        <f t="shared" si="146"/>
        <v>7347</v>
      </c>
      <c r="H26" s="211">
        <f t="shared" si="146"/>
        <v>291</v>
      </c>
      <c r="I26" s="212">
        <f t="shared" si="146"/>
        <v>31748</v>
      </c>
      <c r="J26" s="213">
        <f t="shared" si="146"/>
        <v>18525</v>
      </c>
      <c r="K26" s="214">
        <f t="shared" si="146"/>
        <v>1</v>
      </c>
      <c r="L26" s="212">
        <f t="shared" si="146"/>
        <v>120</v>
      </c>
      <c r="M26" s="213">
        <f t="shared" si="146"/>
        <v>65</v>
      </c>
      <c r="N26" s="214">
        <f t="shared" ref="N26:P26" si="147">N71</f>
        <v>3</v>
      </c>
      <c r="O26" s="212">
        <f t="shared" si="147"/>
        <v>211</v>
      </c>
      <c r="P26" s="213">
        <f t="shared" si="147"/>
        <v>247</v>
      </c>
      <c r="Q26" s="214">
        <f t="shared" si="146"/>
        <v>3</v>
      </c>
      <c r="R26" s="212">
        <f t="shared" si="146"/>
        <v>193</v>
      </c>
      <c r="S26" s="213">
        <f t="shared" si="146"/>
        <v>104</v>
      </c>
      <c r="T26" s="7" t="s">
        <v>30</v>
      </c>
      <c r="U26" s="214">
        <f t="shared" ref="U26:AI26" si="148">U71</f>
        <v>102</v>
      </c>
      <c r="V26" s="212">
        <f t="shared" si="148"/>
        <v>4340</v>
      </c>
      <c r="W26" s="215">
        <f t="shared" si="148"/>
        <v>3262</v>
      </c>
      <c r="X26" s="211">
        <f t="shared" si="148"/>
        <v>0</v>
      </c>
      <c r="Y26" s="212">
        <f t="shared" si="148"/>
        <v>0</v>
      </c>
      <c r="Z26" s="213">
        <f t="shared" si="148"/>
        <v>0</v>
      </c>
      <c r="AA26" s="214">
        <f t="shared" ref="AA26:AF26" si="149">AA71</f>
        <v>0</v>
      </c>
      <c r="AB26" s="212">
        <f t="shared" si="149"/>
        <v>0</v>
      </c>
      <c r="AC26" s="213">
        <f t="shared" si="149"/>
        <v>0</v>
      </c>
      <c r="AD26" s="214">
        <f t="shared" si="149"/>
        <v>0</v>
      </c>
      <c r="AE26" s="212">
        <f t="shared" si="149"/>
        <v>0</v>
      </c>
      <c r="AF26" s="213">
        <f t="shared" si="149"/>
        <v>0</v>
      </c>
      <c r="AG26" s="214">
        <f t="shared" si="148"/>
        <v>0</v>
      </c>
      <c r="AH26" s="212">
        <f t="shared" si="148"/>
        <v>0</v>
      </c>
      <c r="AI26" s="213">
        <f t="shared" si="148"/>
        <v>0</v>
      </c>
      <c r="AJ26" s="214">
        <f t="shared" ref="AJ26:AW26" si="150">AJ71</f>
        <v>0</v>
      </c>
      <c r="AK26" s="212">
        <f t="shared" si="150"/>
        <v>0</v>
      </c>
      <c r="AL26" s="213">
        <f t="shared" si="150"/>
        <v>0</v>
      </c>
      <c r="AM26" s="214">
        <f t="shared" ref="AM26:AO26" si="151">AM71</f>
        <v>0</v>
      </c>
      <c r="AN26" s="212">
        <f t="shared" si="151"/>
        <v>0</v>
      </c>
      <c r="AO26" s="213">
        <f t="shared" si="151"/>
        <v>0</v>
      </c>
      <c r="AP26" s="7" t="s">
        <v>30</v>
      </c>
      <c r="AQ26" s="211">
        <f t="shared" si="150"/>
        <v>0</v>
      </c>
      <c r="AR26" s="212">
        <f t="shared" si="150"/>
        <v>0</v>
      </c>
      <c r="AS26" s="213">
        <f t="shared" si="150"/>
        <v>0</v>
      </c>
      <c r="AT26" s="211">
        <f t="shared" si="150"/>
        <v>0</v>
      </c>
      <c r="AU26" s="212">
        <f t="shared" si="150"/>
        <v>0</v>
      </c>
      <c r="AV26" s="213">
        <f t="shared" si="150"/>
        <v>0</v>
      </c>
      <c r="AW26" s="211">
        <f t="shared" si="150"/>
        <v>819</v>
      </c>
      <c r="AX26" s="212">
        <f t="shared" si="31"/>
        <v>71002</v>
      </c>
      <c r="AY26" s="212">
        <f t="shared" si="19"/>
        <v>44139</v>
      </c>
      <c r="AZ26" s="214">
        <f t="shared" si="32"/>
        <v>674</v>
      </c>
      <c r="BA26" s="212">
        <f t="shared" si="32"/>
        <v>63942</v>
      </c>
      <c r="BB26" s="212">
        <f t="shared" si="32"/>
        <v>39158</v>
      </c>
      <c r="BC26" s="214">
        <f t="shared" si="20"/>
        <v>145</v>
      </c>
      <c r="BD26" s="212">
        <f t="shared" si="20"/>
        <v>7060</v>
      </c>
      <c r="BE26" s="213">
        <f t="shared" si="20"/>
        <v>4981</v>
      </c>
      <c r="BF26" s="32">
        <f t="shared" ref="BF26:BF45" si="152">B26+E26+H26+K26+U26+X26+AA26+AD26+AG26+AJ26</f>
        <v>813</v>
      </c>
      <c r="BG26" s="229">
        <f>C26+F26+I26+L26+O26+R26+V26+Y26+AB26+AE26+AH26+AK26</f>
        <v>71002</v>
      </c>
      <c r="BH26" s="32">
        <f t="shared" ref="BH26:BH45" si="153">D26+G26+J26+M26+W26+Z26+AC26+AF26+AI26+AL26</f>
        <v>43788</v>
      </c>
      <c r="BI26" s="67" t="str">
        <f t="shared" si="9"/>
        <v>○</v>
      </c>
      <c r="BJ26" s="67" t="str">
        <f t="shared" si="10"/>
        <v>○</v>
      </c>
      <c r="BK26" s="67" t="str">
        <f t="shared" si="11"/>
        <v>○</v>
      </c>
      <c r="BL26" s="229"/>
    </row>
    <row r="27" spans="1:64" s="32" customFormat="1" ht="17.25" customHeight="1">
      <c r="A27" s="7" t="s">
        <v>72</v>
      </c>
      <c r="B27" s="211">
        <f t="shared" ref="B27:D27" si="154">B72</f>
        <v>3</v>
      </c>
      <c r="C27" s="212">
        <f t="shared" si="154"/>
        <v>292</v>
      </c>
      <c r="D27" s="213">
        <f t="shared" si="154"/>
        <v>174</v>
      </c>
      <c r="E27" s="214">
        <f t="shared" ref="E27:S27" si="155">E72</f>
        <v>0</v>
      </c>
      <c r="F27" s="212">
        <f t="shared" si="155"/>
        <v>0</v>
      </c>
      <c r="G27" s="215">
        <f t="shared" si="155"/>
        <v>0</v>
      </c>
      <c r="H27" s="211">
        <f t="shared" si="155"/>
        <v>1</v>
      </c>
      <c r="I27" s="212">
        <f t="shared" si="155"/>
        <v>120</v>
      </c>
      <c r="J27" s="213">
        <f t="shared" si="155"/>
        <v>80</v>
      </c>
      <c r="K27" s="214">
        <f t="shared" si="155"/>
        <v>0</v>
      </c>
      <c r="L27" s="212">
        <f t="shared" si="155"/>
        <v>0</v>
      </c>
      <c r="M27" s="213">
        <f t="shared" si="155"/>
        <v>0</v>
      </c>
      <c r="N27" s="214">
        <f t="shared" ref="N27:P27" si="156">N72</f>
        <v>0</v>
      </c>
      <c r="O27" s="212">
        <f t="shared" si="156"/>
        <v>0</v>
      </c>
      <c r="P27" s="213">
        <f t="shared" si="156"/>
        <v>0</v>
      </c>
      <c r="Q27" s="214">
        <f t="shared" si="155"/>
        <v>0</v>
      </c>
      <c r="R27" s="212">
        <f t="shared" si="155"/>
        <v>0</v>
      </c>
      <c r="S27" s="213">
        <f t="shared" si="155"/>
        <v>0</v>
      </c>
      <c r="T27" s="7" t="s">
        <v>72</v>
      </c>
      <c r="U27" s="214">
        <f t="shared" ref="U27:AI27" si="157">U72</f>
        <v>0</v>
      </c>
      <c r="V27" s="212">
        <f t="shared" si="157"/>
        <v>0</v>
      </c>
      <c r="W27" s="215">
        <f t="shared" si="157"/>
        <v>0</v>
      </c>
      <c r="X27" s="211">
        <f t="shared" si="157"/>
        <v>0</v>
      </c>
      <c r="Y27" s="212">
        <f t="shared" si="157"/>
        <v>0</v>
      </c>
      <c r="Z27" s="213">
        <f t="shared" si="157"/>
        <v>0</v>
      </c>
      <c r="AA27" s="214">
        <f t="shared" ref="AA27:AF27" si="158">AA72</f>
        <v>0</v>
      </c>
      <c r="AB27" s="212">
        <f t="shared" si="158"/>
        <v>0</v>
      </c>
      <c r="AC27" s="213">
        <f t="shared" si="158"/>
        <v>0</v>
      </c>
      <c r="AD27" s="214">
        <f t="shared" si="158"/>
        <v>0</v>
      </c>
      <c r="AE27" s="212">
        <f t="shared" si="158"/>
        <v>0</v>
      </c>
      <c r="AF27" s="213">
        <f t="shared" si="158"/>
        <v>0</v>
      </c>
      <c r="AG27" s="214">
        <f t="shared" si="157"/>
        <v>0</v>
      </c>
      <c r="AH27" s="212">
        <f t="shared" si="157"/>
        <v>0</v>
      </c>
      <c r="AI27" s="213">
        <f t="shared" si="157"/>
        <v>0</v>
      </c>
      <c r="AJ27" s="214">
        <f t="shared" ref="AJ27:AW27" si="159">AJ72</f>
        <v>0</v>
      </c>
      <c r="AK27" s="212">
        <f t="shared" si="159"/>
        <v>0</v>
      </c>
      <c r="AL27" s="213">
        <f t="shared" si="159"/>
        <v>0</v>
      </c>
      <c r="AM27" s="214">
        <f t="shared" ref="AM27:AO27" si="160">AM72</f>
        <v>0</v>
      </c>
      <c r="AN27" s="212">
        <f t="shared" si="160"/>
        <v>0</v>
      </c>
      <c r="AO27" s="213">
        <f t="shared" si="160"/>
        <v>0</v>
      </c>
      <c r="AP27" s="7" t="s">
        <v>72</v>
      </c>
      <c r="AQ27" s="211">
        <f t="shared" si="159"/>
        <v>0</v>
      </c>
      <c r="AR27" s="212">
        <f t="shared" si="159"/>
        <v>0</v>
      </c>
      <c r="AS27" s="213">
        <f t="shared" si="159"/>
        <v>0</v>
      </c>
      <c r="AT27" s="211">
        <f t="shared" si="159"/>
        <v>0</v>
      </c>
      <c r="AU27" s="212">
        <f t="shared" si="159"/>
        <v>0</v>
      </c>
      <c r="AV27" s="213">
        <f t="shared" si="159"/>
        <v>0</v>
      </c>
      <c r="AW27" s="211">
        <f t="shared" si="159"/>
        <v>4</v>
      </c>
      <c r="AX27" s="212">
        <f t="shared" si="31"/>
        <v>412</v>
      </c>
      <c r="AY27" s="212">
        <f t="shared" si="19"/>
        <v>254</v>
      </c>
      <c r="AZ27" s="209">
        <f t="shared" si="32"/>
        <v>4</v>
      </c>
      <c r="BA27" s="207">
        <f t="shared" si="32"/>
        <v>412</v>
      </c>
      <c r="BB27" s="207">
        <f t="shared" si="32"/>
        <v>254</v>
      </c>
      <c r="BC27" s="214">
        <f>BC72</f>
        <v>0</v>
      </c>
      <c r="BD27" s="207">
        <f t="shared" ref="BD27:BE45" si="161">BD72</f>
        <v>0</v>
      </c>
      <c r="BE27" s="208">
        <f t="shared" si="161"/>
        <v>0</v>
      </c>
      <c r="BF27" s="32">
        <f t="shared" si="152"/>
        <v>4</v>
      </c>
      <c r="BG27" s="32">
        <f t="shared" ref="BG27:BG45" si="162">C27+F27+I27+L27+V27+Y27+AB27+AE27+AH27+AK27</f>
        <v>412</v>
      </c>
      <c r="BH27" s="32">
        <f t="shared" si="153"/>
        <v>254</v>
      </c>
      <c r="BI27" s="67" t="str">
        <f t="shared" si="9"/>
        <v>○</v>
      </c>
      <c r="BJ27" s="67" t="str">
        <f t="shared" si="10"/>
        <v>○</v>
      </c>
      <c r="BK27" s="67" t="str">
        <f t="shared" si="11"/>
        <v>○</v>
      </c>
      <c r="BL27" s="229"/>
    </row>
    <row r="28" spans="1:64" s="32" customFormat="1" ht="17.25" customHeight="1">
      <c r="A28" s="7" t="s">
        <v>31</v>
      </c>
      <c r="B28" s="211">
        <f t="shared" ref="B28:D28" si="163">B73</f>
        <v>1</v>
      </c>
      <c r="C28" s="212">
        <f t="shared" si="163"/>
        <v>120</v>
      </c>
      <c r="D28" s="213">
        <f t="shared" si="163"/>
        <v>63</v>
      </c>
      <c r="E28" s="214">
        <f t="shared" ref="E28:S28" si="164">E73</f>
        <v>0</v>
      </c>
      <c r="F28" s="212">
        <f t="shared" si="164"/>
        <v>0</v>
      </c>
      <c r="G28" s="215">
        <f t="shared" si="164"/>
        <v>0</v>
      </c>
      <c r="H28" s="211">
        <f t="shared" si="164"/>
        <v>0</v>
      </c>
      <c r="I28" s="212">
        <f t="shared" si="164"/>
        <v>0</v>
      </c>
      <c r="J28" s="213">
        <f t="shared" si="164"/>
        <v>0</v>
      </c>
      <c r="K28" s="214">
        <f t="shared" si="164"/>
        <v>0</v>
      </c>
      <c r="L28" s="212">
        <f t="shared" si="164"/>
        <v>0</v>
      </c>
      <c r="M28" s="213">
        <f t="shared" si="164"/>
        <v>0</v>
      </c>
      <c r="N28" s="214">
        <f t="shared" ref="N28:P28" si="165">N73</f>
        <v>0</v>
      </c>
      <c r="O28" s="212">
        <f t="shared" si="165"/>
        <v>0</v>
      </c>
      <c r="P28" s="213">
        <f t="shared" si="165"/>
        <v>0</v>
      </c>
      <c r="Q28" s="214">
        <f t="shared" si="164"/>
        <v>0</v>
      </c>
      <c r="R28" s="212">
        <f t="shared" si="164"/>
        <v>0</v>
      </c>
      <c r="S28" s="213">
        <f t="shared" si="164"/>
        <v>0</v>
      </c>
      <c r="T28" s="7" t="s">
        <v>31</v>
      </c>
      <c r="U28" s="214">
        <f t="shared" ref="U28:AI28" si="166">U73</f>
        <v>0</v>
      </c>
      <c r="V28" s="212">
        <f t="shared" si="166"/>
        <v>0</v>
      </c>
      <c r="W28" s="215">
        <f t="shared" si="166"/>
        <v>0</v>
      </c>
      <c r="X28" s="211">
        <f t="shared" si="166"/>
        <v>0</v>
      </c>
      <c r="Y28" s="212">
        <f t="shared" si="166"/>
        <v>0</v>
      </c>
      <c r="Z28" s="213">
        <f t="shared" si="166"/>
        <v>0</v>
      </c>
      <c r="AA28" s="214">
        <f t="shared" ref="AA28:AF28" si="167">AA73</f>
        <v>0</v>
      </c>
      <c r="AB28" s="212">
        <f t="shared" si="167"/>
        <v>0</v>
      </c>
      <c r="AC28" s="213">
        <f t="shared" si="167"/>
        <v>0</v>
      </c>
      <c r="AD28" s="214">
        <f t="shared" si="167"/>
        <v>0</v>
      </c>
      <c r="AE28" s="212">
        <f t="shared" si="167"/>
        <v>0</v>
      </c>
      <c r="AF28" s="213">
        <f t="shared" si="167"/>
        <v>0</v>
      </c>
      <c r="AG28" s="214">
        <f t="shared" si="166"/>
        <v>0</v>
      </c>
      <c r="AH28" s="212">
        <f t="shared" si="166"/>
        <v>0</v>
      </c>
      <c r="AI28" s="213">
        <f t="shared" si="166"/>
        <v>0</v>
      </c>
      <c r="AJ28" s="214">
        <f t="shared" ref="AJ28:AW28" si="168">AJ73</f>
        <v>0</v>
      </c>
      <c r="AK28" s="212">
        <f t="shared" si="168"/>
        <v>0</v>
      </c>
      <c r="AL28" s="213">
        <f t="shared" si="168"/>
        <v>0</v>
      </c>
      <c r="AM28" s="214">
        <f t="shared" ref="AM28:AO28" si="169">AM73</f>
        <v>0</v>
      </c>
      <c r="AN28" s="212">
        <f t="shared" si="169"/>
        <v>0</v>
      </c>
      <c r="AO28" s="213">
        <f t="shared" si="169"/>
        <v>0</v>
      </c>
      <c r="AP28" s="7" t="s">
        <v>31</v>
      </c>
      <c r="AQ28" s="211">
        <f t="shared" si="168"/>
        <v>0</v>
      </c>
      <c r="AR28" s="212">
        <f t="shared" si="168"/>
        <v>0</v>
      </c>
      <c r="AS28" s="213">
        <f t="shared" si="168"/>
        <v>0</v>
      </c>
      <c r="AT28" s="211">
        <f t="shared" si="168"/>
        <v>0</v>
      </c>
      <c r="AU28" s="212">
        <f t="shared" si="168"/>
        <v>0</v>
      </c>
      <c r="AV28" s="213">
        <f t="shared" si="168"/>
        <v>0</v>
      </c>
      <c r="AW28" s="211">
        <f t="shared" si="168"/>
        <v>1</v>
      </c>
      <c r="AX28" s="212">
        <f t="shared" si="31"/>
        <v>120</v>
      </c>
      <c r="AY28" s="212">
        <f t="shared" si="19"/>
        <v>63</v>
      </c>
      <c r="AZ28" s="214">
        <f t="shared" si="32"/>
        <v>1</v>
      </c>
      <c r="BA28" s="212">
        <f t="shared" si="32"/>
        <v>120</v>
      </c>
      <c r="BB28" s="212">
        <f t="shared" si="32"/>
        <v>63</v>
      </c>
      <c r="BC28" s="214">
        <f t="shared" si="20"/>
        <v>0</v>
      </c>
      <c r="BD28" s="212">
        <f t="shared" si="161"/>
        <v>0</v>
      </c>
      <c r="BE28" s="213">
        <f t="shared" si="161"/>
        <v>0</v>
      </c>
      <c r="BF28" s="32">
        <f t="shared" si="152"/>
        <v>1</v>
      </c>
      <c r="BG28" s="32">
        <f t="shared" si="162"/>
        <v>120</v>
      </c>
      <c r="BH28" s="32">
        <f t="shared" si="153"/>
        <v>63</v>
      </c>
      <c r="BI28" s="67" t="str">
        <f t="shared" si="9"/>
        <v>○</v>
      </c>
      <c r="BJ28" s="67" t="str">
        <f t="shared" si="10"/>
        <v>○</v>
      </c>
      <c r="BK28" s="67" t="str">
        <f t="shared" si="11"/>
        <v>○</v>
      </c>
      <c r="BL28" s="229"/>
    </row>
    <row r="29" spans="1:64" s="32" customFormat="1" ht="17.25" customHeight="1">
      <c r="A29" s="7" t="s">
        <v>32</v>
      </c>
      <c r="B29" s="211">
        <f t="shared" ref="B29:D29" si="170">B74</f>
        <v>9</v>
      </c>
      <c r="C29" s="212">
        <f t="shared" si="170"/>
        <v>1043</v>
      </c>
      <c r="D29" s="213">
        <f t="shared" si="170"/>
        <v>662</v>
      </c>
      <c r="E29" s="214">
        <f t="shared" ref="E29:S29" si="171">E74</f>
        <v>0</v>
      </c>
      <c r="F29" s="212">
        <f t="shared" si="171"/>
        <v>0</v>
      </c>
      <c r="G29" s="215">
        <f t="shared" si="171"/>
        <v>0</v>
      </c>
      <c r="H29" s="211">
        <f t="shared" si="171"/>
        <v>17</v>
      </c>
      <c r="I29" s="212">
        <f t="shared" si="171"/>
        <v>1895</v>
      </c>
      <c r="J29" s="213">
        <f t="shared" si="171"/>
        <v>1157</v>
      </c>
      <c r="K29" s="214">
        <f t="shared" si="171"/>
        <v>0</v>
      </c>
      <c r="L29" s="212">
        <f t="shared" si="171"/>
        <v>0</v>
      </c>
      <c r="M29" s="213">
        <f t="shared" si="171"/>
        <v>0</v>
      </c>
      <c r="N29" s="214">
        <f t="shared" ref="N29:P29" si="172">N74</f>
        <v>0</v>
      </c>
      <c r="O29" s="212">
        <f t="shared" si="172"/>
        <v>0</v>
      </c>
      <c r="P29" s="213">
        <f t="shared" si="172"/>
        <v>0</v>
      </c>
      <c r="Q29" s="214">
        <f t="shared" si="171"/>
        <v>0</v>
      </c>
      <c r="R29" s="212">
        <f t="shared" si="171"/>
        <v>0</v>
      </c>
      <c r="S29" s="213">
        <f t="shared" si="171"/>
        <v>0</v>
      </c>
      <c r="T29" s="7" t="s">
        <v>32</v>
      </c>
      <c r="U29" s="214">
        <f t="shared" ref="U29:AI29" si="173">U74</f>
        <v>0</v>
      </c>
      <c r="V29" s="212">
        <f t="shared" si="173"/>
        <v>0</v>
      </c>
      <c r="W29" s="215">
        <f t="shared" si="173"/>
        <v>0</v>
      </c>
      <c r="X29" s="211">
        <f t="shared" si="173"/>
        <v>0</v>
      </c>
      <c r="Y29" s="212">
        <f t="shared" si="173"/>
        <v>0</v>
      </c>
      <c r="Z29" s="213">
        <f t="shared" si="173"/>
        <v>0</v>
      </c>
      <c r="AA29" s="214">
        <f t="shared" ref="AA29:AF29" si="174">AA74</f>
        <v>0</v>
      </c>
      <c r="AB29" s="212">
        <f t="shared" si="174"/>
        <v>0</v>
      </c>
      <c r="AC29" s="213">
        <f t="shared" si="174"/>
        <v>0</v>
      </c>
      <c r="AD29" s="214">
        <f t="shared" si="174"/>
        <v>0</v>
      </c>
      <c r="AE29" s="212">
        <f t="shared" si="174"/>
        <v>0</v>
      </c>
      <c r="AF29" s="213">
        <f t="shared" si="174"/>
        <v>0</v>
      </c>
      <c r="AG29" s="214">
        <f t="shared" si="173"/>
        <v>0</v>
      </c>
      <c r="AH29" s="212">
        <f t="shared" si="173"/>
        <v>0</v>
      </c>
      <c r="AI29" s="213">
        <f t="shared" si="173"/>
        <v>0</v>
      </c>
      <c r="AJ29" s="214">
        <f t="shared" ref="AJ29:AW29" si="175">AJ74</f>
        <v>0</v>
      </c>
      <c r="AK29" s="212">
        <f t="shared" si="175"/>
        <v>0</v>
      </c>
      <c r="AL29" s="213">
        <f t="shared" si="175"/>
        <v>0</v>
      </c>
      <c r="AM29" s="214">
        <f t="shared" ref="AM29:AO29" si="176">AM74</f>
        <v>0</v>
      </c>
      <c r="AN29" s="212">
        <f t="shared" si="176"/>
        <v>0</v>
      </c>
      <c r="AO29" s="213">
        <f t="shared" si="176"/>
        <v>0</v>
      </c>
      <c r="AP29" s="7" t="s">
        <v>32</v>
      </c>
      <c r="AQ29" s="211">
        <f t="shared" si="175"/>
        <v>0</v>
      </c>
      <c r="AR29" s="212">
        <f t="shared" si="175"/>
        <v>0</v>
      </c>
      <c r="AS29" s="213">
        <f t="shared" si="175"/>
        <v>0</v>
      </c>
      <c r="AT29" s="211">
        <f t="shared" si="175"/>
        <v>0</v>
      </c>
      <c r="AU29" s="212">
        <f t="shared" si="175"/>
        <v>0</v>
      </c>
      <c r="AV29" s="213">
        <f t="shared" si="175"/>
        <v>0</v>
      </c>
      <c r="AW29" s="211">
        <f t="shared" si="175"/>
        <v>26</v>
      </c>
      <c r="AX29" s="212">
        <f t="shared" si="31"/>
        <v>2938</v>
      </c>
      <c r="AY29" s="212">
        <f t="shared" si="19"/>
        <v>1819</v>
      </c>
      <c r="AZ29" s="209">
        <f t="shared" si="32"/>
        <v>26</v>
      </c>
      <c r="BA29" s="207">
        <f t="shared" si="32"/>
        <v>2938</v>
      </c>
      <c r="BB29" s="207">
        <f t="shared" si="32"/>
        <v>1819</v>
      </c>
      <c r="BC29" s="214">
        <f t="shared" si="20"/>
        <v>0</v>
      </c>
      <c r="BD29" s="207">
        <f t="shared" si="161"/>
        <v>0</v>
      </c>
      <c r="BE29" s="208">
        <f t="shared" si="161"/>
        <v>0</v>
      </c>
      <c r="BF29" s="32">
        <f t="shared" si="152"/>
        <v>26</v>
      </c>
      <c r="BG29" s="32">
        <f t="shared" si="162"/>
        <v>2938</v>
      </c>
      <c r="BH29" s="32">
        <f t="shared" si="153"/>
        <v>1819</v>
      </c>
      <c r="BI29" s="67" t="str">
        <f t="shared" si="9"/>
        <v>○</v>
      </c>
      <c r="BJ29" s="67" t="str">
        <f t="shared" si="10"/>
        <v>○</v>
      </c>
      <c r="BK29" s="67" t="str">
        <f t="shared" si="11"/>
        <v>○</v>
      </c>
      <c r="BL29" s="229"/>
    </row>
    <row r="30" spans="1:64" s="32" customFormat="1" ht="17.25" customHeight="1">
      <c r="A30" s="7" t="s">
        <v>33</v>
      </c>
      <c r="B30" s="211">
        <f t="shared" ref="B30:D30" si="177">B75</f>
        <v>18</v>
      </c>
      <c r="C30" s="212">
        <f t="shared" si="177"/>
        <v>2070</v>
      </c>
      <c r="D30" s="213">
        <f t="shared" si="177"/>
        <v>1183</v>
      </c>
      <c r="E30" s="214">
        <f t="shared" ref="E30:S30" si="178">E75</f>
        <v>0</v>
      </c>
      <c r="F30" s="212">
        <f t="shared" si="178"/>
        <v>0</v>
      </c>
      <c r="G30" s="215">
        <f t="shared" si="178"/>
        <v>0</v>
      </c>
      <c r="H30" s="211">
        <f t="shared" si="178"/>
        <v>24</v>
      </c>
      <c r="I30" s="212">
        <f t="shared" si="178"/>
        <v>2698</v>
      </c>
      <c r="J30" s="213">
        <f t="shared" si="178"/>
        <v>1555</v>
      </c>
      <c r="K30" s="214">
        <f t="shared" si="178"/>
        <v>0</v>
      </c>
      <c r="L30" s="212">
        <f t="shared" si="178"/>
        <v>0</v>
      </c>
      <c r="M30" s="213">
        <f t="shared" si="178"/>
        <v>0</v>
      </c>
      <c r="N30" s="214">
        <f t="shared" ref="N30:P30" si="179">N75</f>
        <v>0</v>
      </c>
      <c r="O30" s="212">
        <f t="shared" si="179"/>
        <v>0</v>
      </c>
      <c r="P30" s="213">
        <f t="shared" si="179"/>
        <v>0</v>
      </c>
      <c r="Q30" s="214">
        <f t="shared" si="178"/>
        <v>0</v>
      </c>
      <c r="R30" s="212">
        <f t="shared" si="178"/>
        <v>0</v>
      </c>
      <c r="S30" s="213">
        <f t="shared" si="178"/>
        <v>0</v>
      </c>
      <c r="T30" s="7" t="s">
        <v>33</v>
      </c>
      <c r="U30" s="214">
        <f t="shared" ref="U30:AI30" si="180">U75</f>
        <v>0</v>
      </c>
      <c r="V30" s="212">
        <f t="shared" si="180"/>
        <v>0</v>
      </c>
      <c r="W30" s="215">
        <f t="shared" si="180"/>
        <v>0</v>
      </c>
      <c r="X30" s="211">
        <f t="shared" si="180"/>
        <v>0</v>
      </c>
      <c r="Y30" s="212">
        <f t="shared" si="180"/>
        <v>0</v>
      </c>
      <c r="Z30" s="213">
        <f t="shared" si="180"/>
        <v>0</v>
      </c>
      <c r="AA30" s="214">
        <f t="shared" ref="AA30:AF30" si="181">AA75</f>
        <v>0</v>
      </c>
      <c r="AB30" s="212">
        <f t="shared" si="181"/>
        <v>0</v>
      </c>
      <c r="AC30" s="213">
        <f t="shared" si="181"/>
        <v>0</v>
      </c>
      <c r="AD30" s="214">
        <f t="shared" si="181"/>
        <v>0</v>
      </c>
      <c r="AE30" s="212">
        <f t="shared" si="181"/>
        <v>0</v>
      </c>
      <c r="AF30" s="213">
        <f t="shared" si="181"/>
        <v>0</v>
      </c>
      <c r="AG30" s="214">
        <f t="shared" si="180"/>
        <v>0</v>
      </c>
      <c r="AH30" s="212">
        <f t="shared" si="180"/>
        <v>0</v>
      </c>
      <c r="AI30" s="213">
        <f t="shared" si="180"/>
        <v>0</v>
      </c>
      <c r="AJ30" s="214">
        <f t="shared" ref="AJ30:AW30" si="182">AJ75</f>
        <v>0</v>
      </c>
      <c r="AK30" s="212">
        <f t="shared" si="182"/>
        <v>0</v>
      </c>
      <c r="AL30" s="213">
        <f t="shared" si="182"/>
        <v>0</v>
      </c>
      <c r="AM30" s="214">
        <f t="shared" ref="AM30:AO30" si="183">AM75</f>
        <v>0</v>
      </c>
      <c r="AN30" s="212">
        <f t="shared" si="183"/>
        <v>0</v>
      </c>
      <c r="AO30" s="213">
        <f t="shared" si="183"/>
        <v>0</v>
      </c>
      <c r="AP30" s="7" t="s">
        <v>33</v>
      </c>
      <c r="AQ30" s="211">
        <f t="shared" si="182"/>
        <v>0</v>
      </c>
      <c r="AR30" s="212">
        <f t="shared" si="182"/>
        <v>0</v>
      </c>
      <c r="AS30" s="213">
        <f t="shared" si="182"/>
        <v>0</v>
      </c>
      <c r="AT30" s="211">
        <f t="shared" si="182"/>
        <v>0</v>
      </c>
      <c r="AU30" s="212">
        <f t="shared" si="182"/>
        <v>0</v>
      </c>
      <c r="AV30" s="213">
        <f t="shared" si="182"/>
        <v>0</v>
      </c>
      <c r="AW30" s="211">
        <f t="shared" si="182"/>
        <v>42</v>
      </c>
      <c r="AX30" s="212">
        <f t="shared" si="31"/>
        <v>4768</v>
      </c>
      <c r="AY30" s="212">
        <f t="shared" si="19"/>
        <v>2738</v>
      </c>
      <c r="AZ30" s="214">
        <f t="shared" si="32"/>
        <v>41</v>
      </c>
      <c r="BA30" s="212">
        <f t="shared" si="32"/>
        <v>4648</v>
      </c>
      <c r="BB30" s="212">
        <f t="shared" si="32"/>
        <v>2666</v>
      </c>
      <c r="BC30" s="214">
        <f t="shared" si="20"/>
        <v>1</v>
      </c>
      <c r="BD30" s="212">
        <f t="shared" si="161"/>
        <v>120</v>
      </c>
      <c r="BE30" s="213">
        <f t="shared" si="161"/>
        <v>72</v>
      </c>
      <c r="BF30" s="32">
        <f t="shared" si="152"/>
        <v>42</v>
      </c>
      <c r="BG30" s="32">
        <f t="shared" si="162"/>
        <v>4768</v>
      </c>
      <c r="BH30" s="32">
        <f t="shared" si="153"/>
        <v>2738</v>
      </c>
      <c r="BI30" s="67" t="str">
        <f t="shared" si="9"/>
        <v>○</v>
      </c>
      <c r="BJ30" s="67" t="str">
        <f t="shared" si="10"/>
        <v>○</v>
      </c>
      <c r="BK30" s="67" t="str">
        <f t="shared" si="11"/>
        <v>○</v>
      </c>
      <c r="BL30" s="229"/>
    </row>
    <row r="31" spans="1:64" s="32" customFormat="1" ht="17.25" customHeight="1">
      <c r="A31" s="7" t="s">
        <v>34</v>
      </c>
      <c r="B31" s="211">
        <f t="shared" ref="B31:D31" si="184">B76</f>
        <v>124</v>
      </c>
      <c r="C31" s="212">
        <f t="shared" si="184"/>
        <v>12184</v>
      </c>
      <c r="D31" s="213">
        <f t="shared" si="184"/>
        <v>7476</v>
      </c>
      <c r="E31" s="214">
        <f t="shared" ref="E31:S31" si="185">E76</f>
        <v>0</v>
      </c>
      <c r="F31" s="212">
        <f t="shared" si="185"/>
        <v>0</v>
      </c>
      <c r="G31" s="215">
        <f t="shared" si="185"/>
        <v>0</v>
      </c>
      <c r="H31" s="211">
        <f t="shared" si="185"/>
        <v>115</v>
      </c>
      <c r="I31" s="212">
        <f t="shared" si="185"/>
        <v>12420</v>
      </c>
      <c r="J31" s="213">
        <f t="shared" si="185"/>
        <v>8152</v>
      </c>
      <c r="K31" s="214">
        <f t="shared" si="185"/>
        <v>0</v>
      </c>
      <c r="L31" s="212">
        <f t="shared" si="185"/>
        <v>0</v>
      </c>
      <c r="M31" s="213">
        <f t="shared" si="185"/>
        <v>0</v>
      </c>
      <c r="N31" s="214">
        <f t="shared" ref="N31:P31" si="186">N76</f>
        <v>0</v>
      </c>
      <c r="O31" s="212">
        <f t="shared" si="186"/>
        <v>0</v>
      </c>
      <c r="P31" s="213">
        <f t="shared" si="186"/>
        <v>0</v>
      </c>
      <c r="Q31" s="214">
        <f t="shared" si="185"/>
        <v>0</v>
      </c>
      <c r="R31" s="212">
        <f t="shared" si="185"/>
        <v>0</v>
      </c>
      <c r="S31" s="213">
        <f t="shared" si="185"/>
        <v>0</v>
      </c>
      <c r="T31" s="7" t="s">
        <v>34</v>
      </c>
      <c r="U31" s="214">
        <f t="shared" ref="U31:AI31" si="187">U76</f>
        <v>0</v>
      </c>
      <c r="V31" s="212">
        <f t="shared" si="187"/>
        <v>0</v>
      </c>
      <c r="W31" s="215">
        <f t="shared" si="187"/>
        <v>0</v>
      </c>
      <c r="X31" s="211">
        <f t="shared" si="187"/>
        <v>0</v>
      </c>
      <c r="Y31" s="212">
        <f t="shared" si="187"/>
        <v>0</v>
      </c>
      <c r="Z31" s="213">
        <f t="shared" si="187"/>
        <v>0</v>
      </c>
      <c r="AA31" s="214">
        <f t="shared" ref="AA31:AF31" si="188">AA76</f>
        <v>0</v>
      </c>
      <c r="AB31" s="212">
        <f t="shared" si="188"/>
        <v>0</v>
      </c>
      <c r="AC31" s="213">
        <f t="shared" si="188"/>
        <v>0</v>
      </c>
      <c r="AD31" s="214">
        <f t="shared" si="188"/>
        <v>1</v>
      </c>
      <c r="AE31" s="212">
        <f t="shared" si="188"/>
        <v>100</v>
      </c>
      <c r="AF31" s="213">
        <f t="shared" si="188"/>
        <v>7</v>
      </c>
      <c r="AG31" s="214">
        <f t="shared" si="187"/>
        <v>1</v>
      </c>
      <c r="AH31" s="212">
        <f t="shared" si="187"/>
        <v>103</v>
      </c>
      <c r="AI31" s="213">
        <f t="shared" si="187"/>
        <v>4</v>
      </c>
      <c r="AJ31" s="214">
        <f t="shared" ref="AJ31:AW31" si="189">AJ76</f>
        <v>0</v>
      </c>
      <c r="AK31" s="212">
        <f t="shared" si="189"/>
        <v>0</v>
      </c>
      <c r="AL31" s="213">
        <f t="shared" si="189"/>
        <v>0</v>
      </c>
      <c r="AM31" s="214">
        <f t="shared" ref="AM31:AO31" si="190">AM76</f>
        <v>0</v>
      </c>
      <c r="AN31" s="212">
        <f t="shared" si="190"/>
        <v>0</v>
      </c>
      <c r="AO31" s="213">
        <f t="shared" si="190"/>
        <v>0</v>
      </c>
      <c r="AP31" s="7" t="s">
        <v>34</v>
      </c>
      <c r="AQ31" s="211">
        <f t="shared" si="189"/>
        <v>0</v>
      </c>
      <c r="AR31" s="212">
        <f t="shared" si="189"/>
        <v>0</v>
      </c>
      <c r="AS31" s="213">
        <f t="shared" si="189"/>
        <v>0</v>
      </c>
      <c r="AT31" s="211">
        <f t="shared" si="189"/>
        <v>0</v>
      </c>
      <c r="AU31" s="212">
        <f t="shared" si="189"/>
        <v>0</v>
      </c>
      <c r="AV31" s="213">
        <f t="shared" si="189"/>
        <v>0</v>
      </c>
      <c r="AW31" s="211">
        <f t="shared" si="189"/>
        <v>241</v>
      </c>
      <c r="AX31" s="212">
        <f t="shared" si="31"/>
        <v>24807</v>
      </c>
      <c r="AY31" s="212">
        <f t="shared" si="19"/>
        <v>15639</v>
      </c>
      <c r="AZ31" s="209">
        <f t="shared" si="32"/>
        <v>234</v>
      </c>
      <c r="BA31" s="207">
        <f t="shared" si="32"/>
        <v>24058</v>
      </c>
      <c r="BB31" s="207">
        <f t="shared" si="32"/>
        <v>15178</v>
      </c>
      <c r="BC31" s="214">
        <f t="shared" si="20"/>
        <v>7</v>
      </c>
      <c r="BD31" s="207">
        <f t="shared" si="161"/>
        <v>749</v>
      </c>
      <c r="BE31" s="208">
        <f t="shared" si="161"/>
        <v>461</v>
      </c>
      <c r="BF31" s="32">
        <f t="shared" si="152"/>
        <v>241</v>
      </c>
      <c r="BG31" s="32">
        <f t="shared" si="162"/>
        <v>24807</v>
      </c>
      <c r="BH31" s="32">
        <f t="shared" si="153"/>
        <v>15639</v>
      </c>
      <c r="BI31" s="67" t="str">
        <f t="shared" si="9"/>
        <v>○</v>
      </c>
      <c r="BJ31" s="67" t="str">
        <f t="shared" si="10"/>
        <v>○</v>
      </c>
      <c r="BK31" s="67" t="str">
        <f t="shared" si="11"/>
        <v>○</v>
      </c>
      <c r="BL31" s="229"/>
    </row>
    <row r="32" spans="1:64" s="32" customFormat="1" ht="17.25" customHeight="1">
      <c r="A32" s="7" t="s">
        <v>35</v>
      </c>
      <c r="B32" s="211">
        <f t="shared" ref="B32:D32" si="191">B77</f>
        <v>234</v>
      </c>
      <c r="C32" s="212">
        <f t="shared" si="191"/>
        <v>14392</v>
      </c>
      <c r="D32" s="213">
        <f t="shared" si="191"/>
        <v>8633</v>
      </c>
      <c r="E32" s="214">
        <f t="shared" ref="E32:S32" si="192">E77</f>
        <v>147</v>
      </c>
      <c r="F32" s="212">
        <f t="shared" si="192"/>
        <v>7350</v>
      </c>
      <c r="G32" s="215">
        <f t="shared" si="192"/>
        <v>5633</v>
      </c>
      <c r="H32" s="211">
        <f t="shared" si="192"/>
        <v>146</v>
      </c>
      <c r="I32" s="212">
        <f t="shared" si="192"/>
        <v>16065</v>
      </c>
      <c r="J32" s="213">
        <f t="shared" si="192"/>
        <v>9552</v>
      </c>
      <c r="K32" s="214">
        <f t="shared" si="192"/>
        <v>0</v>
      </c>
      <c r="L32" s="212">
        <f t="shared" si="192"/>
        <v>0</v>
      </c>
      <c r="M32" s="213">
        <f t="shared" si="192"/>
        <v>0</v>
      </c>
      <c r="N32" s="214">
        <f t="shared" ref="N32:P32" si="193">N77</f>
        <v>0</v>
      </c>
      <c r="O32" s="212">
        <f t="shared" si="193"/>
        <v>0</v>
      </c>
      <c r="P32" s="213">
        <f t="shared" si="193"/>
        <v>0</v>
      </c>
      <c r="Q32" s="214">
        <f t="shared" si="192"/>
        <v>0</v>
      </c>
      <c r="R32" s="212">
        <f t="shared" si="192"/>
        <v>0</v>
      </c>
      <c r="S32" s="213">
        <f t="shared" si="192"/>
        <v>0</v>
      </c>
      <c r="T32" s="7" t="s">
        <v>35</v>
      </c>
      <c r="U32" s="214">
        <f t="shared" ref="U32:AI32" si="194">U77</f>
        <v>0</v>
      </c>
      <c r="V32" s="212">
        <f t="shared" si="194"/>
        <v>0</v>
      </c>
      <c r="W32" s="215">
        <f t="shared" si="194"/>
        <v>0</v>
      </c>
      <c r="X32" s="211">
        <f t="shared" si="194"/>
        <v>0</v>
      </c>
      <c r="Y32" s="212">
        <f t="shared" si="194"/>
        <v>0</v>
      </c>
      <c r="Z32" s="213">
        <f t="shared" si="194"/>
        <v>0</v>
      </c>
      <c r="AA32" s="214">
        <f t="shared" ref="AA32:AF32" si="195">AA77</f>
        <v>0</v>
      </c>
      <c r="AB32" s="212">
        <f t="shared" si="195"/>
        <v>0</v>
      </c>
      <c r="AC32" s="213">
        <f t="shared" si="195"/>
        <v>0</v>
      </c>
      <c r="AD32" s="214">
        <f t="shared" si="195"/>
        <v>0</v>
      </c>
      <c r="AE32" s="212">
        <f t="shared" si="195"/>
        <v>0</v>
      </c>
      <c r="AF32" s="213">
        <f t="shared" si="195"/>
        <v>0</v>
      </c>
      <c r="AG32" s="214">
        <f t="shared" si="194"/>
        <v>0</v>
      </c>
      <c r="AH32" s="212">
        <f t="shared" si="194"/>
        <v>0</v>
      </c>
      <c r="AI32" s="213">
        <f t="shared" si="194"/>
        <v>0</v>
      </c>
      <c r="AJ32" s="214">
        <f t="shared" ref="AJ32:AW32" si="196">AJ77</f>
        <v>0</v>
      </c>
      <c r="AK32" s="212">
        <f t="shared" si="196"/>
        <v>0</v>
      </c>
      <c r="AL32" s="213">
        <f t="shared" si="196"/>
        <v>0</v>
      </c>
      <c r="AM32" s="214">
        <f t="shared" ref="AM32:AO32" si="197">AM77</f>
        <v>0</v>
      </c>
      <c r="AN32" s="212">
        <f t="shared" si="197"/>
        <v>0</v>
      </c>
      <c r="AO32" s="213">
        <f t="shared" si="197"/>
        <v>0</v>
      </c>
      <c r="AP32" s="7" t="s">
        <v>35</v>
      </c>
      <c r="AQ32" s="211">
        <f t="shared" si="196"/>
        <v>0</v>
      </c>
      <c r="AR32" s="212">
        <f t="shared" si="196"/>
        <v>0</v>
      </c>
      <c r="AS32" s="213">
        <f t="shared" si="196"/>
        <v>0</v>
      </c>
      <c r="AT32" s="211">
        <f t="shared" si="196"/>
        <v>0</v>
      </c>
      <c r="AU32" s="212">
        <f t="shared" si="196"/>
        <v>0</v>
      </c>
      <c r="AV32" s="213">
        <f t="shared" si="196"/>
        <v>0</v>
      </c>
      <c r="AW32" s="211">
        <f t="shared" si="196"/>
        <v>527</v>
      </c>
      <c r="AX32" s="212">
        <f t="shared" si="31"/>
        <v>37807</v>
      </c>
      <c r="AY32" s="212">
        <f t="shared" si="19"/>
        <v>23818</v>
      </c>
      <c r="AZ32" s="214">
        <f t="shared" si="32"/>
        <v>330</v>
      </c>
      <c r="BA32" s="212">
        <f t="shared" si="32"/>
        <v>28823</v>
      </c>
      <c r="BB32" s="212">
        <f t="shared" si="32"/>
        <v>17288</v>
      </c>
      <c r="BC32" s="214">
        <f t="shared" si="20"/>
        <v>197</v>
      </c>
      <c r="BD32" s="212">
        <f t="shared" si="161"/>
        <v>8984</v>
      </c>
      <c r="BE32" s="213">
        <f t="shared" si="161"/>
        <v>6530</v>
      </c>
      <c r="BF32" s="32">
        <f t="shared" si="152"/>
        <v>527</v>
      </c>
      <c r="BG32" s="32">
        <f t="shared" si="162"/>
        <v>37807</v>
      </c>
      <c r="BH32" s="32">
        <f t="shared" si="153"/>
        <v>23818</v>
      </c>
      <c r="BI32" s="67" t="str">
        <f t="shared" si="9"/>
        <v>○</v>
      </c>
      <c r="BJ32" s="67" t="str">
        <f t="shared" si="10"/>
        <v>○</v>
      </c>
      <c r="BK32" s="67" t="str">
        <f t="shared" si="11"/>
        <v>○</v>
      </c>
      <c r="BL32" s="229"/>
    </row>
    <row r="33" spans="1:64" s="32" customFormat="1" ht="17.25" customHeight="1">
      <c r="A33" s="7" t="s">
        <v>36</v>
      </c>
      <c r="B33" s="211">
        <f t="shared" ref="B33:D33" si="198">B78</f>
        <v>268</v>
      </c>
      <c r="C33" s="212">
        <f t="shared" si="198"/>
        <v>26132</v>
      </c>
      <c r="D33" s="213">
        <f t="shared" si="198"/>
        <v>14902</v>
      </c>
      <c r="E33" s="214">
        <f t="shared" ref="E33:S33" si="199">E78</f>
        <v>0</v>
      </c>
      <c r="F33" s="212">
        <f t="shared" si="199"/>
        <v>0</v>
      </c>
      <c r="G33" s="215">
        <f t="shared" si="199"/>
        <v>0</v>
      </c>
      <c r="H33" s="211">
        <f t="shared" si="199"/>
        <v>412</v>
      </c>
      <c r="I33" s="212">
        <f t="shared" si="199"/>
        <v>45723</v>
      </c>
      <c r="J33" s="213">
        <f t="shared" si="199"/>
        <v>26577</v>
      </c>
      <c r="K33" s="214">
        <f t="shared" si="199"/>
        <v>0</v>
      </c>
      <c r="L33" s="212">
        <f t="shared" si="199"/>
        <v>0</v>
      </c>
      <c r="M33" s="213">
        <f t="shared" si="199"/>
        <v>0</v>
      </c>
      <c r="N33" s="214">
        <f t="shared" ref="N33:P33" si="200">N78</f>
        <v>0</v>
      </c>
      <c r="O33" s="212">
        <f t="shared" si="200"/>
        <v>0</v>
      </c>
      <c r="P33" s="213">
        <f t="shared" si="200"/>
        <v>0</v>
      </c>
      <c r="Q33" s="214">
        <f t="shared" si="199"/>
        <v>0</v>
      </c>
      <c r="R33" s="212">
        <f t="shared" si="199"/>
        <v>0</v>
      </c>
      <c r="S33" s="213">
        <f t="shared" si="199"/>
        <v>0</v>
      </c>
      <c r="T33" s="7" t="s">
        <v>36</v>
      </c>
      <c r="U33" s="214">
        <f t="shared" ref="U33:AI33" si="201">U78</f>
        <v>0</v>
      </c>
      <c r="V33" s="212">
        <f t="shared" si="201"/>
        <v>0</v>
      </c>
      <c r="W33" s="215">
        <f t="shared" si="201"/>
        <v>0</v>
      </c>
      <c r="X33" s="211">
        <f t="shared" si="201"/>
        <v>1</v>
      </c>
      <c r="Y33" s="212">
        <f t="shared" si="201"/>
        <v>120</v>
      </c>
      <c r="Z33" s="213">
        <f t="shared" si="201"/>
        <v>14</v>
      </c>
      <c r="AA33" s="214">
        <f t="shared" ref="AA33:AF33" si="202">AA78</f>
        <v>1</v>
      </c>
      <c r="AB33" s="212">
        <f t="shared" si="202"/>
        <v>100</v>
      </c>
      <c r="AC33" s="213">
        <f t="shared" si="202"/>
        <v>8</v>
      </c>
      <c r="AD33" s="214">
        <f t="shared" si="202"/>
        <v>0</v>
      </c>
      <c r="AE33" s="212">
        <f t="shared" si="202"/>
        <v>0</v>
      </c>
      <c r="AF33" s="213">
        <f t="shared" si="202"/>
        <v>0</v>
      </c>
      <c r="AG33" s="214">
        <f t="shared" si="201"/>
        <v>0</v>
      </c>
      <c r="AH33" s="212">
        <f t="shared" si="201"/>
        <v>0</v>
      </c>
      <c r="AI33" s="213">
        <f t="shared" si="201"/>
        <v>0</v>
      </c>
      <c r="AJ33" s="214">
        <f t="shared" ref="AJ33:AW33" si="203">AJ78</f>
        <v>0</v>
      </c>
      <c r="AK33" s="212">
        <f t="shared" si="203"/>
        <v>0</v>
      </c>
      <c r="AL33" s="213">
        <f t="shared" si="203"/>
        <v>0</v>
      </c>
      <c r="AM33" s="214">
        <f t="shared" ref="AM33:AO33" si="204">AM78</f>
        <v>0</v>
      </c>
      <c r="AN33" s="212">
        <f t="shared" si="204"/>
        <v>0</v>
      </c>
      <c r="AO33" s="213">
        <f t="shared" si="204"/>
        <v>0</v>
      </c>
      <c r="AP33" s="7" t="s">
        <v>36</v>
      </c>
      <c r="AQ33" s="211">
        <f t="shared" si="203"/>
        <v>0</v>
      </c>
      <c r="AR33" s="212">
        <f t="shared" si="203"/>
        <v>0</v>
      </c>
      <c r="AS33" s="213">
        <f t="shared" si="203"/>
        <v>0</v>
      </c>
      <c r="AT33" s="211">
        <f t="shared" si="203"/>
        <v>0</v>
      </c>
      <c r="AU33" s="212">
        <f t="shared" si="203"/>
        <v>0</v>
      </c>
      <c r="AV33" s="213">
        <f t="shared" si="203"/>
        <v>0</v>
      </c>
      <c r="AW33" s="211">
        <f t="shared" si="203"/>
        <v>682</v>
      </c>
      <c r="AX33" s="212">
        <f t="shared" si="31"/>
        <v>72075</v>
      </c>
      <c r="AY33" s="212">
        <f t="shared" si="19"/>
        <v>41501</v>
      </c>
      <c r="AZ33" s="209">
        <f t="shared" si="32"/>
        <v>663</v>
      </c>
      <c r="BA33" s="207">
        <f t="shared" si="32"/>
        <v>70241</v>
      </c>
      <c r="BB33" s="207">
        <f t="shared" si="32"/>
        <v>40399</v>
      </c>
      <c r="BC33" s="214">
        <f t="shared" si="20"/>
        <v>19</v>
      </c>
      <c r="BD33" s="207">
        <f t="shared" si="161"/>
        <v>1834</v>
      </c>
      <c r="BE33" s="208">
        <f t="shared" si="161"/>
        <v>1102</v>
      </c>
      <c r="BF33" s="32">
        <f t="shared" si="152"/>
        <v>682</v>
      </c>
      <c r="BG33" s="32">
        <f t="shared" si="162"/>
        <v>72075</v>
      </c>
      <c r="BH33" s="32">
        <f t="shared" si="153"/>
        <v>41501</v>
      </c>
      <c r="BI33" s="67" t="str">
        <f t="shared" si="9"/>
        <v>○</v>
      </c>
      <c r="BJ33" s="67" t="str">
        <f t="shared" si="10"/>
        <v>○</v>
      </c>
      <c r="BK33" s="67" t="str">
        <f t="shared" si="11"/>
        <v>○</v>
      </c>
      <c r="BL33" s="229"/>
    </row>
    <row r="34" spans="1:64" s="32" customFormat="1" ht="17.25" customHeight="1">
      <c r="A34" s="7" t="s">
        <v>37</v>
      </c>
      <c r="B34" s="211">
        <f t="shared" ref="B34:D34" si="205">B79</f>
        <v>68</v>
      </c>
      <c r="C34" s="212">
        <f t="shared" si="205"/>
        <v>6813</v>
      </c>
      <c r="D34" s="213">
        <f t="shared" si="205"/>
        <v>4083</v>
      </c>
      <c r="E34" s="214">
        <f t="shared" ref="E34:S34" si="206">E79</f>
        <v>0</v>
      </c>
      <c r="F34" s="212">
        <f t="shared" si="206"/>
        <v>0</v>
      </c>
      <c r="G34" s="215">
        <f t="shared" si="206"/>
        <v>0</v>
      </c>
      <c r="H34" s="211">
        <f t="shared" si="206"/>
        <v>124</v>
      </c>
      <c r="I34" s="212">
        <f t="shared" si="206"/>
        <v>13768</v>
      </c>
      <c r="J34" s="213">
        <f t="shared" si="206"/>
        <v>8271</v>
      </c>
      <c r="K34" s="214">
        <f t="shared" si="206"/>
        <v>0</v>
      </c>
      <c r="L34" s="212">
        <f t="shared" si="206"/>
        <v>0</v>
      </c>
      <c r="M34" s="213">
        <f t="shared" si="206"/>
        <v>0</v>
      </c>
      <c r="N34" s="214">
        <f t="shared" ref="N34:P34" si="207">N79</f>
        <v>0</v>
      </c>
      <c r="O34" s="212">
        <f t="shared" si="207"/>
        <v>0</v>
      </c>
      <c r="P34" s="213">
        <f t="shared" si="207"/>
        <v>0</v>
      </c>
      <c r="Q34" s="214">
        <f t="shared" si="206"/>
        <v>0</v>
      </c>
      <c r="R34" s="212">
        <f t="shared" si="206"/>
        <v>0</v>
      </c>
      <c r="S34" s="213">
        <f t="shared" si="206"/>
        <v>0</v>
      </c>
      <c r="T34" s="7" t="s">
        <v>37</v>
      </c>
      <c r="U34" s="214">
        <f t="shared" ref="U34:AI34" si="208">U79</f>
        <v>0</v>
      </c>
      <c r="V34" s="212">
        <f t="shared" si="208"/>
        <v>0</v>
      </c>
      <c r="W34" s="215">
        <f t="shared" si="208"/>
        <v>0</v>
      </c>
      <c r="X34" s="211">
        <f t="shared" si="208"/>
        <v>0</v>
      </c>
      <c r="Y34" s="212">
        <f t="shared" si="208"/>
        <v>0</v>
      </c>
      <c r="Z34" s="213">
        <f t="shared" si="208"/>
        <v>0</v>
      </c>
      <c r="AA34" s="214">
        <f t="shared" ref="AA34:AF34" si="209">AA79</f>
        <v>0</v>
      </c>
      <c r="AB34" s="212">
        <f t="shared" si="209"/>
        <v>0</v>
      </c>
      <c r="AC34" s="213">
        <f t="shared" si="209"/>
        <v>0</v>
      </c>
      <c r="AD34" s="214">
        <f t="shared" si="209"/>
        <v>0</v>
      </c>
      <c r="AE34" s="212">
        <f t="shared" si="209"/>
        <v>0</v>
      </c>
      <c r="AF34" s="213">
        <f t="shared" si="209"/>
        <v>0</v>
      </c>
      <c r="AG34" s="214">
        <f t="shared" si="208"/>
        <v>0</v>
      </c>
      <c r="AH34" s="212">
        <f t="shared" si="208"/>
        <v>0</v>
      </c>
      <c r="AI34" s="213">
        <f t="shared" si="208"/>
        <v>0</v>
      </c>
      <c r="AJ34" s="214">
        <f t="shared" ref="AJ34:AW34" si="210">AJ79</f>
        <v>0</v>
      </c>
      <c r="AK34" s="212">
        <f t="shared" si="210"/>
        <v>0</v>
      </c>
      <c r="AL34" s="213">
        <f t="shared" si="210"/>
        <v>0</v>
      </c>
      <c r="AM34" s="214">
        <f t="shared" ref="AM34:AO34" si="211">AM79</f>
        <v>0</v>
      </c>
      <c r="AN34" s="212">
        <f t="shared" si="211"/>
        <v>0</v>
      </c>
      <c r="AO34" s="213">
        <f t="shared" si="211"/>
        <v>0</v>
      </c>
      <c r="AP34" s="7" t="s">
        <v>37</v>
      </c>
      <c r="AQ34" s="211">
        <f t="shared" si="210"/>
        <v>0</v>
      </c>
      <c r="AR34" s="212">
        <f t="shared" si="210"/>
        <v>0</v>
      </c>
      <c r="AS34" s="213">
        <f t="shared" si="210"/>
        <v>0</v>
      </c>
      <c r="AT34" s="211">
        <f t="shared" si="210"/>
        <v>0</v>
      </c>
      <c r="AU34" s="212">
        <f t="shared" si="210"/>
        <v>0</v>
      </c>
      <c r="AV34" s="213">
        <f t="shared" si="210"/>
        <v>0</v>
      </c>
      <c r="AW34" s="211">
        <f t="shared" si="210"/>
        <v>192</v>
      </c>
      <c r="AX34" s="212">
        <f t="shared" si="31"/>
        <v>20581</v>
      </c>
      <c r="AY34" s="212">
        <f t="shared" si="19"/>
        <v>12354</v>
      </c>
      <c r="AZ34" s="214">
        <f t="shared" si="32"/>
        <v>184</v>
      </c>
      <c r="BA34" s="212">
        <f t="shared" si="32"/>
        <v>19819</v>
      </c>
      <c r="BB34" s="212">
        <f t="shared" si="32"/>
        <v>11882</v>
      </c>
      <c r="BC34" s="214">
        <f t="shared" si="20"/>
        <v>8</v>
      </c>
      <c r="BD34" s="212">
        <f t="shared" si="161"/>
        <v>762</v>
      </c>
      <c r="BE34" s="213">
        <f t="shared" si="161"/>
        <v>472</v>
      </c>
      <c r="BF34" s="32">
        <f t="shared" si="152"/>
        <v>192</v>
      </c>
      <c r="BG34" s="32">
        <f t="shared" si="162"/>
        <v>20581</v>
      </c>
      <c r="BH34" s="32">
        <f t="shared" si="153"/>
        <v>12354</v>
      </c>
      <c r="BI34" s="67" t="str">
        <f t="shared" si="9"/>
        <v>○</v>
      </c>
      <c r="BJ34" s="67" t="str">
        <f t="shared" si="10"/>
        <v>○</v>
      </c>
      <c r="BK34" s="67" t="str">
        <f t="shared" si="11"/>
        <v>○</v>
      </c>
      <c r="BL34" s="229"/>
    </row>
    <row r="35" spans="1:64" s="32" customFormat="1" ht="17.25" customHeight="1">
      <c r="A35" s="7" t="s">
        <v>38</v>
      </c>
      <c r="B35" s="211">
        <f t="shared" ref="B35:D35" si="212">B80</f>
        <v>7</v>
      </c>
      <c r="C35" s="212">
        <f t="shared" si="212"/>
        <v>567</v>
      </c>
      <c r="D35" s="213">
        <f t="shared" si="212"/>
        <v>359</v>
      </c>
      <c r="E35" s="214">
        <f t="shared" ref="E35:S35" si="213">E80</f>
        <v>0</v>
      </c>
      <c r="F35" s="212">
        <f t="shared" si="213"/>
        <v>0</v>
      </c>
      <c r="G35" s="215">
        <f t="shared" si="213"/>
        <v>0</v>
      </c>
      <c r="H35" s="211">
        <f t="shared" si="213"/>
        <v>4</v>
      </c>
      <c r="I35" s="212">
        <f t="shared" si="213"/>
        <v>440</v>
      </c>
      <c r="J35" s="213">
        <f t="shared" si="213"/>
        <v>262</v>
      </c>
      <c r="K35" s="214">
        <f t="shared" si="213"/>
        <v>0</v>
      </c>
      <c r="L35" s="212">
        <f t="shared" si="213"/>
        <v>0</v>
      </c>
      <c r="M35" s="213">
        <f t="shared" si="213"/>
        <v>0</v>
      </c>
      <c r="N35" s="214">
        <f t="shared" ref="N35:P35" si="214">N80</f>
        <v>0</v>
      </c>
      <c r="O35" s="212">
        <f t="shared" si="214"/>
        <v>0</v>
      </c>
      <c r="P35" s="213">
        <f t="shared" si="214"/>
        <v>0</v>
      </c>
      <c r="Q35" s="214">
        <f t="shared" si="213"/>
        <v>0</v>
      </c>
      <c r="R35" s="212">
        <f t="shared" si="213"/>
        <v>0</v>
      </c>
      <c r="S35" s="213">
        <f t="shared" si="213"/>
        <v>0</v>
      </c>
      <c r="T35" s="7" t="s">
        <v>38</v>
      </c>
      <c r="U35" s="214">
        <f t="shared" ref="U35:AI35" si="215">U80</f>
        <v>0</v>
      </c>
      <c r="V35" s="212">
        <f t="shared" si="215"/>
        <v>0</v>
      </c>
      <c r="W35" s="215">
        <f t="shared" si="215"/>
        <v>0</v>
      </c>
      <c r="X35" s="211">
        <f t="shared" si="215"/>
        <v>0</v>
      </c>
      <c r="Y35" s="212">
        <f t="shared" si="215"/>
        <v>0</v>
      </c>
      <c r="Z35" s="213">
        <f t="shared" si="215"/>
        <v>0</v>
      </c>
      <c r="AA35" s="214">
        <f t="shared" ref="AA35:AF35" si="216">AA80</f>
        <v>0</v>
      </c>
      <c r="AB35" s="212">
        <f t="shared" si="216"/>
        <v>0</v>
      </c>
      <c r="AC35" s="213">
        <f t="shared" si="216"/>
        <v>0</v>
      </c>
      <c r="AD35" s="214">
        <f t="shared" si="216"/>
        <v>0</v>
      </c>
      <c r="AE35" s="212">
        <f t="shared" si="216"/>
        <v>0</v>
      </c>
      <c r="AF35" s="213">
        <f t="shared" si="216"/>
        <v>0</v>
      </c>
      <c r="AG35" s="214">
        <f t="shared" si="215"/>
        <v>0</v>
      </c>
      <c r="AH35" s="212">
        <f t="shared" si="215"/>
        <v>0</v>
      </c>
      <c r="AI35" s="213">
        <f t="shared" si="215"/>
        <v>0</v>
      </c>
      <c r="AJ35" s="214">
        <f t="shared" ref="AJ35:AW35" si="217">AJ80</f>
        <v>0</v>
      </c>
      <c r="AK35" s="212">
        <f t="shared" si="217"/>
        <v>0</v>
      </c>
      <c r="AL35" s="213">
        <f t="shared" si="217"/>
        <v>0</v>
      </c>
      <c r="AM35" s="214">
        <f t="shared" ref="AM35:AO35" si="218">AM80</f>
        <v>0</v>
      </c>
      <c r="AN35" s="212">
        <f t="shared" si="218"/>
        <v>0</v>
      </c>
      <c r="AO35" s="213">
        <f t="shared" si="218"/>
        <v>0</v>
      </c>
      <c r="AP35" s="7" t="s">
        <v>38</v>
      </c>
      <c r="AQ35" s="211">
        <f t="shared" si="217"/>
        <v>0</v>
      </c>
      <c r="AR35" s="212">
        <f t="shared" si="217"/>
        <v>0</v>
      </c>
      <c r="AS35" s="213">
        <f t="shared" si="217"/>
        <v>0</v>
      </c>
      <c r="AT35" s="211">
        <f t="shared" si="217"/>
        <v>0</v>
      </c>
      <c r="AU35" s="212">
        <f t="shared" si="217"/>
        <v>0</v>
      </c>
      <c r="AV35" s="213">
        <f t="shared" si="217"/>
        <v>0</v>
      </c>
      <c r="AW35" s="211">
        <f t="shared" si="217"/>
        <v>11</v>
      </c>
      <c r="AX35" s="212">
        <f t="shared" si="31"/>
        <v>1007</v>
      </c>
      <c r="AY35" s="212">
        <f t="shared" si="19"/>
        <v>621</v>
      </c>
      <c r="AZ35" s="209">
        <f t="shared" si="32"/>
        <v>9</v>
      </c>
      <c r="BA35" s="207">
        <f t="shared" si="32"/>
        <v>927</v>
      </c>
      <c r="BB35" s="207">
        <f t="shared" si="32"/>
        <v>557</v>
      </c>
      <c r="BC35" s="214">
        <f t="shared" si="20"/>
        <v>2</v>
      </c>
      <c r="BD35" s="207">
        <f t="shared" si="161"/>
        <v>80</v>
      </c>
      <c r="BE35" s="208">
        <f t="shared" si="161"/>
        <v>64</v>
      </c>
      <c r="BF35" s="32">
        <f t="shared" si="152"/>
        <v>11</v>
      </c>
      <c r="BG35" s="32">
        <f t="shared" si="162"/>
        <v>1007</v>
      </c>
      <c r="BH35" s="32">
        <f t="shared" si="153"/>
        <v>621</v>
      </c>
      <c r="BI35" s="67" t="str">
        <f t="shared" si="9"/>
        <v>○</v>
      </c>
      <c r="BJ35" s="67" t="str">
        <f t="shared" si="10"/>
        <v>○</v>
      </c>
      <c r="BK35" s="67" t="str">
        <f t="shared" si="11"/>
        <v>○</v>
      </c>
    </row>
    <row r="36" spans="1:64" s="32" customFormat="1" ht="17.25" customHeight="1">
      <c r="A36" s="7" t="s">
        <v>39</v>
      </c>
      <c r="B36" s="211">
        <f t="shared" ref="B36:D36" si="219">B81</f>
        <v>36</v>
      </c>
      <c r="C36" s="212">
        <f t="shared" si="219"/>
        <v>3746</v>
      </c>
      <c r="D36" s="213">
        <f t="shared" si="219"/>
        <v>1912</v>
      </c>
      <c r="E36" s="214">
        <f t="shared" ref="E36:S36" si="220">E81</f>
        <v>0</v>
      </c>
      <c r="F36" s="212">
        <f t="shared" si="220"/>
        <v>0</v>
      </c>
      <c r="G36" s="215">
        <f t="shared" si="220"/>
        <v>0</v>
      </c>
      <c r="H36" s="211">
        <f t="shared" si="220"/>
        <v>45</v>
      </c>
      <c r="I36" s="212">
        <f t="shared" si="220"/>
        <v>4946</v>
      </c>
      <c r="J36" s="213">
        <f t="shared" si="220"/>
        <v>2469</v>
      </c>
      <c r="K36" s="214">
        <f t="shared" si="220"/>
        <v>0</v>
      </c>
      <c r="L36" s="212">
        <f t="shared" si="220"/>
        <v>0</v>
      </c>
      <c r="M36" s="213">
        <f t="shared" si="220"/>
        <v>0</v>
      </c>
      <c r="N36" s="214">
        <f t="shared" ref="N36:P36" si="221">N81</f>
        <v>0</v>
      </c>
      <c r="O36" s="212">
        <f t="shared" si="221"/>
        <v>0</v>
      </c>
      <c r="P36" s="213">
        <f t="shared" si="221"/>
        <v>0</v>
      </c>
      <c r="Q36" s="214">
        <f t="shared" si="220"/>
        <v>0</v>
      </c>
      <c r="R36" s="212">
        <f t="shared" si="220"/>
        <v>0</v>
      </c>
      <c r="S36" s="213">
        <f t="shared" si="220"/>
        <v>0</v>
      </c>
      <c r="T36" s="7" t="s">
        <v>39</v>
      </c>
      <c r="U36" s="214">
        <f t="shared" ref="U36:AI36" si="222">U81</f>
        <v>0</v>
      </c>
      <c r="V36" s="212">
        <f t="shared" si="222"/>
        <v>0</v>
      </c>
      <c r="W36" s="215">
        <f t="shared" si="222"/>
        <v>0</v>
      </c>
      <c r="X36" s="211">
        <f t="shared" si="222"/>
        <v>0</v>
      </c>
      <c r="Y36" s="212">
        <f t="shared" si="222"/>
        <v>0</v>
      </c>
      <c r="Z36" s="213">
        <f t="shared" si="222"/>
        <v>0</v>
      </c>
      <c r="AA36" s="214">
        <f t="shared" ref="AA36:AF36" si="223">AA81</f>
        <v>0</v>
      </c>
      <c r="AB36" s="212">
        <f t="shared" si="223"/>
        <v>0</v>
      </c>
      <c r="AC36" s="213">
        <f t="shared" si="223"/>
        <v>0</v>
      </c>
      <c r="AD36" s="214">
        <f t="shared" si="223"/>
        <v>0</v>
      </c>
      <c r="AE36" s="212">
        <f t="shared" si="223"/>
        <v>0</v>
      </c>
      <c r="AF36" s="213">
        <f t="shared" si="223"/>
        <v>0</v>
      </c>
      <c r="AG36" s="214">
        <f t="shared" si="222"/>
        <v>0</v>
      </c>
      <c r="AH36" s="212">
        <f t="shared" si="222"/>
        <v>0</v>
      </c>
      <c r="AI36" s="213">
        <f t="shared" si="222"/>
        <v>0</v>
      </c>
      <c r="AJ36" s="214">
        <f t="shared" ref="AJ36:AW36" si="224">AJ81</f>
        <v>0</v>
      </c>
      <c r="AK36" s="212">
        <f t="shared" si="224"/>
        <v>0</v>
      </c>
      <c r="AL36" s="213">
        <f t="shared" si="224"/>
        <v>0</v>
      </c>
      <c r="AM36" s="214">
        <f t="shared" ref="AM36:AO36" si="225">AM81</f>
        <v>0</v>
      </c>
      <c r="AN36" s="212">
        <f t="shared" si="225"/>
        <v>0</v>
      </c>
      <c r="AO36" s="213">
        <f t="shared" si="225"/>
        <v>0</v>
      </c>
      <c r="AP36" s="7" t="s">
        <v>39</v>
      </c>
      <c r="AQ36" s="211">
        <f t="shared" si="224"/>
        <v>0</v>
      </c>
      <c r="AR36" s="212">
        <f t="shared" si="224"/>
        <v>0</v>
      </c>
      <c r="AS36" s="213">
        <f t="shared" si="224"/>
        <v>0</v>
      </c>
      <c r="AT36" s="211">
        <f t="shared" si="224"/>
        <v>0</v>
      </c>
      <c r="AU36" s="212">
        <f t="shared" si="224"/>
        <v>0</v>
      </c>
      <c r="AV36" s="213">
        <f t="shared" si="224"/>
        <v>0</v>
      </c>
      <c r="AW36" s="211">
        <f t="shared" si="224"/>
        <v>81</v>
      </c>
      <c r="AX36" s="212">
        <f t="shared" si="31"/>
        <v>8692</v>
      </c>
      <c r="AY36" s="212">
        <f t="shared" si="19"/>
        <v>4381</v>
      </c>
      <c r="AZ36" s="214">
        <f t="shared" si="32"/>
        <v>78</v>
      </c>
      <c r="BA36" s="212">
        <f t="shared" si="32"/>
        <v>8363</v>
      </c>
      <c r="BB36" s="212">
        <f t="shared" si="32"/>
        <v>4213</v>
      </c>
      <c r="BC36" s="214">
        <f t="shared" si="20"/>
        <v>3</v>
      </c>
      <c r="BD36" s="212">
        <f t="shared" si="161"/>
        <v>329</v>
      </c>
      <c r="BE36" s="213">
        <f t="shared" si="161"/>
        <v>168</v>
      </c>
      <c r="BF36" s="32">
        <f t="shared" si="152"/>
        <v>81</v>
      </c>
      <c r="BG36" s="32">
        <f t="shared" si="162"/>
        <v>8692</v>
      </c>
      <c r="BH36" s="32">
        <f t="shared" si="153"/>
        <v>4381</v>
      </c>
      <c r="BI36" s="67" t="str">
        <f t="shared" si="9"/>
        <v>○</v>
      </c>
      <c r="BJ36" s="67" t="str">
        <f t="shared" si="10"/>
        <v>○</v>
      </c>
      <c r="BK36" s="67" t="str">
        <f t="shared" si="11"/>
        <v>○</v>
      </c>
    </row>
    <row r="37" spans="1:64" s="32" customFormat="1" ht="17.25" customHeight="1">
      <c r="A37" s="7" t="s">
        <v>40</v>
      </c>
      <c r="B37" s="211">
        <f t="shared" ref="B37:D37" si="226">B82</f>
        <v>10</v>
      </c>
      <c r="C37" s="212">
        <f t="shared" si="226"/>
        <v>936</v>
      </c>
      <c r="D37" s="213">
        <f t="shared" si="226"/>
        <v>486</v>
      </c>
      <c r="E37" s="214">
        <f t="shared" ref="E37:S37" si="227">E82</f>
        <v>0</v>
      </c>
      <c r="F37" s="212">
        <f t="shared" si="227"/>
        <v>0</v>
      </c>
      <c r="G37" s="215">
        <f t="shared" si="227"/>
        <v>0</v>
      </c>
      <c r="H37" s="211">
        <f t="shared" si="227"/>
        <v>7</v>
      </c>
      <c r="I37" s="212">
        <f t="shared" si="227"/>
        <v>809</v>
      </c>
      <c r="J37" s="213">
        <f t="shared" si="227"/>
        <v>442</v>
      </c>
      <c r="K37" s="214">
        <f t="shared" si="227"/>
        <v>0</v>
      </c>
      <c r="L37" s="212">
        <f t="shared" si="227"/>
        <v>0</v>
      </c>
      <c r="M37" s="213">
        <f t="shared" si="227"/>
        <v>0</v>
      </c>
      <c r="N37" s="214">
        <f t="shared" ref="N37:P37" si="228">N82</f>
        <v>0</v>
      </c>
      <c r="O37" s="212">
        <f t="shared" si="228"/>
        <v>0</v>
      </c>
      <c r="P37" s="213">
        <f t="shared" si="228"/>
        <v>0</v>
      </c>
      <c r="Q37" s="214">
        <f t="shared" si="227"/>
        <v>0</v>
      </c>
      <c r="R37" s="212">
        <f t="shared" si="227"/>
        <v>0</v>
      </c>
      <c r="S37" s="213">
        <f t="shared" si="227"/>
        <v>0</v>
      </c>
      <c r="T37" s="7" t="s">
        <v>40</v>
      </c>
      <c r="U37" s="214">
        <f t="shared" ref="U37:AI37" si="229">U82</f>
        <v>0</v>
      </c>
      <c r="V37" s="212">
        <f t="shared" si="229"/>
        <v>0</v>
      </c>
      <c r="W37" s="215">
        <f t="shared" si="229"/>
        <v>0</v>
      </c>
      <c r="X37" s="211">
        <f t="shared" si="229"/>
        <v>0</v>
      </c>
      <c r="Y37" s="212">
        <f t="shared" si="229"/>
        <v>0</v>
      </c>
      <c r="Z37" s="213">
        <f t="shared" si="229"/>
        <v>0</v>
      </c>
      <c r="AA37" s="214">
        <f t="shared" ref="AA37:AF37" si="230">AA82</f>
        <v>0</v>
      </c>
      <c r="AB37" s="212">
        <f t="shared" si="230"/>
        <v>0</v>
      </c>
      <c r="AC37" s="213">
        <f t="shared" si="230"/>
        <v>0</v>
      </c>
      <c r="AD37" s="214">
        <f t="shared" si="230"/>
        <v>0</v>
      </c>
      <c r="AE37" s="212">
        <f t="shared" si="230"/>
        <v>0</v>
      </c>
      <c r="AF37" s="213">
        <f t="shared" si="230"/>
        <v>0</v>
      </c>
      <c r="AG37" s="214">
        <f t="shared" si="229"/>
        <v>0</v>
      </c>
      <c r="AH37" s="212">
        <f t="shared" si="229"/>
        <v>0</v>
      </c>
      <c r="AI37" s="213">
        <f t="shared" si="229"/>
        <v>0</v>
      </c>
      <c r="AJ37" s="214">
        <f t="shared" ref="AJ37:AW37" si="231">AJ82</f>
        <v>0</v>
      </c>
      <c r="AK37" s="212">
        <f t="shared" si="231"/>
        <v>0</v>
      </c>
      <c r="AL37" s="213">
        <f t="shared" si="231"/>
        <v>0</v>
      </c>
      <c r="AM37" s="214">
        <f t="shared" ref="AM37:AO37" si="232">AM82</f>
        <v>0</v>
      </c>
      <c r="AN37" s="212">
        <f t="shared" si="232"/>
        <v>0</v>
      </c>
      <c r="AO37" s="213">
        <f t="shared" si="232"/>
        <v>0</v>
      </c>
      <c r="AP37" s="7" t="s">
        <v>40</v>
      </c>
      <c r="AQ37" s="211">
        <f t="shared" si="231"/>
        <v>0</v>
      </c>
      <c r="AR37" s="212">
        <f t="shared" si="231"/>
        <v>0</v>
      </c>
      <c r="AS37" s="213">
        <f t="shared" si="231"/>
        <v>0</v>
      </c>
      <c r="AT37" s="211">
        <f t="shared" si="231"/>
        <v>0</v>
      </c>
      <c r="AU37" s="212">
        <f t="shared" si="231"/>
        <v>0</v>
      </c>
      <c r="AV37" s="213">
        <f t="shared" si="231"/>
        <v>0</v>
      </c>
      <c r="AW37" s="211">
        <f t="shared" si="231"/>
        <v>17</v>
      </c>
      <c r="AX37" s="212">
        <f t="shared" si="31"/>
        <v>1745</v>
      </c>
      <c r="AY37" s="212">
        <f t="shared" si="19"/>
        <v>928</v>
      </c>
      <c r="AZ37" s="209">
        <f t="shared" si="32"/>
        <v>17</v>
      </c>
      <c r="BA37" s="207">
        <f t="shared" si="32"/>
        <v>1745</v>
      </c>
      <c r="BB37" s="207">
        <f t="shared" si="32"/>
        <v>928</v>
      </c>
      <c r="BC37" s="214">
        <f t="shared" si="20"/>
        <v>0</v>
      </c>
      <c r="BD37" s="207">
        <f t="shared" si="161"/>
        <v>0</v>
      </c>
      <c r="BE37" s="208">
        <f t="shared" si="161"/>
        <v>0</v>
      </c>
      <c r="BF37" s="32">
        <f t="shared" si="152"/>
        <v>17</v>
      </c>
      <c r="BG37" s="32">
        <f t="shared" si="162"/>
        <v>1745</v>
      </c>
      <c r="BH37" s="32">
        <f t="shared" si="153"/>
        <v>928</v>
      </c>
      <c r="BI37" s="67" t="str">
        <f t="shared" si="9"/>
        <v>○</v>
      </c>
      <c r="BJ37" s="67" t="str">
        <f t="shared" si="10"/>
        <v>○</v>
      </c>
      <c r="BK37" s="67" t="str">
        <f t="shared" si="11"/>
        <v>○</v>
      </c>
    </row>
    <row r="38" spans="1:64" s="32" customFormat="1" ht="17.25" customHeight="1">
      <c r="A38" s="7" t="s">
        <v>41</v>
      </c>
      <c r="B38" s="211">
        <f t="shared" ref="B38:D38" si="233">B83</f>
        <v>0</v>
      </c>
      <c r="C38" s="212">
        <f t="shared" si="233"/>
        <v>0</v>
      </c>
      <c r="D38" s="213">
        <f t="shared" si="233"/>
        <v>0</v>
      </c>
      <c r="E38" s="214">
        <f t="shared" ref="E38:S38" si="234">E83</f>
        <v>0</v>
      </c>
      <c r="F38" s="212">
        <f t="shared" si="234"/>
        <v>0</v>
      </c>
      <c r="G38" s="215">
        <f t="shared" si="234"/>
        <v>0</v>
      </c>
      <c r="H38" s="211">
        <f t="shared" si="234"/>
        <v>0</v>
      </c>
      <c r="I38" s="212">
        <f t="shared" si="234"/>
        <v>0</v>
      </c>
      <c r="J38" s="213">
        <f t="shared" si="234"/>
        <v>0</v>
      </c>
      <c r="K38" s="214">
        <f t="shared" si="234"/>
        <v>0</v>
      </c>
      <c r="L38" s="212">
        <f t="shared" si="234"/>
        <v>0</v>
      </c>
      <c r="M38" s="213">
        <f t="shared" si="234"/>
        <v>0</v>
      </c>
      <c r="N38" s="214">
        <f t="shared" ref="N38:P38" si="235">N83</f>
        <v>0</v>
      </c>
      <c r="O38" s="212">
        <f t="shared" si="235"/>
        <v>0</v>
      </c>
      <c r="P38" s="213">
        <f t="shared" si="235"/>
        <v>0</v>
      </c>
      <c r="Q38" s="214">
        <f t="shared" si="234"/>
        <v>0</v>
      </c>
      <c r="R38" s="212">
        <f t="shared" si="234"/>
        <v>0</v>
      </c>
      <c r="S38" s="213">
        <f t="shared" si="234"/>
        <v>0</v>
      </c>
      <c r="T38" s="7" t="s">
        <v>41</v>
      </c>
      <c r="U38" s="214">
        <f t="shared" ref="U38:AI38" si="236">U83</f>
        <v>0</v>
      </c>
      <c r="V38" s="212">
        <f t="shared" si="236"/>
        <v>0</v>
      </c>
      <c r="W38" s="215">
        <f t="shared" si="236"/>
        <v>0</v>
      </c>
      <c r="X38" s="211">
        <f t="shared" si="236"/>
        <v>0</v>
      </c>
      <c r="Y38" s="212">
        <f t="shared" si="236"/>
        <v>0</v>
      </c>
      <c r="Z38" s="213">
        <f t="shared" si="236"/>
        <v>0</v>
      </c>
      <c r="AA38" s="214">
        <f t="shared" ref="AA38:AF38" si="237">AA83</f>
        <v>0</v>
      </c>
      <c r="AB38" s="212">
        <f t="shared" si="237"/>
        <v>0</v>
      </c>
      <c r="AC38" s="213">
        <f t="shared" si="237"/>
        <v>0</v>
      </c>
      <c r="AD38" s="214">
        <f t="shared" si="237"/>
        <v>0</v>
      </c>
      <c r="AE38" s="212">
        <f t="shared" si="237"/>
        <v>0</v>
      </c>
      <c r="AF38" s="213">
        <f t="shared" si="237"/>
        <v>0</v>
      </c>
      <c r="AG38" s="214">
        <f t="shared" si="236"/>
        <v>0</v>
      </c>
      <c r="AH38" s="212">
        <f t="shared" si="236"/>
        <v>0</v>
      </c>
      <c r="AI38" s="213">
        <f t="shared" si="236"/>
        <v>0</v>
      </c>
      <c r="AJ38" s="214">
        <f t="shared" ref="AJ38:AW38" si="238">AJ83</f>
        <v>0</v>
      </c>
      <c r="AK38" s="212">
        <f t="shared" si="238"/>
        <v>0</v>
      </c>
      <c r="AL38" s="213">
        <f t="shared" si="238"/>
        <v>0</v>
      </c>
      <c r="AM38" s="214">
        <f t="shared" ref="AM38:AO38" si="239">AM83</f>
        <v>0</v>
      </c>
      <c r="AN38" s="212">
        <f t="shared" si="239"/>
        <v>0</v>
      </c>
      <c r="AO38" s="213">
        <f t="shared" si="239"/>
        <v>0</v>
      </c>
      <c r="AP38" s="7" t="s">
        <v>41</v>
      </c>
      <c r="AQ38" s="211">
        <f t="shared" si="238"/>
        <v>0</v>
      </c>
      <c r="AR38" s="212">
        <f t="shared" si="238"/>
        <v>0</v>
      </c>
      <c r="AS38" s="213">
        <f t="shared" si="238"/>
        <v>0</v>
      </c>
      <c r="AT38" s="211">
        <f t="shared" si="238"/>
        <v>0</v>
      </c>
      <c r="AU38" s="212">
        <f t="shared" si="238"/>
        <v>0</v>
      </c>
      <c r="AV38" s="213">
        <f t="shared" si="238"/>
        <v>0</v>
      </c>
      <c r="AW38" s="211">
        <f t="shared" si="238"/>
        <v>0</v>
      </c>
      <c r="AX38" s="212">
        <f t="shared" si="31"/>
        <v>0</v>
      </c>
      <c r="AY38" s="212">
        <f t="shared" si="19"/>
        <v>0</v>
      </c>
      <c r="AZ38" s="214">
        <f t="shared" si="32"/>
        <v>0</v>
      </c>
      <c r="BA38" s="212">
        <f t="shared" si="32"/>
        <v>0</v>
      </c>
      <c r="BB38" s="212">
        <f t="shared" si="32"/>
        <v>0</v>
      </c>
      <c r="BC38" s="214">
        <f t="shared" si="20"/>
        <v>0</v>
      </c>
      <c r="BD38" s="212">
        <f t="shared" si="161"/>
        <v>0</v>
      </c>
      <c r="BE38" s="213">
        <f t="shared" si="161"/>
        <v>0</v>
      </c>
      <c r="BF38" s="32">
        <f t="shared" si="152"/>
        <v>0</v>
      </c>
      <c r="BG38" s="32">
        <f t="shared" si="162"/>
        <v>0</v>
      </c>
      <c r="BH38" s="32">
        <f t="shared" si="153"/>
        <v>0</v>
      </c>
      <c r="BI38" s="67" t="str">
        <f t="shared" si="9"/>
        <v>○</v>
      </c>
      <c r="BJ38" s="67" t="str">
        <f t="shared" si="10"/>
        <v>○</v>
      </c>
      <c r="BK38" s="67" t="str">
        <f t="shared" si="11"/>
        <v>○</v>
      </c>
    </row>
    <row r="39" spans="1:64" s="32" customFormat="1" ht="17.25" customHeight="1">
      <c r="A39" s="7" t="s">
        <v>42</v>
      </c>
      <c r="B39" s="211">
        <f t="shared" ref="B39:D39" si="240">B84</f>
        <v>0</v>
      </c>
      <c r="C39" s="212">
        <f t="shared" si="240"/>
        <v>0</v>
      </c>
      <c r="D39" s="213">
        <f t="shared" si="240"/>
        <v>0</v>
      </c>
      <c r="E39" s="214">
        <f t="shared" ref="E39:S39" si="241">E84</f>
        <v>0</v>
      </c>
      <c r="F39" s="212">
        <f t="shared" si="241"/>
        <v>0</v>
      </c>
      <c r="G39" s="215">
        <f t="shared" si="241"/>
        <v>0</v>
      </c>
      <c r="H39" s="211">
        <f t="shared" si="241"/>
        <v>0</v>
      </c>
      <c r="I39" s="212">
        <f t="shared" si="241"/>
        <v>0</v>
      </c>
      <c r="J39" s="213">
        <f t="shared" si="241"/>
        <v>0</v>
      </c>
      <c r="K39" s="214">
        <f t="shared" si="241"/>
        <v>0</v>
      </c>
      <c r="L39" s="212">
        <f t="shared" si="241"/>
        <v>0</v>
      </c>
      <c r="M39" s="213">
        <f t="shared" si="241"/>
        <v>0</v>
      </c>
      <c r="N39" s="214">
        <f t="shared" ref="N39:P39" si="242">N84</f>
        <v>0</v>
      </c>
      <c r="O39" s="212">
        <f t="shared" si="242"/>
        <v>0</v>
      </c>
      <c r="P39" s="213">
        <f t="shared" si="242"/>
        <v>0</v>
      </c>
      <c r="Q39" s="214">
        <f t="shared" si="241"/>
        <v>0</v>
      </c>
      <c r="R39" s="212">
        <f t="shared" si="241"/>
        <v>0</v>
      </c>
      <c r="S39" s="213">
        <f t="shared" si="241"/>
        <v>0</v>
      </c>
      <c r="T39" s="7" t="s">
        <v>42</v>
      </c>
      <c r="U39" s="214">
        <f t="shared" ref="U39:AI39" si="243">U84</f>
        <v>0</v>
      </c>
      <c r="V39" s="212">
        <f t="shared" si="243"/>
        <v>0</v>
      </c>
      <c r="W39" s="215">
        <f t="shared" si="243"/>
        <v>0</v>
      </c>
      <c r="X39" s="211">
        <f t="shared" si="243"/>
        <v>0</v>
      </c>
      <c r="Y39" s="212">
        <f t="shared" si="243"/>
        <v>0</v>
      </c>
      <c r="Z39" s="213">
        <f t="shared" si="243"/>
        <v>0</v>
      </c>
      <c r="AA39" s="214">
        <f t="shared" ref="AA39:AF39" si="244">AA84</f>
        <v>0</v>
      </c>
      <c r="AB39" s="212">
        <f t="shared" si="244"/>
        <v>0</v>
      </c>
      <c r="AC39" s="213">
        <f t="shared" si="244"/>
        <v>0</v>
      </c>
      <c r="AD39" s="214">
        <f t="shared" si="244"/>
        <v>0</v>
      </c>
      <c r="AE39" s="212">
        <f t="shared" si="244"/>
        <v>0</v>
      </c>
      <c r="AF39" s="213">
        <f t="shared" si="244"/>
        <v>0</v>
      </c>
      <c r="AG39" s="214">
        <f t="shared" si="243"/>
        <v>0</v>
      </c>
      <c r="AH39" s="212">
        <f t="shared" si="243"/>
        <v>0</v>
      </c>
      <c r="AI39" s="213">
        <f t="shared" si="243"/>
        <v>0</v>
      </c>
      <c r="AJ39" s="214">
        <f t="shared" ref="AJ39:AW39" si="245">AJ84</f>
        <v>0</v>
      </c>
      <c r="AK39" s="212">
        <f t="shared" si="245"/>
        <v>0</v>
      </c>
      <c r="AL39" s="213">
        <f t="shared" si="245"/>
        <v>0</v>
      </c>
      <c r="AM39" s="214">
        <f t="shared" ref="AM39:AO39" si="246">AM84</f>
        <v>0</v>
      </c>
      <c r="AN39" s="212">
        <f t="shared" si="246"/>
        <v>0</v>
      </c>
      <c r="AO39" s="213">
        <f t="shared" si="246"/>
        <v>0</v>
      </c>
      <c r="AP39" s="7" t="s">
        <v>42</v>
      </c>
      <c r="AQ39" s="211">
        <f t="shared" si="245"/>
        <v>0</v>
      </c>
      <c r="AR39" s="212">
        <f t="shared" si="245"/>
        <v>0</v>
      </c>
      <c r="AS39" s="213">
        <f t="shared" si="245"/>
        <v>0</v>
      </c>
      <c r="AT39" s="211">
        <f t="shared" si="245"/>
        <v>0</v>
      </c>
      <c r="AU39" s="212">
        <f t="shared" si="245"/>
        <v>0</v>
      </c>
      <c r="AV39" s="213">
        <f t="shared" si="245"/>
        <v>0</v>
      </c>
      <c r="AW39" s="211">
        <f t="shared" si="245"/>
        <v>0</v>
      </c>
      <c r="AX39" s="212">
        <f t="shared" si="31"/>
        <v>0</v>
      </c>
      <c r="AY39" s="212">
        <f t="shared" si="19"/>
        <v>0</v>
      </c>
      <c r="AZ39" s="209">
        <f t="shared" si="32"/>
        <v>0</v>
      </c>
      <c r="BA39" s="207">
        <f t="shared" si="32"/>
        <v>0</v>
      </c>
      <c r="BB39" s="207">
        <f t="shared" si="32"/>
        <v>0</v>
      </c>
      <c r="BC39" s="214">
        <f t="shared" si="20"/>
        <v>0</v>
      </c>
      <c r="BD39" s="207">
        <f t="shared" si="161"/>
        <v>0</v>
      </c>
      <c r="BE39" s="208">
        <f t="shared" si="161"/>
        <v>0</v>
      </c>
      <c r="BF39" s="32">
        <f t="shared" si="152"/>
        <v>0</v>
      </c>
      <c r="BG39" s="32">
        <f t="shared" si="162"/>
        <v>0</v>
      </c>
      <c r="BH39" s="32">
        <f t="shared" si="153"/>
        <v>0</v>
      </c>
      <c r="BI39" s="67" t="str">
        <f t="shared" si="9"/>
        <v>○</v>
      </c>
      <c r="BJ39" s="67" t="str">
        <f t="shared" si="10"/>
        <v>○</v>
      </c>
      <c r="BK39" s="67" t="str">
        <f t="shared" si="11"/>
        <v>○</v>
      </c>
    </row>
    <row r="40" spans="1:64" s="32" customFormat="1" ht="17.25" customHeight="1">
      <c r="A40" s="7" t="s">
        <v>43</v>
      </c>
      <c r="B40" s="211">
        <f t="shared" ref="B40:D40" si="247">B85</f>
        <v>0</v>
      </c>
      <c r="C40" s="212">
        <f t="shared" si="247"/>
        <v>0</v>
      </c>
      <c r="D40" s="213">
        <f t="shared" si="247"/>
        <v>0</v>
      </c>
      <c r="E40" s="214">
        <f t="shared" ref="E40:S40" si="248">E85</f>
        <v>0</v>
      </c>
      <c r="F40" s="212">
        <f t="shared" si="248"/>
        <v>0</v>
      </c>
      <c r="G40" s="215">
        <f t="shared" si="248"/>
        <v>0</v>
      </c>
      <c r="H40" s="211">
        <f t="shared" si="248"/>
        <v>0</v>
      </c>
      <c r="I40" s="212">
        <f t="shared" si="248"/>
        <v>0</v>
      </c>
      <c r="J40" s="213">
        <f t="shared" si="248"/>
        <v>0</v>
      </c>
      <c r="K40" s="214">
        <f t="shared" si="248"/>
        <v>0</v>
      </c>
      <c r="L40" s="212">
        <f t="shared" si="248"/>
        <v>0</v>
      </c>
      <c r="M40" s="213">
        <f t="shared" si="248"/>
        <v>0</v>
      </c>
      <c r="N40" s="214">
        <f t="shared" ref="N40:P40" si="249">N85</f>
        <v>0</v>
      </c>
      <c r="O40" s="212">
        <f t="shared" si="249"/>
        <v>0</v>
      </c>
      <c r="P40" s="213">
        <f t="shared" si="249"/>
        <v>0</v>
      </c>
      <c r="Q40" s="214">
        <f t="shared" si="248"/>
        <v>0</v>
      </c>
      <c r="R40" s="212">
        <f t="shared" si="248"/>
        <v>0</v>
      </c>
      <c r="S40" s="213">
        <f t="shared" si="248"/>
        <v>0</v>
      </c>
      <c r="T40" s="7" t="s">
        <v>43</v>
      </c>
      <c r="U40" s="214">
        <f t="shared" ref="U40:AI40" si="250">U85</f>
        <v>0</v>
      </c>
      <c r="V40" s="212">
        <f t="shared" si="250"/>
        <v>0</v>
      </c>
      <c r="W40" s="215">
        <f t="shared" si="250"/>
        <v>0</v>
      </c>
      <c r="X40" s="211">
        <f t="shared" si="250"/>
        <v>0</v>
      </c>
      <c r="Y40" s="212">
        <f t="shared" si="250"/>
        <v>0</v>
      </c>
      <c r="Z40" s="213">
        <f t="shared" si="250"/>
        <v>0</v>
      </c>
      <c r="AA40" s="214">
        <f t="shared" ref="AA40:AF40" si="251">AA85</f>
        <v>0</v>
      </c>
      <c r="AB40" s="212">
        <f t="shared" si="251"/>
        <v>0</v>
      </c>
      <c r="AC40" s="213">
        <f t="shared" si="251"/>
        <v>0</v>
      </c>
      <c r="AD40" s="214">
        <f t="shared" si="251"/>
        <v>0</v>
      </c>
      <c r="AE40" s="212">
        <f t="shared" si="251"/>
        <v>0</v>
      </c>
      <c r="AF40" s="213">
        <f t="shared" si="251"/>
        <v>0</v>
      </c>
      <c r="AG40" s="214">
        <f t="shared" si="250"/>
        <v>0</v>
      </c>
      <c r="AH40" s="212">
        <f t="shared" si="250"/>
        <v>0</v>
      </c>
      <c r="AI40" s="213">
        <f t="shared" si="250"/>
        <v>0</v>
      </c>
      <c r="AJ40" s="214">
        <f t="shared" ref="AJ40:AW40" si="252">AJ85</f>
        <v>0</v>
      </c>
      <c r="AK40" s="212">
        <f t="shared" si="252"/>
        <v>0</v>
      </c>
      <c r="AL40" s="213">
        <f t="shared" si="252"/>
        <v>0</v>
      </c>
      <c r="AM40" s="214">
        <f t="shared" ref="AM40:AO40" si="253">AM85</f>
        <v>0</v>
      </c>
      <c r="AN40" s="212">
        <f t="shared" si="253"/>
        <v>0</v>
      </c>
      <c r="AO40" s="213">
        <f t="shared" si="253"/>
        <v>0</v>
      </c>
      <c r="AP40" s="7" t="s">
        <v>43</v>
      </c>
      <c r="AQ40" s="211">
        <f t="shared" si="252"/>
        <v>0</v>
      </c>
      <c r="AR40" s="212">
        <f t="shared" si="252"/>
        <v>0</v>
      </c>
      <c r="AS40" s="213">
        <f t="shared" si="252"/>
        <v>0</v>
      </c>
      <c r="AT40" s="211">
        <f t="shared" si="252"/>
        <v>0</v>
      </c>
      <c r="AU40" s="212">
        <f t="shared" si="252"/>
        <v>0</v>
      </c>
      <c r="AV40" s="213">
        <f t="shared" si="252"/>
        <v>0</v>
      </c>
      <c r="AW40" s="211">
        <f t="shared" si="252"/>
        <v>0</v>
      </c>
      <c r="AX40" s="212">
        <f t="shared" si="31"/>
        <v>0</v>
      </c>
      <c r="AY40" s="212">
        <f t="shared" si="19"/>
        <v>0</v>
      </c>
      <c r="AZ40" s="214">
        <f t="shared" si="32"/>
        <v>0</v>
      </c>
      <c r="BA40" s="212">
        <f t="shared" si="32"/>
        <v>0</v>
      </c>
      <c r="BB40" s="212">
        <f t="shared" si="32"/>
        <v>0</v>
      </c>
      <c r="BC40" s="214">
        <f t="shared" si="20"/>
        <v>0</v>
      </c>
      <c r="BD40" s="212">
        <f t="shared" si="161"/>
        <v>0</v>
      </c>
      <c r="BE40" s="213">
        <f t="shared" si="161"/>
        <v>0</v>
      </c>
      <c r="BF40" s="32">
        <f t="shared" si="152"/>
        <v>0</v>
      </c>
      <c r="BG40" s="32">
        <f t="shared" si="162"/>
        <v>0</v>
      </c>
      <c r="BH40" s="32">
        <f t="shared" si="153"/>
        <v>0</v>
      </c>
      <c r="BI40" s="67" t="str">
        <f t="shared" si="9"/>
        <v>○</v>
      </c>
      <c r="BJ40" s="67" t="str">
        <f t="shared" si="10"/>
        <v>○</v>
      </c>
      <c r="BK40" s="67" t="str">
        <f t="shared" si="11"/>
        <v>○</v>
      </c>
    </row>
    <row r="41" spans="1:64" s="32" customFormat="1" ht="17.25" customHeight="1">
      <c r="A41" s="7" t="s">
        <v>44</v>
      </c>
      <c r="B41" s="211">
        <f t="shared" ref="B41:D41" si="254">B86</f>
        <v>9</v>
      </c>
      <c r="C41" s="212">
        <f t="shared" si="254"/>
        <v>869</v>
      </c>
      <c r="D41" s="213">
        <f t="shared" si="254"/>
        <v>553</v>
      </c>
      <c r="E41" s="214">
        <f t="shared" ref="E41:S41" si="255">E86</f>
        <v>0</v>
      </c>
      <c r="F41" s="212">
        <f t="shared" si="255"/>
        <v>0</v>
      </c>
      <c r="G41" s="215">
        <f t="shared" si="255"/>
        <v>0</v>
      </c>
      <c r="H41" s="211">
        <f t="shared" si="255"/>
        <v>3</v>
      </c>
      <c r="I41" s="212">
        <f t="shared" si="255"/>
        <v>310</v>
      </c>
      <c r="J41" s="213">
        <f t="shared" si="255"/>
        <v>197</v>
      </c>
      <c r="K41" s="214">
        <f t="shared" si="255"/>
        <v>0</v>
      </c>
      <c r="L41" s="212">
        <f t="shared" si="255"/>
        <v>0</v>
      </c>
      <c r="M41" s="213">
        <f t="shared" si="255"/>
        <v>0</v>
      </c>
      <c r="N41" s="214">
        <f t="shared" ref="N41:P41" si="256">N86</f>
        <v>0</v>
      </c>
      <c r="O41" s="212">
        <f t="shared" si="256"/>
        <v>0</v>
      </c>
      <c r="P41" s="213">
        <f t="shared" si="256"/>
        <v>0</v>
      </c>
      <c r="Q41" s="214">
        <f t="shared" si="255"/>
        <v>0</v>
      </c>
      <c r="R41" s="212">
        <f t="shared" si="255"/>
        <v>0</v>
      </c>
      <c r="S41" s="213">
        <f t="shared" si="255"/>
        <v>0</v>
      </c>
      <c r="T41" s="7" t="s">
        <v>44</v>
      </c>
      <c r="U41" s="214">
        <f t="shared" ref="U41:AI41" si="257">U86</f>
        <v>0</v>
      </c>
      <c r="V41" s="212">
        <f t="shared" si="257"/>
        <v>0</v>
      </c>
      <c r="W41" s="215">
        <f t="shared" si="257"/>
        <v>0</v>
      </c>
      <c r="X41" s="211">
        <f t="shared" si="257"/>
        <v>0</v>
      </c>
      <c r="Y41" s="212">
        <f t="shared" si="257"/>
        <v>0</v>
      </c>
      <c r="Z41" s="213">
        <f t="shared" si="257"/>
        <v>0</v>
      </c>
      <c r="AA41" s="214">
        <f t="shared" ref="AA41:AF41" si="258">AA86</f>
        <v>0</v>
      </c>
      <c r="AB41" s="212">
        <f t="shared" si="258"/>
        <v>0</v>
      </c>
      <c r="AC41" s="213">
        <f t="shared" si="258"/>
        <v>0</v>
      </c>
      <c r="AD41" s="214">
        <f t="shared" si="258"/>
        <v>0</v>
      </c>
      <c r="AE41" s="212">
        <f t="shared" si="258"/>
        <v>0</v>
      </c>
      <c r="AF41" s="213">
        <f t="shared" si="258"/>
        <v>0</v>
      </c>
      <c r="AG41" s="214">
        <f t="shared" si="257"/>
        <v>0</v>
      </c>
      <c r="AH41" s="212">
        <f t="shared" si="257"/>
        <v>0</v>
      </c>
      <c r="AI41" s="213">
        <f t="shared" si="257"/>
        <v>0</v>
      </c>
      <c r="AJ41" s="214">
        <f t="shared" ref="AJ41:AW41" si="259">AJ86</f>
        <v>0</v>
      </c>
      <c r="AK41" s="212">
        <f t="shared" si="259"/>
        <v>0</v>
      </c>
      <c r="AL41" s="213">
        <f t="shared" si="259"/>
        <v>0</v>
      </c>
      <c r="AM41" s="214">
        <f t="shared" ref="AM41:AO41" si="260">AM86</f>
        <v>0</v>
      </c>
      <c r="AN41" s="212">
        <f t="shared" si="260"/>
        <v>0</v>
      </c>
      <c r="AO41" s="213">
        <f t="shared" si="260"/>
        <v>0</v>
      </c>
      <c r="AP41" s="7" t="s">
        <v>44</v>
      </c>
      <c r="AQ41" s="211">
        <f t="shared" si="259"/>
        <v>0</v>
      </c>
      <c r="AR41" s="212">
        <f t="shared" si="259"/>
        <v>0</v>
      </c>
      <c r="AS41" s="213">
        <f t="shared" si="259"/>
        <v>0</v>
      </c>
      <c r="AT41" s="211">
        <f t="shared" si="259"/>
        <v>0</v>
      </c>
      <c r="AU41" s="212">
        <f t="shared" si="259"/>
        <v>0</v>
      </c>
      <c r="AV41" s="213">
        <f t="shared" si="259"/>
        <v>0</v>
      </c>
      <c r="AW41" s="211">
        <f t="shared" si="259"/>
        <v>12</v>
      </c>
      <c r="AX41" s="212">
        <f t="shared" si="31"/>
        <v>1179</v>
      </c>
      <c r="AY41" s="212">
        <f t="shared" si="19"/>
        <v>750</v>
      </c>
      <c r="AZ41" s="209">
        <f t="shared" si="32"/>
        <v>12</v>
      </c>
      <c r="BA41" s="207">
        <f t="shared" si="32"/>
        <v>1179</v>
      </c>
      <c r="BB41" s="207">
        <f t="shared" si="32"/>
        <v>750</v>
      </c>
      <c r="BC41" s="214">
        <f t="shared" si="20"/>
        <v>0</v>
      </c>
      <c r="BD41" s="207">
        <f t="shared" si="161"/>
        <v>0</v>
      </c>
      <c r="BE41" s="208">
        <f t="shared" si="161"/>
        <v>0</v>
      </c>
      <c r="BF41" s="229">
        <f t="shared" si="152"/>
        <v>12</v>
      </c>
      <c r="BG41" s="32">
        <f t="shared" si="162"/>
        <v>1179</v>
      </c>
      <c r="BH41" s="32">
        <f t="shared" si="153"/>
        <v>750</v>
      </c>
      <c r="BI41" s="67" t="str">
        <f t="shared" si="9"/>
        <v>○</v>
      </c>
      <c r="BJ41" s="67" t="str">
        <f t="shared" si="10"/>
        <v>○</v>
      </c>
      <c r="BK41" s="67" t="str">
        <f t="shared" si="11"/>
        <v>○</v>
      </c>
    </row>
    <row r="42" spans="1:64" s="32" customFormat="1" ht="17.25" customHeight="1">
      <c r="A42" s="7" t="s">
        <v>45</v>
      </c>
      <c r="B42" s="211">
        <f t="shared" ref="B42:D42" si="261">B87</f>
        <v>0</v>
      </c>
      <c r="C42" s="212">
        <f t="shared" si="261"/>
        <v>0</v>
      </c>
      <c r="D42" s="213">
        <f t="shared" si="261"/>
        <v>0</v>
      </c>
      <c r="E42" s="214">
        <f t="shared" ref="E42:S42" si="262">E87</f>
        <v>0</v>
      </c>
      <c r="F42" s="212">
        <f t="shared" si="262"/>
        <v>0</v>
      </c>
      <c r="G42" s="215">
        <f t="shared" si="262"/>
        <v>0</v>
      </c>
      <c r="H42" s="211">
        <f t="shared" si="262"/>
        <v>0</v>
      </c>
      <c r="I42" s="212">
        <f t="shared" si="262"/>
        <v>0</v>
      </c>
      <c r="J42" s="213">
        <f t="shared" si="262"/>
        <v>0</v>
      </c>
      <c r="K42" s="214">
        <f t="shared" si="262"/>
        <v>0</v>
      </c>
      <c r="L42" s="212">
        <f t="shared" si="262"/>
        <v>0</v>
      </c>
      <c r="M42" s="213">
        <f t="shared" si="262"/>
        <v>0</v>
      </c>
      <c r="N42" s="214">
        <f t="shared" ref="N42:P42" si="263">N87</f>
        <v>0</v>
      </c>
      <c r="O42" s="212">
        <f t="shared" si="263"/>
        <v>0</v>
      </c>
      <c r="P42" s="213">
        <f t="shared" si="263"/>
        <v>0</v>
      </c>
      <c r="Q42" s="214">
        <f t="shared" si="262"/>
        <v>0</v>
      </c>
      <c r="R42" s="212">
        <f t="shared" si="262"/>
        <v>0</v>
      </c>
      <c r="S42" s="213">
        <f t="shared" si="262"/>
        <v>0</v>
      </c>
      <c r="T42" s="7" t="s">
        <v>45</v>
      </c>
      <c r="U42" s="214">
        <f t="shared" ref="U42:AI42" si="264">U87</f>
        <v>0</v>
      </c>
      <c r="V42" s="212">
        <f t="shared" si="264"/>
        <v>0</v>
      </c>
      <c r="W42" s="215">
        <f t="shared" si="264"/>
        <v>0</v>
      </c>
      <c r="X42" s="211">
        <f t="shared" si="264"/>
        <v>0</v>
      </c>
      <c r="Y42" s="212">
        <f t="shared" si="264"/>
        <v>0</v>
      </c>
      <c r="Z42" s="213">
        <f t="shared" si="264"/>
        <v>0</v>
      </c>
      <c r="AA42" s="214">
        <f t="shared" ref="AA42:AF42" si="265">AA87</f>
        <v>0</v>
      </c>
      <c r="AB42" s="212">
        <f t="shared" si="265"/>
        <v>0</v>
      </c>
      <c r="AC42" s="213">
        <f t="shared" si="265"/>
        <v>0</v>
      </c>
      <c r="AD42" s="214">
        <f t="shared" si="265"/>
        <v>0</v>
      </c>
      <c r="AE42" s="212">
        <f t="shared" si="265"/>
        <v>0</v>
      </c>
      <c r="AF42" s="213">
        <f t="shared" si="265"/>
        <v>0</v>
      </c>
      <c r="AG42" s="214">
        <f t="shared" si="264"/>
        <v>0</v>
      </c>
      <c r="AH42" s="212">
        <f t="shared" si="264"/>
        <v>0</v>
      </c>
      <c r="AI42" s="213">
        <f t="shared" si="264"/>
        <v>0</v>
      </c>
      <c r="AJ42" s="214">
        <f t="shared" ref="AJ42:AW42" si="266">AJ87</f>
        <v>0</v>
      </c>
      <c r="AK42" s="212">
        <f t="shared" si="266"/>
        <v>0</v>
      </c>
      <c r="AL42" s="213">
        <f t="shared" si="266"/>
        <v>0</v>
      </c>
      <c r="AM42" s="214">
        <f t="shared" ref="AM42:AO42" si="267">AM87</f>
        <v>0</v>
      </c>
      <c r="AN42" s="212">
        <f t="shared" si="267"/>
        <v>0</v>
      </c>
      <c r="AO42" s="213">
        <f t="shared" si="267"/>
        <v>0</v>
      </c>
      <c r="AP42" s="7" t="s">
        <v>45</v>
      </c>
      <c r="AQ42" s="211">
        <f t="shared" si="266"/>
        <v>0</v>
      </c>
      <c r="AR42" s="212">
        <f t="shared" si="266"/>
        <v>0</v>
      </c>
      <c r="AS42" s="213">
        <f t="shared" si="266"/>
        <v>0</v>
      </c>
      <c r="AT42" s="211">
        <f t="shared" si="266"/>
        <v>0</v>
      </c>
      <c r="AU42" s="212">
        <f t="shared" si="266"/>
        <v>0</v>
      </c>
      <c r="AV42" s="213">
        <f t="shared" si="266"/>
        <v>0</v>
      </c>
      <c r="AW42" s="211">
        <f t="shared" si="266"/>
        <v>0</v>
      </c>
      <c r="AX42" s="212">
        <f t="shared" si="31"/>
        <v>0</v>
      </c>
      <c r="AY42" s="212">
        <f t="shared" si="19"/>
        <v>0</v>
      </c>
      <c r="AZ42" s="214">
        <f t="shared" si="32"/>
        <v>0</v>
      </c>
      <c r="BA42" s="212">
        <f t="shared" si="32"/>
        <v>0</v>
      </c>
      <c r="BB42" s="212">
        <f t="shared" si="32"/>
        <v>0</v>
      </c>
      <c r="BC42" s="214">
        <f t="shared" si="20"/>
        <v>0</v>
      </c>
      <c r="BD42" s="212">
        <f t="shared" si="161"/>
        <v>0</v>
      </c>
      <c r="BE42" s="213">
        <f t="shared" si="161"/>
        <v>0</v>
      </c>
      <c r="BF42" s="32">
        <f t="shared" si="152"/>
        <v>0</v>
      </c>
      <c r="BG42" s="32">
        <f t="shared" si="162"/>
        <v>0</v>
      </c>
      <c r="BH42" s="32">
        <f t="shared" si="153"/>
        <v>0</v>
      </c>
      <c r="BI42" s="67" t="str">
        <f t="shared" si="9"/>
        <v>○</v>
      </c>
      <c r="BJ42" s="67" t="str">
        <f t="shared" si="10"/>
        <v>○</v>
      </c>
      <c r="BK42" s="67" t="str">
        <f t="shared" si="11"/>
        <v>○</v>
      </c>
    </row>
    <row r="43" spans="1:64" s="32" customFormat="1" ht="17.25" customHeight="1">
      <c r="A43" s="7" t="s">
        <v>46</v>
      </c>
      <c r="B43" s="211">
        <f t="shared" ref="B43:D43" si="268">B88</f>
        <v>0</v>
      </c>
      <c r="C43" s="212">
        <f t="shared" si="268"/>
        <v>0</v>
      </c>
      <c r="D43" s="213">
        <f t="shared" si="268"/>
        <v>0</v>
      </c>
      <c r="E43" s="214">
        <f t="shared" ref="E43:S43" si="269">E88</f>
        <v>0</v>
      </c>
      <c r="F43" s="212">
        <f t="shared" si="269"/>
        <v>0</v>
      </c>
      <c r="G43" s="215">
        <f t="shared" si="269"/>
        <v>0</v>
      </c>
      <c r="H43" s="211">
        <f t="shared" si="269"/>
        <v>0</v>
      </c>
      <c r="I43" s="212">
        <f t="shared" si="269"/>
        <v>0</v>
      </c>
      <c r="J43" s="213">
        <f t="shared" si="269"/>
        <v>0</v>
      </c>
      <c r="K43" s="214">
        <f t="shared" si="269"/>
        <v>0</v>
      </c>
      <c r="L43" s="212">
        <f t="shared" si="269"/>
        <v>0</v>
      </c>
      <c r="M43" s="213">
        <f t="shared" si="269"/>
        <v>0</v>
      </c>
      <c r="N43" s="214">
        <f t="shared" ref="N43:P43" si="270">N88</f>
        <v>0</v>
      </c>
      <c r="O43" s="212">
        <f t="shared" si="270"/>
        <v>0</v>
      </c>
      <c r="P43" s="213">
        <f t="shared" si="270"/>
        <v>0</v>
      </c>
      <c r="Q43" s="214">
        <f t="shared" si="269"/>
        <v>0</v>
      </c>
      <c r="R43" s="212">
        <f t="shared" si="269"/>
        <v>0</v>
      </c>
      <c r="S43" s="213">
        <f t="shared" si="269"/>
        <v>0</v>
      </c>
      <c r="T43" s="7" t="s">
        <v>46</v>
      </c>
      <c r="U43" s="214">
        <f t="shared" ref="U43:AI43" si="271">U88</f>
        <v>0</v>
      </c>
      <c r="V43" s="212">
        <f t="shared" si="271"/>
        <v>0</v>
      </c>
      <c r="W43" s="215">
        <f t="shared" si="271"/>
        <v>0</v>
      </c>
      <c r="X43" s="211">
        <f t="shared" si="271"/>
        <v>0</v>
      </c>
      <c r="Y43" s="212">
        <f t="shared" si="271"/>
        <v>0</v>
      </c>
      <c r="Z43" s="213">
        <f t="shared" si="271"/>
        <v>0</v>
      </c>
      <c r="AA43" s="214">
        <f t="shared" ref="AA43:AF43" si="272">AA88</f>
        <v>0</v>
      </c>
      <c r="AB43" s="212">
        <f t="shared" si="272"/>
        <v>0</v>
      </c>
      <c r="AC43" s="213">
        <f t="shared" si="272"/>
        <v>0</v>
      </c>
      <c r="AD43" s="214">
        <f t="shared" si="272"/>
        <v>0</v>
      </c>
      <c r="AE43" s="212">
        <f t="shared" si="272"/>
        <v>0</v>
      </c>
      <c r="AF43" s="213">
        <f t="shared" si="272"/>
        <v>0</v>
      </c>
      <c r="AG43" s="214">
        <f t="shared" si="271"/>
        <v>0</v>
      </c>
      <c r="AH43" s="212">
        <f t="shared" si="271"/>
        <v>0</v>
      </c>
      <c r="AI43" s="213">
        <f t="shared" si="271"/>
        <v>0</v>
      </c>
      <c r="AJ43" s="214">
        <f t="shared" ref="AJ43:AW43" si="273">AJ88</f>
        <v>0</v>
      </c>
      <c r="AK43" s="212">
        <f t="shared" si="273"/>
        <v>0</v>
      </c>
      <c r="AL43" s="213">
        <f t="shared" si="273"/>
        <v>0</v>
      </c>
      <c r="AM43" s="214">
        <f t="shared" ref="AM43:AO43" si="274">AM88</f>
        <v>0</v>
      </c>
      <c r="AN43" s="212">
        <f t="shared" si="274"/>
        <v>0</v>
      </c>
      <c r="AO43" s="213">
        <f t="shared" si="274"/>
        <v>0</v>
      </c>
      <c r="AP43" s="7" t="s">
        <v>46</v>
      </c>
      <c r="AQ43" s="211">
        <f t="shared" si="273"/>
        <v>0</v>
      </c>
      <c r="AR43" s="212">
        <f t="shared" si="273"/>
        <v>0</v>
      </c>
      <c r="AS43" s="213">
        <f t="shared" si="273"/>
        <v>0</v>
      </c>
      <c r="AT43" s="211">
        <f t="shared" si="273"/>
        <v>0</v>
      </c>
      <c r="AU43" s="212">
        <f t="shared" si="273"/>
        <v>0</v>
      </c>
      <c r="AV43" s="213">
        <f t="shared" si="273"/>
        <v>0</v>
      </c>
      <c r="AW43" s="211">
        <f t="shared" si="273"/>
        <v>0</v>
      </c>
      <c r="AX43" s="212">
        <f t="shared" si="31"/>
        <v>0</v>
      </c>
      <c r="AY43" s="212">
        <f t="shared" si="19"/>
        <v>0</v>
      </c>
      <c r="AZ43" s="209">
        <f t="shared" si="32"/>
        <v>0</v>
      </c>
      <c r="BA43" s="207">
        <f t="shared" si="32"/>
        <v>0</v>
      </c>
      <c r="BB43" s="207">
        <f t="shared" si="32"/>
        <v>0</v>
      </c>
      <c r="BC43" s="214">
        <f t="shared" si="20"/>
        <v>0</v>
      </c>
      <c r="BD43" s="207">
        <f t="shared" si="161"/>
        <v>0</v>
      </c>
      <c r="BE43" s="208">
        <f t="shared" si="161"/>
        <v>0</v>
      </c>
      <c r="BF43" s="32">
        <f t="shared" si="152"/>
        <v>0</v>
      </c>
      <c r="BG43" s="32">
        <f t="shared" si="162"/>
        <v>0</v>
      </c>
      <c r="BH43" s="32">
        <f t="shared" si="153"/>
        <v>0</v>
      </c>
      <c r="BI43" s="67" t="str">
        <f t="shared" si="9"/>
        <v>○</v>
      </c>
      <c r="BJ43" s="67" t="str">
        <f t="shared" si="10"/>
        <v>○</v>
      </c>
      <c r="BK43" s="67" t="str">
        <f t="shared" si="11"/>
        <v>○</v>
      </c>
    </row>
    <row r="44" spans="1:64" s="32" customFormat="1" ht="17.25" customHeight="1">
      <c r="A44" s="7" t="s">
        <v>47</v>
      </c>
      <c r="B44" s="211">
        <f t="shared" ref="B44:D44" si="275">B89</f>
        <v>1</v>
      </c>
      <c r="C44" s="212">
        <f t="shared" si="275"/>
        <v>71</v>
      </c>
      <c r="D44" s="213">
        <f t="shared" si="275"/>
        <v>30</v>
      </c>
      <c r="E44" s="214">
        <f t="shared" ref="E44:S44" si="276">E89</f>
        <v>0</v>
      </c>
      <c r="F44" s="212">
        <f t="shared" si="276"/>
        <v>0</v>
      </c>
      <c r="G44" s="215">
        <f t="shared" si="276"/>
        <v>0</v>
      </c>
      <c r="H44" s="211">
        <f t="shared" si="276"/>
        <v>0</v>
      </c>
      <c r="I44" s="212">
        <f t="shared" si="276"/>
        <v>0</v>
      </c>
      <c r="J44" s="213">
        <f t="shared" si="276"/>
        <v>0</v>
      </c>
      <c r="K44" s="214">
        <f t="shared" si="276"/>
        <v>0</v>
      </c>
      <c r="L44" s="212">
        <f t="shared" si="276"/>
        <v>0</v>
      </c>
      <c r="M44" s="213">
        <f t="shared" si="276"/>
        <v>0</v>
      </c>
      <c r="N44" s="214">
        <f t="shared" ref="N44:P44" si="277">N89</f>
        <v>0</v>
      </c>
      <c r="O44" s="212">
        <f t="shared" si="277"/>
        <v>0</v>
      </c>
      <c r="P44" s="213">
        <f t="shared" si="277"/>
        <v>0</v>
      </c>
      <c r="Q44" s="214">
        <f t="shared" si="276"/>
        <v>0</v>
      </c>
      <c r="R44" s="212">
        <f t="shared" si="276"/>
        <v>0</v>
      </c>
      <c r="S44" s="213">
        <f t="shared" si="276"/>
        <v>0</v>
      </c>
      <c r="T44" s="7" t="s">
        <v>47</v>
      </c>
      <c r="U44" s="214">
        <f t="shared" ref="U44:AI44" si="278">U89</f>
        <v>0</v>
      </c>
      <c r="V44" s="212">
        <f t="shared" si="278"/>
        <v>0</v>
      </c>
      <c r="W44" s="215">
        <f t="shared" si="278"/>
        <v>0</v>
      </c>
      <c r="X44" s="211">
        <f t="shared" si="278"/>
        <v>0</v>
      </c>
      <c r="Y44" s="212">
        <f t="shared" si="278"/>
        <v>0</v>
      </c>
      <c r="Z44" s="213">
        <f t="shared" si="278"/>
        <v>0</v>
      </c>
      <c r="AA44" s="214">
        <f t="shared" ref="AA44:AF44" si="279">AA89</f>
        <v>0</v>
      </c>
      <c r="AB44" s="212">
        <f t="shared" si="279"/>
        <v>0</v>
      </c>
      <c r="AC44" s="213">
        <f t="shared" si="279"/>
        <v>0</v>
      </c>
      <c r="AD44" s="214">
        <f t="shared" si="279"/>
        <v>0</v>
      </c>
      <c r="AE44" s="212">
        <f t="shared" si="279"/>
        <v>0</v>
      </c>
      <c r="AF44" s="213">
        <f t="shared" si="279"/>
        <v>0</v>
      </c>
      <c r="AG44" s="214">
        <f t="shared" si="278"/>
        <v>0</v>
      </c>
      <c r="AH44" s="212">
        <f t="shared" si="278"/>
        <v>0</v>
      </c>
      <c r="AI44" s="213">
        <f t="shared" si="278"/>
        <v>0</v>
      </c>
      <c r="AJ44" s="214">
        <f t="shared" ref="AJ44:AW44" si="280">AJ89</f>
        <v>0</v>
      </c>
      <c r="AK44" s="212">
        <f t="shared" si="280"/>
        <v>0</v>
      </c>
      <c r="AL44" s="213">
        <f t="shared" si="280"/>
        <v>0</v>
      </c>
      <c r="AM44" s="214">
        <f t="shared" ref="AM44:AO44" si="281">AM89</f>
        <v>0</v>
      </c>
      <c r="AN44" s="212">
        <f t="shared" si="281"/>
        <v>0</v>
      </c>
      <c r="AO44" s="213">
        <f t="shared" si="281"/>
        <v>0</v>
      </c>
      <c r="AP44" s="7" t="s">
        <v>47</v>
      </c>
      <c r="AQ44" s="211">
        <f t="shared" si="280"/>
        <v>0</v>
      </c>
      <c r="AR44" s="212">
        <f t="shared" si="280"/>
        <v>0</v>
      </c>
      <c r="AS44" s="213">
        <f t="shared" si="280"/>
        <v>0</v>
      </c>
      <c r="AT44" s="211">
        <f t="shared" si="280"/>
        <v>0</v>
      </c>
      <c r="AU44" s="212">
        <f t="shared" si="280"/>
        <v>0</v>
      </c>
      <c r="AV44" s="213">
        <f t="shared" si="280"/>
        <v>0</v>
      </c>
      <c r="AW44" s="211">
        <f t="shared" si="280"/>
        <v>1</v>
      </c>
      <c r="AX44" s="212">
        <f t="shared" si="31"/>
        <v>71</v>
      </c>
      <c r="AY44" s="212">
        <f t="shared" si="19"/>
        <v>30</v>
      </c>
      <c r="AZ44" s="214">
        <f t="shared" si="32"/>
        <v>1</v>
      </c>
      <c r="BA44" s="212">
        <f t="shared" si="32"/>
        <v>71</v>
      </c>
      <c r="BB44" s="212">
        <f t="shared" si="32"/>
        <v>30</v>
      </c>
      <c r="BC44" s="214">
        <f t="shared" si="20"/>
        <v>0</v>
      </c>
      <c r="BD44" s="212">
        <f t="shared" si="161"/>
        <v>0</v>
      </c>
      <c r="BE44" s="213">
        <f t="shared" si="161"/>
        <v>0</v>
      </c>
      <c r="BF44" s="32">
        <f t="shared" si="152"/>
        <v>1</v>
      </c>
      <c r="BG44" s="32">
        <f t="shared" si="162"/>
        <v>71</v>
      </c>
      <c r="BH44" s="32">
        <f t="shared" si="153"/>
        <v>30</v>
      </c>
      <c r="BI44" s="67" t="str">
        <f t="shared" si="9"/>
        <v>○</v>
      </c>
      <c r="BJ44" s="67" t="str">
        <f t="shared" si="10"/>
        <v>○</v>
      </c>
      <c r="BK44" s="67" t="str">
        <f t="shared" si="11"/>
        <v>○</v>
      </c>
    </row>
    <row r="45" spans="1:64" s="32" customFormat="1" ht="17.25" customHeight="1" thickBot="1">
      <c r="A45" s="8" t="s">
        <v>48</v>
      </c>
      <c r="B45" s="211">
        <f t="shared" ref="B45:D45" si="282">B90</f>
        <v>3</v>
      </c>
      <c r="C45" s="212">
        <f t="shared" si="282"/>
        <v>320</v>
      </c>
      <c r="D45" s="213">
        <f t="shared" si="282"/>
        <v>153</v>
      </c>
      <c r="E45" s="214">
        <f t="shared" ref="E45:S45" si="283">E90</f>
        <v>1</v>
      </c>
      <c r="F45" s="212">
        <f t="shared" si="283"/>
        <v>76</v>
      </c>
      <c r="G45" s="215">
        <f t="shared" si="283"/>
        <v>46</v>
      </c>
      <c r="H45" s="211">
        <f t="shared" si="283"/>
        <v>0</v>
      </c>
      <c r="I45" s="212">
        <f t="shared" si="283"/>
        <v>0</v>
      </c>
      <c r="J45" s="213">
        <f t="shared" si="283"/>
        <v>0</v>
      </c>
      <c r="K45" s="214">
        <f t="shared" si="283"/>
        <v>0</v>
      </c>
      <c r="L45" s="212">
        <f t="shared" si="283"/>
        <v>0</v>
      </c>
      <c r="M45" s="213">
        <f t="shared" si="283"/>
        <v>0</v>
      </c>
      <c r="N45" s="214">
        <f t="shared" ref="N45:P45" si="284">N90</f>
        <v>0</v>
      </c>
      <c r="O45" s="212">
        <f t="shared" si="284"/>
        <v>0</v>
      </c>
      <c r="P45" s="213">
        <f t="shared" si="284"/>
        <v>0</v>
      </c>
      <c r="Q45" s="214">
        <f t="shared" si="283"/>
        <v>0</v>
      </c>
      <c r="R45" s="212">
        <f t="shared" si="283"/>
        <v>0</v>
      </c>
      <c r="S45" s="213">
        <f t="shared" si="283"/>
        <v>0</v>
      </c>
      <c r="T45" s="8" t="s">
        <v>48</v>
      </c>
      <c r="U45" s="214">
        <f t="shared" ref="U45:AI45" si="285">U90</f>
        <v>0</v>
      </c>
      <c r="V45" s="212">
        <f t="shared" si="285"/>
        <v>0</v>
      </c>
      <c r="W45" s="215">
        <f t="shared" si="285"/>
        <v>0</v>
      </c>
      <c r="X45" s="211">
        <f t="shared" si="285"/>
        <v>0</v>
      </c>
      <c r="Y45" s="212">
        <f t="shared" si="285"/>
        <v>0</v>
      </c>
      <c r="Z45" s="213">
        <f t="shared" si="285"/>
        <v>0</v>
      </c>
      <c r="AA45" s="214">
        <f t="shared" ref="AA45:AF45" si="286">AA90</f>
        <v>0</v>
      </c>
      <c r="AB45" s="212">
        <f t="shared" si="286"/>
        <v>0</v>
      </c>
      <c r="AC45" s="213">
        <f t="shared" si="286"/>
        <v>0</v>
      </c>
      <c r="AD45" s="214">
        <f t="shared" si="286"/>
        <v>0</v>
      </c>
      <c r="AE45" s="212">
        <f t="shared" si="286"/>
        <v>0</v>
      </c>
      <c r="AF45" s="213">
        <f t="shared" si="286"/>
        <v>0</v>
      </c>
      <c r="AG45" s="214">
        <f t="shared" si="285"/>
        <v>0</v>
      </c>
      <c r="AH45" s="212">
        <f t="shared" si="285"/>
        <v>0</v>
      </c>
      <c r="AI45" s="213">
        <f t="shared" si="285"/>
        <v>0</v>
      </c>
      <c r="AJ45" s="214">
        <f t="shared" ref="AJ45:AW45" si="287">AJ90</f>
        <v>0</v>
      </c>
      <c r="AK45" s="212">
        <f t="shared" si="287"/>
        <v>0</v>
      </c>
      <c r="AL45" s="213">
        <f t="shared" si="287"/>
        <v>0</v>
      </c>
      <c r="AM45" s="214">
        <f t="shared" ref="AM45:AO45" si="288">AM90</f>
        <v>0</v>
      </c>
      <c r="AN45" s="212">
        <f t="shared" si="288"/>
        <v>0</v>
      </c>
      <c r="AO45" s="213">
        <f t="shared" si="288"/>
        <v>0</v>
      </c>
      <c r="AP45" s="8" t="s">
        <v>48</v>
      </c>
      <c r="AQ45" s="211">
        <f t="shared" si="287"/>
        <v>0</v>
      </c>
      <c r="AR45" s="212">
        <f t="shared" si="287"/>
        <v>0</v>
      </c>
      <c r="AS45" s="213">
        <f t="shared" si="287"/>
        <v>0</v>
      </c>
      <c r="AT45" s="211">
        <f t="shared" si="287"/>
        <v>0</v>
      </c>
      <c r="AU45" s="212">
        <f t="shared" si="287"/>
        <v>0</v>
      </c>
      <c r="AV45" s="213">
        <f t="shared" si="287"/>
        <v>0</v>
      </c>
      <c r="AW45" s="211">
        <f t="shared" si="287"/>
        <v>4</v>
      </c>
      <c r="AX45" s="212">
        <f t="shared" si="31"/>
        <v>396</v>
      </c>
      <c r="AY45" s="212">
        <f>AY90</f>
        <v>199</v>
      </c>
      <c r="AZ45" s="209">
        <f t="shared" si="32"/>
        <v>4</v>
      </c>
      <c r="BA45" s="207">
        <f t="shared" si="32"/>
        <v>396</v>
      </c>
      <c r="BB45" s="207">
        <f t="shared" si="32"/>
        <v>199</v>
      </c>
      <c r="BC45" s="214">
        <f t="shared" si="20"/>
        <v>0</v>
      </c>
      <c r="BD45" s="207">
        <f t="shared" si="161"/>
        <v>0</v>
      </c>
      <c r="BE45" s="208">
        <f t="shared" si="161"/>
        <v>0</v>
      </c>
      <c r="BF45" s="32">
        <f t="shared" si="152"/>
        <v>4</v>
      </c>
      <c r="BG45" s="32">
        <f t="shared" si="162"/>
        <v>396</v>
      </c>
      <c r="BH45" s="32">
        <f t="shared" si="153"/>
        <v>199</v>
      </c>
      <c r="BI45" s="67" t="str">
        <f t="shared" si="9"/>
        <v>○</v>
      </c>
      <c r="BJ45" s="67" t="str">
        <f t="shared" si="10"/>
        <v>○</v>
      </c>
      <c r="BK45" s="67" t="str">
        <f t="shared" si="11"/>
        <v>○</v>
      </c>
    </row>
    <row r="46" spans="1:64" s="32" customFormat="1" ht="17.25" customHeight="1" thickBot="1">
      <c r="A46" s="87" t="s">
        <v>66</v>
      </c>
      <c r="B46" s="221">
        <f t="shared" ref="B46:M46" si="289">SUM(B7:B18)</f>
        <v>6259</v>
      </c>
      <c r="C46" s="222">
        <f t="shared" si="289"/>
        <v>570476</v>
      </c>
      <c r="D46" s="223">
        <f t="shared" si="289"/>
        <v>333070</v>
      </c>
      <c r="E46" s="224">
        <f t="shared" si="289"/>
        <v>4218</v>
      </c>
      <c r="F46" s="222">
        <f t="shared" si="289"/>
        <v>288418</v>
      </c>
      <c r="G46" s="225">
        <f t="shared" si="289"/>
        <v>214028</v>
      </c>
      <c r="H46" s="221">
        <f t="shared" si="289"/>
        <v>5943</v>
      </c>
      <c r="I46" s="222">
        <f t="shared" si="289"/>
        <v>648301</v>
      </c>
      <c r="J46" s="223">
        <f t="shared" si="289"/>
        <v>384076</v>
      </c>
      <c r="K46" s="224">
        <f t="shared" si="289"/>
        <v>73</v>
      </c>
      <c r="L46" s="222">
        <f t="shared" si="289"/>
        <v>5996</v>
      </c>
      <c r="M46" s="223">
        <f t="shared" si="289"/>
        <v>3807</v>
      </c>
      <c r="N46" s="224">
        <f t="shared" ref="N46:P46" si="290">SUM(N7:N18)</f>
        <v>0</v>
      </c>
      <c r="O46" s="222">
        <f t="shared" si="290"/>
        <v>0</v>
      </c>
      <c r="P46" s="223">
        <f t="shared" si="290"/>
        <v>0</v>
      </c>
      <c r="Q46" s="224">
        <f t="shared" ref="Q46:S46" si="291">SUM(Q7:Q18)</f>
        <v>0</v>
      </c>
      <c r="R46" s="222">
        <f t="shared" si="291"/>
        <v>0</v>
      </c>
      <c r="S46" s="223">
        <f t="shared" si="291"/>
        <v>0</v>
      </c>
      <c r="T46" s="87" t="s">
        <v>66</v>
      </c>
      <c r="U46" s="224">
        <f t="shared" ref="U46:AC46" si="292">SUM(U7:U18)</f>
        <v>306</v>
      </c>
      <c r="V46" s="222">
        <f t="shared" si="292"/>
        <v>12204</v>
      </c>
      <c r="W46" s="225">
        <f t="shared" si="292"/>
        <v>10622</v>
      </c>
      <c r="X46" s="221">
        <f t="shared" si="292"/>
        <v>5</v>
      </c>
      <c r="Y46" s="222">
        <f t="shared" si="292"/>
        <v>431</v>
      </c>
      <c r="Z46" s="223">
        <f t="shared" si="292"/>
        <v>39</v>
      </c>
      <c r="AA46" s="224">
        <f t="shared" si="292"/>
        <v>13</v>
      </c>
      <c r="AB46" s="222">
        <f t="shared" si="292"/>
        <v>1218</v>
      </c>
      <c r="AC46" s="223">
        <f t="shared" si="292"/>
        <v>152</v>
      </c>
      <c r="AD46" s="224">
        <f t="shared" ref="AD46:AF46" si="293">SUM(AD7:AD18)</f>
        <v>1</v>
      </c>
      <c r="AE46" s="222">
        <f t="shared" si="293"/>
        <v>100</v>
      </c>
      <c r="AF46" s="223">
        <f t="shared" si="293"/>
        <v>24</v>
      </c>
      <c r="AG46" s="224">
        <f>SUM(AG7:AG18)</f>
        <v>84</v>
      </c>
      <c r="AH46" s="222">
        <f>SUM(AH7:AH18)</f>
        <v>6938</v>
      </c>
      <c r="AI46" s="223">
        <f>SUM(AI7:AI18)</f>
        <v>901</v>
      </c>
      <c r="AJ46" s="224">
        <f t="shared" ref="AJ46:AL46" si="294">SUM(AJ7:AJ18)</f>
        <v>1</v>
      </c>
      <c r="AK46" s="222">
        <f t="shared" si="294"/>
        <v>111</v>
      </c>
      <c r="AL46" s="223">
        <f t="shared" si="294"/>
        <v>26</v>
      </c>
      <c r="AM46" s="224">
        <f t="shared" ref="AM46:AO46" si="295">SUM(AM7:AM18)</f>
        <v>182</v>
      </c>
      <c r="AN46" s="222">
        <f t="shared" si="295"/>
        <v>14112</v>
      </c>
      <c r="AO46" s="223">
        <f t="shared" si="295"/>
        <v>2020</v>
      </c>
      <c r="AP46" s="87" t="s">
        <v>66</v>
      </c>
      <c r="AQ46" s="221">
        <f>SUM(AQ7:AQ18)</f>
        <v>0</v>
      </c>
      <c r="AR46" s="222">
        <f t="shared" ref="AR46:AV46" si="296">SUM(AR7:AR18)</f>
        <v>0</v>
      </c>
      <c r="AS46" s="223">
        <f t="shared" si="296"/>
        <v>0</v>
      </c>
      <c r="AT46" s="221">
        <f t="shared" si="296"/>
        <v>0</v>
      </c>
      <c r="AU46" s="222">
        <f t="shared" si="296"/>
        <v>0</v>
      </c>
      <c r="AV46" s="223">
        <f t="shared" si="296"/>
        <v>0</v>
      </c>
      <c r="AW46" s="221">
        <f t="shared" ref="AW46:BE46" si="297">SUM(AW7:AW18)</f>
        <v>17085</v>
      </c>
      <c r="AX46" s="222">
        <f t="shared" si="297"/>
        <v>1548305</v>
      </c>
      <c r="AY46" s="222">
        <f t="shared" si="297"/>
        <v>948765</v>
      </c>
      <c r="AZ46" s="224">
        <f t="shared" si="297"/>
        <v>15404</v>
      </c>
      <c r="BA46" s="222">
        <f t="shared" si="297"/>
        <v>1443163</v>
      </c>
      <c r="BB46" s="222">
        <f t="shared" si="297"/>
        <v>876553</v>
      </c>
      <c r="BC46" s="224">
        <f t="shared" si="297"/>
        <v>1681</v>
      </c>
      <c r="BD46" s="222">
        <f t="shared" si="297"/>
        <v>105142</v>
      </c>
      <c r="BE46" s="224">
        <f t="shared" si="297"/>
        <v>72212</v>
      </c>
      <c r="BI46" s="67"/>
      <c r="BJ46" s="67"/>
      <c r="BK46" s="67"/>
    </row>
    <row r="47" spans="1:64" s="32" customFormat="1" ht="17.25" customHeight="1" thickBot="1">
      <c r="A47" s="87" t="s">
        <v>67</v>
      </c>
      <c r="B47" s="221">
        <f t="shared" ref="B47:M47" si="298">SUM(B19:B45)</f>
        <v>1613</v>
      </c>
      <c r="C47" s="222">
        <f t="shared" si="298"/>
        <v>148461</v>
      </c>
      <c r="D47" s="223">
        <f t="shared" si="298"/>
        <v>87366</v>
      </c>
      <c r="E47" s="224">
        <f t="shared" si="298"/>
        <v>309</v>
      </c>
      <c r="F47" s="222">
        <f t="shared" si="298"/>
        <v>18166</v>
      </c>
      <c r="G47" s="225">
        <f t="shared" si="298"/>
        <v>13789</v>
      </c>
      <c r="H47" s="221">
        <f t="shared" si="298"/>
        <v>1942</v>
      </c>
      <c r="I47" s="222">
        <f t="shared" si="298"/>
        <v>211635</v>
      </c>
      <c r="J47" s="223">
        <f t="shared" si="298"/>
        <v>126951</v>
      </c>
      <c r="K47" s="224">
        <f t="shared" si="298"/>
        <v>1</v>
      </c>
      <c r="L47" s="222">
        <f t="shared" si="298"/>
        <v>120</v>
      </c>
      <c r="M47" s="223">
        <f t="shared" si="298"/>
        <v>65</v>
      </c>
      <c r="N47" s="224">
        <f t="shared" ref="N47:P47" si="299">SUM(N19:N45)</f>
        <v>3</v>
      </c>
      <c r="O47" s="222">
        <f t="shared" si="299"/>
        <v>211</v>
      </c>
      <c r="P47" s="223">
        <f t="shared" si="299"/>
        <v>247</v>
      </c>
      <c r="Q47" s="224">
        <f t="shared" ref="Q47:S47" si="300">SUM(Q19:Q45)</f>
        <v>3</v>
      </c>
      <c r="R47" s="222">
        <f t="shared" si="300"/>
        <v>193</v>
      </c>
      <c r="S47" s="223">
        <f t="shared" si="300"/>
        <v>104</v>
      </c>
      <c r="T47" s="87" t="s">
        <v>67</v>
      </c>
      <c r="U47" s="224">
        <f t="shared" ref="U47:AC47" si="301">SUM(U19:U45)</f>
        <v>102</v>
      </c>
      <c r="V47" s="222">
        <f t="shared" si="301"/>
        <v>4340</v>
      </c>
      <c r="W47" s="225">
        <f t="shared" si="301"/>
        <v>3262</v>
      </c>
      <c r="X47" s="221">
        <f t="shared" si="301"/>
        <v>1</v>
      </c>
      <c r="Y47" s="222">
        <f t="shared" si="301"/>
        <v>120</v>
      </c>
      <c r="Z47" s="223">
        <f t="shared" si="301"/>
        <v>14</v>
      </c>
      <c r="AA47" s="224">
        <f t="shared" si="301"/>
        <v>1</v>
      </c>
      <c r="AB47" s="222">
        <f t="shared" si="301"/>
        <v>100</v>
      </c>
      <c r="AC47" s="223">
        <f t="shared" si="301"/>
        <v>8</v>
      </c>
      <c r="AD47" s="224">
        <f t="shared" ref="AD47:AF47" si="302">SUM(AD19:AD45)</f>
        <v>1</v>
      </c>
      <c r="AE47" s="222">
        <f t="shared" si="302"/>
        <v>100</v>
      </c>
      <c r="AF47" s="223">
        <f t="shared" si="302"/>
        <v>7</v>
      </c>
      <c r="AG47" s="224">
        <f>SUM(AG19:AG45)</f>
        <v>1</v>
      </c>
      <c r="AH47" s="222">
        <f>SUM(AH19:AH45)</f>
        <v>103</v>
      </c>
      <c r="AI47" s="223">
        <f>SUM(AI19:AI45)</f>
        <v>4</v>
      </c>
      <c r="AJ47" s="224">
        <f t="shared" ref="AJ47:AL47" si="303">SUM(AJ19:AJ45)</f>
        <v>0</v>
      </c>
      <c r="AK47" s="222">
        <f t="shared" si="303"/>
        <v>0</v>
      </c>
      <c r="AL47" s="223">
        <f t="shared" si="303"/>
        <v>0</v>
      </c>
      <c r="AM47" s="224">
        <f t="shared" ref="AM47:AO47" si="304">SUM(AM19:AM45)</f>
        <v>0</v>
      </c>
      <c r="AN47" s="222">
        <f t="shared" si="304"/>
        <v>0</v>
      </c>
      <c r="AO47" s="223">
        <f t="shared" si="304"/>
        <v>0</v>
      </c>
      <c r="AP47" s="87" t="s">
        <v>67</v>
      </c>
      <c r="AQ47" s="221">
        <f>SUM(AQ19:AQ45)</f>
        <v>0</v>
      </c>
      <c r="AR47" s="222">
        <f t="shared" ref="AR47:AV47" si="305">SUM(AR19:AR45)</f>
        <v>0</v>
      </c>
      <c r="AS47" s="223">
        <f t="shared" si="305"/>
        <v>0</v>
      </c>
      <c r="AT47" s="221">
        <f t="shared" si="305"/>
        <v>0</v>
      </c>
      <c r="AU47" s="222">
        <f t="shared" si="305"/>
        <v>0</v>
      </c>
      <c r="AV47" s="223">
        <f t="shared" si="305"/>
        <v>0</v>
      </c>
      <c r="AW47" s="221">
        <f t="shared" ref="AW47:BE47" si="306">SUM(AW19:AW45)</f>
        <v>3977</v>
      </c>
      <c r="AX47" s="222">
        <f t="shared" si="306"/>
        <v>383549</v>
      </c>
      <c r="AY47" s="222">
        <f t="shared" si="306"/>
        <v>231817</v>
      </c>
      <c r="AZ47" s="224">
        <f t="shared" si="306"/>
        <v>3560</v>
      </c>
      <c r="BA47" s="222">
        <f t="shared" si="306"/>
        <v>360407</v>
      </c>
      <c r="BB47" s="222">
        <f t="shared" si="306"/>
        <v>215933</v>
      </c>
      <c r="BC47" s="224">
        <f t="shared" si="306"/>
        <v>417</v>
      </c>
      <c r="BD47" s="222">
        <f t="shared" si="306"/>
        <v>23142</v>
      </c>
      <c r="BE47" s="224">
        <f t="shared" si="306"/>
        <v>15884</v>
      </c>
      <c r="BI47" s="67"/>
      <c r="BJ47" s="67"/>
      <c r="BK47" s="67"/>
    </row>
    <row r="48" spans="1:64" s="32" customFormat="1" ht="17.25" customHeight="1" thickBot="1">
      <c r="A48" s="87" t="s">
        <v>12</v>
      </c>
      <c r="B48" s="221">
        <f t="shared" ref="B48:M48" si="307">SUM(B46:B47)</f>
        <v>7872</v>
      </c>
      <c r="C48" s="222">
        <f t="shared" si="307"/>
        <v>718937</v>
      </c>
      <c r="D48" s="223">
        <f t="shared" si="307"/>
        <v>420436</v>
      </c>
      <c r="E48" s="224">
        <f t="shared" si="307"/>
        <v>4527</v>
      </c>
      <c r="F48" s="222">
        <f t="shared" si="307"/>
        <v>306584</v>
      </c>
      <c r="G48" s="225">
        <f t="shared" si="307"/>
        <v>227817</v>
      </c>
      <c r="H48" s="221">
        <f t="shared" si="307"/>
        <v>7885</v>
      </c>
      <c r="I48" s="222">
        <f t="shared" si="307"/>
        <v>859936</v>
      </c>
      <c r="J48" s="223">
        <f t="shared" si="307"/>
        <v>511027</v>
      </c>
      <c r="K48" s="224">
        <f t="shared" si="307"/>
        <v>74</v>
      </c>
      <c r="L48" s="222">
        <f t="shared" si="307"/>
        <v>6116</v>
      </c>
      <c r="M48" s="223">
        <f t="shared" si="307"/>
        <v>3872</v>
      </c>
      <c r="N48" s="224">
        <f t="shared" ref="N48:P48" si="308">SUM(N46:N47)</f>
        <v>3</v>
      </c>
      <c r="O48" s="222">
        <f t="shared" si="308"/>
        <v>211</v>
      </c>
      <c r="P48" s="223">
        <f t="shared" si="308"/>
        <v>247</v>
      </c>
      <c r="Q48" s="224">
        <f t="shared" ref="Q48:S48" si="309">SUM(Q46:Q47)</f>
        <v>3</v>
      </c>
      <c r="R48" s="222">
        <f t="shared" si="309"/>
        <v>193</v>
      </c>
      <c r="S48" s="223">
        <f t="shared" si="309"/>
        <v>104</v>
      </c>
      <c r="T48" s="87" t="s">
        <v>12</v>
      </c>
      <c r="U48" s="224">
        <f t="shared" ref="U48:AC48" si="310">SUM(U46:U47)</f>
        <v>408</v>
      </c>
      <c r="V48" s="222">
        <f t="shared" si="310"/>
        <v>16544</v>
      </c>
      <c r="W48" s="225">
        <f t="shared" si="310"/>
        <v>13884</v>
      </c>
      <c r="X48" s="221">
        <f t="shared" si="310"/>
        <v>6</v>
      </c>
      <c r="Y48" s="222">
        <f t="shared" si="310"/>
        <v>551</v>
      </c>
      <c r="Z48" s="223">
        <f t="shared" si="310"/>
        <v>53</v>
      </c>
      <c r="AA48" s="224">
        <f t="shared" si="310"/>
        <v>14</v>
      </c>
      <c r="AB48" s="222">
        <f t="shared" si="310"/>
        <v>1318</v>
      </c>
      <c r="AC48" s="223">
        <f t="shared" si="310"/>
        <v>160</v>
      </c>
      <c r="AD48" s="224">
        <f t="shared" ref="AD48:AF48" si="311">SUM(AD46:AD47)</f>
        <v>2</v>
      </c>
      <c r="AE48" s="222">
        <f t="shared" si="311"/>
        <v>200</v>
      </c>
      <c r="AF48" s="223">
        <f t="shared" si="311"/>
        <v>31</v>
      </c>
      <c r="AG48" s="224">
        <f t="shared" ref="AG48" si="312">SUM(AG46:AG47)</f>
        <v>85</v>
      </c>
      <c r="AH48" s="222">
        <f>SUM(AH46:AH47)</f>
        <v>7041</v>
      </c>
      <c r="AI48" s="223">
        <f>SUM(AI46:AI47)</f>
        <v>905</v>
      </c>
      <c r="AJ48" s="224">
        <f t="shared" ref="AJ48:AL48" si="313">SUM(AJ46:AJ47)</f>
        <v>1</v>
      </c>
      <c r="AK48" s="222">
        <f t="shared" si="313"/>
        <v>111</v>
      </c>
      <c r="AL48" s="223">
        <f t="shared" si="313"/>
        <v>26</v>
      </c>
      <c r="AM48" s="224">
        <f t="shared" ref="AM48:AO48" si="314">SUM(AM46:AM47)</f>
        <v>182</v>
      </c>
      <c r="AN48" s="222">
        <f t="shared" si="314"/>
        <v>14112</v>
      </c>
      <c r="AO48" s="223">
        <f t="shared" si="314"/>
        <v>2020</v>
      </c>
      <c r="AP48" s="87" t="s">
        <v>12</v>
      </c>
      <c r="AQ48" s="221">
        <f>SUM(AQ46:AQ47)</f>
        <v>0</v>
      </c>
      <c r="AR48" s="222">
        <f t="shared" ref="AR48:AV48" si="315">SUM(AR46:AR47)</f>
        <v>0</v>
      </c>
      <c r="AS48" s="223">
        <f t="shared" si="315"/>
        <v>0</v>
      </c>
      <c r="AT48" s="221">
        <f t="shared" si="315"/>
        <v>0</v>
      </c>
      <c r="AU48" s="222">
        <f t="shared" si="315"/>
        <v>0</v>
      </c>
      <c r="AV48" s="223">
        <f t="shared" si="315"/>
        <v>0</v>
      </c>
      <c r="AW48" s="221">
        <f t="shared" ref="AW48:BE48" si="316">SUM(AW46:AW47)</f>
        <v>21062</v>
      </c>
      <c r="AX48" s="222">
        <f t="shared" si="316"/>
        <v>1931854</v>
      </c>
      <c r="AY48" s="222">
        <f t="shared" si="316"/>
        <v>1180582</v>
      </c>
      <c r="AZ48" s="224">
        <f t="shared" si="316"/>
        <v>18964</v>
      </c>
      <c r="BA48" s="222">
        <f t="shared" si="316"/>
        <v>1803570</v>
      </c>
      <c r="BB48" s="222">
        <f t="shared" si="316"/>
        <v>1092486</v>
      </c>
      <c r="BC48" s="224">
        <f t="shared" si="316"/>
        <v>2098</v>
      </c>
      <c r="BD48" s="222">
        <f t="shared" si="316"/>
        <v>128284</v>
      </c>
      <c r="BE48" s="224">
        <f t="shared" si="316"/>
        <v>88096</v>
      </c>
      <c r="BI48" s="67"/>
      <c r="BJ48" s="67"/>
      <c r="BK48" s="67"/>
    </row>
    <row r="49" spans="1:69" ht="17.25" customHeight="1">
      <c r="P49" s="36"/>
      <c r="S49" s="36" t="s">
        <v>280</v>
      </c>
      <c r="AF49" s="36"/>
      <c r="AL49" s="36"/>
      <c r="AO49" s="36" t="str">
        <f>S49</f>
        <v>【出典：令和７年度概要調書（令和７年４月１日現在）】</v>
      </c>
      <c r="AS49" s="36"/>
      <c r="AV49" s="36"/>
      <c r="BE49" s="36" t="str">
        <f>S49</f>
        <v>【出典：令和７年度概要調書（令和７年４月１日現在）】</v>
      </c>
      <c r="BI49" s="65"/>
      <c r="BJ49" s="65"/>
      <c r="BK49" s="65"/>
      <c r="BO49" s="31"/>
      <c r="BP49" s="31"/>
      <c r="BQ49" s="31"/>
    </row>
    <row r="50" spans="1:69" ht="17.25" hidden="1" customHeight="1">
      <c r="B50" s="409" t="s">
        <v>176</v>
      </c>
      <c r="C50" s="409"/>
      <c r="D50" s="409"/>
      <c r="E50" s="409" t="s">
        <v>177</v>
      </c>
      <c r="F50" s="409"/>
      <c r="G50" s="409"/>
      <c r="H50" s="409" t="s">
        <v>178</v>
      </c>
      <c r="I50" s="409"/>
      <c r="J50" s="409"/>
      <c r="K50" s="410" t="s">
        <v>179</v>
      </c>
      <c r="L50" s="410"/>
      <c r="M50" s="410"/>
      <c r="N50" s="410" t="s">
        <v>188</v>
      </c>
      <c r="O50" s="410"/>
      <c r="P50" s="410"/>
      <c r="Q50" s="410" t="s">
        <v>298</v>
      </c>
      <c r="R50" s="410"/>
      <c r="S50" s="410"/>
      <c r="U50" s="410" t="s">
        <v>187</v>
      </c>
      <c r="V50" s="410"/>
      <c r="W50" s="410"/>
      <c r="X50" s="410" t="s">
        <v>190</v>
      </c>
      <c r="Y50" s="410"/>
      <c r="Z50" s="410"/>
      <c r="AA50" s="410" t="s">
        <v>191</v>
      </c>
      <c r="AB50" s="410"/>
      <c r="AC50" s="410"/>
      <c r="AD50" s="410" t="s">
        <v>192</v>
      </c>
      <c r="AE50" s="410"/>
      <c r="AF50" s="410"/>
      <c r="AG50" s="410" t="s">
        <v>193</v>
      </c>
      <c r="AH50" s="410"/>
      <c r="AI50" s="410"/>
      <c r="AJ50" s="410" t="s">
        <v>194</v>
      </c>
      <c r="AK50" s="410"/>
      <c r="AL50" s="410"/>
      <c r="AM50" s="410" t="s">
        <v>276</v>
      </c>
      <c r="AN50" s="410"/>
      <c r="AO50" s="410"/>
      <c r="AQ50" s="409" t="s">
        <v>202</v>
      </c>
      <c r="AR50" s="409"/>
      <c r="AS50" s="409"/>
      <c r="AT50" s="409" t="s">
        <v>203</v>
      </c>
      <c r="AU50" s="409"/>
      <c r="AV50" s="409"/>
      <c r="AW50" s="410" t="s">
        <v>274</v>
      </c>
      <c r="AX50" s="410"/>
      <c r="AY50" s="410"/>
      <c r="AZ50" s="410" t="s">
        <v>275</v>
      </c>
      <c r="BA50" s="410"/>
      <c r="BB50" s="410"/>
      <c r="BC50" s="410" t="s">
        <v>297</v>
      </c>
      <c r="BD50" s="410"/>
      <c r="BE50" s="410"/>
      <c r="BG50" s="65"/>
      <c r="BH50" s="65"/>
      <c r="BI50" s="65"/>
      <c r="BO50" s="31"/>
      <c r="BP50" s="31"/>
      <c r="BQ50" s="31"/>
    </row>
    <row r="51" spans="1:69" ht="66" hidden="1" customHeight="1">
      <c r="A51" s="76" t="s">
        <v>147</v>
      </c>
      <c r="B51" s="84" t="s">
        <v>109</v>
      </c>
      <c r="C51" s="84" t="s">
        <v>110</v>
      </c>
      <c r="D51" s="84" t="s">
        <v>111</v>
      </c>
      <c r="E51" s="84" t="s">
        <v>109</v>
      </c>
      <c r="F51" s="84" t="s">
        <v>110</v>
      </c>
      <c r="G51" s="84" t="s">
        <v>111</v>
      </c>
      <c r="H51" s="84" t="s">
        <v>109</v>
      </c>
      <c r="I51" s="84" t="s">
        <v>110</v>
      </c>
      <c r="J51" s="84" t="s">
        <v>111</v>
      </c>
      <c r="K51" s="335" t="s">
        <v>109</v>
      </c>
      <c r="L51" s="335" t="s">
        <v>110</v>
      </c>
      <c r="M51" s="335" t="s">
        <v>111</v>
      </c>
      <c r="N51" s="335" t="s">
        <v>109</v>
      </c>
      <c r="O51" s="335" t="s">
        <v>110</v>
      </c>
      <c r="P51" s="335" t="s">
        <v>111</v>
      </c>
      <c r="Q51" s="335" t="s">
        <v>109</v>
      </c>
      <c r="R51" s="335" t="s">
        <v>110</v>
      </c>
      <c r="S51" s="335" t="s">
        <v>111</v>
      </c>
      <c r="U51" s="335" t="s">
        <v>109</v>
      </c>
      <c r="V51" s="335" t="s">
        <v>110</v>
      </c>
      <c r="W51" s="335" t="s">
        <v>111</v>
      </c>
      <c r="X51" s="335" t="s">
        <v>109</v>
      </c>
      <c r="Y51" s="335" t="s">
        <v>110</v>
      </c>
      <c r="Z51" s="335" t="s">
        <v>111</v>
      </c>
      <c r="AA51" s="335" t="s">
        <v>109</v>
      </c>
      <c r="AB51" s="335" t="s">
        <v>110</v>
      </c>
      <c r="AC51" s="335" t="s">
        <v>111</v>
      </c>
      <c r="AD51" s="335" t="s">
        <v>109</v>
      </c>
      <c r="AE51" s="335" t="s">
        <v>110</v>
      </c>
      <c r="AF51" s="335" t="s">
        <v>111</v>
      </c>
      <c r="AG51" s="335" t="s">
        <v>109</v>
      </c>
      <c r="AH51" s="335" t="s">
        <v>110</v>
      </c>
      <c r="AI51" s="335" t="s">
        <v>111</v>
      </c>
      <c r="AJ51" s="335" t="s">
        <v>109</v>
      </c>
      <c r="AK51" s="335" t="s">
        <v>110</v>
      </c>
      <c r="AL51" s="335" t="s">
        <v>111</v>
      </c>
      <c r="AM51" s="335" t="s">
        <v>109</v>
      </c>
      <c r="AN51" s="335" t="s">
        <v>110</v>
      </c>
      <c r="AO51" s="335" t="s">
        <v>111</v>
      </c>
      <c r="AQ51" s="84" t="s">
        <v>109</v>
      </c>
      <c r="AR51" s="84" t="s">
        <v>110</v>
      </c>
      <c r="AS51" s="84" t="s">
        <v>111</v>
      </c>
      <c r="AT51" s="84" t="s">
        <v>109</v>
      </c>
      <c r="AU51" s="84" t="s">
        <v>110</v>
      </c>
      <c r="AV51" s="84" t="s">
        <v>111</v>
      </c>
      <c r="AW51" s="335" t="s">
        <v>109</v>
      </c>
      <c r="AX51" s="335" t="s">
        <v>110</v>
      </c>
      <c r="AY51" s="335" t="s">
        <v>111</v>
      </c>
      <c r="AZ51" s="335" t="s">
        <v>109</v>
      </c>
      <c r="BA51" s="335" t="s">
        <v>110</v>
      </c>
      <c r="BB51" s="335" t="s">
        <v>111</v>
      </c>
      <c r="BC51" s="335" t="s">
        <v>109</v>
      </c>
      <c r="BD51" s="335" t="s">
        <v>110</v>
      </c>
      <c r="BE51" s="335" t="s">
        <v>111</v>
      </c>
      <c r="BG51" s="65"/>
      <c r="BH51" s="65"/>
      <c r="BI51" s="65"/>
      <c r="BO51" s="31"/>
      <c r="BP51" s="31"/>
      <c r="BQ51" s="31"/>
    </row>
    <row r="52" spans="1:69" s="231" customFormat="1" ht="17.25" hidden="1" customHeight="1">
      <c r="A52" s="12"/>
      <c r="B52" s="230">
        <v>1846</v>
      </c>
      <c r="C52" s="230">
        <v>169358</v>
      </c>
      <c r="D52" s="230">
        <v>98922</v>
      </c>
      <c r="E52" s="230">
        <v>2035</v>
      </c>
      <c r="F52" s="230">
        <v>139542</v>
      </c>
      <c r="G52" s="230">
        <v>107734</v>
      </c>
      <c r="H52" s="230">
        <v>2222</v>
      </c>
      <c r="I52" s="230">
        <v>243659</v>
      </c>
      <c r="J52" s="230">
        <v>145936</v>
      </c>
      <c r="K52" s="230">
        <v>49</v>
      </c>
      <c r="L52" s="230">
        <v>4205</v>
      </c>
      <c r="M52" s="230">
        <v>2694</v>
      </c>
      <c r="N52" s="230">
        <v>0</v>
      </c>
      <c r="O52" s="230">
        <v>0</v>
      </c>
      <c r="P52" s="230">
        <v>0</v>
      </c>
      <c r="Q52" s="230">
        <v>0</v>
      </c>
      <c r="R52" s="230">
        <v>0</v>
      </c>
      <c r="S52" s="230">
        <v>0</v>
      </c>
      <c r="T52" s="12"/>
      <c r="U52" s="230">
        <v>272</v>
      </c>
      <c r="V52" s="230">
        <v>11034</v>
      </c>
      <c r="W52" s="230">
        <v>9885</v>
      </c>
      <c r="X52" s="230">
        <v>1</v>
      </c>
      <c r="Y52" s="230">
        <v>118</v>
      </c>
      <c r="Z52" s="230">
        <v>11</v>
      </c>
      <c r="AA52" s="230">
        <v>7</v>
      </c>
      <c r="AB52" s="230">
        <v>623</v>
      </c>
      <c r="AC52" s="230">
        <v>111</v>
      </c>
      <c r="AD52" s="230">
        <v>0</v>
      </c>
      <c r="AE52" s="230">
        <v>0</v>
      </c>
      <c r="AF52" s="230">
        <v>0</v>
      </c>
      <c r="AG52" s="230">
        <v>75</v>
      </c>
      <c r="AH52" s="230">
        <v>5913</v>
      </c>
      <c r="AI52" s="230">
        <v>821</v>
      </c>
      <c r="AJ52" s="230">
        <v>0</v>
      </c>
      <c r="AK52" s="230">
        <v>0</v>
      </c>
      <c r="AL52" s="230">
        <v>0</v>
      </c>
      <c r="AM52" s="230">
        <v>182</v>
      </c>
      <c r="AN52" s="230">
        <v>14112</v>
      </c>
      <c r="AO52" s="230">
        <v>2020</v>
      </c>
      <c r="AP52" s="12"/>
      <c r="AQ52" s="230">
        <v>0</v>
      </c>
      <c r="AR52" s="230">
        <v>0</v>
      </c>
      <c r="AS52" s="230">
        <v>0</v>
      </c>
      <c r="AT52" s="230"/>
      <c r="AU52" s="230"/>
      <c r="AV52" s="230"/>
      <c r="AW52" s="230">
        <v>6689</v>
      </c>
      <c r="AX52" s="230">
        <v>588564</v>
      </c>
      <c r="AY52" s="230">
        <v>368134</v>
      </c>
      <c r="AZ52" s="230">
        <v>5814</v>
      </c>
      <c r="BA52" s="230">
        <v>533650</v>
      </c>
      <c r="BB52" s="230">
        <v>328059</v>
      </c>
      <c r="BC52" s="230">
        <v>875</v>
      </c>
      <c r="BD52" s="230">
        <v>54914</v>
      </c>
      <c r="BE52" s="230">
        <v>40075</v>
      </c>
      <c r="BG52" s="232"/>
      <c r="BH52" s="232"/>
      <c r="BI52" s="232"/>
    </row>
    <row r="53" spans="1:69" s="231" customFormat="1" ht="17.25" hidden="1" customHeight="1">
      <c r="A53" s="12"/>
      <c r="B53" s="230">
        <v>494</v>
      </c>
      <c r="C53" s="230">
        <v>43999</v>
      </c>
      <c r="D53" s="230">
        <v>25074</v>
      </c>
      <c r="E53" s="230">
        <v>336</v>
      </c>
      <c r="F53" s="230">
        <v>25217</v>
      </c>
      <c r="G53" s="230">
        <v>18507</v>
      </c>
      <c r="H53" s="230">
        <v>225</v>
      </c>
      <c r="I53" s="230">
        <v>23786</v>
      </c>
      <c r="J53" s="230">
        <v>14216</v>
      </c>
      <c r="K53" s="230">
        <v>0</v>
      </c>
      <c r="L53" s="230">
        <v>0</v>
      </c>
      <c r="M53" s="230">
        <v>0</v>
      </c>
      <c r="N53" s="230">
        <v>0</v>
      </c>
      <c r="O53" s="230">
        <v>0</v>
      </c>
      <c r="P53" s="230">
        <v>0</v>
      </c>
      <c r="Q53" s="230">
        <v>0</v>
      </c>
      <c r="R53" s="230">
        <v>0</v>
      </c>
      <c r="S53" s="230">
        <v>0</v>
      </c>
      <c r="T53" s="12"/>
      <c r="U53" s="230">
        <v>0</v>
      </c>
      <c r="V53" s="230">
        <v>0</v>
      </c>
      <c r="W53" s="230">
        <v>0</v>
      </c>
      <c r="X53" s="230">
        <v>0</v>
      </c>
      <c r="Y53" s="230">
        <v>0</v>
      </c>
      <c r="Z53" s="230">
        <v>0</v>
      </c>
      <c r="AA53" s="230">
        <v>0</v>
      </c>
      <c r="AB53" s="230">
        <v>0</v>
      </c>
      <c r="AC53" s="230">
        <v>0</v>
      </c>
      <c r="AD53" s="230">
        <v>0</v>
      </c>
      <c r="AE53" s="230">
        <v>0</v>
      </c>
      <c r="AF53" s="230">
        <v>0</v>
      </c>
      <c r="AG53" s="230">
        <v>0</v>
      </c>
      <c r="AH53" s="230">
        <v>0</v>
      </c>
      <c r="AI53" s="230">
        <v>0</v>
      </c>
      <c r="AJ53" s="230">
        <v>0</v>
      </c>
      <c r="AK53" s="230">
        <v>0</v>
      </c>
      <c r="AL53" s="230">
        <v>0</v>
      </c>
      <c r="AM53" s="230">
        <v>0</v>
      </c>
      <c r="AN53" s="230">
        <v>0</v>
      </c>
      <c r="AO53" s="230">
        <v>0</v>
      </c>
      <c r="AP53" s="12"/>
      <c r="AQ53" s="230">
        <v>0</v>
      </c>
      <c r="AR53" s="230">
        <v>0</v>
      </c>
      <c r="AS53" s="230">
        <v>0</v>
      </c>
      <c r="AT53" s="230"/>
      <c r="AU53" s="230"/>
      <c r="AV53" s="230"/>
      <c r="AW53" s="230">
        <v>1055</v>
      </c>
      <c r="AX53" s="230">
        <v>93002</v>
      </c>
      <c r="AY53" s="230">
        <v>57797</v>
      </c>
      <c r="AZ53" s="230">
        <v>975</v>
      </c>
      <c r="BA53" s="230">
        <v>87743</v>
      </c>
      <c r="BB53" s="230">
        <v>54529</v>
      </c>
      <c r="BC53" s="230">
        <v>80</v>
      </c>
      <c r="BD53" s="230">
        <v>5259</v>
      </c>
      <c r="BE53" s="230">
        <v>3268</v>
      </c>
      <c r="BG53" s="232"/>
      <c r="BH53" s="232"/>
      <c r="BI53" s="232"/>
    </row>
    <row r="54" spans="1:69" s="231" customFormat="1" ht="17.25" hidden="1" customHeight="1">
      <c r="A54" s="12"/>
      <c r="B54" s="230">
        <v>596</v>
      </c>
      <c r="C54" s="230">
        <v>49462</v>
      </c>
      <c r="D54" s="230">
        <v>28798</v>
      </c>
      <c r="E54" s="230">
        <v>122</v>
      </c>
      <c r="F54" s="230">
        <v>6710</v>
      </c>
      <c r="G54" s="230">
        <v>4760</v>
      </c>
      <c r="H54" s="230">
        <v>426</v>
      </c>
      <c r="I54" s="230">
        <v>46331</v>
      </c>
      <c r="J54" s="230">
        <v>27454</v>
      </c>
      <c r="K54" s="230">
        <v>6</v>
      </c>
      <c r="L54" s="230">
        <v>426</v>
      </c>
      <c r="M54" s="230">
        <v>307</v>
      </c>
      <c r="N54" s="230">
        <v>0</v>
      </c>
      <c r="O54" s="230">
        <v>0</v>
      </c>
      <c r="P54" s="230">
        <v>0</v>
      </c>
      <c r="Q54" s="230">
        <v>0</v>
      </c>
      <c r="R54" s="230">
        <v>0</v>
      </c>
      <c r="S54" s="230">
        <v>0</v>
      </c>
      <c r="T54" s="12"/>
      <c r="U54" s="230">
        <v>0</v>
      </c>
      <c r="V54" s="230">
        <v>0</v>
      </c>
      <c r="W54" s="230">
        <v>0</v>
      </c>
      <c r="X54" s="230">
        <v>1</v>
      </c>
      <c r="Y54" s="230">
        <v>73</v>
      </c>
      <c r="Z54" s="230">
        <v>5</v>
      </c>
      <c r="AA54" s="230">
        <v>0</v>
      </c>
      <c r="AB54" s="230">
        <v>0</v>
      </c>
      <c r="AC54" s="230">
        <v>0</v>
      </c>
      <c r="AD54" s="230">
        <v>0</v>
      </c>
      <c r="AE54" s="230">
        <v>0</v>
      </c>
      <c r="AF54" s="230">
        <v>0</v>
      </c>
      <c r="AG54" s="230">
        <v>0</v>
      </c>
      <c r="AH54" s="230">
        <v>0</v>
      </c>
      <c r="AI54" s="230">
        <v>0</v>
      </c>
      <c r="AJ54" s="230">
        <v>0</v>
      </c>
      <c r="AK54" s="230">
        <v>0</v>
      </c>
      <c r="AL54" s="230">
        <v>0</v>
      </c>
      <c r="AM54" s="230">
        <v>0</v>
      </c>
      <c r="AN54" s="230">
        <v>0</v>
      </c>
      <c r="AO54" s="230">
        <v>0</v>
      </c>
      <c r="AP54" s="12"/>
      <c r="AQ54" s="230">
        <v>0</v>
      </c>
      <c r="AR54" s="230">
        <v>0</v>
      </c>
      <c r="AS54" s="230">
        <v>0</v>
      </c>
      <c r="AT54" s="230"/>
      <c r="AU54" s="230"/>
      <c r="AV54" s="230"/>
      <c r="AW54" s="230">
        <v>1151</v>
      </c>
      <c r="AX54" s="230">
        <v>103002</v>
      </c>
      <c r="AY54" s="230">
        <v>61324</v>
      </c>
      <c r="AZ54" s="230">
        <v>1053</v>
      </c>
      <c r="BA54" s="230">
        <v>98286</v>
      </c>
      <c r="BB54" s="230">
        <v>58635</v>
      </c>
      <c r="BC54" s="230">
        <v>98</v>
      </c>
      <c r="BD54" s="230">
        <v>4716</v>
      </c>
      <c r="BE54" s="230">
        <v>2689</v>
      </c>
      <c r="BG54" s="232"/>
      <c r="BH54" s="232"/>
      <c r="BI54" s="232"/>
    </row>
    <row r="55" spans="1:69" s="231" customFormat="1" ht="17.25" hidden="1" customHeight="1">
      <c r="A55" s="12"/>
      <c r="B55" s="230">
        <v>405</v>
      </c>
      <c r="C55" s="230">
        <v>38282</v>
      </c>
      <c r="D55" s="230">
        <v>21212</v>
      </c>
      <c r="E55" s="230">
        <v>65</v>
      </c>
      <c r="F55" s="230">
        <v>4038</v>
      </c>
      <c r="G55" s="230">
        <v>2752</v>
      </c>
      <c r="H55" s="230">
        <v>215</v>
      </c>
      <c r="I55" s="230">
        <v>23158</v>
      </c>
      <c r="J55" s="230">
        <v>13359</v>
      </c>
      <c r="K55" s="230">
        <v>0</v>
      </c>
      <c r="L55" s="230">
        <v>0</v>
      </c>
      <c r="M55" s="230">
        <v>0</v>
      </c>
      <c r="N55" s="230">
        <v>0</v>
      </c>
      <c r="O55" s="230">
        <v>0</v>
      </c>
      <c r="P55" s="230">
        <v>0</v>
      </c>
      <c r="Q55" s="230">
        <v>0</v>
      </c>
      <c r="R55" s="230">
        <v>0</v>
      </c>
      <c r="S55" s="230">
        <v>0</v>
      </c>
      <c r="T55" s="12"/>
      <c r="U55" s="230">
        <v>0</v>
      </c>
      <c r="V55" s="230">
        <v>0</v>
      </c>
      <c r="W55" s="230">
        <v>0</v>
      </c>
      <c r="X55" s="230">
        <v>2</v>
      </c>
      <c r="Y55" s="230">
        <v>120</v>
      </c>
      <c r="Z55" s="230">
        <v>8</v>
      </c>
      <c r="AA55" s="230">
        <v>4</v>
      </c>
      <c r="AB55" s="230">
        <v>395</v>
      </c>
      <c r="AC55" s="230">
        <v>28</v>
      </c>
      <c r="AD55" s="230">
        <v>0</v>
      </c>
      <c r="AE55" s="230">
        <v>0</v>
      </c>
      <c r="AF55" s="230">
        <v>0</v>
      </c>
      <c r="AG55" s="230">
        <v>1</v>
      </c>
      <c r="AH55" s="230">
        <v>96</v>
      </c>
      <c r="AI55" s="230">
        <v>8</v>
      </c>
      <c r="AJ55" s="230">
        <v>0</v>
      </c>
      <c r="AK55" s="230">
        <v>0</v>
      </c>
      <c r="AL55" s="230">
        <v>0</v>
      </c>
      <c r="AM55" s="230">
        <v>0</v>
      </c>
      <c r="AN55" s="230">
        <v>0</v>
      </c>
      <c r="AO55" s="230">
        <v>0</v>
      </c>
      <c r="AP55" s="12"/>
      <c r="AQ55" s="230">
        <v>0</v>
      </c>
      <c r="AR55" s="230">
        <v>0</v>
      </c>
      <c r="AS55" s="230">
        <v>0</v>
      </c>
      <c r="AT55" s="230"/>
      <c r="AU55" s="230"/>
      <c r="AV55" s="230"/>
      <c r="AW55" s="230">
        <v>692</v>
      </c>
      <c r="AX55" s="230">
        <v>66089</v>
      </c>
      <c r="AY55" s="230">
        <v>37367</v>
      </c>
      <c r="AZ55" s="230">
        <v>660</v>
      </c>
      <c r="BA55" s="230">
        <v>63732</v>
      </c>
      <c r="BB55" s="230">
        <v>36066</v>
      </c>
      <c r="BC55" s="230">
        <v>32</v>
      </c>
      <c r="BD55" s="230">
        <v>2357</v>
      </c>
      <c r="BE55" s="230">
        <v>1301</v>
      </c>
      <c r="BG55" s="232"/>
      <c r="BH55" s="232"/>
      <c r="BI55" s="232"/>
    </row>
    <row r="56" spans="1:69" s="231" customFormat="1" ht="17.25" hidden="1" customHeight="1">
      <c r="A56" s="12"/>
      <c r="B56" s="230">
        <v>785</v>
      </c>
      <c r="C56" s="230">
        <v>71514</v>
      </c>
      <c r="D56" s="230">
        <v>43280</v>
      </c>
      <c r="E56" s="230">
        <v>831</v>
      </c>
      <c r="F56" s="230">
        <v>48709</v>
      </c>
      <c r="G56" s="230">
        <v>35463</v>
      </c>
      <c r="H56" s="230">
        <v>863</v>
      </c>
      <c r="I56" s="230">
        <v>94527</v>
      </c>
      <c r="J56" s="230">
        <v>57843</v>
      </c>
      <c r="K56" s="230">
        <v>4</v>
      </c>
      <c r="L56" s="230">
        <v>416</v>
      </c>
      <c r="M56" s="230">
        <v>256</v>
      </c>
      <c r="N56" s="230">
        <v>0</v>
      </c>
      <c r="O56" s="230">
        <v>0</v>
      </c>
      <c r="P56" s="230">
        <v>0</v>
      </c>
      <c r="Q56" s="230">
        <v>0</v>
      </c>
      <c r="R56" s="230">
        <v>0</v>
      </c>
      <c r="S56" s="230">
        <v>0</v>
      </c>
      <c r="T56" s="12"/>
      <c r="U56" s="230">
        <v>34</v>
      </c>
      <c r="V56" s="230">
        <v>1170</v>
      </c>
      <c r="W56" s="230">
        <v>737</v>
      </c>
      <c r="X56" s="230">
        <v>1</v>
      </c>
      <c r="Y56" s="230">
        <v>120</v>
      </c>
      <c r="Z56" s="230">
        <v>15</v>
      </c>
      <c r="AA56" s="230">
        <v>1</v>
      </c>
      <c r="AB56" s="230">
        <v>100</v>
      </c>
      <c r="AC56" s="230">
        <v>2</v>
      </c>
      <c r="AD56" s="230">
        <v>0</v>
      </c>
      <c r="AE56" s="230">
        <v>0</v>
      </c>
      <c r="AF56" s="230">
        <v>0</v>
      </c>
      <c r="AG56" s="230">
        <v>0</v>
      </c>
      <c r="AH56" s="230">
        <v>0</v>
      </c>
      <c r="AI56" s="230">
        <v>0</v>
      </c>
      <c r="AJ56" s="230">
        <v>0</v>
      </c>
      <c r="AK56" s="230">
        <v>0</v>
      </c>
      <c r="AL56" s="230">
        <v>0</v>
      </c>
      <c r="AM56" s="230">
        <v>0</v>
      </c>
      <c r="AN56" s="230">
        <v>0</v>
      </c>
      <c r="AO56" s="230">
        <v>0</v>
      </c>
      <c r="AP56" s="12"/>
      <c r="AQ56" s="230">
        <v>0</v>
      </c>
      <c r="AR56" s="230">
        <v>0</v>
      </c>
      <c r="AS56" s="230">
        <v>0</v>
      </c>
      <c r="AT56" s="230"/>
      <c r="AU56" s="230"/>
      <c r="AV56" s="230"/>
      <c r="AW56" s="230">
        <v>2519</v>
      </c>
      <c r="AX56" s="230">
        <v>216556</v>
      </c>
      <c r="AY56" s="230">
        <v>137596</v>
      </c>
      <c r="AZ56" s="230">
        <v>2155</v>
      </c>
      <c r="BA56" s="230">
        <v>192900</v>
      </c>
      <c r="BB56" s="230">
        <v>121234</v>
      </c>
      <c r="BC56" s="230">
        <v>364</v>
      </c>
      <c r="BD56" s="230">
        <v>23656</v>
      </c>
      <c r="BE56" s="230">
        <v>16362</v>
      </c>
      <c r="BG56" s="232"/>
      <c r="BH56" s="232"/>
      <c r="BI56" s="232"/>
    </row>
    <row r="57" spans="1:69" s="231" customFormat="1" ht="17.25" hidden="1" customHeight="1">
      <c r="A57" s="12"/>
      <c r="B57" s="230">
        <v>399</v>
      </c>
      <c r="C57" s="230">
        <v>38816</v>
      </c>
      <c r="D57" s="230">
        <v>22474</v>
      </c>
      <c r="E57" s="230">
        <v>152</v>
      </c>
      <c r="F57" s="230">
        <v>11055</v>
      </c>
      <c r="G57" s="230">
        <v>8391</v>
      </c>
      <c r="H57" s="230">
        <v>283</v>
      </c>
      <c r="I57" s="230">
        <v>30579</v>
      </c>
      <c r="J57" s="230">
        <v>18438</v>
      </c>
      <c r="K57" s="230">
        <v>1</v>
      </c>
      <c r="L57" s="230">
        <v>120</v>
      </c>
      <c r="M57" s="230">
        <v>52</v>
      </c>
      <c r="N57" s="230">
        <v>0</v>
      </c>
      <c r="O57" s="230">
        <v>0</v>
      </c>
      <c r="P57" s="230">
        <v>0</v>
      </c>
      <c r="Q57" s="230">
        <v>0</v>
      </c>
      <c r="R57" s="230">
        <v>0</v>
      </c>
      <c r="S57" s="230">
        <v>0</v>
      </c>
      <c r="T57" s="12"/>
      <c r="U57" s="230">
        <v>0</v>
      </c>
      <c r="V57" s="230">
        <v>0</v>
      </c>
      <c r="W57" s="230">
        <v>0</v>
      </c>
      <c r="X57" s="230">
        <v>0</v>
      </c>
      <c r="Y57" s="230">
        <v>0</v>
      </c>
      <c r="Z57" s="230">
        <v>0</v>
      </c>
      <c r="AA57" s="230">
        <v>0</v>
      </c>
      <c r="AB57" s="230">
        <v>0</v>
      </c>
      <c r="AC57" s="230">
        <v>0</v>
      </c>
      <c r="AD57" s="230">
        <v>0</v>
      </c>
      <c r="AE57" s="230">
        <v>0</v>
      </c>
      <c r="AF57" s="230">
        <v>0</v>
      </c>
      <c r="AG57" s="230">
        <v>0</v>
      </c>
      <c r="AH57" s="230">
        <v>0</v>
      </c>
      <c r="AI57" s="230">
        <v>0</v>
      </c>
      <c r="AJ57" s="230">
        <v>0</v>
      </c>
      <c r="AK57" s="230">
        <v>0</v>
      </c>
      <c r="AL57" s="230">
        <v>0</v>
      </c>
      <c r="AM57" s="230">
        <v>0</v>
      </c>
      <c r="AN57" s="230">
        <v>0</v>
      </c>
      <c r="AO57" s="230">
        <v>0</v>
      </c>
      <c r="AP57" s="12"/>
      <c r="AQ57" s="230">
        <v>0</v>
      </c>
      <c r="AR57" s="230">
        <v>0</v>
      </c>
      <c r="AS57" s="230">
        <v>0</v>
      </c>
      <c r="AT57" s="230"/>
      <c r="AU57" s="230"/>
      <c r="AV57" s="230"/>
      <c r="AW57" s="230">
        <v>835</v>
      </c>
      <c r="AX57" s="230">
        <v>80570</v>
      </c>
      <c r="AY57" s="230">
        <v>49355</v>
      </c>
      <c r="AZ57" s="230">
        <v>814</v>
      </c>
      <c r="BA57" s="230">
        <v>79215</v>
      </c>
      <c r="BB57" s="230">
        <v>48547</v>
      </c>
      <c r="BC57" s="230">
        <v>21</v>
      </c>
      <c r="BD57" s="230">
        <v>1355</v>
      </c>
      <c r="BE57" s="230">
        <v>808</v>
      </c>
      <c r="BG57" s="232"/>
      <c r="BH57" s="232"/>
      <c r="BI57" s="232"/>
    </row>
    <row r="58" spans="1:69" s="231" customFormat="1" ht="17.25" hidden="1" customHeight="1">
      <c r="A58" s="12"/>
      <c r="B58" s="230">
        <v>65</v>
      </c>
      <c r="C58" s="230">
        <v>5929</v>
      </c>
      <c r="D58" s="230">
        <v>3595</v>
      </c>
      <c r="E58" s="230">
        <v>0</v>
      </c>
      <c r="F58" s="230">
        <v>0</v>
      </c>
      <c r="G58" s="230">
        <v>0</v>
      </c>
      <c r="H58" s="230">
        <v>73</v>
      </c>
      <c r="I58" s="230">
        <v>7961</v>
      </c>
      <c r="J58" s="230">
        <v>4859</v>
      </c>
      <c r="K58" s="230">
        <v>0</v>
      </c>
      <c r="L58" s="230">
        <v>0</v>
      </c>
      <c r="M58" s="230">
        <v>0</v>
      </c>
      <c r="N58" s="230">
        <v>0</v>
      </c>
      <c r="O58" s="230">
        <v>0</v>
      </c>
      <c r="P58" s="230">
        <v>0</v>
      </c>
      <c r="Q58" s="230">
        <v>0</v>
      </c>
      <c r="R58" s="230">
        <v>0</v>
      </c>
      <c r="S58" s="230">
        <v>0</v>
      </c>
      <c r="T58" s="12"/>
      <c r="U58" s="230">
        <v>0</v>
      </c>
      <c r="V58" s="230">
        <v>0</v>
      </c>
      <c r="W58" s="230">
        <v>0</v>
      </c>
      <c r="X58" s="230">
        <v>0</v>
      </c>
      <c r="Y58" s="230">
        <v>0</v>
      </c>
      <c r="Z58" s="230">
        <v>0</v>
      </c>
      <c r="AA58" s="230">
        <v>0</v>
      </c>
      <c r="AB58" s="230">
        <v>0</v>
      </c>
      <c r="AC58" s="230">
        <v>0</v>
      </c>
      <c r="AD58" s="230">
        <v>0</v>
      </c>
      <c r="AE58" s="230">
        <v>0</v>
      </c>
      <c r="AF58" s="230">
        <v>0</v>
      </c>
      <c r="AG58" s="230">
        <v>0</v>
      </c>
      <c r="AH58" s="230">
        <v>0</v>
      </c>
      <c r="AI58" s="230">
        <v>0</v>
      </c>
      <c r="AJ58" s="230">
        <v>0</v>
      </c>
      <c r="AK58" s="230">
        <v>0</v>
      </c>
      <c r="AL58" s="230">
        <v>0</v>
      </c>
      <c r="AM58" s="230">
        <v>0</v>
      </c>
      <c r="AN58" s="230">
        <v>0</v>
      </c>
      <c r="AO58" s="230">
        <v>0</v>
      </c>
      <c r="AP58" s="12"/>
      <c r="AQ58" s="230">
        <v>0</v>
      </c>
      <c r="AR58" s="230">
        <v>0</v>
      </c>
      <c r="AS58" s="230">
        <v>0</v>
      </c>
      <c r="AT58" s="230"/>
      <c r="AU58" s="230"/>
      <c r="AV58" s="230"/>
      <c r="AW58" s="230">
        <v>138</v>
      </c>
      <c r="AX58" s="230">
        <v>13890</v>
      </c>
      <c r="AY58" s="230">
        <v>8454</v>
      </c>
      <c r="AZ58" s="230">
        <v>130</v>
      </c>
      <c r="BA58" s="230">
        <v>13231</v>
      </c>
      <c r="BB58" s="230">
        <v>8036</v>
      </c>
      <c r="BC58" s="230">
        <v>8</v>
      </c>
      <c r="BD58" s="230">
        <v>659</v>
      </c>
      <c r="BE58" s="230">
        <v>418</v>
      </c>
      <c r="BG58" s="232"/>
      <c r="BH58" s="232"/>
      <c r="BI58" s="232"/>
    </row>
    <row r="59" spans="1:69" s="231" customFormat="1" ht="17.25" hidden="1" customHeight="1">
      <c r="A59" s="12"/>
      <c r="B59" s="230">
        <v>73</v>
      </c>
      <c r="C59" s="230">
        <v>6634</v>
      </c>
      <c r="D59" s="230">
        <v>3784</v>
      </c>
      <c r="E59" s="230">
        <v>0</v>
      </c>
      <c r="F59" s="230">
        <v>0</v>
      </c>
      <c r="G59" s="230">
        <v>0</v>
      </c>
      <c r="H59" s="230">
        <v>44</v>
      </c>
      <c r="I59" s="230">
        <v>4910</v>
      </c>
      <c r="J59" s="230">
        <v>2914</v>
      </c>
      <c r="K59" s="230">
        <v>0</v>
      </c>
      <c r="L59" s="230">
        <v>0</v>
      </c>
      <c r="M59" s="230">
        <v>0</v>
      </c>
      <c r="N59" s="230">
        <v>0</v>
      </c>
      <c r="O59" s="230">
        <v>0</v>
      </c>
      <c r="P59" s="230">
        <v>0</v>
      </c>
      <c r="Q59" s="230">
        <v>0</v>
      </c>
      <c r="R59" s="230">
        <v>0</v>
      </c>
      <c r="S59" s="230">
        <v>0</v>
      </c>
      <c r="T59" s="12"/>
      <c r="U59" s="230">
        <v>0</v>
      </c>
      <c r="V59" s="230">
        <v>0</v>
      </c>
      <c r="W59" s="230">
        <v>0</v>
      </c>
      <c r="X59" s="230">
        <v>0</v>
      </c>
      <c r="Y59" s="230">
        <v>0</v>
      </c>
      <c r="Z59" s="230">
        <v>0</v>
      </c>
      <c r="AA59" s="230">
        <v>0</v>
      </c>
      <c r="AB59" s="230">
        <v>0</v>
      </c>
      <c r="AC59" s="230">
        <v>0</v>
      </c>
      <c r="AD59" s="230">
        <v>0</v>
      </c>
      <c r="AE59" s="230">
        <v>0</v>
      </c>
      <c r="AF59" s="230">
        <v>0</v>
      </c>
      <c r="AG59" s="230">
        <v>0</v>
      </c>
      <c r="AH59" s="230">
        <v>0</v>
      </c>
      <c r="AI59" s="230">
        <v>0</v>
      </c>
      <c r="AJ59" s="230">
        <v>0</v>
      </c>
      <c r="AK59" s="230">
        <v>0</v>
      </c>
      <c r="AL59" s="230">
        <v>0</v>
      </c>
      <c r="AM59" s="230">
        <v>0</v>
      </c>
      <c r="AN59" s="230">
        <v>0</v>
      </c>
      <c r="AO59" s="230">
        <v>0</v>
      </c>
      <c r="AP59" s="12"/>
      <c r="AQ59" s="230">
        <v>0</v>
      </c>
      <c r="AR59" s="230">
        <v>0</v>
      </c>
      <c r="AS59" s="230">
        <v>0</v>
      </c>
      <c r="AT59" s="230"/>
      <c r="AU59" s="230"/>
      <c r="AV59" s="230"/>
      <c r="AW59" s="230">
        <v>117</v>
      </c>
      <c r="AX59" s="230">
        <v>11544</v>
      </c>
      <c r="AY59" s="230">
        <v>6698</v>
      </c>
      <c r="AZ59" s="230">
        <v>116</v>
      </c>
      <c r="BA59" s="230">
        <v>11442</v>
      </c>
      <c r="BB59" s="230">
        <v>6642</v>
      </c>
      <c r="BC59" s="230">
        <v>1</v>
      </c>
      <c r="BD59" s="230">
        <v>102</v>
      </c>
      <c r="BE59" s="230">
        <v>56</v>
      </c>
      <c r="BG59" s="232"/>
      <c r="BH59" s="232"/>
      <c r="BI59" s="232"/>
    </row>
    <row r="60" spans="1:69" s="231" customFormat="1" ht="17.25" hidden="1" customHeight="1">
      <c r="A60" s="12"/>
      <c r="B60" s="230">
        <v>519</v>
      </c>
      <c r="C60" s="230">
        <v>50985</v>
      </c>
      <c r="D60" s="230">
        <v>29303</v>
      </c>
      <c r="E60" s="230">
        <v>331</v>
      </c>
      <c r="F60" s="230">
        <v>24093</v>
      </c>
      <c r="G60" s="230">
        <v>16535</v>
      </c>
      <c r="H60" s="230">
        <v>776</v>
      </c>
      <c r="I60" s="230">
        <v>84870</v>
      </c>
      <c r="J60" s="230">
        <v>48652</v>
      </c>
      <c r="K60" s="230">
        <v>12</v>
      </c>
      <c r="L60" s="230">
        <v>709</v>
      </c>
      <c r="M60" s="230">
        <v>433</v>
      </c>
      <c r="N60" s="230">
        <v>0</v>
      </c>
      <c r="O60" s="230">
        <v>0</v>
      </c>
      <c r="P60" s="230">
        <v>0</v>
      </c>
      <c r="Q60" s="230">
        <v>0</v>
      </c>
      <c r="R60" s="230">
        <v>0</v>
      </c>
      <c r="S60" s="230">
        <v>0</v>
      </c>
      <c r="T60" s="12"/>
      <c r="U60" s="230">
        <v>0</v>
      </c>
      <c r="V60" s="230">
        <v>0</v>
      </c>
      <c r="W60" s="230">
        <v>0</v>
      </c>
      <c r="X60" s="230">
        <v>0</v>
      </c>
      <c r="Y60" s="230">
        <v>0</v>
      </c>
      <c r="Z60" s="230">
        <v>0</v>
      </c>
      <c r="AA60" s="230">
        <v>1</v>
      </c>
      <c r="AB60" s="230">
        <v>100</v>
      </c>
      <c r="AC60" s="230">
        <v>11</v>
      </c>
      <c r="AD60" s="230">
        <v>1</v>
      </c>
      <c r="AE60" s="230">
        <v>100</v>
      </c>
      <c r="AF60" s="230">
        <v>24</v>
      </c>
      <c r="AG60" s="230">
        <v>6</v>
      </c>
      <c r="AH60" s="230">
        <v>689</v>
      </c>
      <c r="AI60" s="230">
        <v>63</v>
      </c>
      <c r="AJ60" s="230">
        <v>1</v>
      </c>
      <c r="AK60" s="230">
        <v>111</v>
      </c>
      <c r="AL60" s="230">
        <v>26</v>
      </c>
      <c r="AM60" s="230">
        <v>0</v>
      </c>
      <c r="AN60" s="230">
        <v>0</v>
      </c>
      <c r="AO60" s="230">
        <v>0</v>
      </c>
      <c r="AP60" s="12"/>
      <c r="AQ60" s="230">
        <v>0</v>
      </c>
      <c r="AR60" s="230">
        <v>0</v>
      </c>
      <c r="AS60" s="230">
        <v>0</v>
      </c>
      <c r="AT60" s="230"/>
      <c r="AU60" s="230"/>
      <c r="AV60" s="230"/>
      <c r="AW60" s="230">
        <v>1647</v>
      </c>
      <c r="AX60" s="230">
        <v>161657</v>
      </c>
      <c r="AY60" s="230">
        <v>95047</v>
      </c>
      <c r="AZ60" s="230">
        <v>1557</v>
      </c>
      <c r="BA60" s="230">
        <v>155383</v>
      </c>
      <c r="BB60" s="230">
        <v>91513</v>
      </c>
      <c r="BC60" s="230">
        <v>90</v>
      </c>
      <c r="BD60" s="230">
        <v>6274</v>
      </c>
      <c r="BE60" s="230">
        <v>3534</v>
      </c>
      <c r="BG60" s="232"/>
      <c r="BH60" s="232"/>
      <c r="BI60" s="232"/>
    </row>
    <row r="61" spans="1:69" s="231" customFormat="1" ht="17.25" hidden="1" customHeight="1">
      <c r="A61" s="12"/>
      <c r="B61" s="230">
        <v>589</v>
      </c>
      <c r="C61" s="230">
        <v>49806</v>
      </c>
      <c r="D61" s="230">
        <v>29169</v>
      </c>
      <c r="E61" s="230">
        <v>191</v>
      </c>
      <c r="F61" s="230">
        <v>12653</v>
      </c>
      <c r="G61" s="230">
        <v>9429</v>
      </c>
      <c r="H61" s="230">
        <v>567</v>
      </c>
      <c r="I61" s="230">
        <v>62205</v>
      </c>
      <c r="J61" s="230">
        <v>35953</v>
      </c>
      <c r="K61" s="230">
        <v>0</v>
      </c>
      <c r="L61" s="230">
        <v>0</v>
      </c>
      <c r="M61" s="230">
        <v>0</v>
      </c>
      <c r="N61" s="230">
        <v>0</v>
      </c>
      <c r="O61" s="230">
        <v>0</v>
      </c>
      <c r="P61" s="230">
        <v>0</v>
      </c>
      <c r="Q61" s="230">
        <v>0</v>
      </c>
      <c r="R61" s="230">
        <v>0</v>
      </c>
      <c r="S61" s="230">
        <v>0</v>
      </c>
      <c r="T61" s="12"/>
      <c r="U61" s="230">
        <v>0</v>
      </c>
      <c r="V61" s="230">
        <v>0</v>
      </c>
      <c r="W61" s="230">
        <v>0</v>
      </c>
      <c r="X61" s="230">
        <v>0</v>
      </c>
      <c r="Y61" s="230">
        <v>0</v>
      </c>
      <c r="Z61" s="230">
        <v>0</v>
      </c>
      <c r="AA61" s="230">
        <v>0</v>
      </c>
      <c r="AB61" s="230">
        <v>0</v>
      </c>
      <c r="AC61" s="230">
        <v>0</v>
      </c>
      <c r="AD61" s="230">
        <v>0</v>
      </c>
      <c r="AE61" s="230">
        <v>0</v>
      </c>
      <c r="AF61" s="230">
        <v>0</v>
      </c>
      <c r="AG61" s="230">
        <v>0</v>
      </c>
      <c r="AH61" s="230">
        <v>0</v>
      </c>
      <c r="AI61" s="230">
        <v>0</v>
      </c>
      <c r="AJ61" s="230">
        <v>0</v>
      </c>
      <c r="AK61" s="230">
        <v>0</v>
      </c>
      <c r="AL61" s="230">
        <v>0</v>
      </c>
      <c r="AM61" s="230">
        <v>0</v>
      </c>
      <c r="AN61" s="230">
        <v>0</v>
      </c>
      <c r="AO61" s="230">
        <v>0</v>
      </c>
      <c r="AP61" s="12"/>
      <c r="AQ61" s="230">
        <v>0</v>
      </c>
      <c r="AR61" s="230">
        <v>0</v>
      </c>
      <c r="AS61" s="230">
        <v>0</v>
      </c>
      <c r="AT61" s="230"/>
      <c r="AU61" s="230"/>
      <c r="AV61" s="230"/>
      <c r="AW61" s="230">
        <v>1347</v>
      </c>
      <c r="AX61" s="230">
        <v>124664</v>
      </c>
      <c r="AY61" s="230">
        <v>74551</v>
      </c>
      <c r="AZ61" s="230">
        <v>1267</v>
      </c>
      <c r="BA61" s="230">
        <v>121019</v>
      </c>
      <c r="BB61" s="230">
        <v>72262</v>
      </c>
      <c r="BC61" s="230">
        <v>80</v>
      </c>
      <c r="BD61" s="230">
        <v>3645</v>
      </c>
      <c r="BE61" s="230">
        <v>2289</v>
      </c>
      <c r="BG61" s="232"/>
      <c r="BH61" s="232"/>
      <c r="BI61" s="232"/>
    </row>
    <row r="62" spans="1:69" s="231" customFormat="1" ht="17.25" hidden="1" customHeight="1">
      <c r="A62" s="12"/>
      <c r="B62" s="230">
        <v>459</v>
      </c>
      <c r="C62" s="230">
        <v>42963</v>
      </c>
      <c r="D62" s="230">
        <v>25896</v>
      </c>
      <c r="E62" s="230">
        <v>140</v>
      </c>
      <c r="F62" s="230">
        <v>14813</v>
      </c>
      <c r="G62" s="230">
        <v>9639</v>
      </c>
      <c r="H62" s="230">
        <v>208</v>
      </c>
      <c r="I62" s="230">
        <v>21903</v>
      </c>
      <c r="J62" s="230">
        <v>12022</v>
      </c>
      <c r="K62" s="230">
        <v>1</v>
      </c>
      <c r="L62" s="230">
        <v>120</v>
      </c>
      <c r="M62" s="230">
        <v>65</v>
      </c>
      <c r="N62" s="230">
        <v>0</v>
      </c>
      <c r="O62" s="230">
        <v>0</v>
      </c>
      <c r="P62" s="230">
        <v>0</v>
      </c>
      <c r="Q62" s="230">
        <v>0</v>
      </c>
      <c r="R62" s="230">
        <v>0</v>
      </c>
      <c r="S62" s="230">
        <v>0</v>
      </c>
      <c r="T62" s="12"/>
      <c r="U62" s="230">
        <v>0</v>
      </c>
      <c r="V62" s="230">
        <v>0</v>
      </c>
      <c r="W62" s="230">
        <v>0</v>
      </c>
      <c r="X62" s="230">
        <v>0</v>
      </c>
      <c r="Y62" s="230">
        <v>0</v>
      </c>
      <c r="Z62" s="230">
        <v>0</v>
      </c>
      <c r="AA62" s="230">
        <v>0</v>
      </c>
      <c r="AB62" s="230">
        <v>0</v>
      </c>
      <c r="AC62" s="230">
        <v>0</v>
      </c>
      <c r="AD62" s="230">
        <v>0</v>
      </c>
      <c r="AE62" s="230">
        <v>0</v>
      </c>
      <c r="AF62" s="230">
        <v>0</v>
      </c>
      <c r="AG62" s="230">
        <v>2</v>
      </c>
      <c r="AH62" s="230">
        <v>240</v>
      </c>
      <c r="AI62" s="230">
        <v>9</v>
      </c>
      <c r="AJ62" s="230">
        <v>0</v>
      </c>
      <c r="AK62" s="230">
        <v>0</v>
      </c>
      <c r="AL62" s="230">
        <v>0</v>
      </c>
      <c r="AM62" s="230">
        <v>0</v>
      </c>
      <c r="AN62" s="230">
        <v>0</v>
      </c>
      <c r="AO62" s="230">
        <v>0</v>
      </c>
      <c r="AP62" s="12"/>
      <c r="AQ62" s="230">
        <v>0</v>
      </c>
      <c r="AR62" s="230">
        <v>0</v>
      </c>
      <c r="AS62" s="230">
        <v>0</v>
      </c>
      <c r="AT62" s="230"/>
      <c r="AU62" s="230"/>
      <c r="AV62" s="230"/>
      <c r="AW62" s="230">
        <v>810</v>
      </c>
      <c r="AX62" s="230">
        <v>80039</v>
      </c>
      <c r="AY62" s="230">
        <v>47631</v>
      </c>
      <c r="AZ62" s="230">
        <v>778</v>
      </c>
      <c r="BA62" s="230">
        <v>77834</v>
      </c>
      <c r="BB62" s="230">
        <v>46219</v>
      </c>
      <c r="BC62" s="230">
        <v>32</v>
      </c>
      <c r="BD62" s="230">
        <v>2205</v>
      </c>
      <c r="BE62" s="230">
        <v>1412</v>
      </c>
      <c r="BG62" s="232"/>
      <c r="BH62" s="232"/>
      <c r="BI62" s="232"/>
    </row>
    <row r="63" spans="1:69" s="231" customFormat="1" ht="17.25" hidden="1" customHeight="1">
      <c r="A63" s="12"/>
      <c r="B63" s="230">
        <v>29</v>
      </c>
      <c r="C63" s="230">
        <v>2728</v>
      </c>
      <c r="D63" s="230">
        <v>1563</v>
      </c>
      <c r="E63" s="230">
        <v>15</v>
      </c>
      <c r="F63" s="230">
        <v>1588</v>
      </c>
      <c r="G63" s="230">
        <v>818</v>
      </c>
      <c r="H63" s="230">
        <v>41</v>
      </c>
      <c r="I63" s="230">
        <v>4412</v>
      </c>
      <c r="J63" s="230">
        <v>2430</v>
      </c>
      <c r="K63" s="230">
        <v>0</v>
      </c>
      <c r="L63" s="230">
        <v>0</v>
      </c>
      <c r="M63" s="230">
        <v>0</v>
      </c>
      <c r="N63" s="230">
        <v>0</v>
      </c>
      <c r="O63" s="230">
        <v>0</v>
      </c>
      <c r="P63" s="230">
        <v>0</v>
      </c>
      <c r="Q63" s="230">
        <v>0</v>
      </c>
      <c r="R63" s="230">
        <v>0</v>
      </c>
      <c r="S63" s="230">
        <v>0</v>
      </c>
      <c r="T63" s="12"/>
      <c r="U63" s="230">
        <v>0</v>
      </c>
      <c r="V63" s="230">
        <v>0</v>
      </c>
      <c r="W63" s="230">
        <v>0</v>
      </c>
      <c r="X63" s="230">
        <v>0</v>
      </c>
      <c r="Y63" s="230">
        <v>0</v>
      </c>
      <c r="Z63" s="230">
        <v>0</v>
      </c>
      <c r="AA63" s="230">
        <v>0</v>
      </c>
      <c r="AB63" s="230">
        <v>0</v>
      </c>
      <c r="AC63" s="230">
        <v>0</v>
      </c>
      <c r="AD63" s="230">
        <v>0</v>
      </c>
      <c r="AE63" s="230">
        <v>0</v>
      </c>
      <c r="AF63" s="230">
        <v>0</v>
      </c>
      <c r="AG63" s="230">
        <v>0</v>
      </c>
      <c r="AH63" s="230">
        <v>0</v>
      </c>
      <c r="AI63" s="230">
        <v>0</v>
      </c>
      <c r="AJ63" s="230">
        <v>0</v>
      </c>
      <c r="AK63" s="230">
        <v>0</v>
      </c>
      <c r="AL63" s="230">
        <v>0</v>
      </c>
      <c r="AM63" s="230">
        <v>0</v>
      </c>
      <c r="AN63" s="230">
        <v>0</v>
      </c>
      <c r="AO63" s="230">
        <v>0</v>
      </c>
      <c r="AP63" s="12"/>
      <c r="AQ63" s="230">
        <v>0</v>
      </c>
      <c r="AR63" s="230">
        <v>0</v>
      </c>
      <c r="AS63" s="230">
        <v>0</v>
      </c>
      <c r="AT63" s="230"/>
      <c r="AU63" s="230"/>
      <c r="AV63" s="230"/>
      <c r="AW63" s="230">
        <v>85</v>
      </c>
      <c r="AX63" s="230">
        <v>8728</v>
      </c>
      <c r="AY63" s="230">
        <v>4811</v>
      </c>
      <c r="AZ63" s="230">
        <v>85</v>
      </c>
      <c r="BA63" s="230">
        <v>8728</v>
      </c>
      <c r="BB63" s="230">
        <v>4811</v>
      </c>
      <c r="BC63" s="230">
        <v>0</v>
      </c>
      <c r="BD63" s="230">
        <v>0</v>
      </c>
      <c r="BE63" s="230">
        <v>0</v>
      </c>
      <c r="BG63" s="232"/>
      <c r="BH63" s="232"/>
      <c r="BI63" s="232"/>
    </row>
    <row r="64" spans="1:69" s="231" customFormat="1" ht="17.25" hidden="1" customHeight="1">
      <c r="A64" s="12"/>
      <c r="B64" s="230">
        <v>7</v>
      </c>
      <c r="C64" s="230">
        <v>683</v>
      </c>
      <c r="D64" s="230">
        <v>413</v>
      </c>
      <c r="E64" s="230">
        <v>0</v>
      </c>
      <c r="F64" s="230">
        <v>0</v>
      </c>
      <c r="G64" s="230">
        <v>0</v>
      </c>
      <c r="H64" s="230">
        <v>6</v>
      </c>
      <c r="I64" s="230">
        <v>662</v>
      </c>
      <c r="J64" s="230">
        <v>416</v>
      </c>
      <c r="K64" s="230">
        <v>0</v>
      </c>
      <c r="L64" s="230">
        <v>0</v>
      </c>
      <c r="M64" s="230">
        <v>0</v>
      </c>
      <c r="N64" s="230">
        <v>0</v>
      </c>
      <c r="O64" s="230">
        <v>0</v>
      </c>
      <c r="P64" s="230">
        <v>0</v>
      </c>
      <c r="Q64" s="230">
        <v>0</v>
      </c>
      <c r="R64" s="230">
        <v>0</v>
      </c>
      <c r="S64" s="230">
        <v>0</v>
      </c>
      <c r="T64" s="12"/>
      <c r="U64" s="230">
        <v>0</v>
      </c>
      <c r="V64" s="230">
        <v>0</v>
      </c>
      <c r="W64" s="230">
        <v>0</v>
      </c>
      <c r="X64" s="230">
        <v>0</v>
      </c>
      <c r="Y64" s="230">
        <v>0</v>
      </c>
      <c r="Z64" s="230">
        <v>0</v>
      </c>
      <c r="AA64" s="230">
        <v>0</v>
      </c>
      <c r="AB64" s="230">
        <v>0</v>
      </c>
      <c r="AC64" s="230">
        <v>0</v>
      </c>
      <c r="AD64" s="230">
        <v>0</v>
      </c>
      <c r="AE64" s="230">
        <v>0</v>
      </c>
      <c r="AF64" s="230">
        <v>0</v>
      </c>
      <c r="AG64" s="230">
        <v>0</v>
      </c>
      <c r="AH64" s="230">
        <v>0</v>
      </c>
      <c r="AI64" s="230">
        <v>0</v>
      </c>
      <c r="AJ64" s="230">
        <v>0</v>
      </c>
      <c r="AK64" s="230">
        <v>0</v>
      </c>
      <c r="AL64" s="230">
        <v>0</v>
      </c>
      <c r="AM64" s="230">
        <v>0</v>
      </c>
      <c r="AN64" s="230">
        <v>0</v>
      </c>
      <c r="AO64" s="230">
        <v>0</v>
      </c>
      <c r="AP64" s="12"/>
      <c r="AQ64" s="230">
        <v>0</v>
      </c>
      <c r="AR64" s="230">
        <v>0</v>
      </c>
      <c r="AS64" s="230">
        <v>0</v>
      </c>
      <c r="AT64" s="230"/>
      <c r="AU64" s="230"/>
      <c r="AV64" s="230"/>
      <c r="AW64" s="230">
        <v>13</v>
      </c>
      <c r="AX64" s="230">
        <v>1345</v>
      </c>
      <c r="AY64" s="230">
        <v>829</v>
      </c>
      <c r="AZ64" s="230">
        <v>13</v>
      </c>
      <c r="BA64" s="230">
        <v>1345</v>
      </c>
      <c r="BB64" s="230">
        <v>829</v>
      </c>
      <c r="BC64" s="230">
        <v>0</v>
      </c>
      <c r="BD64" s="230">
        <v>0</v>
      </c>
      <c r="BE64" s="230">
        <v>0</v>
      </c>
      <c r="BG64" s="232"/>
      <c r="BH64" s="232"/>
      <c r="BI64" s="232"/>
    </row>
    <row r="65" spans="1:61" s="231" customFormat="1" ht="17.25" hidden="1" customHeight="1">
      <c r="A65" s="12"/>
      <c r="B65" s="230">
        <v>91</v>
      </c>
      <c r="C65" s="230">
        <v>9258</v>
      </c>
      <c r="D65" s="230">
        <v>6319</v>
      </c>
      <c r="E65" s="230">
        <v>0</v>
      </c>
      <c r="F65" s="230">
        <v>0</v>
      </c>
      <c r="G65" s="230">
        <v>0</v>
      </c>
      <c r="H65" s="230">
        <v>150</v>
      </c>
      <c r="I65" s="230">
        <v>16671</v>
      </c>
      <c r="J65" s="230">
        <v>11576</v>
      </c>
      <c r="K65" s="230">
        <v>0</v>
      </c>
      <c r="L65" s="230">
        <v>0</v>
      </c>
      <c r="M65" s="230">
        <v>0</v>
      </c>
      <c r="N65" s="230">
        <v>0</v>
      </c>
      <c r="O65" s="230">
        <v>0</v>
      </c>
      <c r="P65" s="230">
        <v>0</v>
      </c>
      <c r="Q65" s="230">
        <v>0</v>
      </c>
      <c r="R65" s="230">
        <v>0</v>
      </c>
      <c r="S65" s="230">
        <v>0</v>
      </c>
      <c r="T65" s="12"/>
      <c r="U65" s="230">
        <v>0</v>
      </c>
      <c r="V65" s="230">
        <v>0</v>
      </c>
      <c r="W65" s="230">
        <v>0</v>
      </c>
      <c r="X65" s="230">
        <v>0</v>
      </c>
      <c r="Y65" s="230">
        <v>0</v>
      </c>
      <c r="Z65" s="230">
        <v>0</v>
      </c>
      <c r="AA65" s="230">
        <v>0</v>
      </c>
      <c r="AB65" s="230">
        <v>0</v>
      </c>
      <c r="AC65" s="230">
        <v>0</v>
      </c>
      <c r="AD65" s="230">
        <v>0</v>
      </c>
      <c r="AE65" s="230">
        <v>0</v>
      </c>
      <c r="AF65" s="230">
        <v>0</v>
      </c>
      <c r="AG65" s="230">
        <v>0</v>
      </c>
      <c r="AH65" s="230">
        <v>0</v>
      </c>
      <c r="AI65" s="230">
        <v>0</v>
      </c>
      <c r="AJ65" s="230">
        <v>0</v>
      </c>
      <c r="AK65" s="230">
        <v>0</v>
      </c>
      <c r="AL65" s="230">
        <v>0</v>
      </c>
      <c r="AM65" s="230">
        <v>0</v>
      </c>
      <c r="AN65" s="230">
        <v>0</v>
      </c>
      <c r="AO65" s="230">
        <v>0</v>
      </c>
      <c r="AP65" s="12"/>
      <c r="AQ65" s="230">
        <v>0</v>
      </c>
      <c r="AR65" s="230">
        <v>0</v>
      </c>
      <c r="AS65" s="230">
        <v>0</v>
      </c>
      <c r="AT65" s="230"/>
      <c r="AU65" s="230"/>
      <c r="AV65" s="230"/>
      <c r="AW65" s="230">
        <v>241</v>
      </c>
      <c r="AX65" s="230">
        <v>25929</v>
      </c>
      <c r="AY65" s="230">
        <v>17895</v>
      </c>
      <c r="AZ65" s="230">
        <v>231</v>
      </c>
      <c r="BA65" s="230">
        <v>24893</v>
      </c>
      <c r="BB65" s="230">
        <v>17179</v>
      </c>
      <c r="BC65" s="230">
        <v>10</v>
      </c>
      <c r="BD65" s="230">
        <v>1036</v>
      </c>
      <c r="BE65" s="230">
        <v>716</v>
      </c>
      <c r="BG65" s="232"/>
      <c r="BH65" s="232"/>
      <c r="BI65" s="232"/>
    </row>
    <row r="66" spans="1:61" s="231" customFormat="1" ht="17.25" hidden="1" customHeight="1">
      <c r="A66" s="12"/>
      <c r="B66" s="230">
        <v>116</v>
      </c>
      <c r="C66" s="230">
        <v>10870</v>
      </c>
      <c r="D66" s="230">
        <v>6319</v>
      </c>
      <c r="E66" s="230">
        <v>0</v>
      </c>
      <c r="F66" s="230">
        <v>0</v>
      </c>
      <c r="G66" s="230">
        <v>0</v>
      </c>
      <c r="H66" s="230">
        <v>204</v>
      </c>
      <c r="I66" s="230">
        <v>21241</v>
      </c>
      <c r="J66" s="230">
        <v>12620</v>
      </c>
      <c r="K66" s="230">
        <v>0</v>
      </c>
      <c r="L66" s="230">
        <v>0</v>
      </c>
      <c r="M66" s="230">
        <v>0</v>
      </c>
      <c r="N66" s="230">
        <v>0</v>
      </c>
      <c r="O66" s="230">
        <v>0</v>
      </c>
      <c r="P66" s="230">
        <v>0</v>
      </c>
      <c r="Q66" s="230">
        <v>0</v>
      </c>
      <c r="R66" s="230">
        <v>0</v>
      </c>
      <c r="S66" s="230">
        <v>0</v>
      </c>
      <c r="T66" s="12"/>
      <c r="U66" s="230">
        <v>0</v>
      </c>
      <c r="V66" s="230">
        <v>0</v>
      </c>
      <c r="W66" s="230">
        <v>0</v>
      </c>
      <c r="X66" s="230">
        <v>0</v>
      </c>
      <c r="Y66" s="230">
        <v>0</v>
      </c>
      <c r="Z66" s="230">
        <v>0</v>
      </c>
      <c r="AA66" s="230">
        <v>0</v>
      </c>
      <c r="AB66" s="230">
        <v>0</v>
      </c>
      <c r="AC66" s="230">
        <v>0</v>
      </c>
      <c r="AD66" s="230">
        <v>0</v>
      </c>
      <c r="AE66" s="230">
        <v>0</v>
      </c>
      <c r="AF66" s="230">
        <v>0</v>
      </c>
      <c r="AG66" s="230">
        <v>0</v>
      </c>
      <c r="AH66" s="230">
        <v>0</v>
      </c>
      <c r="AI66" s="230">
        <v>0</v>
      </c>
      <c r="AJ66" s="230">
        <v>0</v>
      </c>
      <c r="AK66" s="230">
        <v>0</v>
      </c>
      <c r="AL66" s="230">
        <v>0</v>
      </c>
      <c r="AM66" s="230">
        <v>0</v>
      </c>
      <c r="AN66" s="230">
        <v>0</v>
      </c>
      <c r="AO66" s="230">
        <v>0</v>
      </c>
      <c r="AP66" s="12"/>
      <c r="AQ66" s="230">
        <v>0</v>
      </c>
      <c r="AR66" s="230">
        <v>0</v>
      </c>
      <c r="AS66" s="230">
        <v>0</v>
      </c>
      <c r="AT66" s="230"/>
      <c r="AU66" s="230"/>
      <c r="AV66" s="230"/>
      <c r="AW66" s="230">
        <v>320</v>
      </c>
      <c r="AX66" s="230">
        <v>32111</v>
      </c>
      <c r="AY66" s="230">
        <v>18939</v>
      </c>
      <c r="AZ66" s="230">
        <v>307</v>
      </c>
      <c r="BA66" s="230">
        <v>31215</v>
      </c>
      <c r="BB66" s="230">
        <v>18381</v>
      </c>
      <c r="BC66" s="230">
        <v>13</v>
      </c>
      <c r="BD66" s="230">
        <v>896</v>
      </c>
      <c r="BE66" s="230">
        <v>558</v>
      </c>
      <c r="BG66" s="232"/>
      <c r="BH66" s="232"/>
      <c r="BI66" s="232"/>
    </row>
    <row r="67" spans="1:61" s="231" customFormat="1" ht="17.25" hidden="1" customHeight="1">
      <c r="A67" s="12"/>
      <c r="B67" s="230">
        <v>223</v>
      </c>
      <c r="C67" s="230">
        <v>22608</v>
      </c>
      <c r="D67" s="230">
        <v>13042</v>
      </c>
      <c r="E67" s="230">
        <v>19</v>
      </c>
      <c r="F67" s="230">
        <v>1227</v>
      </c>
      <c r="G67" s="230">
        <v>763</v>
      </c>
      <c r="H67" s="230">
        <v>272</v>
      </c>
      <c r="I67" s="230">
        <v>29344</v>
      </c>
      <c r="J67" s="230">
        <v>17542</v>
      </c>
      <c r="K67" s="230">
        <v>0</v>
      </c>
      <c r="L67" s="230">
        <v>0</v>
      </c>
      <c r="M67" s="230">
        <v>0</v>
      </c>
      <c r="N67" s="230">
        <v>0</v>
      </c>
      <c r="O67" s="230">
        <v>0</v>
      </c>
      <c r="P67" s="230">
        <v>0</v>
      </c>
      <c r="Q67" s="230">
        <v>0</v>
      </c>
      <c r="R67" s="230">
        <v>0</v>
      </c>
      <c r="S67" s="230">
        <v>0</v>
      </c>
      <c r="T67" s="12"/>
      <c r="U67" s="230">
        <v>0</v>
      </c>
      <c r="V67" s="230">
        <v>0</v>
      </c>
      <c r="W67" s="230">
        <v>0</v>
      </c>
      <c r="X67" s="230">
        <v>0</v>
      </c>
      <c r="Y67" s="230">
        <v>0</v>
      </c>
      <c r="Z67" s="230">
        <v>0</v>
      </c>
      <c r="AA67" s="230">
        <v>0</v>
      </c>
      <c r="AB67" s="230">
        <v>0</v>
      </c>
      <c r="AC67" s="230">
        <v>0</v>
      </c>
      <c r="AD67" s="230">
        <v>0</v>
      </c>
      <c r="AE67" s="230">
        <v>0</v>
      </c>
      <c r="AF67" s="230">
        <v>0</v>
      </c>
      <c r="AG67" s="230">
        <v>0</v>
      </c>
      <c r="AH67" s="230">
        <v>0</v>
      </c>
      <c r="AI67" s="230">
        <v>0</v>
      </c>
      <c r="AJ67" s="230">
        <v>0</v>
      </c>
      <c r="AK67" s="230">
        <v>0</v>
      </c>
      <c r="AL67" s="230">
        <v>0</v>
      </c>
      <c r="AM67" s="230">
        <v>0</v>
      </c>
      <c r="AN67" s="230">
        <v>0</v>
      </c>
      <c r="AO67" s="230">
        <v>0</v>
      </c>
      <c r="AP67" s="12"/>
      <c r="AQ67" s="230">
        <v>0</v>
      </c>
      <c r="AR67" s="230">
        <v>0</v>
      </c>
      <c r="AS67" s="230">
        <v>0</v>
      </c>
      <c r="AT67" s="230"/>
      <c r="AU67" s="230"/>
      <c r="AV67" s="230"/>
      <c r="AW67" s="230">
        <v>514</v>
      </c>
      <c r="AX67" s="230">
        <v>53179</v>
      </c>
      <c r="AY67" s="230">
        <v>31347</v>
      </c>
      <c r="AZ67" s="230">
        <v>504</v>
      </c>
      <c r="BA67" s="230">
        <v>52127</v>
      </c>
      <c r="BB67" s="230">
        <v>30683</v>
      </c>
      <c r="BC67" s="230">
        <v>10</v>
      </c>
      <c r="BD67" s="230">
        <v>1052</v>
      </c>
      <c r="BE67" s="230">
        <v>664</v>
      </c>
      <c r="BG67" s="232"/>
      <c r="BH67" s="232"/>
      <c r="BI67" s="232"/>
    </row>
    <row r="68" spans="1:61" s="231" customFormat="1" ht="17.25" hidden="1" customHeight="1">
      <c r="A68" s="12"/>
      <c r="B68" s="230">
        <v>35</v>
      </c>
      <c r="C68" s="230">
        <v>3561</v>
      </c>
      <c r="D68" s="230">
        <v>1769</v>
      </c>
      <c r="E68" s="230">
        <v>0</v>
      </c>
      <c r="F68" s="230">
        <v>0</v>
      </c>
      <c r="G68" s="230">
        <v>0</v>
      </c>
      <c r="H68" s="230">
        <v>25</v>
      </c>
      <c r="I68" s="230">
        <v>2659</v>
      </c>
      <c r="J68" s="230">
        <v>1438</v>
      </c>
      <c r="K68" s="230">
        <v>0</v>
      </c>
      <c r="L68" s="230">
        <v>0</v>
      </c>
      <c r="M68" s="230">
        <v>0</v>
      </c>
      <c r="N68" s="230">
        <v>0</v>
      </c>
      <c r="O68" s="230">
        <v>0</v>
      </c>
      <c r="P68" s="230">
        <v>0</v>
      </c>
      <c r="Q68" s="230">
        <v>0</v>
      </c>
      <c r="R68" s="230">
        <v>0</v>
      </c>
      <c r="S68" s="230">
        <v>0</v>
      </c>
      <c r="T68" s="12"/>
      <c r="U68" s="230">
        <v>0</v>
      </c>
      <c r="V68" s="230">
        <v>0</v>
      </c>
      <c r="W68" s="230">
        <v>0</v>
      </c>
      <c r="X68" s="230">
        <v>0</v>
      </c>
      <c r="Y68" s="230">
        <v>0</v>
      </c>
      <c r="Z68" s="230">
        <v>0</v>
      </c>
      <c r="AA68" s="230">
        <v>0</v>
      </c>
      <c r="AB68" s="230">
        <v>0</v>
      </c>
      <c r="AC68" s="230">
        <v>0</v>
      </c>
      <c r="AD68" s="230">
        <v>0</v>
      </c>
      <c r="AE68" s="230">
        <v>0</v>
      </c>
      <c r="AF68" s="230">
        <v>0</v>
      </c>
      <c r="AG68" s="230">
        <v>0</v>
      </c>
      <c r="AH68" s="230">
        <v>0</v>
      </c>
      <c r="AI68" s="230">
        <v>0</v>
      </c>
      <c r="AJ68" s="230">
        <v>0</v>
      </c>
      <c r="AK68" s="230">
        <v>0</v>
      </c>
      <c r="AL68" s="230">
        <v>0</v>
      </c>
      <c r="AM68" s="230">
        <v>0</v>
      </c>
      <c r="AN68" s="230">
        <v>0</v>
      </c>
      <c r="AO68" s="230">
        <v>0</v>
      </c>
      <c r="AP68" s="12"/>
      <c r="AQ68" s="230">
        <v>0</v>
      </c>
      <c r="AR68" s="230">
        <v>0</v>
      </c>
      <c r="AS68" s="230">
        <v>0</v>
      </c>
      <c r="AT68" s="230"/>
      <c r="AU68" s="230"/>
      <c r="AV68" s="230"/>
      <c r="AW68" s="230">
        <v>60</v>
      </c>
      <c r="AX68" s="230">
        <v>6220</v>
      </c>
      <c r="AY68" s="230">
        <v>3207</v>
      </c>
      <c r="AZ68" s="230">
        <v>58</v>
      </c>
      <c r="BA68" s="230">
        <v>5980</v>
      </c>
      <c r="BB68" s="230">
        <v>3111</v>
      </c>
      <c r="BC68" s="230">
        <v>2</v>
      </c>
      <c r="BD68" s="230">
        <v>240</v>
      </c>
      <c r="BE68" s="230">
        <v>96</v>
      </c>
      <c r="BG68" s="232"/>
      <c r="BH68" s="232"/>
      <c r="BI68" s="232"/>
    </row>
    <row r="69" spans="1:61" s="231" customFormat="1" ht="17.25" hidden="1" customHeight="1">
      <c r="A69" s="12"/>
      <c r="B69" s="230">
        <v>36</v>
      </c>
      <c r="C69" s="230">
        <v>3888</v>
      </c>
      <c r="D69" s="230">
        <v>2248</v>
      </c>
      <c r="E69" s="230">
        <v>0</v>
      </c>
      <c r="F69" s="230">
        <v>0</v>
      </c>
      <c r="G69" s="230">
        <v>0</v>
      </c>
      <c r="H69" s="230">
        <v>53</v>
      </c>
      <c r="I69" s="230">
        <v>5398</v>
      </c>
      <c r="J69" s="230">
        <v>3274</v>
      </c>
      <c r="K69" s="230">
        <v>0</v>
      </c>
      <c r="L69" s="230">
        <v>0</v>
      </c>
      <c r="M69" s="230">
        <v>0</v>
      </c>
      <c r="N69" s="230">
        <v>0</v>
      </c>
      <c r="O69" s="230">
        <v>0</v>
      </c>
      <c r="P69" s="230">
        <v>0</v>
      </c>
      <c r="Q69" s="230">
        <v>0</v>
      </c>
      <c r="R69" s="230">
        <v>0</v>
      </c>
      <c r="S69" s="230">
        <v>0</v>
      </c>
      <c r="T69" s="12"/>
      <c r="U69" s="230">
        <v>0</v>
      </c>
      <c r="V69" s="230">
        <v>0</v>
      </c>
      <c r="W69" s="230">
        <v>0</v>
      </c>
      <c r="X69" s="230">
        <v>0</v>
      </c>
      <c r="Y69" s="230">
        <v>0</v>
      </c>
      <c r="Z69" s="230">
        <v>0</v>
      </c>
      <c r="AA69" s="230">
        <v>0</v>
      </c>
      <c r="AB69" s="230">
        <v>0</v>
      </c>
      <c r="AC69" s="230">
        <v>0</v>
      </c>
      <c r="AD69" s="230">
        <v>0</v>
      </c>
      <c r="AE69" s="230">
        <v>0</v>
      </c>
      <c r="AF69" s="230">
        <v>0</v>
      </c>
      <c r="AG69" s="230">
        <v>0</v>
      </c>
      <c r="AH69" s="230">
        <v>0</v>
      </c>
      <c r="AI69" s="230">
        <v>0</v>
      </c>
      <c r="AJ69" s="230">
        <v>0</v>
      </c>
      <c r="AK69" s="230">
        <v>0</v>
      </c>
      <c r="AL69" s="230">
        <v>0</v>
      </c>
      <c r="AM69" s="230">
        <v>0</v>
      </c>
      <c r="AN69" s="230">
        <v>0</v>
      </c>
      <c r="AO69" s="230">
        <v>0</v>
      </c>
      <c r="AP69" s="12"/>
      <c r="AQ69" s="230">
        <v>0</v>
      </c>
      <c r="AR69" s="230">
        <v>0</v>
      </c>
      <c r="AS69" s="230">
        <v>0</v>
      </c>
      <c r="AT69" s="230"/>
      <c r="AU69" s="230"/>
      <c r="AV69" s="230"/>
      <c r="AW69" s="230">
        <v>89</v>
      </c>
      <c r="AX69" s="230">
        <v>9286</v>
      </c>
      <c r="AY69" s="230">
        <v>5522</v>
      </c>
      <c r="AZ69" s="230">
        <v>89</v>
      </c>
      <c r="BA69" s="230">
        <v>9286</v>
      </c>
      <c r="BB69" s="230">
        <v>5522</v>
      </c>
      <c r="BC69" s="230">
        <v>0</v>
      </c>
      <c r="BD69" s="230">
        <v>0</v>
      </c>
      <c r="BE69" s="230">
        <v>0</v>
      </c>
      <c r="BG69" s="232"/>
      <c r="BH69" s="232"/>
      <c r="BI69" s="232"/>
    </row>
    <row r="70" spans="1:61" s="231" customFormat="1" ht="17.25" hidden="1" customHeight="1">
      <c r="A70" s="12"/>
      <c r="B70" s="230">
        <v>37</v>
      </c>
      <c r="C70" s="230">
        <v>3161</v>
      </c>
      <c r="D70" s="230">
        <v>1998</v>
      </c>
      <c r="E70" s="230">
        <v>0</v>
      </c>
      <c r="F70" s="230">
        <v>0</v>
      </c>
      <c r="G70" s="230">
        <v>0</v>
      </c>
      <c r="H70" s="230">
        <v>43</v>
      </c>
      <c r="I70" s="230">
        <v>4718</v>
      </c>
      <c r="J70" s="230">
        <v>2846</v>
      </c>
      <c r="K70" s="230">
        <v>0</v>
      </c>
      <c r="L70" s="230">
        <v>0</v>
      </c>
      <c r="M70" s="230">
        <v>0</v>
      </c>
      <c r="N70" s="230">
        <v>0</v>
      </c>
      <c r="O70" s="230">
        <v>0</v>
      </c>
      <c r="P70" s="230">
        <v>0</v>
      </c>
      <c r="Q70" s="230">
        <v>0</v>
      </c>
      <c r="R70" s="230">
        <v>0</v>
      </c>
      <c r="S70" s="230">
        <v>0</v>
      </c>
      <c r="T70" s="12"/>
      <c r="U70" s="230">
        <v>0</v>
      </c>
      <c r="V70" s="230">
        <v>0</v>
      </c>
      <c r="W70" s="230">
        <v>0</v>
      </c>
      <c r="X70" s="230">
        <v>0</v>
      </c>
      <c r="Y70" s="230">
        <v>0</v>
      </c>
      <c r="Z70" s="230">
        <v>0</v>
      </c>
      <c r="AA70" s="230">
        <v>0</v>
      </c>
      <c r="AB70" s="230">
        <v>0</v>
      </c>
      <c r="AC70" s="230">
        <v>0</v>
      </c>
      <c r="AD70" s="230">
        <v>0</v>
      </c>
      <c r="AE70" s="230">
        <v>0</v>
      </c>
      <c r="AF70" s="230">
        <v>0</v>
      </c>
      <c r="AG70" s="230">
        <v>0</v>
      </c>
      <c r="AH70" s="230">
        <v>0</v>
      </c>
      <c r="AI70" s="230">
        <v>0</v>
      </c>
      <c r="AJ70" s="230">
        <v>0</v>
      </c>
      <c r="AK70" s="230">
        <v>0</v>
      </c>
      <c r="AL70" s="230">
        <v>0</v>
      </c>
      <c r="AM70" s="230">
        <v>0</v>
      </c>
      <c r="AN70" s="230">
        <v>0</v>
      </c>
      <c r="AO70" s="230">
        <v>0</v>
      </c>
      <c r="AP70" s="12"/>
      <c r="AQ70" s="230">
        <v>0</v>
      </c>
      <c r="AR70" s="230">
        <v>0</v>
      </c>
      <c r="AS70" s="230">
        <v>0</v>
      </c>
      <c r="AT70" s="230"/>
      <c r="AU70" s="230"/>
      <c r="AV70" s="230"/>
      <c r="AW70" s="230">
        <v>80</v>
      </c>
      <c r="AX70" s="230">
        <v>7879</v>
      </c>
      <c r="AY70" s="230">
        <v>4844</v>
      </c>
      <c r="AZ70" s="230">
        <v>80</v>
      </c>
      <c r="BA70" s="230">
        <v>7879</v>
      </c>
      <c r="BB70" s="230">
        <v>4844</v>
      </c>
      <c r="BC70" s="230">
        <v>0</v>
      </c>
      <c r="BD70" s="230">
        <v>0</v>
      </c>
      <c r="BE70" s="230">
        <v>0</v>
      </c>
      <c r="BG70" s="232"/>
      <c r="BH70" s="232"/>
      <c r="BI70" s="232"/>
    </row>
    <row r="71" spans="1:61" s="231" customFormat="1" ht="17.25" hidden="1" customHeight="1">
      <c r="A71" s="12"/>
      <c r="B71" s="230">
        <v>277</v>
      </c>
      <c r="C71" s="230">
        <v>24877</v>
      </c>
      <c r="D71" s="230">
        <v>14589</v>
      </c>
      <c r="E71" s="230">
        <v>142</v>
      </c>
      <c r="F71" s="230">
        <v>9513</v>
      </c>
      <c r="G71" s="230">
        <v>7347</v>
      </c>
      <c r="H71" s="230">
        <v>291</v>
      </c>
      <c r="I71" s="230">
        <v>31748</v>
      </c>
      <c r="J71" s="230">
        <v>18525</v>
      </c>
      <c r="K71" s="230">
        <v>1</v>
      </c>
      <c r="L71" s="230">
        <v>120</v>
      </c>
      <c r="M71" s="230">
        <v>65</v>
      </c>
      <c r="N71" s="230">
        <v>3</v>
      </c>
      <c r="O71" s="230">
        <v>211</v>
      </c>
      <c r="P71" s="230">
        <v>247</v>
      </c>
      <c r="Q71" s="230">
        <v>3</v>
      </c>
      <c r="R71" s="230">
        <v>193</v>
      </c>
      <c r="S71" s="230">
        <v>104</v>
      </c>
      <c r="T71" s="12"/>
      <c r="U71" s="230">
        <v>102</v>
      </c>
      <c r="V71" s="230">
        <v>4340</v>
      </c>
      <c r="W71" s="230">
        <v>3262</v>
      </c>
      <c r="X71" s="230">
        <v>0</v>
      </c>
      <c r="Y71" s="230">
        <v>0</v>
      </c>
      <c r="Z71" s="230">
        <v>0</v>
      </c>
      <c r="AA71" s="230">
        <v>0</v>
      </c>
      <c r="AB71" s="230">
        <v>0</v>
      </c>
      <c r="AC71" s="230">
        <v>0</v>
      </c>
      <c r="AD71" s="230">
        <v>0</v>
      </c>
      <c r="AE71" s="230">
        <v>0</v>
      </c>
      <c r="AF71" s="230">
        <v>0</v>
      </c>
      <c r="AG71" s="230">
        <v>0</v>
      </c>
      <c r="AH71" s="230">
        <v>0</v>
      </c>
      <c r="AI71" s="230">
        <v>0</v>
      </c>
      <c r="AJ71" s="230">
        <v>0</v>
      </c>
      <c r="AK71" s="230">
        <v>0</v>
      </c>
      <c r="AL71" s="230">
        <v>0</v>
      </c>
      <c r="AM71" s="230">
        <v>0</v>
      </c>
      <c r="AN71" s="230">
        <v>0</v>
      </c>
      <c r="AO71" s="230">
        <v>0</v>
      </c>
      <c r="AP71" s="12"/>
      <c r="AQ71" s="230">
        <v>0</v>
      </c>
      <c r="AR71" s="230">
        <v>0</v>
      </c>
      <c r="AS71" s="230">
        <v>0</v>
      </c>
      <c r="AT71" s="230"/>
      <c r="AU71" s="230"/>
      <c r="AV71" s="230"/>
      <c r="AW71" s="230">
        <v>819</v>
      </c>
      <c r="AX71" s="230">
        <v>71002</v>
      </c>
      <c r="AY71" s="230">
        <v>44139</v>
      </c>
      <c r="AZ71" s="230">
        <v>674</v>
      </c>
      <c r="BA71" s="230">
        <v>63942</v>
      </c>
      <c r="BB71" s="230">
        <v>39158</v>
      </c>
      <c r="BC71" s="230">
        <v>145</v>
      </c>
      <c r="BD71" s="230">
        <v>7060</v>
      </c>
      <c r="BE71" s="230">
        <v>4981</v>
      </c>
      <c r="BG71" s="232"/>
      <c r="BH71" s="232"/>
      <c r="BI71" s="232"/>
    </row>
    <row r="72" spans="1:61" s="231" customFormat="1" ht="17.25" hidden="1" customHeight="1">
      <c r="A72" s="12"/>
      <c r="B72" s="230">
        <v>3</v>
      </c>
      <c r="C72" s="230">
        <v>292</v>
      </c>
      <c r="D72" s="230">
        <v>174</v>
      </c>
      <c r="E72" s="230">
        <v>0</v>
      </c>
      <c r="F72" s="230">
        <v>0</v>
      </c>
      <c r="G72" s="230">
        <v>0</v>
      </c>
      <c r="H72" s="230">
        <v>1</v>
      </c>
      <c r="I72" s="230">
        <v>120</v>
      </c>
      <c r="J72" s="230">
        <v>80</v>
      </c>
      <c r="K72" s="230">
        <v>0</v>
      </c>
      <c r="L72" s="230">
        <v>0</v>
      </c>
      <c r="M72" s="230">
        <v>0</v>
      </c>
      <c r="N72" s="230">
        <v>0</v>
      </c>
      <c r="O72" s="230">
        <v>0</v>
      </c>
      <c r="P72" s="230">
        <v>0</v>
      </c>
      <c r="Q72" s="230">
        <v>0</v>
      </c>
      <c r="R72" s="230">
        <v>0</v>
      </c>
      <c r="S72" s="230">
        <v>0</v>
      </c>
      <c r="T72" s="12"/>
      <c r="U72" s="230">
        <v>0</v>
      </c>
      <c r="V72" s="230">
        <v>0</v>
      </c>
      <c r="W72" s="230">
        <v>0</v>
      </c>
      <c r="X72" s="230">
        <v>0</v>
      </c>
      <c r="Y72" s="230">
        <v>0</v>
      </c>
      <c r="Z72" s="230">
        <v>0</v>
      </c>
      <c r="AA72" s="230">
        <v>0</v>
      </c>
      <c r="AB72" s="230">
        <v>0</v>
      </c>
      <c r="AC72" s="230">
        <v>0</v>
      </c>
      <c r="AD72" s="230">
        <v>0</v>
      </c>
      <c r="AE72" s="230">
        <v>0</v>
      </c>
      <c r="AF72" s="230">
        <v>0</v>
      </c>
      <c r="AG72" s="230">
        <v>0</v>
      </c>
      <c r="AH72" s="230">
        <v>0</v>
      </c>
      <c r="AI72" s="230">
        <v>0</v>
      </c>
      <c r="AJ72" s="230">
        <v>0</v>
      </c>
      <c r="AK72" s="230">
        <v>0</v>
      </c>
      <c r="AL72" s="230">
        <v>0</v>
      </c>
      <c r="AM72" s="230">
        <v>0</v>
      </c>
      <c r="AN72" s="230">
        <v>0</v>
      </c>
      <c r="AO72" s="230">
        <v>0</v>
      </c>
      <c r="AP72" s="12"/>
      <c r="AQ72" s="230">
        <v>0</v>
      </c>
      <c r="AR72" s="230">
        <v>0</v>
      </c>
      <c r="AS72" s="230">
        <v>0</v>
      </c>
      <c r="AT72" s="230"/>
      <c r="AU72" s="230"/>
      <c r="AV72" s="230"/>
      <c r="AW72" s="230">
        <v>4</v>
      </c>
      <c r="AX72" s="230">
        <v>412</v>
      </c>
      <c r="AY72" s="230">
        <v>254</v>
      </c>
      <c r="AZ72" s="230">
        <v>4</v>
      </c>
      <c r="BA72" s="230">
        <v>412</v>
      </c>
      <c r="BB72" s="230">
        <v>254</v>
      </c>
      <c r="BC72" s="230">
        <v>0</v>
      </c>
      <c r="BD72" s="230">
        <v>0</v>
      </c>
      <c r="BE72" s="230">
        <v>0</v>
      </c>
      <c r="BG72" s="232"/>
      <c r="BH72" s="232"/>
      <c r="BI72" s="232"/>
    </row>
    <row r="73" spans="1:61" s="231" customFormat="1" ht="17.25" hidden="1" customHeight="1">
      <c r="A73" s="12"/>
      <c r="B73" s="230">
        <v>1</v>
      </c>
      <c r="C73" s="230">
        <v>120</v>
      </c>
      <c r="D73" s="230">
        <v>63</v>
      </c>
      <c r="E73" s="230">
        <v>0</v>
      </c>
      <c r="F73" s="230">
        <v>0</v>
      </c>
      <c r="G73" s="230">
        <v>0</v>
      </c>
      <c r="H73" s="230">
        <v>0</v>
      </c>
      <c r="I73" s="230">
        <v>0</v>
      </c>
      <c r="J73" s="230">
        <v>0</v>
      </c>
      <c r="K73" s="230">
        <v>0</v>
      </c>
      <c r="L73" s="230">
        <v>0</v>
      </c>
      <c r="M73" s="230">
        <v>0</v>
      </c>
      <c r="N73" s="230">
        <v>0</v>
      </c>
      <c r="O73" s="230">
        <v>0</v>
      </c>
      <c r="P73" s="230">
        <v>0</v>
      </c>
      <c r="Q73" s="230">
        <v>0</v>
      </c>
      <c r="R73" s="230">
        <v>0</v>
      </c>
      <c r="S73" s="230">
        <v>0</v>
      </c>
      <c r="T73" s="12"/>
      <c r="U73" s="230">
        <v>0</v>
      </c>
      <c r="V73" s="230">
        <v>0</v>
      </c>
      <c r="W73" s="230">
        <v>0</v>
      </c>
      <c r="X73" s="230">
        <v>0</v>
      </c>
      <c r="Y73" s="230">
        <v>0</v>
      </c>
      <c r="Z73" s="230">
        <v>0</v>
      </c>
      <c r="AA73" s="230">
        <v>0</v>
      </c>
      <c r="AB73" s="230">
        <v>0</v>
      </c>
      <c r="AC73" s="230">
        <v>0</v>
      </c>
      <c r="AD73" s="230">
        <v>0</v>
      </c>
      <c r="AE73" s="230">
        <v>0</v>
      </c>
      <c r="AF73" s="230">
        <v>0</v>
      </c>
      <c r="AG73" s="230">
        <v>0</v>
      </c>
      <c r="AH73" s="230">
        <v>0</v>
      </c>
      <c r="AI73" s="230">
        <v>0</v>
      </c>
      <c r="AJ73" s="230">
        <v>0</v>
      </c>
      <c r="AK73" s="230">
        <v>0</v>
      </c>
      <c r="AL73" s="230">
        <v>0</v>
      </c>
      <c r="AM73" s="230">
        <v>0</v>
      </c>
      <c r="AN73" s="230">
        <v>0</v>
      </c>
      <c r="AO73" s="230">
        <v>0</v>
      </c>
      <c r="AP73" s="12"/>
      <c r="AQ73" s="230">
        <v>0</v>
      </c>
      <c r="AR73" s="230">
        <v>0</v>
      </c>
      <c r="AS73" s="230">
        <v>0</v>
      </c>
      <c r="AT73" s="230"/>
      <c r="AU73" s="230"/>
      <c r="AV73" s="230"/>
      <c r="AW73" s="230">
        <v>1</v>
      </c>
      <c r="AX73" s="230">
        <v>120</v>
      </c>
      <c r="AY73" s="230">
        <v>63</v>
      </c>
      <c r="AZ73" s="230">
        <v>1</v>
      </c>
      <c r="BA73" s="230">
        <v>120</v>
      </c>
      <c r="BB73" s="230">
        <v>63</v>
      </c>
      <c r="BC73" s="230">
        <v>0</v>
      </c>
      <c r="BD73" s="230">
        <v>0</v>
      </c>
      <c r="BE73" s="230">
        <v>0</v>
      </c>
      <c r="BG73" s="232"/>
      <c r="BH73" s="232"/>
      <c r="BI73" s="232"/>
    </row>
    <row r="74" spans="1:61" s="231" customFormat="1" ht="17.25" hidden="1" customHeight="1">
      <c r="A74" s="12"/>
      <c r="B74" s="230">
        <v>9</v>
      </c>
      <c r="C74" s="230">
        <v>1043</v>
      </c>
      <c r="D74" s="230">
        <v>662</v>
      </c>
      <c r="E74" s="230">
        <v>0</v>
      </c>
      <c r="F74" s="230">
        <v>0</v>
      </c>
      <c r="G74" s="230">
        <v>0</v>
      </c>
      <c r="H74" s="230">
        <v>17</v>
      </c>
      <c r="I74" s="230">
        <v>1895</v>
      </c>
      <c r="J74" s="230">
        <v>1157</v>
      </c>
      <c r="K74" s="230">
        <v>0</v>
      </c>
      <c r="L74" s="230">
        <v>0</v>
      </c>
      <c r="M74" s="230">
        <v>0</v>
      </c>
      <c r="N74" s="230">
        <v>0</v>
      </c>
      <c r="O74" s="230">
        <v>0</v>
      </c>
      <c r="P74" s="230">
        <v>0</v>
      </c>
      <c r="Q74" s="230">
        <v>0</v>
      </c>
      <c r="R74" s="230">
        <v>0</v>
      </c>
      <c r="S74" s="230">
        <v>0</v>
      </c>
      <c r="T74" s="12"/>
      <c r="U74" s="230">
        <v>0</v>
      </c>
      <c r="V74" s="230">
        <v>0</v>
      </c>
      <c r="W74" s="230">
        <v>0</v>
      </c>
      <c r="X74" s="230">
        <v>0</v>
      </c>
      <c r="Y74" s="230">
        <v>0</v>
      </c>
      <c r="Z74" s="230">
        <v>0</v>
      </c>
      <c r="AA74" s="230">
        <v>0</v>
      </c>
      <c r="AB74" s="230">
        <v>0</v>
      </c>
      <c r="AC74" s="230">
        <v>0</v>
      </c>
      <c r="AD74" s="230">
        <v>0</v>
      </c>
      <c r="AE74" s="230">
        <v>0</v>
      </c>
      <c r="AF74" s="230">
        <v>0</v>
      </c>
      <c r="AG74" s="230">
        <v>0</v>
      </c>
      <c r="AH74" s="230">
        <v>0</v>
      </c>
      <c r="AI74" s="230">
        <v>0</v>
      </c>
      <c r="AJ74" s="230">
        <v>0</v>
      </c>
      <c r="AK74" s="230">
        <v>0</v>
      </c>
      <c r="AL74" s="230">
        <v>0</v>
      </c>
      <c r="AM74" s="230">
        <v>0</v>
      </c>
      <c r="AN74" s="230">
        <v>0</v>
      </c>
      <c r="AO74" s="230">
        <v>0</v>
      </c>
      <c r="AP74" s="12"/>
      <c r="AQ74" s="230">
        <v>0</v>
      </c>
      <c r="AR74" s="230">
        <v>0</v>
      </c>
      <c r="AS74" s="230">
        <v>0</v>
      </c>
      <c r="AT74" s="230"/>
      <c r="AU74" s="230"/>
      <c r="AV74" s="230"/>
      <c r="AW74" s="230">
        <v>26</v>
      </c>
      <c r="AX74" s="230">
        <v>2938</v>
      </c>
      <c r="AY74" s="230">
        <v>1819</v>
      </c>
      <c r="AZ74" s="230">
        <v>26</v>
      </c>
      <c r="BA74" s="230">
        <v>2938</v>
      </c>
      <c r="BB74" s="230">
        <v>1819</v>
      </c>
      <c r="BC74" s="230">
        <v>0</v>
      </c>
      <c r="BD74" s="230">
        <v>0</v>
      </c>
      <c r="BE74" s="230">
        <v>0</v>
      </c>
      <c r="BG74" s="232"/>
      <c r="BH74" s="232"/>
      <c r="BI74" s="232"/>
    </row>
    <row r="75" spans="1:61" s="231" customFormat="1" ht="17.25" hidden="1" customHeight="1">
      <c r="A75" s="12"/>
      <c r="B75" s="230">
        <v>18</v>
      </c>
      <c r="C75" s="230">
        <v>2070</v>
      </c>
      <c r="D75" s="230">
        <v>1183</v>
      </c>
      <c r="E75" s="230">
        <v>0</v>
      </c>
      <c r="F75" s="230">
        <v>0</v>
      </c>
      <c r="G75" s="230">
        <v>0</v>
      </c>
      <c r="H75" s="230">
        <v>24</v>
      </c>
      <c r="I75" s="230">
        <v>2698</v>
      </c>
      <c r="J75" s="230">
        <v>1555</v>
      </c>
      <c r="K75" s="230">
        <v>0</v>
      </c>
      <c r="L75" s="230">
        <v>0</v>
      </c>
      <c r="M75" s="230">
        <v>0</v>
      </c>
      <c r="N75" s="230">
        <v>0</v>
      </c>
      <c r="O75" s="230">
        <v>0</v>
      </c>
      <c r="P75" s="230">
        <v>0</v>
      </c>
      <c r="Q75" s="230">
        <v>0</v>
      </c>
      <c r="R75" s="230">
        <v>0</v>
      </c>
      <c r="S75" s="230">
        <v>0</v>
      </c>
      <c r="T75" s="12"/>
      <c r="U75" s="230">
        <v>0</v>
      </c>
      <c r="V75" s="230">
        <v>0</v>
      </c>
      <c r="W75" s="230">
        <v>0</v>
      </c>
      <c r="X75" s="230">
        <v>0</v>
      </c>
      <c r="Y75" s="230">
        <v>0</v>
      </c>
      <c r="Z75" s="230">
        <v>0</v>
      </c>
      <c r="AA75" s="230">
        <v>0</v>
      </c>
      <c r="AB75" s="230">
        <v>0</v>
      </c>
      <c r="AC75" s="230">
        <v>0</v>
      </c>
      <c r="AD75" s="230">
        <v>0</v>
      </c>
      <c r="AE75" s="230">
        <v>0</v>
      </c>
      <c r="AF75" s="230">
        <v>0</v>
      </c>
      <c r="AG75" s="230">
        <v>0</v>
      </c>
      <c r="AH75" s="230">
        <v>0</v>
      </c>
      <c r="AI75" s="230">
        <v>0</v>
      </c>
      <c r="AJ75" s="230">
        <v>0</v>
      </c>
      <c r="AK75" s="230">
        <v>0</v>
      </c>
      <c r="AL75" s="230">
        <v>0</v>
      </c>
      <c r="AM75" s="230">
        <v>0</v>
      </c>
      <c r="AN75" s="230">
        <v>0</v>
      </c>
      <c r="AO75" s="230">
        <v>0</v>
      </c>
      <c r="AP75" s="12"/>
      <c r="AQ75" s="230">
        <v>0</v>
      </c>
      <c r="AR75" s="230">
        <v>0</v>
      </c>
      <c r="AS75" s="230">
        <v>0</v>
      </c>
      <c r="AT75" s="230"/>
      <c r="AU75" s="230"/>
      <c r="AV75" s="230"/>
      <c r="AW75" s="230">
        <v>42</v>
      </c>
      <c r="AX75" s="230">
        <v>4768</v>
      </c>
      <c r="AY75" s="230">
        <v>2738</v>
      </c>
      <c r="AZ75" s="230">
        <v>41</v>
      </c>
      <c r="BA75" s="230">
        <v>4648</v>
      </c>
      <c r="BB75" s="230">
        <v>2666</v>
      </c>
      <c r="BC75" s="230">
        <v>1</v>
      </c>
      <c r="BD75" s="230">
        <v>120</v>
      </c>
      <c r="BE75" s="230">
        <v>72</v>
      </c>
      <c r="BG75" s="232"/>
      <c r="BH75" s="232"/>
      <c r="BI75" s="232"/>
    </row>
    <row r="76" spans="1:61" s="231" customFormat="1" ht="17.25" hidden="1" customHeight="1">
      <c r="A76" s="12"/>
      <c r="B76" s="230">
        <v>124</v>
      </c>
      <c r="C76" s="230">
        <v>12184</v>
      </c>
      <c r="D76" s="230">
        <v>7476</v>
      </c>
      <c r="E76" s="230">
        <v>0</v>
      </c>
      <c r="F76" s="230">
        <v>0</v>
      </c>
      <c r="G76" s="230">
        <v>0</v>
      </c>
      <c r="H76" s="230">
        <v>115</v>
      </c>
      <c r="I76" s="230">
        <v>12420</v>
      </c>
      <c r="J76" s="230">
        <v>8152</v>
      </c>
      <c r="K76" s="230">
        <v>0</v>
      </c>
      <c r="L76" s="230">
        <v>0</v>
      </c>
      <c r="M76" s="230">
        <v>0</v>
      </c>
      <c r="N76" s="230">
        <v>0</v>
      </c>
      <c r="O76" s="230">
        <v>0</v>
      </c>
      <c r="P76" s="230">
        <v>0</v>
      </c>
      <c r="Q76" s="230">
        <v>0</v>
      </c>
      <c r="R76" s="230">
        <v>0</v>
      </c>
      <c r="S76" s="230">
        <v>0</v>
      </c>
      <c r="T76" s="12"/>
      <c r="U76" s="230">
        <v>0</v>
      </c>
      <c r="V76" s="230">
        <v>0</v>
      </c>
      <c r="W76" s="230">
        <v>0</v>
      </c>
      <c r="X76" s="230">
        <v>0</v>
      </c>
      <c r="Y76" s="230">
        <v>0</v>
      </c>
      <c r="Z76" s="230">
        <v>0</v>
      </c>
      <c r="AA76" s="230">
        <v>0</v>
      </c>
      <c r="AB76" s="230">
        <v>0</v>
      </c>
      <c r="AC76" s="230">
        <v>0</v>
      </c>
      <c r="AD76" s="230">
        <v>1</v>
      </c>
      <c r="AE76" s="230">
        <v>100</v>
      </c>
      <c r="AF76" s="230">
        <v>7</v>
      </c>
      <c r="AG76" s="230">
        <v>1</v>
      </c>
      <c r="AH76" s="230">
        <v>103</v>
      </c>
      <c r="AI76" s="230">
        <v>4</v>
      </c>
      <c r="AJ76" s="230">
        <v>0</v>
      </c>
      <c r="AK76" s="230">
        <v>0</v>
      </c>
      <c r="AL76" s="230">
        <v>0</v>
      </c>
      <c r="AM76" s="230">
        <v>0</v>
      </c>
      <c r="AN76" s="230">
        <v>0</v>
      </c>
      <c r="AO76" s="230">
        <v>0</v>
      </c>
      <c r="AP76" s="12"/>
      <c r="AQ76" s="230">
        <v>0</v>
      </c>
      <c r="AR76" s="230">
        <v>0</v>
      </c>
      <c r="AS76" s="230">
        <v>0</v>
      </c>
      <c r="AT76" s="230"/>
      <c r="AU76" s="230"/>
      <c r="AV76" s="230"/>
      <c r="AW76" s="230">
        <v>241</v>
      </c>
      <c r="AX76" s="230">
        <v>24807</v>
      </c>
      <c r="AY76" s="230">
        <v>15639</v>
      </c>
      <c r="AZ76" s="230">
        <v>234</v>
      </c>
      <c r="BA76" s="230">
        <v>24058</v>
      </c>
      <c r="BB76" s="230">
        <v>15178</v>
      </c>
      <c r="BC76" s="230">
        <v>7</v>
      </c>
      <c r="BD76" s="230">
        <v>749</v>
      </c>
      <c r="BE76" s="230">
        <v>461</v>
      </c>
      <c r="BG76" s="232"/>
      <c r="BH76" s="232"/>
      <c r="BI76" s="232"/>
    </row>
    <row r="77" spans="1:61" s="231" customFormat="1" ht="17.25" hidden="1" customHeight="1">
      <c r="A77" s="12"/>
      <c r="B77" s="230">
        <v>234</v>
      </c>
      <c r="C77" s="230">
        <v>14392</v>
      </c>
      <c r="D77" s="230">
        <v>8633</v>
      </c>
      <c r="E77" s="230">
        <v>147</v>
      </c>
      <c r="F77" s="230">
        <v>7350</v>
      </c>
      <c r="G77" s="230">
        <v>5633</v>
      </c>
      <c r="H77" s="230">
        <v>146</v>
      </c>
      <c r="I77" s="230">
        <v>16065</v>
      </c>
      <c r="J77" s="230">
        <v>9552</v>
      </c>
      <c r="K77" s="230">
        <v>0</v>
      </c>
      <c r="L77" s="230">
        <v>0</v>
      </c>
      <c r="M77" s="230">
        <v>0</v>
      </c>
      <c r="N77" s="230">
        <v>0</v>
      </c>
      <c r="O77" s="230">
        <v>0</v>
      </c>
      <c r="P77" s="230">
        <v>0</v>
      </c>
      <c r="Q77" s="230">
        <v>0</v>
      </c>
      <c r="R77" s="230">
        <v>0</v>
      </c>
      <c r="S77" s="230">
        <v>0</v>
      </c>
      <c r="T77" s="12"/>
      <c r="U77" s="230">
        <v>0</v>
      </c>
      <c r="V77" s="230">
        <v>0</v>
      </c>
      <c r="W77" s="230">
        <v>0</v>
      </c>
      <c r="X77" s="230">
        <v>0</v>
      </c>
      <c r="Y77" s="230">
        <v>0</v>
      </c>
      <c r="Z77" s="230">
        <v>0</v>
      </c>
      <c r="AA77" s="230">
        <v>0</v>
      </c>
      <c r="AB77" s="230">
        <v>0</v>
      </c>
      <c r="AC77" s="230">
        <v>0</v>
      </c>
      <c r="AD77" s="230">
        <v>0</v>
      </c>
      <c r="AE77" s="230">
        <v>0</v>
      </c>
      <c r="AF77" s="230">
        <v>0</v>
      </c>
      <c r="AG77" s="230">
        <v>0</v>
      </c>
      <c r="AH77" s="230">
        <v>0</v>
      </c>
      <c r="AI77" s="230">
        <v>0</v>
      </c>
      <c r="AJ77" s="230">
        <v>0</v>
      </c>
      <c r="AK77" s="230">
        <v>0</v>
      </c>
      <c r="AL77" s="230">
        <v>0</v>
      </c>
      <c r="AM77" s="230">
        <v>0</v>
      </c>
      <c r="AN77" s="230">
        <v>0</v>
      </c>
      <c r="AO77" s="230">
        <v>0</v>
      </c>
      <c r="AP77" s="12"/>
      <c r="AQ77" s="230">
        <v>0</v>
      </c>
      <c r="AR77" s="230">
        <v>0</v>
      </c>
      <c r="AS77" s="230">
        <v>0</v>
      </c>
      <c r="AT77" s="230"/>
      <c r="AU77" s="230"/>
      <c r="AV77" s="230"/>
      <c r="AW77" s="230">
        <v>527</v>
      </c>
      <c r="AX77" s="230">
        <v>37807</v>
      </c>
      <c r="AY77" s="230">
        <v>23818</v>
      </c>
      <c r="AZ77" s="230">
        <v>330</v>
      </c>
      <c r="BA77" s="230">
        <v>28823</v>
      </c>
      <c r="BB77" s="230">
        <v>17288</v>
      </c>
      <c r="BC77" s="230">
        <v>197</v>
      </c>
      <c r="BD77" s="230">
        <v>8984</v>
      </c>
      <c r="BE77" s="230">
        <v>6530</v>
      </c>
      <c r="BG77" s="232"/>
      <c r="BH77" s="232"/>
      <c r="BI77" s="232"/>
    </row>
    <row r="78" spans="1:61" s="231" customFormat="1" ht="17.25" hidden="1" customHeight="1">
      <c r="A78" s="12"/>
      <c r="B78" s="230">
        <v>268</v>
      </c>
      <c r="C78" s="230">
        <v>26132</v>
      </c>
      <c r="D78" s="230">
        <v>14902</v>
      </c>
      <c r="E78" s="230">
        <v>0</v>
      </c>
      <c r="F78" s="230">
        <v>0</v>
      </c>
      <c r="G78" s="230">
        <v>0</v>
      </c>
      <c r="H78" s="230">
        <v>412</v>
      </c>
      <c r="I78" s="230">
        <v>45723</v>
      </c>
      <c r="J78" s="230">
        <v>26577</v>
      </c>
      <c r="K78" s="230">
        <v>0</v>
      </c>
      <c r="L78" s="230">
        <v>0</v>
      </c>
      <c r="M78" s="230">
        <v>0</v>
      </c>
      <c r="N78" s="230">
        <v>0</v>
      </c>
      <c r="O78" s="230">
        <v>0</v>
      </c>
      <c r="P78" s="230">
        <v>0</v>
      </c>
      <c r="Q78" s="230">
        <v>0</v>
      </c>
      <c r="R78" s="230">
        <v>0</v>
      </c>
      <c r="S78" s="230">
        <v>0</v>
      </c>
      <c r="T78" s="12"/>
      <c r="U78" s="230">
        <v>0</v>
      </c>
      <c r="V78" s="230">
        <v>0</v>
      </c>
      <c r="W78" s="230">
        <v>0</v>
      </c>
      <c r="X78" s="230">
        <v>1</v>
      </c>
      <c r="Y78" s="230">
        <v>120</v>
      </c>
      <c r="Z78" s="230">
        <v>14</v>
      </c>
      <c r="AA78" s="230">
        <v>1</v>
      </c>
      <c r="AB78" s="230">
        <v>100</v>
      </c>
      <c r="AC78" s="230">
        <v>8</v>
      </c>
      <c r="AD78" s="230">
        <v>0</v>
      </c>
      <c r="AE78" s="230">
        <v>0</v>
      </c>
      <c r="AF78" s="230">
        <v>0</v>
      </c>
      <c r="AG78" s="230">
        <v>0</v>
      </c>
      <c r="AH78" s="230">
        <v>0</v>
      </c>
      <c r="AI78" s="230">
        <v>0</v>
      </c>
      <c r="AJ78" s="230">
        <v>0</v>
      </c>
      <c r="AK78" s="230">
        <v>0</v>
      </c>
      <c r="AL78" s="230">
        <v>0</v>
      </c>
      <c r="AM78" s="230">
        <v>0</v>
      </c>
      <c r="AN78" s="230">
        <v>0</v>
      </c>
      <c r="AO78" s="230">
        <v>0</v>
      </c>
      <c r="AP78" s="12"/>
      <c r="AQ78" s="230">
        <v>0</v>
      </c>
      <c r="AR78" s="230">
        <v>0</v>
      </c>
      <c r="AS78" s="230">
        <v>0</v>
      </c>
      <c r="AT78" s="230"/>
      <c r="AU78" s="230"/>
      <c r="AV78" s="230"/>
      <c r="AW78" s="230">
        <v>682</v>
      </c>
      <c r="AX78" s="230">
        <v>72075</v>
      </c>
      <c r="AY78" s="230">
        <v>41501</v>
      </c>
      <c r="AZ78" s="230">
        <v>663</v>
      </c>
      <c r="BA78" s="230">
        <v>70241</v>
      </c>
      <c r="BB78" s="230">
        <v>40399</v>
      </c>
      <c r="BC78" s="230">
        <v>19</v>
      </c>
      <c r="BD78" s="230">
        <v>1834</v>
      </c>
      <c r="BE78" s="230">
        <v>1102</v>
      </c>
      <c r="BG78" s="232"/>
      <c r="BH78" s="232"/>
      <c r="BI78" s="232"/>
    </row>
    <row r="79" spans="1:61" s="231" customFormat="1" ht="17.25" hidden="1" customHeight="1">
      <c r="A79" s="12"/>
      <c r="B79" s="230">
        <v>68</v>
      </c>
      <c r="C79" s="230">
        <v>6813</v>
      </c>
      <c r="D79" s="230">
        <v>4083</v>
      </c>
      <c r="E79" s="230">
        <v>0</v>
      </c>
      <c r="F79" s="230">
        <v>0</v>
      </c>
      <c r="G79" s="230">
        <v>0</v>
      </c>
      <c r="H79" s="230">
        <v>124</v>
      </c>
      <c r="I79" s="230">
        <v>13768</v>
      </c>
      <c r="J79" s="230">
        <v>8271</v>
      </c>
      <c r="K79" s="230">
        <v>0</v>
      </c>
      <c r="L79" s="230">
        <v>0</v>
      </c>
      <c r="M79" s="230">
        <v>0</v>
      </c>
      <c r="N79" s="230">
        <v>0</v>
      </c>
      <c r="O79" s="230">
        <v>0</v>
      </c>
      <c r="P79" s="230">
        <v>0</v>
      </c>
      <c r="Q79" s="230">
        <v>0</v>
      </c>
      <c r="R79" s="230">
        <v>0</v>
      </c>
      <c r="S79" s="230">
        <v>0</v>
      </c>
      <c r="T79" s="12"/>
      <c r="U79" s="230">
        <v>0</v>
      </c>
      <c r="V79" s="230">
        <v>0</v>
      </c>
      <c r="W79" s="230">
        <v>0</v>
      </c>
      <c r="X79" s="230">
        <v>0</v>
      </c>
      <c r="Y79" s="230">
        <v>0</v>
      </c>
      <c r="Z79" s="230">
        <v>0</v>
      </c>
      <c r="AA79" s="230">
        <v>0</v>
      </c>
      <c r="AB79" s="230">
        <v>0</v>
      </c>
      <c r="AC79" s="230">
        <v>0</v>
      </c>
      <c r="AD79" s="230">
        <v>0</v>
      </c>
      <c r="AE79" s="230">
        <v>0</v>
      </c>
      <c r="AF79" s="230">
        <v>0</v>
      </c>
      <c r="AG79" s="230">
        <v>0</v>
      </c>
      <c r="AH79" s="230">
        <v>0</v>
      </c>
      <c r="AI79" s="230">
        <v>0</v>
      </c>
      <c r="AJ79" s="230">
        <v>0</v>
      </c>
      <c r="AK79" s="230">
        <v>0</v>
      </c>
      <c r="AL79" s="230">
        <v>0</v>
      </c>
      <c r="AM79" s="230">
        <v>0</v>
      </c>
      <c r="AN79" s="230">
        <v>0</v>
      </c>
      <c r="AO79" s="230">
        <v>0</v>
      </c>
      <c r="AP79" s="12"/>
      <c r="AQ79" s="230">
        <v>0</v>
      </c>
      <c r="AR79" s="230">
        <v>0</v>
      </c>
      <c r="AS79" s="230">
        <v>0</v>
      </c>
      <c r="AT79" s="230"/>
      <c r="AU79" s="230"/>
      <c r="AV79" s="230"/>
      <c r="AW79" s="230">
        <v>192</v>
      </c>
      <c r="AX79" s="230">
        <v>20581</v>
      </c>
      <c r="AY79" s="230">
        <v>12354</v>
      </c>
      <c r="AZ79" s="230">
        <v>184</v>
      </c>
      <c r="BA79" s="230">
        <v>19819</v>
      </c>
      <c r="BB79" s="230">
        <v>11882</v>
      </c>
      <c r="BC79" s="230">
        <v>8</v>
      </c>
      <c r="BD79" s="230">
        <v>762</v>
      </c>
      <c r="BE79" s="230">
        <v>472</v>
      </c>
      <c r="BG79" s="232"/>
      <c r="BH79" s="232"/>
      <c r="BI79" s="232"/>
    </row>
    <row r="80" spans="1:61" s="231" customFormat="1" ht="17.25" hidden="1" customHeight="1">
      <c r="A80" s="12"/>
      <c r="B80" s="230">
        <v>7</v>
      </c>
      <c r="C80" s="230">
        <v>567</v>
      </c>
      <c r="D80" s="230">
        <v>359</v>
      </c>
      <c r="E80" s="230">
        <v>0</v>
      </c>
      <c r="F80" s="230">
        <v>0</v>
      </c>
      <c r="G80" s="230">
        <v>0</v>
      </c>
      <c r="H80" s="230">
        <v>4</v>
      </c>
      <c r="I80" s="230">
        <v>440</v>
      </c>
      <c r="J80" s="230">
        <v>262</v>
      </c>
      <c r="K80" s="230">
        <v>0</v>
      </c>
      <c r="L80" s="230">
        <v>0</v>
      </c>
      <c r="M80" s="230">
        <v>0</v>
      </c>
      <c r="N80" s="230">
        <v>0</v>
      </c>
      <c r="O80" s="230">
        <v>0</v>
      </c>
      <c r="P80" s="230">
        <v>0</v>
      </c>
      <c r="Q80" s="230">
        <v>0</v>
      </c>
      <c r="R80" s="230">
        <v>0</v>
      </c>
      <c r="S80" s="230">
        <v>0</v>
      </c>
      <c r="T80" s="12"/>
      <c r="U80" s="230">
        <v>0</v>
      </c>
      <c r="V80" s="230">
        <v>0</v>
      </c>
      <c r="W80" s="230">
        <v>0</v>
      </c>
      <c r="X80" s="230">
        <v>0</v>
      </c>
      <c r="Y80" s="230">
        <v>0</v>
      </c>
      <c r="Z80" s="230">
        <v>0</v>
      </c>
      <c r="AA80" s="230">
        <v>0</v>
      </c>
      <c r="AB80" s="230">
        <v>0</v>
      </c>
      <c r="AC80" s="230">
        <v>0</v>
      </c>
      <c r="AD80" s="230">
        <v>0</v>
      </c>
      <c r="AE80" s="230">
        <v>0</v>
      </c>
      <c r="AF80" s="230">
        <v>0</v>
      </c>
      <c r="AG80" s="230">
        <v>0</v>
      </c>
      <c r="AH80" s="230">
        <v>0</v>
      </c>
      <c r="AI80" s="230">
        <v>0</v>
      </c>
      <c r="AJ80" s="230">
        <v>0</v>
      </c>
      <c r="AK80" s="230">
        <v>0</v>
      </c>
      <c r="AL80" s="230">
        <v>0</v>
      </c>
      <c r="AM80" s="230">
        <v>0</v>
      </c>
      <c r="AN80" s="230">
        <v>0</v>
      </c>
      <c r="AO80" s="230">
        <v>0</v>
      </c>
      <c r="AP80" s="12"/>
      <c r="AQ80" s="230">
        <v>0</v>
      </c>
      <c r="AR80" s="230">
        <v>0</v>
      </c>
      <c r="AS80" s="230">
        <v>0</v>
      </c>
      <c r="AT80" s="230"/>
      <c r="AU80" s="230"/>
      <c r="AV80" s="230"/>
      <c r="AW80" s="230">
        <v>11</v>
      </c>
      <c r="AX80" s="230">
        <v>1007</v>
      </c>
      <c r="AY80" s="230">
        <v>621</v>
      </c>
      <c r="AZ80" s="230">
        <v>9</v>
      </c>
      <c r="BA80" s="230">
        <v>927</v>
      </c>
      <c r="BB80" s="230">
        <v>557</v>
      </c>
      <c r="BC80" s="230">
        <v>2</v>
      </c>
      <c r="BD80" s="230">
        <v>80</v>
      </c>
      <c r="BE80" s="230">
        <v>64</v>
      </c>
      <c r="BG80" s="232"/>
      <c r="BH80" s="232"/>
      <c r="BI80" s="232"/>
    </row>
    <row r="81" spans="1:61" s="231" customFormat="1" ht="17.25" hidden="1" customHeight="1">
      <c r="A81" s="12"/>
      <c r="B81" s="230">
        <v>36</v>
      </c>
      <c r="C81" s="230">
        <v>3746</v>
      </c>
      <c r="D81" s="230">
        <v>1912</v>
      </c>
      <c r="E81" s="230">
        <v>0</v>
      </c>
      <c r="F81" s="230">
        <v>0</v>
      </c>
      <c r="G81" s="230">
        <v>0</v>
      </c>
      <c r="H81" s="230">
        <v>45</v>
      </c>
      <c r="I81" s="230">
        <v>4946</v>
      </c>
      <c r="J81" s="230">
        <v>2469</v>
      </c>
      <c r="K81" s="230">
        <v>0</v>
      </c>
      <c r="L81" s="230">
        <v>0</v>
      </c>
      <c r="M81" s="230">
        <v>0</v>
      </c>
      <c r="N81" s="230">
        <v>0</v>
      </c>
      <c r="O81" s="230">
        <v>0</v>
      </c>
      <c r="P81" s="230">
        <v>0</v>
      </c>
      <c r="Q81" s="230">
        <v>0</v>
      </c>
      <c r="R81" s="230">
        <v>0</v>
      </c>
      <c r="S81" s="230">
        <v>0</v>
      </c>
      <c r="T81" s="12"/>
      <c r="U81" s="230">
        <v>0</v>
      </c>
      <c r="V81" s="230">
        <v>0</v>
      </c>
      <c r="W81" s="230">
        <v>0</v>
      </c>
      <c r="X81" s="230">
        <v>0</v>
      </c>
      <c r="Y81" s="230">
        <v>0</v>
      </c>
      <c r="Z81" s="230">
        <v>0</v>
      </c>
      <c r="AA81" s="230">
        <v>0</v>
      </c>
      <c r="AB81" s="230">
        <v>0</v>
      </c>
      <c r="AC81" s="230">
        <v>0</v>
      </c>
      <c r="AD81" s="230">
        <v>0</v>
      </c>
      <c r="AE81" s="230">
        <v>0</v>
      </c>
      <c r="AF81" s="230">
        <v>0</v>
      </c>
      <c r="AG81" s="230">
        <v>0</v>
      </c>
      <c r="AH81" s="230">
        <v>0</v>
      </c>
      <c r="AI81" s="230">
        <v>0</v>
      </c>
      <c r="AJ81" s="230">
        <v>0</v>
      </c>
      <c r="AK81" s="230">
        <v>0</v>
      </c>
      <c r="AL81" s="230">
        <v>0</v>
      </c>
      <c r="AM81" s="230">
        <v>0</v>
      </c>
      <c r="AN81" s="230">
        <v>0</v>
      </c>
      <c r="AO81" s="230">
        <v>0</v>
      </c>
      <c r="AP81" s="12"/>
      <c r="AQ81" s="230">
        <v>0</v>
      </c>
      <c r="AR81" s="230">
        <v>0</v>
      </c>
      <c r="AS81" s="230">
        <v>0</v>
      </c>
      <c r="AT81" s="230"/>
      <c r="AU81" s="230"/>
      <c r="AV81" s="230"/>
      <c r="AW81" s="230">
        <v>81</v>
      </c>
      <c r="AX81" s="230">
        <v>8692</v>
      </c>
      <c r="AY81" s="230">
        <v>4381</v>
      </c>
      <c r="AZ81" s="230">
        <v>78</v>
      </c>
      <c r="BA81" s="230">
        <v>8363</v>
      </c>
      <c r="BB81" s="230">
        <v>4213</v>
      </c>
      <c r="BC81" s="230">
        <v>3</v>
      </c>
      <c r="BD81" s="230">
        <v>329</v>
      </c>
      <c r="BE81" s="230">
        <v>168</v>
      </c>
      <c r="BG81" s="232"/>
      <c r="BH81" s="232"/>
      <c r="BI81" s="232"/>
    </row>
    <row r="82" spans="1:61" s="231" customFormat="1" ht="17.25" hidden="1" customHeight="1">
      <c r="A82" s="12"/>
      <c r="B82" s="230">
        <v>10</v>
      </c>
      <c r="C82" s="230">
        <v>936</v>
      </c>
      <c r="D82" s="230">
        <v>486</v>
      </c>
      <c r="E82" s="230">
        <v>0</v>
      </c>
      <c r="F82" s="230">
        <v>0</v>
      </c>
      <c r="G82" s="230">
        <v>0</v>
      </c>
      <c r="H82" s="230">
        <v>7</v>
      </c>
      <c r="I82" s="230">
        <v>809</v>
      </c>
      <c r="J82" s="230">
        <v>442</v>
      </c>
      <c r="K82" s="230">
        <v>0</v>
      </c>
      <c r="L82" s="230">
        <v>0</v>
      </c>
      <c r="M82" s="230">
        <v>0</v>
      </c>
      <c r="N82" s="230">
        <v>0</v>
      </c>
      <c r="O82" s="230">
        <v>0</v>
      </c>
      <c r="P82" s="230">
        <v>0</v>
      </c>
      <c r="Q82" s="230">
        <v>0</v>
      </c>
      <c r="R82" s="230">
        <v>0</v>
      </c>
      <c r="S82" s="230">
        <v>0</v>
      </c>
      <c r="T82" s="12"/>
      <c r="U82" s="230">
        <v>0</v>
      </c>
      <c r="V82" s="230">
        <v>0</v>
      </c>
      <c r="W82" s="230">
        <v>0</v>
      </c>
      <c r="X82" s="230">
        <v>0</v>
      </c>
      <c r="Y82" s="230">
        <v>0</v>
      </c>
      <c r="Z82" s="230">
        <v>0</v>
      </c>
      <c r="AA82" s="230">
        <v>0</v>
      </c>
      <c r="AB82" s="230">
        <v>0</v>
      </c>
      <c r="AC82" s="230">
        <v>0</v>
      </c>
      <c r="AD82" s="230">
        <v>0</v>
      </c>
      <c r="AE82" s="230">
        <v>0</v>
      </c>
      <c r="AF82" s="230">
        <v>0</v>
      </c>
      <c r="AG82" s="230">
        <v>0</v>
      </c>
      <c r="AH82" s="230">
        <v>0</v>
      </c>
      <c r="AI82" s="230">
        <v>0</v>
      </c>
      <c r="AJ82" s="230">
        <v>0</v>
      </c>
      <c r="AK82" s="230">
        <v>0</v>
      </c>
      <c r="AL82" s="230">
        <v>0</v>
      </c>
      <c r="AM82" s="230">
        <v>0</v>
      </c>
      <c r="AN82" s="230">
        <v>0</v>
      </c>
      <c r="AO82" s="230">
        <v>0</v>
      </c>
      <c r="AP82" s="12"/>
      <c r="AQ82" s="230">
        <v>0</v>
      </c>
      <c r="AR82" s="230">
        <v>0</v>
      </c>
      <c r="AS82" s="230">
        <v>0</v>
      </c>
      <c r="AT82" s="230"/>
      <c r="AU82" s="230"/>
      <c r="AV82" s="230"/>
      <c r="AW82" s="230">
        <v>17</v>
      </c>
      <c r="AX82" s="230">
        <v>1745</v>
      </c>
      <c r="AY82" s="230">
        <v>928</v>
      </c>
      <c r="AZ82" s="230">
        <v>17</v>
      </c>
      <c r="BA82" s="230">
        <v>1745</v>
      </c>
      <c r="BB82" s="230">
        <v>928</v>
      </c>
      <c r="BC82" s="230">
        <v>0</v>
      </c>
      <c r="BD82" s="230">
        <v>0</v>
      </c>
      <c r="BE82" s="230">
        <v>0</v>
      </c>
      <c r="BG82" s="232"/>
      <c r="BH82" s="232"/>
      <c r="BI82" s="232"/>
    </row>
    <row r="83" spans="1:61" s="231" customFormat="1" ht="17.25" hidden="1" customHeight="1">
      <c r="A83" s="12"/>
      <c r="B83" s="230">
        <v>0</v>
      </c>
      <c r="C83" s="230">
        <v>0</v>
      </c>
      <c r="D83" s="230">
        <v>0</v>
      </c>
      <c r="E83" s="230">
        <v>0</v>
      </c>
      <c r="F83" s="230">
        <v>0</v>
      </c>
      <c r="G83" s="230">
        <v>0</v>
      </c>
      <c r="H83" s="230">
        <v>0</v>
      </c>
      <c r="I83" s="230">
        <v>0</v>
      </c>
      <c r="J83" s="230">
        <v>0</v>
      </c>
      <c r="K83" s="230">
        <v>0</v>
      </c>
      <c r="L83" s="230">
        <v>0</v>
      </c>
      <c r="M83" s="230">
        <v>0</v>
      </c>
      <c r="N83" s="230">
        <v>0</v>
      </c>
      <c r="O83" s="230">
        <v>0</v>
      </c>
      <c r="P83" s="230">
        <v>0</v>
      </c>
      <c r="Q83" s="230">
        <v>0</v>
      </c>
      <c r="R83" s="230">
        <v>0</v>
      </c>
      <c r="S83" s="230">
        <v>0</v>
      </c>
      <c r="T83" s="12"/>
      <c r="U83" s="230">
        <v>0</v>
      </c>
      <c r="V83" s="230">
        <v>0</v>
      </c>
      <c r="W83" s="230">
        <v>0</v>
      </c>
      <c r="X83" s="230">
        <v>0</v>
      </c>
      <c r="Y83" s="230">
        <v>0</v>
      </c>
      <c r="Z83" s="230">
        <v>0</v>
      </c>
      <c r="AA83" s="230">
        <v>0</v>
      </c>
      <c r="AB83" s="230">
        <v>0</v>
      </c>
      <c r="AC83" s="230">
        <v>0</v>
      </c>
      <c r="AD83" s="230">
        <v>0</v>
      </c>
      <c r="AE83" s="230">
        <v>0</v>
      </c>
      <c r="AF83" s="230">
        <v>0</v>
      </c>
      <c r="AG83" s="230">
        <v>0</v>
      </c>
      <c r="AH83" s="230">
        <v>0</v>
      </c>
      <c r="AI83" s="230">
        <v>0</v>
      </c>
      <c r="AJ83" s="230">
        <v>0</v>
      </c>
      <c r="AK83" s="230">
        <v>0</v>
      </c>
      <c r="AL83" s="230">
        <v>0</v>
      </c>
      <c r="AM83" s="230">
        <v>0</v>
      </c>
      <c r="AN83" s="230">
        <v>0</v>
      </c>
      <c r="AO83" s="230">
        <v>0</v>
      </c>
      <c r="AP83" s="12"/>
      <c r="AQ83" s="230">
        <v>0</v>
      </c>
      <c r="AR83" s="230">
        <v>0</v>
      </c>
      <c r="AS83" s="230">
        <v>0</v>
      </c>
      <c r="AT83" s="230"/>
      <c r="AU83" s="230"/>
      <c r="AV83" s="230"/>
      <c r="AW83" s="230">
        <v>0</v>
      </c>
      <c r="AX83" s="230">
        <v>0</v>
      </c>
      <c r="AY83" s="230">
        <v>0</v>
      </c>
      <c r="AZ83" s="230">
        <v>0</v>
      </c>
      <c r="BA83" s="230">
        <v>0</v>
      </c>
      <c r="BB83" s="230">
        <v>0</v>
      </c>
      <c r="BC83" s="230">
        <v>0</v>
      </c>
      <c r="BD83" s="230">
        <v>0</v>
      </c>
      <c r="BE83" s="230">
        <v>0</v>
      </c>
      <c r="BG83" s="232"/>
      <c r="BH83" s="232"/>
      <c r="BI83" s="232"/>
    </row>
    <row r="84" spans="1:61" s="231" customFormat="1" ht="17.25" hidden="1" customHeight="1">
      <c r="A84" s="12"/>
      <c r="B84" s="230">
        <v>0</v>
      </c>
      <c r="C84" s="230">
        <v>0</v>
      </c>
      <c r="D84" s="230">
        <v>0</v>
      </c>
      <c r="E84" s="230">
        <v>0</v>
      </c>
      <c r="F84" s="230">
        <v>0</v>
      </c>
      <c r="G84" s="230">
        <v>0</v>
      </c>
      <c r="H84" s="230">
        <v>0</v>
      </c>
      <c r="I84" s="230">
        <v>0</v>
      </c>
      <c r="J84" s="230">
        <v>0</v>
      </c>
      <c r="K84" s="230">
        <v>0</v>
      </c>
      <c r="L84" s="230">
        <v>0</v>
      </c>
      <c r="M84" s="230">
        <v>0</v>
      </c>
      <c r="N84" s="230">
        <v>0</v>
      </c>
      <c r="O84" s="230">
        <v>0</v>
      </c>
      <c r="P84" s="230">
        <v>0</v>
      </c>
      <c r="Q84" s="230">
        <v>0</v>
      </c>
      <c r="R84" s="230">
        <v>0</v>
      </c>
      <c r="S84" s="230">
        <v>0</v>
      </c>
      <c r="T84" s="12"/>
      <c r="U84" s="230">
        <v>0</v>
      </c>
      <c r="V84" s="230">
        <v>0</v>
      </c>
      <c r="W84" s="230">
        <v>0</v>
      </c>
      <c r="X84" s="230">
        <v>0</v>
      </c>
      <c r="Y84" s="230">
        <v>0</v>
      </c>
      <c r="Z84" s="230">
        <v>0</v>
      </c>
      <c r="AA84" s="230">
        <v>0</v>
      </c>
      <c r="AB84" s="230">
        <v>0</v>
      </c>
      <c r="AC84" s="230">
        <v>0</v>
      </c>
      <c r="AD84" s="230">
        <v>0</v>
      </c>
      <c r="AE84" s="230">
        <v>0</v>
      </c>
      <c r="AF84" s="230">
        <v>0</v>
      </c>
      <c r="AG84" s="230">
        <v>0</v>
      </c>
      <c r="AH84" s="230">
        <v>0</v>
      </c>
      <c r="AI84" s="230">
        <v>0</v>
      </c>
      <c r="AJ84" s="230">
        <v>0</v>
      </c>
      <c r="AK84" s="230">
        <v>0</v>
      </c>
      <c r="AL84" s="230">
        <v>0</v>
      </c>
      <c r="AM84" s="230">
        <v>0</v>
      </c>
      <c r="AN84" s="230">
        <v>0</v>
      </c>
      <c r="AO84" s="230">
        <v>0</v>
      </c>
      <c r="AP84" s="12"/>
      <c r="AQ84" s="230">
        <v>0</v>
      </c>
      <c r="AR84" s="230">
        <v>0</v>
      </c>
      <c r="AS84" s="230">
        <v>0</v>
      </c>
      <c r="AT84" s="230"/>
      <c r="AU84" s="230"/>
      <c r="AV84" s="230"/>
      <c r="AW84" s="230">
        <v>0</v>
      </c>
      <c r="AX84" s="230">
        <v>0</v>
      </c>
      <c r="AY84" s="230">
        <v>0</v>
      </c>
      <c r="AZ84" s="230">
        <v>0</v>
      </c>
      <c r="BA84" s="230">
        <v>0</v>
      </c>
      <c r="BB84" s="230">
        <v>0</v>
      </c>
      <c r="BC84" s="230">
        <v>0</v>
      </c>
      <c r="BD84" s="230">
        <v>0</v>
      </c>
      <c r="BE84" s="230">
        <v>0</v>
      </c>
      <c r="BG84" s="232"/>
      <c r="BH84" s="232"/>
      <c r="BI84" s="232"/>
    </row>
    <row r="85" spans="1:61" s="231" customFormat="1" ht="17.25" hidden="1" customHeight="1">
      <c r="A85" s="12"/>
      <c r="B85" s="230">
        <v>0</v>
      </c>
      <c r="C85" s="230">
        <v>0</v>
      </c>
      <c r="D85" s="230">
        <v>0</v>
      </c>
      <c r="E85" s="230">
        <v>0</v>
      </c>
      <c r="F85" s="230">
        <v>0</v>
      </c>
      <c r="G85" s="230">
        <v>0</v>
      </c>
      <c r="H85" s="230">
        <v>0</v>
      </c>
      <c r="I85" s="230">
        <v>0</v>
      </c>
      <c r="J85" s="230">
        <v>0</v>
      </c>
      <c r="K85" s="230">
        <v>0</v>
      </c>
      <c r="L85" s="230">
        <v>0</v>
      </c>
      <c r="M85" s="230">
        <v>0</v>
      </c>
      <c r="N85" s="230">
        <v>0</v>
      </c>
      <c r="O85" s="230">
        <v>0</v>
      </c>
      <c r="P85" s="230">
        <v>0</v>
      </c>
      <c r="Q85" s="230">
        <v>0</v>
      </c>
      <c r="R85" s="230">
        <v>0</v>
      </c>
      <c r="S85" s="230">
        <v>0</v>
      </c>
      <c r="T85" s="12"/>
      <c r="U85" s="230">
        <v>0</v>
      </c>
      <c r="V85" s="230">
        <v>0</v>
      </c>
      <c r="W85" s="230">
        <v>0</v>
      </c>
      <c r="X85" s="230">
        <v>0</v>
      </c>
      <c r="Y85" s="230">
        <v>0</v>
      </c>
      <c r="Z85" s="230">
        <v>0</v>
      </c>
      <c r="AA85" s="230">
        <v>0</v>
      </c>
      <c r="AB85" s="230">
        <v>0</v>
      </c>
      <c r="AC85" s="230">
        <v>0</v>
      </c>
      <c r="AD85" s="230">
        <v>0</v>
      </c>
      <c r="AE85" s="230">
        <v>0</v>
      </c>
      <c r="AF85" s="230">
        <v>0</v>
      </c>
      <c r="AG85" s="230">
        <v>0</v>
      </c>
      <c r="AH85" s="230">
        <v>0</v>
      </c>
      <c r="AI85" s="230">
        <v>0</v>
      </c>
      <c r="AJ85" s="230">
        <v>0</v>
      </c>
      <c r="AK85" s="230">
        <v>0</v>
      </c>
      <c r="AL85" s="230">
        <v>0</v>
      </c>
      <c r="AM85" s="230">
        <v>0</v>
      </c>
      <c r="AN85" s="230">
        <v>0</v>
      </c>
      <c r="AO85" s="230">
        <v>0</v>
      </c>
      <c r="AP85" s="12"/>
      <c r="AQ85" s="230">
        <v>0</v>
      </c>
      <c r="AR85" s="230">
        <v>0</v>
      </c>
      <c r="AS85" s="230">
        <v>0</v>
      </c>
      <c r="AT85" s="230"/>
      <c r="AU85" s="230"/>
      <c r="AV85" s="230"/>
      <c r="AW85" s="230">
        <v>0</v>
      </c>
      <c r="AX85" s="230">
        <v>0</v>
      </c>
      <c r="AY85" s="230">
        <v>0</v>
      </c>
      <c r="AZ85" s="230">
        <v>0</v>
      </c>
      <c r="BA85" s="230">
        <v>0</v>
      </c>
      <c r="BB85" s="230">
        <v>0</v>
      </c>
      <c r="BC85" s="230">
        <v>0</v>
      </c>
      <c r="BD85" s="230">
        <v>0</v>
      </c>
      <c r="BE85" s="230">
        <v>0</v>
      </c>
      <c r="BG85" s="232"/>
      <c r="BH85" s="232"/>
      <c r="BI85" s="232"/>
    </row>
    <row r="86" spans="1:61" s="231" customFormat="1" ht="17.25" hidden="1" customHeight="1">
      <c r="A86" s="12"/>
      <c r="B86" s="230">
        <v>9</v>
      </c>
      <c r="C86" s="230">
        <v>869</v>
      </c>
      <c r="D86" s="230">
        <v>553</v>
      </c>
      <c r="E86" s="230">
        <v>0</v>
      </c>
      <c r="F86" s="230">
        <v>0</v>
      </c>
      <c r="G86" s="230">
        <v>0</v>
      </c>
      <c r="H86" s="230">
        <v>3</v>
      </c>
      <c r="I86" s="230">
        <v>310</v>
      </c>
      <c r="J86" s="230">
        <v>197</v>
      </c>
      <c r="K86" s="230">
        <v>0</v>
      </c>
      <c r="L86" s="230">
        <v>0</v>
      </c>
      <c r="M86" s="230">
        <v>0</v>
      </c>
      <c r="N86" s="230">
        <v>0</v>
      </c>
      <c r="O86" s="230">
        <v>0</v>
      </c>
      <c r="P86" s="230">
        <v>0</v>
      </c>
      <c r="Q86" s="230">
        <v>0</v>
      </c>
      <c r="R86" s="230">
        <v>0</v>
      </c>
      <c r="S86" s="230">
        <v>0</v>
      </c>
      <c r="T86" s="12"/>
      <c r="U86" s="230">
        <v>0</v>
      </c>
      <c r="V86" s="230">
        <v>0</v>
      </c>
      <c r="W86" s="230">
        <v>0</v>
      </c>
      <c r="X86" s="230">
        <v>0</v>
      </c>
      <c r="Y86" s="230">
        <v>0</v>
      </c>
      <c r="Z86" s="230">
        <v>0</v>
      </c>
      <c r="AA86" s="230">
        <v>0</v>
      </c>
      <c r="AB86" s="230">
        <v>0</v>
      </c>
      <c r="AC86" s="230">
        <v>0</v>
      </c>
      <c r="AD86" s="230">
        <v>0</v>
      </c>
      <c r="AE86" s="230">
        <v>0</v>
      </c>
      <c r="AF86" s="230">
        <v>0</v>
      </c>
      <c r="AG86" s="230">
        <v>0</v>
      </c>
      <c r="AH86" s="230">
        <v>0</v>
      </c>
      <c r="AI86" s="230">
        <v>0</v>
      </c>
      <c r="AJ86" s="230">
        <v>0</v>
      </c>
      <c r="AK86" s="230">
        <v>0</v>
      </c>
      <c r="AL86" s="230">
        <v>0</v>
      </c>
      <c r="AM86" s="230">
        <v>0</v>
      </c>
      <c r="AN86" s="230">
        <v>0</v>
      </c>
      <c r="AO86" s="230">
        <v>0</v>
      </c>
      <c r="AP86" s="12"/>
      <c r="AQ86" s="230">
        <v>0</v>
      </c>
      <c r="AR86" s="230">
        <v>0</v>
      </c>
      <c r="AS86" s="230">
        <v>0</v>
      </c>
      <c r="AT86" s="230"/>
      <c r="AU86" s="230"/>
      <c r="AV86" s="230"/>
      <c r="AW86" s="230">
        <v>12</v>
      </c>
      <c r="AX86" s="230">
        <v>1179</v>
      </c>
      <c r="AY86" s="230">
        <v>750</v>
      </c>
      <c r="AZ86" s="230">
        <v>12</v>
      </c>
      <c r="BA86" s="230">
        <v>1179</v>
      </c>
      <c r="BB86" s="230">
        <v>750</v>
      </c>
      <c r="BC86" s="230">
        <v>0</v>
      </c>
      <c r="BD86" s="230">
        <v>0</v>
      </c>
      <c r="BE86" s="230">
        <v>0</v>
      </c>
      <c r="BG86" s="232"/>
      <c r="BH86" s="232"/>
      <c r="BI86" s="232"/>
    </row>
    <row r="87" spans="1:61" s="231" customFormat="1" ht="17.25" hidden="1" customHeight="1">
      <c r="A87" s="12"/>
      <c r="B87" s="230">
        <v>0</v>
      </c>
      <c r="C87" s="230">
        <v>0</v>
      </c>
      <c r="D87" s="230">
        <v>0</v>
      </c>
      <c r="E87" s="230">
        <v>0</v>
      </c>
      <c r="F87" s="230">
        <v>0</v>
      </c>
      <c r="G87" s="230">
        <v>0</v>
      </c>
      <c r="H87" s="230">
        <v>0</v>
      </c>
      <c r="I87" s="230">
        <v>0</v>
      </c>
      <c r="J87" s="230">
        <v>0</v>
      </c>
      <c r="K87" s="230">
        <v>0</v>
      </c>
      <c r="L87" s="230">
        <v>0</v>
      </c>
      <c r="M87" s="230">
        <v>0</v>
      </c>
      <c r="N87" s="230">
        <v>0</v>
      </c>
      <c r="O87" s="230">
        <v>0</v>
      </c>
      <c r="P87" s="230">
        <v>0</v>
      </c>
      <c r="Q87" s="230">
        <v>0</v>
      </c>
      <c r="R87" s="230">
        <v>0</v>
      </c>
      <c r="S87" s="230">
        <v>0</v>
      </c>
      <c r="T87" s="12"/>
      <c r="U87" s="230">
        <v>0</v>
      </c>
      <c r="V87" s="230">
        <v>0</v>
      </c>
      <c r="W87" s="230">
        <v>0</v>
      </c>
      <c r="X87" s="230">
        <v>0</v>
      </c>
      <c r="Y87" s="230">
        <v>0</v>
      </c>
      <c r="Z87" s="230">
        <v>0</v>
      </c>
      <c r="AA87" s="230">
        <v>0</v>
      </c>
      <c r="AB87" s="230">
        <v>0</v>
      </c>
      <c r="AC87" s="230">
        <v>0</v>
      </c>
      <c r="AD87" s="230">
        <v>0</v>
      </c>
      <c r="AE87" s="230">
        <v>0</v>
      </c>
      <c r="AF87" s="230">
        <v>0</v>
      </c>
      <c r="AG87" s="230">
        <v>0</v>
      </c>
      <c r="AH87" s="230">
        <v>0</v>
      </c>
      <c r="AI87" s="230">
        <v>0</v>
      </c>
      <c r="AJ87" s="230">
        <v>0</v>
      </c>
      <c r="AK87" s="230">
        <v>0</v>
      </c>
      <c r="AL87" s="230">
        <v>0</v>
      </c>
      <c r="AM87" s="230">
        <v>0</v>
      </c>
      <c r="AN87" s="230">
        <v>0</v>
      </c>
      <c r="AO87" s="230">
        <v>0</v>
      </c>
      <c r="AP87" s="12"/>
      <c r="AQ87" s="230">
        <v>0</v>
      </c>
      <c r="AR87" s="230">
        <v>0</v>
      </c>
      <c r="AS87" s="230">
        <v>0</v>
      </c>
      <c r="AT87" s="230"/>
      <c r="AU87" s="230"/>
      <c r="AV87" s="230"/>
      <c r="AW87" s="230">
        <v>0</v>
      </c>
      <c r="AX87" s="230">
        <v>0</v>
      </c>
      <c r="AY87" s="230">
        <v>0</v>
      </c>
      <c r="AZ87" s="230">
        <v>0</v>
      </c>
      <c r="BA87" s="230">
        <v>0</v>
      </c>
      <c r="BB87" s="230">
        <v>0</v>
      </c>
      <c r="BC87" s="230">
        <v>0</v>
      </c>
      <c r="BD87" s="230">
        <v>0</v>
      </c>
      <c r="BE87" s="230">
        <v>0</v>
      </c>
      <c r="BG87" s="232"/>
      <c r="BH87" s="232"/>
      <c r="BI87" s="232"/>
    </row>
    <row r="88" spans="1:61" s="231" customFormat="1" ht="17.25" hidden="1" customHeight="1">
      <c r="A88" s="12"/>
      <c r="B88" s="230">
        <v>0</v>
      </c>
      <c r="C88" s="230">
        <v>0</v>
      </c>
      <c r="D88" s="230">
        <v>0</v>
      </c>
      <c r="E88" s="230">
        <v>0</v>
      </c>
      <c r="F88" s="230">
        <v>0</v>
      </c>
      <c r="G88" s="230">
        <v>0</v>
      </c>
      <c r="H88" s="230">
        <v>0</v>
      </c>
      <c r="I88" s="230">
        <v>0</v>
      </c>
      <c r="J88" s="230">
        <v>0</v>
      </c>
      <c r="K88" s="230">
        <v>0</v>
      </c>
      <c r="L88" s="230">
        <v>0</v>
      </c>
      <c r="M88" s="230">
        <v>0</v>
      </c>
      <c r="N88" s="230">
        <v>0</v>
      </c>
      <c r="O88" s="230">
        <v>0</v>
      </c>
      <c r="P88" s="230">
        <v>0</v>
      </c>
      <c r="Q88" s="230">
        <v>0</v>
      </c>
      <c r="R88" s="230">
        <v>0</v>
      </c>
      <c r="S88" s="230">
        <v>0</v>
      </c>
      <c r="T88" s="12"/>
      <c r="U88" s="230">
        <v>0</v>
      </c>
      <c r="V88" s="230">
        <v>0</v>
      </c>
      <c r="W88" s="230">
        <v>0</v>
      </c>
      <c r="X88" s="230">
        <v>0</v>
      </c>
      <c r="Y88" s="230">
        <v>0</v>
      </c>
      <c r="Z88" s="230">
        <v>0</v>
      </c>
      <c r="AA88" s="230">
        <v>0</v>
      </c>
      <c r="AB88" s="230">
        <v>0</v>
      </c>
      <c r="AC88" s="230">
        <v>0</v>
      </c>
      <c r="AD88" s="230">
        <v>0</v>
      </c>
      <c r="AE88" s="230">
        <v>0</v>
      </c>
      <c r="AF88" s="230">
        <v>0</v>
      </c>
      <c r="AG88" s="230">
        <v>0</v>
      </c>
      <c r="AH88" s="230">
        <v>0</v>
      </c>
      <c r="AI88" s="230">
        <v>0</v>
      </c>
      <c r="AJ88" s="230">
        <v>0</v>
      </c>
      <c r="AK88" s="230">
        <v>0</v>
      </c>
      <c r="AL88" s="230">
        <v>0</v>
      </c>
      <c r="AM88" s="230">
        <v>0</v>
      </c>
      <c r="AN88" s="230">
        <v>0</v>
      </c>
      <c r="AO88" s="230">
        <v>0</v>
      </c>
      <c r="AP88" s="12"/>
      <c r="AQ88" s="230">
        <v>0</v>
      </c>
      <c r="AR88" s="230">
        <v>0</v>
      </c>
      <c r="AS88" s="230">
        <v>0</v>
      </c>
      <c r="AT88" s="230"/>
      <c r="AU88" s="230"/>
      <c r="AV88" s="230"/>
      <c r="AW88" s="230">
        <v>0</v>
      </c>
      <c r="AX88" s="230">
        <v>0</v>
      </c>
      <c r="AY88" s="230">
        <v>0</v>
      </c>
      <c r="AZ88" s="230">
        <v>0</v>
      </c>
      <c r="BA88" s="230">
        <v>0</v>
      </c>
      <c r="BB88" s="230">
        <v>0</v>
      </c>
      <c r="BC88" s="230">
        <v>0</v>
      </c>
      <c r="BD88" s="230">
        <v>0</v>
      </c>
      <c r="BE88" s="230">
        <v>0</v>
      </c>
      <c r="BG88" s="232"/>
      <c r="BH88" s="232"/>
      <c r="BI88" s="232"/>
    </row>
    <row r="89" spans="1:61" s="231" customFormat="1" ht="17.25" hidden="1" customHeight="1">
      <c r="A89" s="12"/>
      <c r="B89" s="230">
        <v>1</v>
      </c>
      <c r="C89" s="230">
        <v>71</v>
      </c>
      <c r="D89" s="230">
        <v>30</v>
      </c>
      <c r="E89" s="230">
        <v>0</v>
      </c>
      <c r="F89" s="230">
        <v>0</v>
      </c>
      <c r="G89" s="230">
        <v>0</v>
      </c>
      <c r="H89" s="230">
        <v>0</v>
      </c>
      <c r="I89" s="230">
        <v>0</v>
      </c>
      <c r="J89" s="230">
        <v>0</v>
      </c>
      <c r="K89" s="230">
        <v>0</v>
      </c>
      <c r="L89" s="230">
        <v>0</v>
      </c>
      <c r="M89" s="230">
        <v>0</v>
      </c>
      <c r="N89" s="230">
        <v>0</v>
      </c>
      <c r="O89" s="230">
        <v>0</v>
      </c>
      <c r="P89" s="230">
        <v>0</v>
      </c>
      <c r="Q89" s="230">
        <v>0</v>
      </c>
      <c r="R89" s="230">
        <v>0</v>
      </c>
      <c r="S89" s="230">
        <v>0</v>
      </c>
      <c r="T89" s="12"/>
      <c r="U89" s="230">
        <v>0</v>
      </c>
      <c r="V89" s="230">
        <v>0</v>
      </c>
      <c r="W89" s="230">
        <v>0</v>
      </c>
      <c r="X89" s="230">
        <v>0</v>
      </c>
      <c r="Y89" s="230">
        <v>0</v>
      </c>
      <c r="Z89" s="230">
        <v>0</v>
      </c>
      <c r="AA89" s="230">
        <v>0</v>
      </c>
      <c r="AB89" s="230">
        <v>0</v>
      </c>
      <c r="AC89" s="230">
        <v>0</v>
      </c>
      <c r="AD89" s="230">
        <v>0</v>
      </c>
      <c r="AE89" s="230">
        <v>0</v>
      </c>
      <c r="AF89" s="230">
        <v>0</v>
      </c>
      <c r="AG89" s="230">
        <v>0</v>
      </c>
      <c r="AH89" s="230">
        <v>0</v>
      </c>
      <c r="AI89" s="230">
        <v>0</v>
      </c>
      <c r="AJ89" s="230">
        <v>0</v>
      </c>
      <c r="AK89" s="230">
        <v>0</v>
      </c>
      <c r="AL89" s="230">
        <v>0</v>
      </c>
      <c r="AM89" s="230">
        <v>0</v>
      </c>
      <c r="AN89" s="230">
        <v>0</v>
      </c>
      <c r="AO89" s="230">
        <v>0</v>
      </c>
      <c r="AP89" s="12"/>
      <c r="AQ89" s="230">
        <v>0</v>
      </c>
      <c r="AR89" s="230">
        <v>0</v>
      </c>
      <c r="AS89" s="230">
        <v>0</v>
      </c>
      <c r="AT89" s="230"/>
      <c r="AU89" s="230"/>
      <c r="AV89" s="230"/>
      <c r="AW89" s="230">
        <v>1</v>
      </c>
      <c r="AX89" s="230">
        <v>71</v>
      </c>
      <c r="AY89" s="230">
        <v>30</v>
      </c>
      <c r="AZ89" s="230">
        <v>1</v>
      </c>
      <c r="BA89" s="230">
        <v>71</v>
      </c>
      <c r="BB89" s="230">
        <v>30</v>
      </c>
      <c r="BC89" s="230">
        <v>0</v>
      </c>
      <c r="BD89" s="230">
        <v>0</v>
      </c>
      <c r="BE89" s="230">
        <v>0</v>
      </c>
      <c r="BG89" s="232"/>
      <c r="BH89" s="232"/>
      <c r="BI89" s="232"/>
    </row>
    <row r="90" spans="1:61" s="231" customFormat="1" ht="17.25" hidden="1" customHeight="1">
      <c r="A90" s="12"/>
      <c r="B90" s="230">
        <v>3</v>
      </c>
      <c r="C90" s="230">
        <v>320</v>
      </c>
      <c r="D90" s="230">
        <v>153</v>
      </c>
      <c r="E90" s="230">
        <v>1</v>
      </c>
      <c r="F90" s="230">
        <v>76</v>
      </c>
      <c r="G90" s="230">
        <v>46</v>
      </c>
      <c r="H90" s="230">
        <v>0</v>
      </c>
      <c r="I90" s="230">
        <v>0</v>
      </c>
      <c r="J90" s="230">
        <v>0</v>
      </c>
      <c r="K90" s="230">
        <v>0</v>
      </c>
      <c r="L90" s="230">
        <v>0</v>
      </c>
      <c r="M90" s="230">
        <v>0</v>
      </c>
      <c r="N90" s="230">
        <v>0</v>
      </c>
      <c r="O90" s="230">
        <v>0</v>
      </c>
      <c r="P90" s="230">
        <v>0</v>
      </c>
      <c r="Q90" s="230">
        <v>0</v>
      </c>
      <c r="R90" s="230">
        <v>0</v>
      </c>
      <c r="S90" s="230">
        <v>0</v>
      </c>
      <c r="T90" s="12"/>
      <c r="U90" s="230">
        <v>0</v>
      </c>
      <c r="V90" s="230">
        <v>0</v>
      </c>
      <c r="W90" s="230">
        <v>0</v>
      </c>
      <c r="X90" s="230">
        <v>0</v>
      </c>
      <c r="Y90" s="230">
        <v>0</v>
      </c>
      <c r="Z90" s="230">
        <v>0</v>
      </c>
      <c r="AA90" s="230">
        <v>0</v>
      </c>
      <c r="AB90" s="230">
        <v>0</v>
      </c>
      <c r="AC90" s="230">
        <v>0</v>
      </c>
      <c r="AD90" s="230">
        <v>0</v>
      </c>
      <c r="AE90" s="230">
        <v>0</v>
      </c>
      <c r="AF90" s="230">
        <v>0</v>
      </c>
      <c r="AG90" s="230">
        <v>0</v>
      </c>
      <c r="AH90" s="230">
        <v>0</v>
      </c>
      <c r="AI90" s="230">
        <v>0</v>
      </c>
      <c r="AJ90" s="230">
        <v>0</v>
      </c>
      <c r="AK90" s="230">
        <v>0</v>
      </c>
      <c r="AL90" s="230">
        <v>0</v>
      </c>
      <c r="AM90" s="230">
        <v>0</v>
      </c>
      <c r="AN90" s="230">
        <v>0</v>
      </c>
      <c r="AO90" s="230">
        <v>0</v>
      </c>
      <c r="AP90" s="12"/>
      <c r="AQ90" s="230">
        <v>0</v>
      </c>
      <c r="AR90" s="230">
        <v>0</v>
      </c>
      <c r="AS90" s="230">
        <v>0</v>
      </c>
      <c r="AT90" s="230"/>
      <c r="AU90" s="230"/>
      <c r="AV90" s="230"/>
      <c r="AW90" s="230">
        <v>4</v>
      </c>
      <c r="AX90" s="230">
        <v>396</v>
      </c>
      <c r="AY90" s="230">
        <v>199</v>
      </c>
      <c r="AZ90" s="230">
        <v>4</v>
      </c>
      <c r="BA90" s="230">
        <v>396</v>
      </c>
      <c r="BB90" s="230">
        <v>199</v>
      </c>
      <c r="BC90" s="230">
        <v>0</v>
      </c>
      <c r="BD90" s="230">
        <v>0</v>
      </c>
      <c r="BE90" s="230">
        <v>0</v>
      </c>
      <c r="BG90" s="232"/>
      <c r="BH90" s="232"/>
      <c r="BI90" s="232"/>
    </row>
    <row r="100" spans="58:58" ht="17.25" customHeight="1">
      <c r="BF100" s="31" t="s">
        <v>231</v>
      </c>
    </row>
  </sheetData>
  <mergeCells count="54">
    <mergeCell ref="BC4:BE4"/>
    <mergeCell ref="AW3:AY4"/>
    <mergeCell ref="AQ3:AS3"/>
    <mergeCell ref="AQ4:AS4"/>
    <mergeCell ref="AT4:AV4"/>
    <mergeCell ref="AT3:AV3"/>
    <mergeCell ref="AZ4:BB4"/>
    <mergeCell ref="A3:A6"/>
    <mergeCell ref="E3:G3"/>
    <mergeCell ref="H3:J3"/>
    <mergeCell ref="E4:G4"/>
    <mergeCell ref="H4:J4"/>
    <mergeCell ref="B3:D3"/>
    <mergeCell ref="B4:D4"/>
    <mergeCell ref="U4:W4"/>
    <mergeCell ref="AP3:AP6"/>
    <mergeCell ref="K3:M3"/>
    <mergeCell ref="Q3:S3"/>
    <mergeCell ref="U3:W3"/>
    <mergeCell ref="X3:Z3"/>
    <mergeCell ref="N3:P3"/>
    <mergeCell ref="N4:P4"/>
    <mergeCell ref="T3:T6"/>
    <mergeCell ref="X4:Z4"/>
    <mergeCell ref="AG4:AI4"/>
    <mergeCell ref="AG3:AI3"/>
    <mergeCell ref="AJ3:AL3"/>
    <mergeCell ref="AJ4:AL4"/>
    <mergeCell ref="AM3:AO3"/>
    <mergeCell ref="AM4:AO4"/>
    <mergeCell ref="BC50:BE50"/>
    <mergeCell ref="AG50:AI50"/>
    <mergeCell ref="AJ50:AL50"/>
    <mergeCell ref="AQ50:AS50"/>
    <mergeCell ref="AT50:AV50"/>
    <mergeCell ref="AW50:AY50"/>
    <mergeCell ref="AZ50:BB50"/>
    <mergeCell ref="AM50:AO50"/>
    <mergeCell ref="B50:D50"/>
    <mergeCell ref="Q50:S50"/>
    <mergeCell ref="U50:W50"/>
    <mergeCell ref="AA3:AC3"/>
    <mergeCell ref="AD3:AF3"/>
    <mergeCell ref="AA4:AC4"/>
    <mergeCell ref="AD4:AF4"/>
    <mergeCell ref="X50:Z50"/>
    <mergeCell ref="AA50:AC50"/>
    <mergeCell ref="AD50:AF50"/>
    <mergeCell ref="K4:M4"/>
    <mergeCell ref="E50:G50"/>
    <mergeCell ref="H50:J50"/>
    <mergeCell ref="K50:M50"/>
    <mergeCell ref="N50:P50"/>
    <mergeCell ref="Q4:S4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C90"/>
  <sheetViews>
    <sheetView view="pageBreakPreview" zoomScale="73" zoomScaleNormal="80" zoomScaleSheetLayoutView="73" workbookViewId="0">
      <pane xSplit="1" ySplit="5" topLeftCell="E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4" width="15.6640625" style="12" customWidth="1"/>
    <col min="5" max="10" width="15.6640625" style="52" customWidth="1"/>
    <col min="11" max="15" width="15.6640625" style="12" customWidth="1"/>
    <col min="16" max="21" width="15.6640625" style="52" customWidth="1"/>
    <col min="22" max="25" width="15.6640625" style="12" customWidth="1"/>
    <col min="26" max="26" width="0" style="12" hidden="1" customWidth="1"/>
    <col min="27" max="29" width="4.109375" style="12" hidden="1" customWidth="1"/>
    <col min="30" max="16384" width="10.33203125" style="12"/>
  </cols>
  <sheetData>
    <row r="1" spans="1:29" ht="16.2">
      <c r="A1" s="85" t="s">
        <v>281</v>
      </c>
      <c r="B1" s="9"/>
      <c r="D1" s="85" t="s">
        <v>150</v>
      </c>
      <c r="E1" s="9"/>
      <c r="G1" s="85" t="s">
        <v>148</v>
      </c>
      <c r="H1" s="9"/>
      <c r="O1" s="85" t="str">
        <f>A1</f>
        <v>令和７年度　非木造家屋の状況</v>
      </c>
      <c r="P1" s="9"/>
      <c r="R1" s="85" t="s">
        <v>150</v>
      </c>
      <c r="S1" s="9"/>
      <c r="U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73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7"/>
      <c r="D3" s="358"/>
      <c r="E3" s="351" t="s">
        <v>136</v>
      </c>
      <c r="F3" s="352"/>
      <c r="G3" s="353"/>
      <c r="H3" s="359" t="s">
        <v>137</v>
      </c>
      <c r="I3" s="360"/>
      <c r="J3" s="361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71" t="s">
        <v>127</v>
      </c>
      <c r="I4" s="72" t="s">
        <v>128</v>
      </c>
      <c r="J4" s="68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40"/>
      <c r="C5" s="69" t="s">
        <v>51</v>
      </c>
      <c r="D5" s="70" t="s">
        <v>129</v>
      </c>
      <c r="E5" s="267"/>
      <c r="F5" s="69" t="s">
        <v>51</v>
      </c>
      <c r="G5" s="70" t="s">
        <v>129</v>
      </c>
      <c r="H5" s="267"/>
      <c r="I5" s="69" t="s">
        <v>51</v>
      </c>
      <c r="J5" s="70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56</v>
      </c>
      <c r="C6" s="115">
        <f t="shared" si="0"/>
        <v>143607</v>
      </c>
      <c r="D6" s="116">
        <f t="shared" si="0"/>
        <v>10249769</v>
      </c>
      <c r="E6" s="114">
        <f t="shared" si="0"/>
        <v>402</v>
      </c>
      <c r="F6" s="115">
        <f t="shared" si="0"/>
        <v>537271</v>
      </c>
      <c r="G6" s="116">
        <f t="shared" si="0"/>
        <v>29426787</v>
      </c>
      <c r="H6" s="114">
        <f>H51</f>
        <v>2136</v>
      </c>
      <c r="I6" s="115">
        <f t="shared" ref="I6:J6" si="1">I51</f>
        <v>1256893</v>
      </c>
      <c r="J6" s="117">
        <f t="shared" si="1"/>
        <v>56975276</v>
      </c>
      <c r="K6" s="114">
        <f>K51</f>
        <v>447</v>
      </c>
      <c r="L6" s="115">
        <f t="shared" ref="L6:M6" si="2">L51</f>
        <v>48876</v>
      </c>
      <c r="M6" s="117">
        <f t="shared" si="2"/>
        <v>1102062</v>
      </c>
      <c r="N6" s="6" t="s">
        <v>13</v>
      </c>
      <c r="O6" s="6" t="s">
        <v>13</v>
      </c>
      <c r="P6" s="114">
        <f t="shared" ref="P6:X21" si="3">P51</f>
        <v>29</v>
      </c>
      <c r="Q6" s="115">
        <f t="shared" si="3"/>
        <v>1005</v>
      </c>
      <c r="R6" s="116">
        <f t="shared" si="3"/>
        <v>10951</v>
      </c>
      <c r="S6" s="114">
        <f t="shared" si="3"/>
        <v>2</v>
      </c>
      <c r="T6" s="115">
        <f t="shared" si="3"/>
        <v>27</v>
      </c>
      <c r="U6" s="116">
        <f t="shared" si="3"/>
        <v>831</v>
      </c>
      <c r="V6" s="114">
        <f>V51</f>
        <v>3072</v>
      </c>
      <c r="W6" s="115">
        <f t="shared" ref="W6:X6" si="4">W51</f>
        <v>1987679</v>
      </c>
      <c r="X6" s="117">
        <f t="shared" si="4"/>
        <v>97765676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1</v>
      </c>
      <c r="C7" s="119">
        <f t="shared" si="0"/>
        <v>2049</v>
      </c>
      <c r="D7" s="120">
        <f t="shared" si="0"/>
        <v>64685</v>
      </c>
      <c r="E7" s="118">
        <f t="shared" si="0"/>
        <v>50</v>
      </c>
      <c r="F7" s="119">
        <f t="shared" si="0"/>
        <v>49458</v>
      </c>
      <c r="G7" s="120">
        <f t="shared" si="0"/>
        <v>1875987</v>
      </c>
      <c r="H7" s="118">
        <f t="shared" si="0"/>
        <v>450</v>
      </c>
      <c r="I7" s="119">
        <f t="shared" si="0"/>
        <v>224693</v>
      </c>
      <c r="J7" s="120">
        <f t="shared" si="0"/>
        <v>8705816</v>
      </c>
      <c r="K7" s="118">
        <f t="shared" si="0"/>
        <v>83</v>
      </c>
      <c r="L7" s="119">
        <f t="shared" si="0"/>
        <v>9785</v>
      </c>
      <c r="M7" s="120">
        <f t="shared" si="0"/>
        <v>171991</v>
      </c>
      <c r="N7" s="7" t="s">
        <v>14</v>
      </c>
      <c r="O7" s="7" t="s">
        <v>14</v>
      </c>
      <c r="P7" s="118">
        <f t="shared" si="3"/>
        <v>5</v>
      </c>
      <c r="Q7" s="119">
        <f t="shared" si="3"/>
        <v>1180</v>
      </c>
      <c r="R7" s="120">
        <f t="shared" si="3"/>
        <v>11044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589</v>
      </c>
      <c r="W7" s="119">
        <f t="shared" si="3"/>
        <v>287165</v>
      </c>
      <c r="X7" s="120">
        <f t="shared" si="3"/>
        <v>10829523</v>
      </c>
      <c r="Y7" s="7" t="s">
        <v>14</v>
      </c>
      <c r="AA7" s="73" t="str">
        <f t="shared" ref="AA7:AA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4</v>
      </c>
      <c r="C8" s="119">
        <f t="shared" si="0"/>
        <v>112933</v>
      </c>
      <c r="D8" s="120">
        <f t="shared" si="0"/>
        <v>6948217</v>
      </c>
      <c r="E8" s="118">
        <f t="shared" si="0"/>
        <v>60</v>
      </c>
      <c r="F8" s="119">
        <f t="shared" si="0"/>
        <v>57499</v>
      </c>
      <c r="G8" s="120">
        <f t="shared" si="0"/>
        <v>2465630</v>
      </c>
      <c r="H8" s="118">
        <f t="shared" si="0"/>
        <v>656</v>
      </c>
      <c r="I8" s="119">
        <f t="shared" si="0"/>
        <v>328714</v>
      </c>
      <c r="J8" s="120">
        <f t="shared" si="0"/>
        <v>12843927</v>
      </c>
      <c r="K8" s="118">
        <f t="shared" si="0"/>
        <v>188</v>
      </c>
      <c r="L8" s="119">
        <f t="shared" si="0"/>
        <v>18948</v>
      </c>
      <c r="M8" s="120">
        <f t="shared" si="0"/>
        <v>463345</v>
      </c>
      <c r="N8" s="7" t="s">
        <v>15</v>
      </c>
      <c r="O8" s="7" t="s">
        <v>15</v>
      </c>
      <c r="P8" s="118">
        <f t="shared" si="3"/>
        <v>7</v>
      </c>
      <c r="Q8" s="119">
        <f t="shared" si="3"/>
        <v>189</v>
      </c>
      <c r="R8" s="120">
        <f t="shared" si="3"/>
        <v>3366</v>
      </c>
      <c r="S8" s="118">
        <f t="shared" si="3"/>
        <v>1</v>
      </c>
      <c r="T8" s="119">
        <f t="shared" si="3"/>
        <v>5</v>
      </c>
      <c r="U8" s="120">
        <f t="shared" si="3"/>
        <v>67</v>
      </c>
      <c r="V8" s="118">
        <f t="shared" si="3"/>
        <v>916</v>
      </c>
      <c r="W8" s="119">
        <f t="shared" si="3"/>
        <v>518288</v>
      </c>
      <c r="X8" s="120">
        <f t="shared" si="3"/>
        <v>22724552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7</v>
      </c>
      <c r="C9" s="119">
        <f t="shared" si="0"/>
        <v>19237</v>
      </c>
      <c r="D9" s="120">
        <f t="shared" si="0"/>
        <v>641892</v>
      </c>
      <c r="E9" s="118">
        <f t="shared" si="0"/>
        <v>99</v>
      </c>
      <c r="F9" s="119">
        <f t="shared" si="0"/>
        <v>87047</v>
      </c>
      <c r="G9" s="120">
        <f t="shared" si="0"/>
        <v>3141671</v>
      </c>
      <c r="H9" s="118">
        <f t="shared" si="0"/>
        <v>541</v>
      </c>
      <c r="I9" s="119">
        <f t="shared" si="0"/>
        <v>244430</v>
      </c>
      <c r="J9" s="120">
        <f t="shared" si="0"/>
        <v>9930352</v>
      </c>
      <c r="K9" s="118">
        <f t="shared" si="0"/>
        <v>198</v>
      </c>
      <c r="L9" s="119">
        <f t="shared" si="0"/>
        <v>24024</v>
      </c>
      <c r="M9" s="120">
        <f t="shared" si="0"/>
        <v>379285</v>
      </c>
      <c r="N9" s="7" t="s">
        <v>16</v>
      </c>
      <c r="O9" s="7" t="s">
        <v>16</v>
      </c>
      <c r="P9" s="118">
        <f t="shared" si="3"/>
        <v>18</v>
      </c>
      <c r="Q9" s="119">
        <f t="shared" si="3"/>
        <v>1339</v>
      </c>
      <c r="R9" s="120">
        <f t="shared" si="3"/>
        <v>11137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863</v>
      </c>
      <c r="W9" s="119">
        <f t="shared" si="3"/>
        <v>376077</v>
      </c>
      <c r="X9" s="120">
        <f t="shared" si="3"/>
        <v>14104337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3</v>
      </c>
      <c r="C10" s="119">
        <f t="shared" si="0"/>
        <v>37960</v>
      </c>
      <c r="D10" s="120">
        <f t="shared" si="0"/>
        <v>2091325</v>
      </c>
      <c r="E10" s="118">
        <f t="shared" si="0"/>
        <v>96</v>
      </c>
      <c r="F10" s="119">
        <f t="shared" si="0"/>
        <v>96659</v>
      </c>
      <c r="G10" s="120">
        <f t="shared" si="0"/>
        <v>4981153</v>
      </c>
      <c r="H10" s="118">
        <f t="shared" si="0"/>
        <v>935</v>
      </c>
      <c r="I10" s="119">
        <f t="shared" si="0"/>
        <v>653330</v>
      </c>
      <c r="J10" s="120">
        <f t="shared" si="0"/>
        <v>31310255</v>
      </c>
      <c r="K10" s="118">
        <f t="shared" si="0"/>
        <v>217</v>
      </c>
      <c r="L10" s="119">
        <f t="shared" si="0"/>
        <v>22259</v>
      </c>
      <c r="M10" s="120">
        <f t="shared" si="0"/>
        <v>550185</v>
      </c>
      <c r="N10" s="7" t="s">
        <v>17</v>
      </c>
      <c r="O10" s="7" t="s">
        <v>17</v>
      </c>
      <c r="P10" s="118">
        <f t="shared" si="3"/>
        <v>28</v>
      </c>
      <c r="Q10" s="119">
        <f t="shared" si="3"/>
        <v>625</v>
      </c>
      <c r="R10" s="120">
        <f t="shared" si="3"/>
        <v>8034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1279</v>
      </c>
      <c r="W10" s="119">
        <f t="shared" si="3"/>
        <v>810833</v>
      </c>
      <c r="X10" s="120">
        <f t="shared" si="3"/>
        <v>38940952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3</v>
      </c>
      <c r="C11" s="119">
        <f t="shared" si="0"/>
        <v>8393</v>
      </c>
      <c r="D11" s="120">
        <f t="shared" si="0"/>
        <v>478717</v>
      </c>
      <c r="E11" s="118">
        <f t="shared" si="0"/>
        <v>54</v>
      </c>
      <c r="F11" s="119">
        <f t="shared" si="0"/>
        <v>32642</v>
      </c>
      <c r="G11" s="120">
        <f t="shared" si="0"/>
        <v>1286931</v>
      </c>
      <c r="H11" s="118">
        <f t="shared" si="0"/>
        <v>372</v>
      </c>
      <c r="I11" s="119">
        <f t="shared" si="0"/>
        <v>201036</v>
      </c>
      <c r="J11" s="120">
        <f t="shared" si="0"/>
        <v>7776547</v>
      </c>
      <c r="K11" s="118">
        <f t="shared" si="0"/>
        <v>86</v>
      </c>
      <c r="L11" s="119">
        <f t="shared" si="0"/>
        <v>9695</v>
      </c>
      <c r="M11" s="120">
        <f t="shared" si="0"/>
        <v>171751</v>
      </c>
      <c r="N11" s="7" t="s">
        <v>18</v>
      </c>
      <c r="O11" s="7" t="s">
        <v>18</v>
      </c>
      <c r="P11" s="118">
        <f t="shared" si="3"/>
        <v>5</v>
      </c>
      <c r="Q11" s="119">
        <f t="shared" si="3"/>
        <v>299</v>
      </c>
      <c r="R11" s="120">
        <f t="shared" si="3"/>
        <v>1213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520</v>
      </c>
      <c r="W11" s="119">
        <f t="shared" si="3"/>
        <v>252065</v>
      </c>
      <c r="X11" s="120">
        <f t="shared" si="3"/>
        <v>9715159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9</v>
      </c>
      <c r="C12" s="119">
        <f t="shared" si="0"/>
        <v>1604</v>
      </c>
      <c r="D12" s="120">
        <f t="shared" si="0"/>
        <v>23033</v>
      </c>
      <c r="E12" s="118">
        <f t="shared" si="0"/>
        <v>31</v>
      </c>
      <c r="F12" s="119">
        <f t="shared" si="0"/>
        <v>35704</v>
      </c>
      <c r="G12" s="120">
        <f t="shared" si="0"/>
        <v>1472543</v>
      </c>
      <c r="H12" s="118">
        <f t="shared" si="0"/>
        <v>243</v>
      </c>
      <c r="I12" s="119">
        <f t="shared" si="0"/>
        <v>96822</v>
      </c>
      <c r="J12" s="120">
        <f t="shared" si="0"/>
        <v>2740540</v>
      </c>
      <c r="K12" s="118">
        <f t="shared" si="0"/>
        <v>72</v>
      </c>
      <c r="L12" s="119">
        <f t="shared" si="0"/>
        <v>6632</v>
      </c>
      <c r="M12" s="120">
        <f t="shared" si="0"/>
        <v>109519</v>
      </c>
      <c r="N12" s="7" t="s">
        <v>19</v>
      </c>
      <c r="O12" s="7" t="s">
        <v>19</v>
      </c>
      <c r="P12" s="118">
        <f t="shared" si="3"/>
        <v>11</v>
      </c>
      <c r="Q12" s="119">
        <f t="shared" si="3"/>
        <v>664</v>
      </c>
      <c r="R12" s="120">
        <f t="shared" si="3"/>
        <v>4820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366</v>
      </c>
      <c r="W12" s="119">
        <f t="shared" si="3"/>
        <v>141426</v>
      </c>
      <c r="X12" s="120">
        <f t="shared" si="3"/>
        <v>4350455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1</v>
      </c>
      <c r="C13" s="119">
        <f t="shared" si="0"/>
        <v>702</v>
      </c>
      <c r="D13" s="120">
        <f t="shared" si="0"/>
        <v>58218</v>
      </c>
      <c r="E13" s="118">
        <f t="shared" si="0"/>
        <v>17</v>
      </c>
      <c r="F13" s="119">
        <f t="shared" si="0"/>
        <v>18552</v>
      </c>
      <c r="G13" s="120">
        <f t="shared" si="0"/>
        <v>1244047</v>
      </c>
      <c r="H13" s="118">
        <f t="shared" si="0"/>
        <v>186</v>
      </c>
      <c r="I13" s="119">
        <f t="shared" si="0"/>
        <v>79397</v>
      </c>
      <c r="J13" s="120">
        <f t="shared" si="0"/>
        <v>3279182</v>
      </c>
      <c r="K13" s="118">
        <f t="shared" si="0"/>
        <v>75</v>
      </c>
      <c r="L13" s="119">
        <f t="shared" si="0"/>
        <v>5679</v>
      </c>
      <c r="M13" s="120">
        <f t="shared" si="0"/>
        <v>99718</v>
      </c>
      <c r="N13" s="7" t="s">
        <v>20</v>
      </c>
      <c r="O13" s="7" t="s">
        <v>20</v>
      </c>
      <c r="P13" s="118">
        <f t="shared" si="3"/>
        <v>8</v>
      </c>
      <c r="Q13" s="119">
        <f t="shared" si="3"/>
        <v>254</v>
      </c>
      <c r="R13" s="120">
        <f t="shared" si="3"/>
        <v>8102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287</v>
      </c>
      <c r="W13" s="119">
        <f t="shared" si="3"/>
        <v>104584</v>
      </c>
      <c r="X13" s="120">
        <f t="shared" si="3"/>
        <v>4689267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10</v>
      </c>
      <c r="C14" s="119">
        <f t="shared" si="0"/>
        <v>77950</v>
      </c>
      <c r="D14" s="120">
        <f t="shared" si="0"/>
        <v>5001851</v>
      </c>
      <c r="E14" s="118">
        <f t="shared" si="0"/>
        <v>80</v>
      </c>
      <c r="F14" s="119">
        <f t="shared" si="0"/>
        <v>72331</v>
      </c>
      <c r="G14" s="120">
        <f t="shared" si="0"/>
        <v>4136988</v>
      </c>
      <c r="H14" s="118">
        <f t="shared" si="0"/>
        <v>416</v>
      </c>
      <c r="I14" s="119">
        <f t="shared" si="0"/>
        <v>221637</v>
      </c>
      <c r="J14" s="120">
        <f t="shared" si="0"/>
        <v>9852038</v>
      </c>
      <c r="K14" s="118">
        <f t="shared" si="0"/>
        <v>77</v>
      </c>
      <c r="L14" s="119">
        <f t="shared" si="0"/>
        <v>10044</v>
      </c>
      <c r="M14" s="120">
        <f t="shared" si="0"/>
        <v>268131</v>
      </c>
      <c r="N14" s="7" t="s">
        <v>21</v>
      </c>
      <c r="O14" s="7" t="s">
        <v>21</v>
      </c>
      <c r="P14" s="118">
        <f t="shared" si="3"/>
        <v>3</v>
      </c>
      <c r="Q14" s="119">
        <f t="shared" si="3"/>
        <v>136</v>
      </c>
      <c r="R14" s="120">
        <f t="shared" si="3"/>
        <v>2012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586</v>
      </c>
      <c r="W14" s="119">
        <f t="shared" si="3"/>
        <v>382098</v>
      </c>
      <c r="X14" s="120">
        <f t="shared" si="3"/>
        <v>19261020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47</v>
      </c>
      <c r="F15" s="119">
        <f t="shared" si="0"/>
        <v>42376</v>
      </c>
      <c r="G15" s="120">
        <f t="shared" si="0"/>
        <v>2125099</v>
      </c>
      <c r="H15" s="118">
        <f t="shared" si="0"/>
        <v>414</v>
      </c>
      <c r="I15" s="119">
        <f t="shared" si="0"/>
        <v>189778</v>
      </c>
      <c r="J15" s="120">
        <f t="shared" si="0"/>
        <v>8647438</v>
      </c>
      <c r="K15" s="118">
        <f t="shared" si="0"/>
        <v>85</v>
      </c>
      <c r="L15" s="119">
        <f t="shared" si="0"/>
        <v>10022</v>
      </c>
      <c r="M15" s="120">
        <f t="shared" si="0"/>
        <v>317187</v>
      </c>
      <c r="N15" s="7" t="s">
        <v>22</v>
      </c>
      <c r="O15" s="7" t="s">
        <v>22</v>
      </c>
      <c r="P15" s="118">
        <f t="shared" si="3"/>
        <v>2</v>
      </c>
      <c r="Q15" s="119">
        <f t="shared" si="3"/>
        <v>106</v>
      </c>
      <c r="R15" s="120">
        <f t="shared" si="3"/>
        <v>661</v>
      </c>
      <c r="S15" s="118">
        <f t="shared" si="3"/>
        <v>1</v>
      </c>
      <c r="T15" s="119">
        <f t="shared" si="3"/>
        <v>12</v>
      </c>
      <c r="U15" s="120">
        <f t="shared" si="3"/>
        <v>886</v>
      </c>
      <c r="V15" s="118">
        <f t="shared" si="3"/>
        <v>549</v>
      </c>
      <c r="W15" s="119">
        <f t="shared" si="3"/>
        <v>242294</v>
      </c>
      <c r="X15" s="120">
        <f t="shared" si="3"/>
        <v>11091271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1</v>
      </c>
      <c r="C16" s="119">
        <f t="shared" si="0"/>
        <v>79</v>
      </c>
      <c r="D16" s="120">
        <f t="shared" si="0"/>
        <v>351</v>
      </c>
      <c r="E16" s="118">
        <f t="shared" si="0"/>
        <v>9</v>
      </c>
      <c r="F16" s="119">
        <f t="shared" si="0"/>
        <v>11176</v>
      </c>
      <c r="G16" s="120">
        <f t="shared" si="0"/>
        <v>722296</v>
      </c>
      <c r="H16" s="118">
        <f t="shared" si="0"/>
        <v>236</v>
      </c>
      <c r="I16" s="119">
        <f t="shared" si="0"/>
        <v>86000</v>
      </c>
      <c r="J16" s="120">
        <f t="shared" si="0"/>
        <v>3102448</v>
      </c>
      <c r="K16" s="118">
        <f t="shared" si="0"/>
        <v>79</v>
      </c>
      <c r="L16" s="119">
        <f t="shared" si="0"/>
        <v>7541</v>
      </c>
      <c r="M16" s="120">
        <f t="shared" si="0"/>
        <v>236385</v>
      </c>
      <c r="N16" s="7" t="str">
        <f>A16</f>
        <v>葛城市</v>
      </c>
      <c r="O16" s="7" t="str">
        <f>A16</f>
        <v>葛城市</v>
      </c>
      <c r="P16" s="118">
        <f t="shared" si="3"/>
        <v>7</v>
      </c>
      <c r="Q16" s="119">
        <f t="shared" si="3"/>
        <v>364</v>
      </c>
      <c r="R16" s="120">
        <f t="shared" si="3"/>
        <v>2380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332</v>
      </c>
      <c r="W16" s="119">
        <f t="shared" si="3"/>
        <v>105160</v>
      </c>
      <c r="X16" s="120">
        <f t="shared" si="3"/>
        <v>4063860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6</v>
      </c>
      <c r="C17" s="119">
        <f t="shared" si="0"/>
        <v>715</v>
      </c>
      <c r="D17" s="120">
        <f t="shared" si="0"/>
        <v>36626</v>
      </c>
      <c r="E17" s="118">
        <f t="shared" si="0"/>
        <v>37</v>
      </c>
      <c r="F17" s="119">
        <f t="shared" si="0"/>
        <v>23945</v>
      </c>
      <c r="G17" s="120">
        <f t="shared" si="0"/>
        <v>1089451</v>
      </c>
      <c r="H17" s="118">
        <f t="shared" si="0"/>
        <v>226</v>
      </c>
      <c r="I17" s="119">
        <f t="shared" si="0"/>
        <v>74011</v>
      </c>
      <c r="J17" s="120">
        <f t="shared" si="0"/>
        <v>2226725</v>
      </c>
      <c r="K17" s="118">
        <f t="shared" si="0"/>
        <v>104</v>
      </c>
      <c r="L17" s="119">
        <f t="shared" si="0"/>
        <v>9133</v>
      </c>
      <c r="M17" s="120">
        <f t="shared" si="0"/>
        <v>89207</v>
      </c>
      <c r="N17" s="7" t="s">
        <v>59</v>
      </c>
      <c r="O17" s="7" t="s">
        <v>59</v>
      </c>
      <c r="P17" s="118">
        <f t="shared" si="3"/>
        <v>8</v>
      </c>
      <c r="Q17" s="119">
        <f t="shared" si="3"/>
        <v>175</v>
      </c>
      <c r="R17" s="120">
        <f t="shared" si="3"/>
        <v>2161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381</v>
      </c>
      <c r="W17" s="119">
        <f t="shared" si="3"/>
        <v>107979</v>
      </c>
      <c r="X17" s="120">
        <f t="shared" si="3"/>
        <v>3444170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4</v>
      </c>
      <c r="F18" s="122">
        <f t="shared" si="0"/>
        <v>10641</v>
      </c>
      <c r="G18" s="123">
        <f t="shared" si="0"/>
        <v>757498</v>
      </c>
      <c r="H18" s="121">
        <f t="shared" si="0"/>
        <v>28</v>
      </c>
      <c r="I18" s="122">
        <f t="shared" si="0"/>
        <v>5429</v>
      </c>
      <c r="J18" s="123">
        <f t="shared" si="0"/>
        <v>161262</v>
      </c>
      <c r="K18" s="121">
        <f t="shared" si="0"/>
        <v>14</v>
      </c>
      <c r="L18" s="122">
        <f t="shared" si="0"/>
        <v>2222</v>
      </c>
      <c r="M18" s="123">
        <f t="shared" si="0"/>
        <v>39339</v>
      </c>
      <c r="N18" s="6" t="s">
        <v>23</v>
      </c>
      <c r="O18" s="6" t="s">
        <v>23</v>
      </c>
      <c r="P18" s="121">
        <f t="shared" si="3"/>
        <v>2</v>
      </c>
      <c r="Q18" s="122">
        <f t="shared" si="3"/>
        <v>35</v>
      </c>
      <c r="R18" s="123">
        <f t="shared" si="3"/>
        <v>994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48</v>
      </c>
      <c r="W18" s="122">
        <f t="shared" si="3"/>
        <v>18327</v>
      </c>
      <c r="X18" s="123">
        <f t="shared" si="3"/>
        <v>959093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1</v>
      </c>
      <c r="C19" s="119">
        <f t="shared" si="0"/>
        <v>190</v>
      </c>
      <c r="D19" s="120">
        <f t="shared" si="0"/>
        <v>1858</v>
      </c>
      <c r="E19" s="118">
        <f t="shared" si="0"/>
        <v>9</v>
      </c>
      <c r="F19" s="119">
        <f t="shared" si="0"/>
        <v>3487</v>
      </c>
      <c r="G19" s="120">
        <f t="shared" si="0"/>
        <v>96777</v>
      </c>
      <c r="H19" s="118">
        <f t="shared" si="0"/>
        <v>68</v>
      </c>
      <c r="I19" s="119">
        <f t="shared" si="0"/>
        <v>42772</v>
      </c>
      <c r="J19" s="120">
        <f t="shared" si="0"/>
        <v>1780600</v>
      </c>
      <c r="K19" s="118">
        <f t="shared" si="0"/>
        <v>27</v>
      </c>
      <c r="L19" s="119">
        <f t="shared" si="0"/>
        <v>1785</v>
      </c>
      <c r="M19" s="120">
        <f t="shared" si="0"/>
        <v>64489</v>
      </c>
      <c r="N19" s="7" t="s">
        <v>24</v>
      </c>
      <c r="O19" s="7" t="s">
        <v>24</v>
      </c>
      <c r="P19" s="118">
        <f t="shared" si="3"/>
        <v>3</v>
      </c>
      <c r="Q19" s="119">
        <f t="shared" si="3"/>
        <v>71</v>
      </c>
      <c r="R19" s="120">
        <f t="shared" si="3"/>
        <v>1714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108</v>
      </c>
      <c r="W19" s="119">
        <f t="shared" si="3"/>
        <v>48305</v>
      </c>
      <c r="X19" s="120">
        <f t="shared" si="3"/>
        <v>1945438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0</v>
      </c>
      <c r="C20" s="119">
        <f t="shared" si="0"/>
        <v>0</v>
      </c>
      <c r="D20" s="120">
        <f t="shared" si="0"/>
        <v>0</v>
      </c>
      <c r="E20" s="118">
        <f t="shared" si="0"/>
        <v>15</v>
      </c>
      <c r="F20" s="119">
        <f t="shared" si="0"/>
        <v>7857</v>
      </c>
      <c r="G20" s="120">
        <f t="shared" si="0"/>
        <v>377659</v>
      </c>
      <c r="H20" s="118">
        <f t="shared" si="0"/>
        <v>67</v>
      </c>
      <c r="I20" s="119">
        <f t="shared" si="0"/>
        <v>11022</v>
      </c>
      <c r="J20" s="120">
        <f t="shared" si="0"/>
        <v>502339</v>
      </c>
      <c r="K20" s="118">
        <f t="shared" si="0"/>
        <v>9</v>
      </c>
      <c r="L20" s="119">
        <f t="shared" si="0"/>
        <v>480</v>
      </c>
      <c r="M20" s="120">
        <f t="shared" si="0"/>
        <v>5981</v>
      </c>
      <c r="N20" s="7" t="s">
        <v>25</v>
      </c>
      <c r="O20" s="7" t="s">
        <v>25</v>
      </c>
      <c r="P20" s="118">
        <f t="shared" si="3"/>
        <v>3</v>
      </c>
      <c r="Q20" s="119">
        <f t="shared" si="3"/>
        <v>55</v>
      </c>
      <c r="R20" s="120">
        <f t="shared" si="3"/>
        <v>2476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94</v>
      </c>
      <c r="W20" s="119">
        <f t="shared" si="3"/>
        <v>19414</v>
      </c>
      <c r="X20" s="120">
        <f t="shared" si="3"/>
        <v>888455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0</v>
      </c>
      <c r="C21" s="119">
        <f t="shared" si="0"/>
        <v>0</v>
      </c>
      <c r="D21" s="120">
        <f t="shared" si="0"/>
        <v>0</v>
      </c>
      <c r="E21" s="118">
        <f t="shared" si="0"/>
        <v>25</v>
      </c>
      <c r="F21" s="119">
        <f t="shared" si="0"/>
        <v>8367</v>
      </c>
      <c r="G21" s="120">
        <f t="shared" si="0"/>
        <v>375686</v>
      </c>
      <c r="H21" s="118">
        <f t="shared" si="0"/>
        <v>133</v>
      </c>
      <c r="I21" s="119">
        <f t="shared" si="0"/>
        <v>53668</v>
      </c>
      <c r="J21" s="120">
        <f t="shared" si="0"/>
        <v>1987464</v>
      </c>
      <c r="K21" s="118">
        <f t="shared" si="0"/>
        <v>38</v>
      </c>
      <c r="L21" s="119">
        <f t="shared" si="0"/>
        <v>4044</v>
      </c>
      <c r="M21" s="120">
        <f t="shared" si="0"/>
        <v>105549</v>
      </c>
      <c r="N21" s="7" t="s">
        <v>26</v>
      </c>
      <c r="O21" s="7" t="s">
        <v>26</v>
      </c>
      <c r="P21" s="118">
        <f t="shared" si="3"/>
        <v>3</v>
      </c>
      <c r="Q21" s="119">
        <f t="shared" si="3"/>
        <v>55</v>
      </c>
      <c r="R21" s="120">
        <f t="shared" si="3"/>
        <v>288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199</v>
      </c>
      <c r="W21" s="119">
        <f t="shared" si="3"/>
        <v>66134</v>
      </c>
      <c r="X21" s="120">
        <f t="shared" si="3"/>
        <v>2468987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1</v>
      </c>
      <c r="C22" s="119">
        <f t="shared" si="7"/>
        <v>111</v>
      </c>
      <c r="D22" s="120">
        <f t="shared" si="7"/>
        <v>5956</v>
      </c>
      <c r="E22" s="118">
        <f t="shared" si="7"/>
        <v>0</v>
      </c>
      <c r="F22" s="119">
        <f t="shared" si="7"/>
        <v>0</v>
      </c>
      <c r="G22" s="120">
        <f t="shared" si="7"/>
        <v>0</v>
      </c>
      <c r="H22" s="118">
        <f t="shared" si="7"/>
        <v>27</v>
      </c>
      <c r="I22" s="119">
        <f t="shared" si="7"/>
        <v>13239</v>
      </c>
      <c r="J22" s="120">
        <f t="shared" si="7"/>
        <v>714083</v>
      </c>
      <c r="K22" s="118">
        <f t="shared" si="7"/>
        <v>18</v>
      </c>
      <c r="L22" s="119">
        <f t="shared" si="7"/>
        <v>1537</v>
      </c>
      <c r="M22" s="120">
        <f t="shared" si="7"/>
        <v>33870</v>
      </c>
      <c r="N22" s="7" t="s">
        <v>27</v>
      </c>
      <c r="O22" s="7" t="s">
        <v>27</v>
      </c>
      <c r="P22" s="118">
        <f t="shared" ref="P22:X37" si="8">P67</f>
        <v>0</v>
      </c>
      <c r="Q22" s="119">
        <f t="shared" si="8"/>
        <v>0</v>
      </c>
      <c r="R22" s="120">
        <f t="shared" si="8"/>
        <v>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46</v>
      </c>
      <c r="W22" s="119">
        <f t="shared" si="8"/>
        <v>14887</v>
      </c>
      <c r="X22" s="120">
        <f t="shared" si="8"/>
        <v>753909</v>
      </c>
      <c r="Y22" s="7" t="s">
        <v>27</v>
      </c>
      <c r="AA22" s="73" t="str">
        <f t="shared" si="6"/>
        <v>○</v>
      </c>
      <c r="AB22" s="73" t="str">
        <f t="shared" ref="AB22:AB44" si="9">IF(SUM(C22,F22,I22,L22,Q22,T22)-W22=0,"○","×")</f>
        <v>○</v>
      </c>
      <c r="AC22" s="73" t="str">
        <f t="shared" ref="AC22:AC44" si="10">IF(SUM(D22,G22,J22,M22,R22,U22)-X22=0,"○","×")</f>
        <v>○</v>
      </c>
    </row>
    <row r="23" spans="1:29" ht="17.100000000000001" customHeight="1">
      <c r="A23" s="7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6</v>
      </c>
      <c r="F23" s="119">
        <f t="shared" si="7"/>
        <v>12313</v>
      </c>
      <c r="G23" s="120">
        <f t="shared" si="7"/>
        <v>433942</v>
      </c>
      <c r="H23" s="118">
        <f t="shared" si="7"/>
        <v>43</v>
      </c>
      <c r="I23" s="119">
        <f t="shared" si="7"/>
        <v>30165</v>
      </c>
      <c r="J23" s="120">
        <f t="shared" si="7"/>
        <v>1097823</v>
      </c>
      <c r="K23" s="118">
        <f t="shared" si="7"/>
        <v>26</v>
      </c>
      <c r="L23" s="119">
        <f t="shared" si="7"/>
        <v>1573</v>
      </c>
      <c r="M23" s="120">
        <f t="shared" si="7"/>
        <v>27552</v>
      </c>
      <c r="N23" s="7" t="s">
        <v>28</v>
      </c>
      <c r="O23" s="7" t="s">
        <v>28</v>
      </c>
      <c r="P23" s="118">
        <f t="shared" si="8"/>
        <v>13</v>
      </c>
      <c r="Q23" s="119">
        <f t="shared" si="8"/>
        <v>125</v>
      </c>
      <c r="R23" s="120">
        <f t="shared" si="8"/>
        <v>3552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88</v>
      </c>
      <c r="W23" s="119">
        <f t="shared" si="8"/>
        <v>44176</v>
      </c>
      <c r="X23" s="120">
        <f t="shared" si="8"/>
        <v>1562869</v>
      </c>
      <c r="Y23" s="7" t="s">
        <v>28</v>
      </c>
      <c r="AA23" s="73" t="str">
        <f t="shared" si="6"/>
        <v>○</v>
      </c>
      <c r="AB23" s="73" t="str">
        <f t="shared" si="9"/>
        <v>○</v>
      </c>
      <c r="AC23" s="73" t="str">
        <f t="shared" si="10"/>
        <v>○</v>
      </c>
    </row>
    <row r="24" spans="1:29" ht="17.100000000000001" customHeight="1">
      <c r="A24" s="7" t="s">
        <v>29</v>
      </c>
      <c r="B24" s="118">
        <f t="shared" si="7"/>
        <v>1</v>
      </c>
      <c r="C24" s="119">
        <f t="shared" si="7"/>
        <v>877</v>
      </c>
      <c r="D24" s="120">
        <f t="shared" si="7"/>
        <v>23711</v>
      </c>
      <c r="E24" s="118">
        <f t="shared" si="7"/>
        <v>1</v>
      </c>
      <c r="F24" s="119">
        <f t="shared" si="7"/>
        <v>48</v>
      </c>
      <c r="G24" s="120">
        <f t="shared" si="7"/>
        <v>297</v>
      </c>
      <c r="H24" s="118">
        <f t="shared" si="7"/>
        <v>29</v>
      </c>
      <c r="I24" s="119">
        <f t="shared" si="7"/>
        <v>5399</v>
      </c>
      <c r="J24" s="120">
        <f t="shared" si="7"/>
        <v>209569</v>
      </c>
      <c r="K24" s="118">
        <f t="shared" si="7"/>
        <v>21</v>
      </c>
      <c r="L24" s="119">
        <f t="shared" si="7"/>
        <v>1296</v>
      </c>
      <c r="M24" s="120">
        <f t="shared" si="7"/>
        <v>15285</v>
      </c>
      <c r="N24" s="7" t="s">
        <v>29</v>
      </c>
      <c r="O24" s="7" t="s">
        <v>29</v>
      </c>
      <c r="P24" s="118">
        <f t="shared" si="8"/>
        <v>1</v>
      </c>
      <c r="Q24" s="119">
        <f t="shared" si="8"/>
        <v>12</v>
      </c>
      <c r="R24" s="120">
        <f t="shared" si="8"/>
        <v>12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53</v>
      </c>
      <c r="W24" s="119">
        <f t="shared" si="8"/>
        <v>7632</v>
      </c>
      <c r="X24" s="120">
        <f t="shared" si="8"/>
        <v>248874</v>
      </c>
      <c r="Y24" s="7" t="s">
        <v>29</v>
      </c>
      <c r="AA24" s="73" t="str">
        <f t="shared" si="6"/>
        <v>○</v>
      </c>
      <c r="AB24" s="73" t="str">
        <f t="shared" si="9"/>
        <v>○</v>
      </c>
      <c r="AC24" s="73" t="str">
        <f t="shared" si="10"/>
        <v>○</v>
      </c>
    </row>
    <row r="25" spans="1:29" ht="17.100000000000001" customHeight="1">
      <c r="A25" s="7" t="s">
        <v>30</v>
      </c>
      <c r="B25" s="118">
        <f t="shared" si="7"/>
        <v>2</v>
      </c>
      <c r="C25" s="119">
        <f t="shared" si="7"/>
        <v>2796</v>
      </c>
      <c r="D25" s="120">
        <f t="shared" si="7"/>
        <v>146202</v>
      </c>
      <c r="E25" s="118">
        <f t="shared" si="7"/>
        <v>28</v>
      </c>
      <c r="F25" s="119">
        <f t="shared" si="7"/>
        <v>12743</v>
      </c>
      <c r="G25" s="120">
        <f t="shared" si="7"/>
        <v>379671</v>
      </c>
      <c r="H25" s="118">
        <f t="shared" si="7"/>
        <v>248</v>
      </c>
      <c r="I25" s="119">
        <f t="shared" si="7"/>
        <v>114918</v>
      </c>
      <c r="J25" s="120">
        <f t="shared" si="7"/>
        <v>4632500</v>
      </c>
      <c r="K25" s="118">
        <f t="shared" si="7"/>
        <v>83</v>
      </c>
      <c r="L25" s="119">
        <f t="shared" si="7"/>
        <v>8479</v>
      </c>
      <c r="M25" s="120">
        <f t="shared" si="7"/>
        <v>163618</v>
      </c>
      <c r="N25" s="7" t="s">
        <v>30</v>
      </c>
      <c r="O25" s="7" t="s">
        <v>30</v>
      </c>
      <c r="P25" s="118">
        <f t="shared" si="8"/>
        <v>5</v>
      </c>
      <c r="Q25" s="119">
        <f t="shared" si="8"/>
        <v>126</v>
      </c>
      <c r="R25" s="120">
        <f t="shared" si="8"/>
        <v>501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366</v>
      </c>
      <c r="W25" s="119">
        <f t="shared" si="8"/>
        <v>139062</v>
      </c>
      <c r="X25" s="120">
        <f t="shared" si="8"/>
        <v>5322492</v>
      </c>
      <c r="Y25" s="7" t="s">
        <v>30</v>
      </c>
      <c r="AA25" s="73" t="str">
        <f t="shared" si="6"/>
        <v>○</v>
      </c>
      <c r="AB25" s="73" t="str">
        <f t="shared" si="9"/>
        <v>○</v>
      </c>
      <c r="AC25" s="73" t="str">
        <f t="shared" si="10"/>
        <v>○</v>
      </c>
    </row>
    <row r="26" spans="1:29" ht="17.100000000000001" customHeight="1">
      <c r="A26" s="7" t="s">
        <v>72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7</v>
      </c>
      <c r="I26" s="119">
        <f t="shared" si="7"/>
        <v>2420</v>
      </c>
      <c r="J26" s="120">
        <f t="shared" si="7"/>
        <v>74628</v>
      </c>
      <c r="K26" s="118">
        <f t="shared" si="7"/>
        <v>5</v>
      </c>
      <c r="L26" s="119">
        <f t="shared" si="7"/>
        <v>262</v>
      </c>
      <c r="M26" s="120">
        <f t="shared" si="7"/>
        <v>5441</v>
      </c>
      <c r="N26" s="7" t="s">
        <v>72</v>
      </c>
      <c r="O26" s="7" t="s">
        <v>72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12</v>
      </c>
      <c r="W26" s="119">
        <f t="shared" si="8"/>
        <v>2682</v>
      </c>
      <c r="X26" s="120">
        <f t="shared" si="8"/>
        <v>80069</v>
      </c>
      <c r="Y26" s="7" t="s">
        <v>72</v>
      </c>
      <c r="AA26" s="73" t="str">
        <f t="shared" si="6"/>
        <v>○</v>
      </c>
      <c r="AB26" s="73" t="str">
        <f t="shared" si="9"/>
        <v>○</v>
      </c>
      <c r="AC26" s="73" t="str">
        <f t="shared" si="10"/>
        <v>○</v>
      </c>
    </row>
    <row r="27" spans="1:29" ht="17.100000000000001" customHeight="1">
      <c r="A27" s="7" t="s">
        <v>31</v>
      </c>
      <c r="B27" s="118">
        <f t="shared" si="7"/>
        <v>1</v>
      </c>
      <c r="C27" s="119">
        <f t="shared" si="7"/>
        <v>700</v>
      </c>
      <c r="D27" s="120">
        <f t="shared" si="7"/>
        <v>5269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3</v>
      </c>
      <c r="I27" s="119">
        <f t="shared" si="7"/>
        <v>446</v>
      </c>
      <c r="J27" s="120">
        <f t="shared" si="7"/>
        <v>11601</v>
      </c>
      <c r="K27" s="118">
        <f t="shared" si="7"/>
        <v>7</v>
      </c>
      <c r="L27" s="119">
        <f t="shared" si="7"/>
        <v>553</v>
      </c>
      <c r="M27" s="120">
        <f t="shared" si="7"/>
        <v>9198</v>
      </c>
      <c r="N27" s="7" t="s">
        <v>31</v>
      </c>
      <c r="O27" s="7" t="s">
        <v>31</v>
      </c>
      <c r="P27" s="118">
        <f t="shared" si="8"/>
        <v>4</v>
      </c>
      <c r="Q27" s="119">
        <f t="shared" si="8"/>
        <v>112</v>
      </c>
      <c r="R27" s="120">
        <f t="shared" si="8"/>
        <v>944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15</v>
      </c>
      <c r="W27" s="119">
        <f t="shared" si="8"/>
        <v>1811</v>
      </c>
      <c r="X27" s="120">
        <f t="shared" si="8"/>
        <v>27012</v>
      </c>
      <c r="Y27" s="7" t="s">
        <v>31</v>
      </c>
      <c r="AA27" s="73" t="str">
        <f t="shared" si="6"/>
        <v>○</v>
      </c>
      <c r="AB27" s="73" t="str">
        <f t="shared" si="9"/>
        <v>○</v>
      </c>
      <c r="AC27" s="73" t="str">
        <f t="shared" si="10"/>
        <v>○</v>
      </c>
    </row>
    <row r="28" spans="1:29" ht="17.100000000000001" customHeight="1">
      <c r="A28" s="7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4</v>
      </c>
      <c r="F28" s="119">
        <f t="shared" si="7"/>
        <v>1864</v>
      </c>
      <c r="G28" s="120">
        <f t="shared" si="7"/>
        <v>44105</v>
      </c>
      <c r="H28" s="118">
        <f t="shared" si="7"/>
        <v>43</v>
      </c>
      <c r="I28" s="119">
        <f t="shared" si="7"/>
        <v>12630</v>
      </c>
      <c r="J28" s="120">
        <f t="shared" si="7"/>
        <v>290502</v>
      </c>
      <c r="K28" s="118">
        <f t="shared" si="7"/>
        <v>29</v>
      </c>
      <c r="L28" s="119">
        <f t="shared" si="7"/>
        <v>2749</v>
      </c>
      <c r="M28" s="120">
        <f t="shared" si="7"/>
        <v>28426</v>
      </c>
      <c r="N28" s="7" t="s">
        <v>32</v>
      </c>
      <c r="O28" s="7" t="s">
        <v>32</v>
      </c>
      <c r="P28" s="118">
        <f t="shared" si="8"/>
        <v>1</v>
      </c>
      <c r="Q28" s="119">
        <f t="shared" si="8"/>
        <v>49</v>
      </c>
      <c r="R28" s="120">
        <f t="shared" si="8"/>
        <v>481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77</v>
      </c>
      <c r="W28" s="119">
        <f t="shared" si="8"/>
        <v>17292</v>
      </c>
      <c r="X28" s="120">
        <f t="shared" si="8"/>
        <v>363514</v>
      </c>
      <c r="Y28" s="7" t="s">
        <v>32</v>
      </c>
      <c r="AA28" s="73" t="str">
        <f t="shared" si="6"/>
        <v>○</v>
      </c>
      <c r="AB28" s="73" t="str">
        <f t="shared" si="9"/>
        <v>○</v>
      </c>
      <c r="AC28" s="73" t="str">
        <f t="shared" si="10"/>
        <v>○</v>
      </c>
    </row>
    <row r="29" spans="1:29" ht="17.100000000000001" customHeight="1">
      <c r="A29" s="7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2</v>
      </c>
      <c r="F29" s="119">
        <f t="shared" si="7"/>
        <v>588</v>
      </c>
      <c r="G29" s="120">
        <f t="shared" si="7"/>
        <v>47536</v>
      </c>
      <c r="H29" s="118">
        <f t="shared" si="7"/>
        <v>20</v>
      </c>
      <c r="I29" s="119">
        <f t="shared" si="7"/>
        <v>4336</v>
      </c>
      <c r="J29" s="120">
        <f t="shared" si="7"/>
        <v>200936</v>
      </c>
      <c r="K29" s="118">
        <f t="shared" si="7"/>
        <v>13</v>
      </c>
      <c r="L29" s="119">
        <f t="shared" si="7"/>
        <v>1084</v>
      </c>
      <c r="M29" s="120">
        <f t="shared" si="7"/>
        <v>7502</v>
      </c>
      <c r="N29" s="7" t="s">
        <v>33</v>
      </c>
      <c r="O29" s="7" t="s">
        <v>33</v>
      </c>
      <c r="P29" s="118">
        <f t="shared" si="8"/>
        <v>0</v>
      </c>
      <c r="Q29" s="119">
        <f t="shared" si="8"/>
        <v>0</v>
      </c>
      <c r="R29" s="120">
        <f t="shared" si="8"/>
        <v>0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35</v>
      </c>
      <c r="W29" s="119">
        <f t="shared" si="8"/>
        <v>6008</v>
      </c>
      <c r="X29" s="120">
        <f t="shared" si="8"/>
        <v>255974</v>
      </c>
      <c r="Y29" s="7" t="s">
        <v>33</v>
      </c>
      <c r="AA29" s="73" t="str">
        <f t="shared" si="6"/>
        <v>○</v>
      </c>
      <c r="AB29" s="73" t="str">
        <f t="shared" si="9"/>
        <v>○</v>
      </c>
      <c r="AC29" s="73" t="str">
        <f t="shared" si="10"/>
        <v>○</v>
      </c>
    </row>
    <row r="30" spans="1:29" ht="17.100000000000001" customHeight="1">
      <c r="A30" s="7" t="s">
        <v>34</v>
      </c>
      <c r="B30" s="118">
        <f t="shared" si="7"/>
        <v>2</v>
      </c>
      <c r="C30" s="119">
        <f t="shared" si="7"/>
        <v>1276</v>
      </c>
      <c r="D30" s="120">
        <f t="shared" si="7"/>
        <v>68768</v>
      </c>
      <c r="E30" s="118">
        <f t="shared" si="7"/>
        <v>16</v>
      </c>
      <c r="F30" s="119">
        <f t="shared" si="7"/>
        <v>3572</v>
      </c>
      <c r="G30" s="120">
        <f t="shared" si="7"/>
        <v>217822</v>
      </c>
      <c r="H30" s="118">
        <f t="shared" si="7"/>
        <v>145</v>
      </c>
      <c r="I30" s="119">
        <f t="shared" si="7"/>
        <v>92588</v>
      </c>
      <c r="J30" s="120">
        <f t="shared" si="7"/>
        <v>3681640</v>
      </c>
      <c r="K30" s="118">
        <f t="shared" si="7"/>
        <v>23</v>
      </c>
      <c r="L30" s="119">
        <f t="shared" si="7"/>
        <v>1638</v>
      </c>
      <c r="M30" s="120">
        <f t="shared" si="7"/>
        <v>47752</v>
      </c>
      <c r="N30" s="7" t="s">
        <v>34</v>
      </c>
      <c r="O30" s="7" t="s">
        <v>34</v>
      </c>
      <c r="P30" s="118">
        <f t="shared" si="8"/>
        <v>1</v>
      </c>
      <c r="Q30" s="119">
        <f t="shared" si="8"/>
        <v>35</v>
      </c>
      <c r="R30" s="120">
        <f t="shared" si="8"/>
        <v>973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187</v>
      </c>
      <c r="W30" s="119">
        <f t="shared" si="8"/>
        <v>99109</v>
      </c>
      <c r="X30" s="120">
        <f t="shared" si="8"/>
        <v>4016955</v>
      </c>
      <c r="Y30" s="7" t="s">
        <v>34</v>
      </c>
      <c r="AA30" s="73" t="str">
        <f t="shared" si="6"/>
        <v>○</v>
      </c>
      <c r="AB30" s="73" t="str">
        <f t="shared" si="9"/>
        <v>○</v>
      </c>
      <c r="AC30" s="73" t="str">
        <f t="shared" si="10"/>
        <v>○</v>
      </c>
    </row>
    <row r="31" spans="1:29" ht="17.100000000000001" customHeight="1">
      <c r="A31" s="7" t="s">
        <v>35</v>
      </c>
      <c r="B31" s="118">
        <f t="shared" si="7"/>
        <v>4</v>
      </c>
      <c r="C31" s="119">
        <f t="shared" si="7"/>
        <v>28712</v>
      </c>
      <c r="D31" s="120">
        <f t="shared" si="7"/>
        <v>2250002</v>
      </c>
      <c r="E31" s="118">
        <f t="shared" si="7"/>
        <v>60</v>
      </c>
      <c r="F31" s="119">
        <f t="shared" si="7"/>
        <v>39243</v>
      </c>
      <c r="G31" s="120">
        <f t="shared" si="7"/>
        <v>1519684</v>
      </c>
      <c r="H31" s="118">
        <f t="shared" si="7"/>
        <v>171</v>
      </c>
      <c r="I31" s="119">
        <f t="shared" si="7"/>
        <v>55635</v>
      </c>
      <c r="J31" s="120">
        <f t="shared" si="7"/>
        <v>2038355</v>
      </c>
      <c r="K31" s="118">
        <f t="shared" si="7"/>
        <v>36</v>
      </c>
      <c r="L31" s="119">
        <f t="shared" si="7"/>
        <v>3135</v>
      </c>
      <c r="M31" s="120">
        <f t="shared" si="7"/>
        <v>153549</v>
      </c>
      <c r="N31" s="7" t="s">
        <v>35</v>
      </c>
      <c r="O31" s="7" t="s">
        <v>35</v>
      </c>
      <c r="P31" s="118">
        <f t="shared" si="8"/>
        <v>3</v>
      </c>
      <c r="Q31" s="119">
        <f t="shared" si="8"/>
        <v>116</v>
      </c>
      <c r="R31" s="120">
        <f t="shared" si="8"/>
        <v>1157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274</v>
      </c>
      <c r="W31" s="119">
        <f t="shared" si="8"/>
        <v>126841</v>
      </c>
      <c r="X31" s="120">
        <f t="shared" si="8"/>
        <v>5962747</v>
      </c>
      <c r="Y31" s="7" t="s">
        <v>35</v>
      </c>
      <c r="AA31" s="73" t="str">
        <f t="shared" si="6"/>
        <v>○</v>
      </c>
      <c r="AB31" s="73" t="str">
        <f t="shared" si="9"/>
        <v>○</v>
      </c>
      <c r="AC31" s="73" t="str">
        <f t="shared" si="10"/>
        <v>○</v>
      </c>
    </row>
    <row r="32" spans="1:29" ht="17.100000000000001" customHeight="1">
      <c r="A32" s="7" t="s">
        <v>36</v>
      </c>
      <c r="B32" s="118">
        <f t="shared" si="7"/>
        <v>3</v>
      </c>
      <c r="C32" s="119">
        <f t="shared" si="7"/>
        <v>663</v>
      </c>
      <c r="D32" s="120">
        <f t="shared" si="7"/>
        <v>7397</v>
      </c>
      <c r="E32" s="118">
        <f t="shared" si="7"/>
        <v>13</v>
      </c>
      <c r="F32" s="119">
        <f t="shared" si="7"/>
        <v>26960</v>
      </c>
      <c r="G32" s="120">
        <f t="shared" si="7"/>
        <v>1525814</v>
      </c>
      <c r="H32" s="118">
        <f t="shared" si="7"/>
        <v>185</v>
      </c>
      <c r="I32" s="119">
        <f t="shared" si="7"/>
        <v>79244</v>
      </c>
      <c r="J32" s="120">
        <f t="shared" si="7"/>
        <v>4062218</v>
      </c>
      <c r="K32" s="118">
        <f t="shared" si="7"/>
        <v>54</v>
      </c>
      <c r="L32" s="119">
        <f t="shared" si="7"/>
        <v>5000</v>
      </c>
      <c r="M32" s="120">
        <f t="shared" si="7"/>
        <v>78561</v>
      </c>
      <c r="N32" s="7" t="s">
        <v>36</v>
      </c>
      <c r="O32" s="7" t="s">
        <v>36</v>
      </c>
      <c r="P32" s="118">
        <f t="shared" si="8"/>
        <v>2</v>
      </c>
      <c r="Q32" s="119">
        <f t="shared" si="8"/>
        <v>37</v>
      </c>
      <c r="R32" s="120">
        <f t="shared" si="8"/>
        <v>94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257</v>
      </c>
      <c r="W32" s="119">
        <f t="shared" si="8"/>
        <v>111904</v>
      </c>
      <c r="X32" s="120">
        <f t="shared" si="8"/>
        <v>5674084</v>
      </c>
      <c r="Y32" s="7" t="s">
        <v>36</v>
      </c>
      <c r="AA32" s="73" t="str">
        <f t="shared" si="6"/>
        <v>○</v>
      </c>
      <c r="AB32" s="73" t="str">
        <f t="shared" si="9"/>
        <v>○</v>
      </c>
      <c r="AC32" s="73" t="str">
        <f t="shared" si="10"/>
        <v>○</v>
      </c>
    </row>
    <row r="33" spans="1:29" ht="17.100000000000001" customHeight="1">
      <c r="A33" s="7" t="s">
        <v>37</v>
      </c>
      <c r="B33" s="118">
        <f t="shared" si="7"/>
        <v>3</v>
      </c>
      <c r="C33" s="119">
        <f t="shared" si="7"/>
        <v>14287</v>
      </c>
      <c r="D33" s="120">
        <f t="shared" si="7"/>
        <v>708059</v>
      </c>
      <c r="E33" s="118">
        <f t="shared" si="7"/>
        <v>11</v>
      </c>
      <c r="F33" s="119">
        <f t="shared" si="7"/>
        <v>1714</v>
      </c>
      <c r="G33" s="120">
        <f t="shared" si="7"/>
        <v>42076</v>
      </c>
      <c r="H33" s="118">
        <f t="shared" si="7"/>
        <v>81</v>
      </c>
      <c r="I33" s="119">
        <f t="shared" si="7"/>
        <v>23632</v>
      </c>
      <c r="J33" s="120">
        <f t="shared" si="7"/>
        <v>924768</v>
      </c>
      <c r="K33" s="118">
        <f t="shared" si="7"/>
        <v>23</v>
      </c>
      <c r="L33" s="119">
        <f t="shared" si="7"/>
        <v>3173</v>
      </c>
      <c r="M33" s="120">
        <f t="shared" si="7"/>
        <v>74040</v>
      </c>
      <c r="N33" s="7" t="s">
        <v>37</v>
      </c>
      <c r="O33" s="7" t="s">
        <v>37</v>
      </c>
      <c r="P33" s="118">
        <f t="shared" si="8"/>
        <v>1</v>
      </c>
      <c r="Q33" s="119">
        <f t="shared" si="8"/>
        <v>90</v>
      </c>
      <c r="R33" s="120">
        <f t="shared" si="8"/>
        <v>340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119</v>
      </c>
      <c r="W33" s="119">
        <f t="shared" si="8"/>
        <v>42896</v>
      </c>
      <c r="X33" s="120">
        <f t="shared" si="8"/>
        <v>1749283</v>
      </c>
      <c r="Y33" s="7" t="s">
        <v>37</v>
      </c>
      <c r="AA33" s="73" t="str">
        <f t="shared" si="6"/>
        <v>○</v>
      </c>
      <c r="AB33" s="73" t="str">
        <f t="shared" si="9"/>
        <v>○</v>
      </c>
      <c r="AC33" s="73" t="str">
        <f t="shared" si="10"/>
        <v>○</v>
      </c>
    </row>
    <row r="34" spans="1:29" ht="17.100000000000001" customHeight="1">
      <c r="A34" s="7" t="s">
        <v>38</v>
      </c>
      <c r="B34" s="118">
        <f t="shared" si="7"/>
        <v>1</v>
      </c>
      <c r="C34" s="119">
        <f t="shared" si="7"/>
        <v>5092</v>
      </c>
      <c r="D34" s="120">
        <f t="shared" si="7"/>
        <v>431536</v>
      </c>
      <c r="E34" s="118">
        <f t="shared" si="7"/>
        <v>13</v>
      </c>
      <c r="F34" s="119">
        <f t="shared" si="7"/>
        <v>6939</v>
      </c>
      <c r="G34" s="120">
        <f t="shared" si="7"/>
        <v>280317</v>
      </c>
      <c r="H34" s="118">
        <f t="shared" si="7"/>
        <v>61</v>
      </c>
      <c r="I34" s="119">
        <f t="shared" si="7"/>
        <v>10925</v>
      </c>
      <c r="J34" s="120">
        <f t="shared" si="7"/>
        <v>262625</v>
      </c>
      <c r="K34" s="118">
        <f t="shared" si="7"/>
        <v>26</v>
      </c>
      <c r="L34" s="119">
        <f t="shared" si="7"/>
        <v>1610</v>
      </c>
      <c r="M34" s="120">
        <f t="shared" si="7"/>
        <v>22771</v>
      </c>
      <c r="N34" s="7" t="s">
        <v>38</v>
      </c>
      <c r="O34" s="7" t="s">
        <v>38</v>
      </c>
      <c r="P34" s="118">
        <f t="shared" si="8"/>
        <v>9</v>
      </c>
      <c r="Q34" s="119">
        <f t="shared" si="8"/>
        <v>437</v>
      </c>
      <c r="R34" s="120">
        <f t="shared" si="8"/>
        <v>2999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110</v>
      </c>
      <c r="W34" s="119">
        <f t="shared" si="8"/>
        <v>25003</v>
      </c>
      <c r="X34" s="120">
        <f t="shared" si="8"/>
        <v>1000248</v>
      </c>
      <c r="Y34" s="7" t="s">
        <v>38</v>
      </c>
      <c r="AA34" s="73" t="str">
        <f t="shared" si="6"/>
        <v>○</v>
      </c>
      <c r="AB34" s="73" t="str">
        <f t="shared" si="9"/>
        <v>○</v>
      </c>
      <c r="AC34" s="73" t="str">
        <f t="shared" si="10"/>
        <v>○</v>
      </c>
    </row>
    <row r="35" spans="1:29" ht="17.100000000000001" customHeight="1">
      <c r="A35" s="7" t="s">
        <v>39</v>
      </c>
      <c r="B35" s="118">
        <f t="shared" si="7"/>
        <v>2</v>
      </c>
      <c r="C35" s="119">
        <f t="shared" si="7"/>
        <v>933</v>
      </c>
      <c r="D35" s="120">
        <f t="shared" si="7"/>
        <v>3531</v>
      </c>
      <c r="E35" s="118">
        <f t="shared" si="7"/>
        <v>14</v>
      </c>
      <c r="F35" s="119">
        <f t="shared" si="7"/>
        <v>12715</v>
      </c>
      <c r="G35" s="120">
        <f t="shared" si="7"/>
        <v>898263</v>
      </c>
      <c r="H35" s="118">
        <f t="shared" si="7"/>
        <v>112</v>
      </c>
      <c r="I35" s="119">
        <f t="shared" si="7"/>
        <v>57570</v>
      </c>
      <c r="J35" s="120">
        <f t="shared" si="7"/>
        <v>2239307</v>
      </c>
      <c r="K35" s="118">
        <f t="shared" si="7"/>
        <v>60</v>
      </c>
      <c r="L35" s="119">
        <f t="shared" si="7"/>
        <v>6182</v>
      </c>
      <c r="M35" s="120">
        <f t="shared" si="7"/>
        <v>70572</v>
      </c>
      <c r="N35" s="7" t="s">
        <v>39</v>
      </c>
      <c r="O35" s="7" t="s">
        <v>39</v>
      </c>
      <c r="P35" s="118">
        <f t="shared" si="8"/>
        <v>1</v>
      </c>
      <c r="Q35" s="119">
        <f t="shared" si="8"/>
        <v>29</v>
      </c>
      <c r="R35" s="120">
        <f t="shared" si="8"/>
        <v>47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189</v>
      </c>
      <c r="W35" s="119">
        <f t="shared" si="8"/>
        <v>77429</v>
      </c>
      <c r="X35" s="120">
        <f t="shared" si="8"/>
        <v>3211720</v>
      </c>
      <c r="Y35" s="7" t="s">
        <v>39</v>
      </c>
      <c r="AA35" s="73" t="str">
        <f t="shared" si="6"/>
        <v>○</v>
      </c>
      <c r="AB35" s="73" t="str">
        <f t="shared" si="9"/>
        <v>○</v>
      </c>
      <c r="AC35" s="73" t="str">
        <f t="shared" si="10"/>
        <v>○</v>
      </c>
    </row>
    <row r="36" spans="1:29" ht="17.100000000000001" customHeight="1">
      <c r="A36" s="7" t="s">
        <v>40</v>
      </c>
      <c r="B36" s="118">
        <f t="shared" si="7"/>
        <v>0</v>
      </c>
      <c r="C36" s="119">
        <f t="shared" si="7"/>
        <v>0</v>
      </c>
      <c r="D36" s="120">
        <f t="shared" si="7"/>
        <v>0</v>
      </c>
      <c r="E36" s="118">
        <f t="shared" si="7"/>
        <v>5</v>
      </c>
      <c r="F36" s="119">
        <f t="shared" si="7"/>
        <v>6633</v>
      </c>
      <c r="G36" s="120">
        <f t="shared" si="7"/>
        <v>241598</v>
      </c>
      <c r="H36" s="118">
        <f t="shared" si="7"/>
        <v>27</v>
      </c>
      <c r="I36" s="119">
        <f t="shared" si="7"/>
        <v>4634</v>
      </c>
      <c r="J36" s="120">
        <f t="shared" si="7"/>
        <v>101966</v>
      </c>
      <c r="K36" s="118">
        <f t="shared" si="7"/>
        <v>9</v>
      </c>
      <c r="L36" s="119">
        <f t="shared" si="7"/>
        <v>454</v>
      </c>
      <c r="M36" s="120">
        <f t="shared" si="7"/>
        <v>8616</v>
      </c>
      <c r="N36" s="7" t="s">
        <v>40</v>
      </c>
      <c r="O36" s="7" t="s">
        <v>40</v>
      </c>
      <c r="P36" s="118">
        <f t="shared" si="8"/>
        <v>1</v>
      </c>
      <c r="Q36" s="119">
        <f t="shared" si="8"/>
        <v>4</v>
      </c>
      <c r="R36" s="120">
        <f t="shared" si="8"/>
        <v>12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42</v>
      </c>
      <c r="W36" s="119">
        <f t="shared" si="8"/>
        <v>11725</v>
      </c>
      <c r="X36" s="120">
        <f t="shared" si="8"/>
        <v>352192</v>
      </c>
      <c r="Y36" s="7" t="s">
        <v>40</v>
      </c>
      <c r="AA36" s="73" t="str">
        <f t="shared" si="6"/>
        <v>○</v>
      </c>
      <c r="AB36" s="73" t="str">
        <f t="shared" si="9"/>
        <v>○</v>
      </c>
      <c r="AC36" s="73" t="str">
        <f t="shared" si="10"/>
        <v>○</v>
      </c>
    </row>
    <row r="37" spans="1:29" ht="17.100000000000001" customHeight="1">
      <c r="A37" s="7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0</v>
      </c>
      <c r="F37" s="119">
        <f t="shared" si="7"/>
        <v>0</v>
      </c>
      <c r="G37" s="120">
        <f t="shared" si="7"/>
        <v>0</v>
      </c>
      <c r="H37" s="118">
        <f t="shared" si="7"/>
        <v>4</v>
      </c>
      <c r="I37" s="119">
        <f t="shared" si="7"/>
        <v>191</v>
      </c>
      <c r="J37" s="120">
        <f t="shared" si="7"/>
        <v>10959</v>
      </c>
      <c r="K37" s="118">
        <f t="shared" si="7"/>
        <v>1</v>
      </c>
      <c r="L37" s="119">
        <f t="shared" si="7"/>
        <v>22</v>
      </c>
      <c r="M37" s="120">
        <f t="shared" si="7"/>
        <v>99</v>
      </c>
      <c r="N37" s="7" t="s">
        <v>41</v>
      </c>
      <c r="O37" s="7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5</v>
      </c>
      <c r="W37" s="119">
        <f t="shared" si="8"/>
        <v>213</v>
      </c>
      <c r="X37" s="120">
        <f t="shared" si="8"/>
        <v>11058</v>
      </c>
      <c r="Y37" s="7" t="s">
        <v>41</v>
      </c>
      <c r="AA37" s="73" t="str">
        <f t="shared" si="6"/>
        <v>○</v>
      </c>
      <c r="AB37" s="73" t="str">
        <f t="shared" si="9"/>
        <v>○</v>
      </c>
      <c r="AC37" s="73" t="str">
        <f t="shared" si="10"/>
        <v>○</v>
      </c>
    </row>
    <row r="38" spans="1:29" ht="17.100000000000001" customHeight="1">
      <c r="A38" s="7" t="s">
        <v>42</v>
      </c>
      <c r="B38" s="118">
        <f t="shared" ref="B38:M44" si="11">B83</f>
        <v>0</v>
      </c>
      <c r="C38" s="119">
        <f t="shared" si="11"/>
        <v>0</v>
      </c>
      <c r="D38" s="120">
        <f t="shared" si="11"/>
        <v>0</v>
      </c>
      <c r="E38" s="118">
        <f t="shared" si="11"/>
        <v>6</v>
      </c>
      <c r="F38" s="119">
        <f t="shared" si="11"/>
        <v>534</v>
      </c>
      <c r="G38" s="120">
        <f t="shared" si="11"/>
        <v>14330</v>
      </c>
      <c r="H38" s="118">
        <f t="shared" si="11"/>
        <v>10</v>
      </c>
      <c r="I38" s="119">
        <f t="shared" si="11"/>
        <v>1363</v>
      </c>
      <c r="J38" s="120">
        <f t="shared" si="11"/>
        <v>67621</v>
      </c>
      <c r="K38" s="118">
        <f t="shared" si="11"/>
        <v>6</v>
      </c>
      <c r="L38" s="119">
        <f t="shared" si="11"/>
        <v>270</v>
      </c>
      <c r="M38" s="120">
        <f t="shared" si="11"/>
        <v>3599</v>
      </c>
      <c r="N38" s="7" t="s">
        <v>42</v>
      </c>
      <c r="O38" s="7" t="s">
        <v>42</v>
      </c>
      <c r="P38" s="118">
        <f t="shared" ref="P38:X44" si="12">P83</f>
        <v>2</v>
      </c>
      <c r="Q38" s="119">
        <f t="shared" si="12"/>
        <v>70</v>
      </c>
      <c r="R38" s="120">
        <f t="shared" si="12"/>
        <v>587</v>
      </c>
      <c r="S38" s="118">
        <f t="shared" si="12"/>
        <v>0</v>
      </c>
      <c r="T38" s="119">
        <f t="shared" si="12"/>
        <v>0</v>
      </c>
      <c r="U38" s="120">
        <f t="shared" si="12"/>
        <v>0</v>
      </c>
      <c r="V38" s="118">
        <f t="shared" si="12"/>
        <v>24</v>
      </c>
      <c r="W38" s="119">
        <f t="shared" si="12"/>
        <v>2237</v>
      </c>
      <c r="X38" s="120">
        <f t="shared" si="12"/>
        <v>86137</v>
      </c>
      <c r="Y38" s="7" t="s">
        <v>42</v>
      </c>
      <c r="AA38" s="73" t="str">
        <f t="shared" si="6"/>
        <v>○</v>
      </c>
      <c r="AB38" s="73" t="str">
        <f t="shared" si="9"/>
        <v>○</v>
      </c>
      <c r="AC38" s="73" t="str">
        <f t="shared" si="10"/>
        <v>○</v>
      </c>
    </row>
    <row r="39" spans="1:29" ht="17.100000000000001" customHeight="1">
      <c r="A39" s="7" t="s">
        <v>43</v>
      </c>
      <c r="B39" s="118">
        <f t="shared" si="11"/>
        <v>0</v>
      </c>
      <c r="C39" s="119">
        <f t="shared" si="11"/>
        <v>0</v>
      </c>
      <c r="D39" s="120">
        <f t="shared" si="11"/>
        <v>0</v>
      </c>
      <c r="E39" s="118">
        <f t="shared" si="11"/>
        <v>1</v>
      </c>
      <c r="F39" s="119">
        <f t="shared" si="11"/>
        <v>287</v>
      </c>
      <c r="G39" s="120">
        <f t="shared" si="11"/>
        <v>21897</v>
      </c>
      <c r="H39" s="118">
        <f t="shared" si="11"/>
        <v>3</v>
      </c>
      <c r="I39" s="119">
        <f t="shared" si="11"/>
        <v>459</v>
      </c>
      <c r="J39" s="120">
        <f t="shared" si="11"/>
        <v>9193</v>
      </c>
      <c r="K39" s="118">
        <f t="shared" si="11"/>
        <v>2</v>
      </c>
      <c r="L39" s="119">
        <f t="shared" si="11"/>
        <v>291</v>
      </c>
      <c r="M39" s="120">
        <f t="shared" si="11"/>
        <v>3149</v>
      </c>
      <c r="N39" s="7" t="s">
        <v>43</v>
      </c>
      <c r="O39" s="7" t="s">
        <v>43</v>
      </c>
      <c r="P39" s="118">
        <f t="shared" si="12"/>
        <v>0</v>
      </c>
      <c r="Q39" s="119">
        <f t="shared" si="12"/>
        <v>0</v>
      </c>
      <c r="R39" s="120">
        <f t="shared" si="12"/>
        <v>0</v>
      </c>
      <c r="S39" s="118">
        <f t="shared" si="12"/>
        <v>0</v>
      </c>
      <c r="T39" s="119">
        <f t="shared" si="12"/>
        <v>0</v>
      </c>
      <c r="U39" s="120">
        <f t="shared" si="12"/>
        <v>0</v>
      </c>
      <c r="V39" s="118">
        <f t="shared" si="12"/>
        <v>6</v>
      </c>
      <c r="W39" s="119">
        <f t="shared" si="12"/>
        <v>1037</v>
      </c>
      <c r="X39" s="120">
        <f t="shared" si="12"/>
        <v>34239</v>
      </c>
      <c r="Y39" s="7" t="s">
        <v>43</v>
      </c>
      <c r="AA39" s="73" t="str">
        <f t="shared" si="6"/>
        <v>○</v>
      </c>
      <c r="AB39" s="73" t="str">
        <f t="shared" si="9"/>
        <v>○</v>
      </c>
      <c r="AC39" s="73" t="str">
        <f t="shared" si="10"/>
        <v>○</v>
      </c>
    </row>
    <row r="40" spans="1:29" ht="17.100000000000001" customHeight="1">
      <c r="A40" s="7" t="s">
        <v>44</v>
      </c>
      <c r="B40" s="118">
        <f t="shared" si="11"/>
        <v>2</v>
      </c>
      <c r="C40" s="119">
        <f t="shared" si="11"/>
        <v>652</v>
      </c>
      <c r="D40" s="120">
        <f t="shared" si="11"/>
        <v>36872</v>
      </c>
      <c r="E40" s="118">
        <f t="shared" si="11"/>
        <v>14</v>
      </c>
      <c r="F40" s="119">
        <f t="shared" si="11"/>
        <v>4312</v>
      </c>
      <c r="G40" s="120">
        <f t="shared" si="11"/>
        <v>135911</v>
      </c>
      <c r="H40" s="118">
        <f t="shared" si="11"/>
        <v>32</v>
      </c>
      <c r="I40" s="119">
        <f t="shared" si="11"/>
        <v>7390</v>
      </c>
      <c r="J40" s="120">
        <f t="shared" si="11"/>
        <v>168045</v>
      </c>
      <c r="K40" s="118">
        <f t="shared" si="11"/>
        <v>23</v>
      </c>
      <c r="L40" s="119">
        <f t="shared" si="11"/>
        <v>2539</v>
      </c>
      <c r="M40" s="120">
        <f t="shared" si="11"/>
        <v>20444</v>
      </c>
      <c r="N40" s="7" t="s">
        <v>44</v>
      </c>
      <c r="O40" s="7" t="s">
        <v>44</v>
      </c>
      <c r="P40" s="118">
        <f t="shared" si="12"/>
        <v>3</v>
      </c>
      <c r="Q40" s="119">
        <f t="shared" si="12"/>
        <v>169</v>
      </c>
      <c r="R40" s="120">
        <f t="shared" si="12"/>
        <v>1431</v>
      </c>
      <c r="S40" s="118">
        <f t="shared" si="12"/>
        <v>0</v>
      </c>
      <c r="T40" s="119">
        <f t="shared" si="12"/>
        <v>0</v>
      </c>
      <c r="U40" s="120">
        <f t="shared" si="12"/>
        <v>0</v>
      </c>
      <c r="V40" s="118">
        <f t="shared" si="12"/>
        <v>74</v>
      </c>
      <c r="W40" s="119">
        <f t="shared" si="12"/>
        <v>15062</v>
      </c>
      <c r="X40" s="120">
        <f t="shared" si="12"/>
        <v>362703</v>
      </c>
      <c r="Y40" s="7" t="s">
        <v>44</v>
      </c>
      <c r="AA40" s="73" t="str">
        <f t="shared" si="6"/>
        <v>○</v>
      </c>
      <c r="AB40" s="73" t="str">
        <f t="shared" si="9"/>
        <v>○</v>
      </c>
      <c r="AC40" s="73" t="str">
        <f t="shared" si="10"/>
        <v>○</v>
      </c>
    </row>
    <row r="41" spans="1:29" ht="17.100000000000001" customHeight="1">
      <c r="A41" s="7" t="s">
        <v>45</v>
      </c>
      <c r="B41" s="118">
        <f t="shared" si="11"/>
        <v>1</v>
      </c>
      <c r="C41" s="119">
        <f t="shared" si="11"/>
        <v>1762</v>
      </c>
      <c r="D41" s="120">
        <f t="shared" si="11"/>
        <v>33081</v>
      </c>
      <c r="E41" s="118">
        <f t="shared" si="11"/>
        <v>2</v>
      </c>
      <c r="F41" s="119">
        <f t="shared" si="11"/>
        <v>385</v>
      </c>
      <c r="G41" s="120">
        <f t="shared" si="11"/>
        <v>23153</v>
      </c>
      <c r="H41" s="118">
        <f t="shared" si="11"/>
        <v>1</v>
      </c>
      <c r="I41" s="119">
        <f t="shared" si="11"/>
        <v>395</v>
      </c>
      <c r="J41" s="120">
        <f t="shared" si="11"/>
        <v>47627</v>
      </c>
      <c r="K41" s="118">
        <f t="shared" si="11"/>
        <v>14</v>
      </c>
      <c r="L41" s="119">
        <f t="shared" si="11"/>
        <v>1578</v>
      </c>
      <c r="M41" s="120">
        <f t="shared" si="11"/>
        <v>36022</v>
      </c>
      <c r="N41" s="7" t="s">
        <v>45</v>
      </c>
      <c r="O41" s="7" t="s">
        <v>45</v>
      </c>
      <c r="P41" s="118">
        <f t="shared" si="12"/>
        <v>0</v>
      </c>
      <c r="Q41" s="119">
        <f t="shared" si="12"/>
        <v>0</v>
      </c>
      <c r="R41" s="120">
        <f t="shared" si="12"/>
        <v>0</v>
      </c>
      <c r="S41" s="118">
        <f t="shared" si="12"/>
        <v>0</v>
      </c>
      <c r="T41" s="119">
        <f t="shared" si="12"/>
        <v>0</v>
      </c>
      <c r="U41" s="120">
        <f t="shared" si="12"/>
        <v>0</v>
      </c>
      <c r="V41" s="118">
        <f t="shared" si="12"/>
        <v>18</v>
      </c>
      <c r="W41" s="119">
        <f t="shared" si="12"/>
        <v>4120</v>
      </c>
      <c r="X41" s="120">
        <f t="shared" si="12"/>
        <v>139883</v>
      </c>
      <c r="Y41" s="7" t="s">
        <v>45</v>
      </c>
      <c r="AA41" s="73" t="str">
        <f t="shared" si="6"/>
        <v>○</v>
      </c>
      <c r="AB41" s="73" t="str">
        <f t="shared" si="9"/>
        <v>○</v>
      </c>
      <c r="AC41" s="73" t="str">
        <f t="shared" si="10"/>
        <v>○</v>
      </c>
    </row>
    <row r="42" spans="1:29" ht="17.100000000000001" customHeight="1">
      <c r="A42" s="7" t="s">
        <v>46</v>
      </c>
      <c r="B42" s="118">
        <f t="shared" si="11"/>
        <v>0</v>
      </c>
      <c r="C42" s="119">
        <f t="shared" si="11"/>
        <v>0</v>
      </c>
      <c r="D42" s="120">
        <f t="shared" si="11"/>
        <v>0</v>
      </c>
      <c r="E42" s="118">
        <f t="shared" si="11"/>
        <v>1</v>
      </c>
      <c r="F42" s="119">
        <f t="shared" si="11"/>
        <v>239</v>
      </c>
      <c r="G42" s="120">
        <f t="shared" si="11"/>
        <v>10888</v>
      </c>
      <c r="H42" s="118">
        <f t="shared" si="11"/>
        <v>1</v>
      </c>
      <c r="I42" s="119">
        <f t="shared" si="11"/>
        <v>144</v>
      </c>
      <c r="J42" s="120">
        <f t="shared" si="11"/>
        <v>3373</v>
      </c>
      <c r="K42" s="118">
        <f t="shared" si="11"/>
        <v>18</v>
      </c>
      <c r="L42" s="119">
        <f t="shared" si="11"/>
        <v>3092</v>
      </c>
      <c r="M42" s="120">
        <f t="shared" si="11"/>
        <v>57769</v>
      </c>
      <c r="N42" s="7" t="s">
        <v>46</v>
      </c>
      <c r="O42" s="7" t="s">
        <v>46</v>
      </c>
      <c r="P42" s="118">
        <f t="shared" si="12"/>
        <v>0</v>
      </c>
      <c r="Q42" s="119">
        <f t="shared" si="12"/>
        <v>0</v>
      </c>
      <c r="R42" s="120">
        <f t="shared" si="12"/>
        <v>0</v>
      </c>
      <c r="S42" s="118">
        <f t="shared" si="12"/>
        <v>0</v>
      </c>
      <c r="T42" s="119">
        <f t="shared" si="12"/>
        <v>0</v>
      </c>
      <c r="U42" s="120">
        <f t="shared" si="12"/>
        <v>0</v>
      </c>
      <c r="V42" s="118">
        <f t="shared" si="12"/>
        <v>20</v>
      </c>
      <c r="W42" s="119">
        <f t="shared" si="12"/>
        <v>3475</v>
      </c>
      <c r="X42" s="120">
        <f t="shared" si="12"/>
        <v>72030</v>
      </c>
      <c r="Y42" s="7" t="s">
        <v>46</v>
      </c>
      <c r="AA42" s="73" t="str">
        <f t="shared" si="6"/>
        <v>○</v>
      </c>
      <c r="AB42" s="73" t="str">
        <f t="shared" si="9"/>
        <v>○</v>
      </c>
      <c r="AC42" s="73" t="str">
        <f t="shared" si="10"/>
        <v>○</v>
      </c>
    </row>
    <row r="43" spans="1:29" ht="17.100000000000001" customHeight="1">
      <c r="A43" s="7" t="s">
        <v>47</v>
      </c>
      <c r="B43" s="118">
        <f t="shared" si="11"/>
        <v>0</v>
      </c>
      <c r="C43" s="119">
        <f t="shared" si="11"/>
        <v>0</v>
      </c>
      <c r="D43" s="120">
        <f t="shared" si="11"/>
        <v>0</v>
      </c>
      <c r="E43" s="118">
        <f t="shared" si="11"/>
        <v>2</v>
      </c>
      <c r="F43" s="119">
        <f t="shared" si="11"/>
        <v>340</v>
      </c>
      <c r="G43" s="120">
        <f t="shared" si="11"/>
        <v>16256</v>
      </c>
      <c r="H43" s="118">
        <f t="shared" si="11"/>
        <v>4</v>
      </c>
      <c r="I43" s="119">
        <f t="shared" si="11"/>
        <v>867</v>
      </c>
      <c r="J43" s="120">
        <f t="shared" si="11"/>
        <v>38036</v>
      </c>
      <c r="K43" s="118">
        <f t="shared" si="11"/>
        <v>11</v>
      </c>
      <c r="L43" s="119">
        <f t="shared" si="11"/>
        <v>1002</v>
      </c>
      <c r="M43" s="120">
        <f t="shared" si="11"/>
        <v>9758</v>
      </c>
      <c r="N43" s="7" t="s">
        <v>47</v>
      </c>
      <c r="O43" s="7" t="s">
        <v>47</v>
      </c>
      <c r="P43" s="118">
        <f t="shared" si="12"/>
        <v>0</v>
      </c>
      <c r="Q43" s="119">
        <f t="shared" si="12"/>
        <v>0</v>
      </c>
      <c r="R43" s="120">
        <f t="shared" si="12"/>
        <v>0</v>
      </c>
      <c r="S43" s="118">
        <f t="shared" si="12"/>
        <v>0</v>
      </c>
      <c r="T43" s="119">
        <f t="shared" si="12"/>
        <v>0</v>
      </c>
      <c r="U43" s="120">
        <f t="shared" si="12"/>
        <v>0</v>
      </c>
      <c r="V43" s="118">
        <f t="shared" si="12"/>
        <v>17</v>
      </c>
      <c r="W43" s="119">
        <f t="shared" si="12"/>
        <v>2209</v>
      </c>
      <c r="X43" s="120">
        <f t="shared" si="12"/>
        <v>64050</v>
      </c>
      <c r="Y43" s="7" t="s">
        <v>47</v>
      </c>
      <c r="AA43" s="73" t="str">
        <f t="shared" si="6"/>
        <v>○</v>
      </c>
      <c r="AB43" s="73" t="str">
        <f t="shared" si="9"/>
        <v>○</v>
      </c>
      <c r="AC43" s="73" t="str">
        <f t="shared" si="10"/>
        <v>○</v>
      </c>
    </row>
    <row r="44" spans="1:29" ht="17.100000000000001" customHeight="1" thickBot="1">
      <c r="A44" s="8" t="s">
        <v>48</v>
      </c>
      <c r="B44" s="118">
        <f t="shared" si="11"/>
        <v>1</v>
      </c>
      <c r="C44" s="119">
        <f t="shared" si="11"/>
        <v>21</v>
      </c>
      <c r="D44" s="120">
        <f t="shared" si="11"/>
        <v>128</v>
      </c>
      <c r="E44" s="118">
        <f t="shared" si="11"/>
        <v>3</v>
      </c>
      <c r="F44" s="119">
        <f t="shared" si="11"/>
        <v>670</v>
      </c>
      <c r="G44" s="120">
        <f t="shared" si="11"/>
        <v>25623</v>
      </c>
      <c r="H44" s="118">
        <f t="shared" si="11"/>
        <v>5</v>
      </c>
      <c r="I44" s="119">
        <f t="shared" si="11"/>
        <v>1087</v>
      </c>
      <c r="J44" s="120">
        <f t="shared" si="11"/>
        <v>20361</v>
      </c>
      <c r="K44" s="118">
        <f t="shared" si="11"/>
        <v>16</v>
      </c>
      <c r="L44" s="119">
        <f t="shared" si="11"/>
        <v>1317</v>
      </c>
      <c r="M44" s="120">
        <f t="shared" si="11"/>
        <v>12081</v>
      </c>
      <c r="N44" s="8" t="s">
        <v>48</v>
      </c>
      <c r="O44" s="8" t="s">
        <v>48</v>
      </c>
      <c r="P44" s="118">
        <f t="shared" si="12"/>
        <v>0</v>
      </c>
      <c r="Q44" s="119">
        <f t="shared" si="12"/>
        <v>0</v>
      </c>
      <c r="R44" s="120">
        <f t="shared" si="12"/>
        <v>0</v>
      </c>
      <c r="S44" s="118">
        <f t="shared" si="12"/>
        <v>0</v>
      </c>
      <c r="T44" s="119">
        <f t="shared" si="12"/>
        <v>0</v>
      </c>
      <c r="U44" s="120">
        <f t="shared" si="12"/>
        <v>0</v>
      </c>
      <c r="V44" s="118">
        <f t="shared" si="12"/>
        <v>25</v>
      </c>
      <c r="W44" s="119">
        <f t="shared" si="12"/>
        <v>3095</v>
      </c>
      <c r="X44" s="120">
        <f t="shared" si="12"/>
        <v>58193</v>
      </c>
      <c r="Y44" s="8" t="s">
        <v>48</v>
      </c>
      <c r="AA44" s="73" t="str">
        <f t="shared" si="6"/>
        <v>○</v>
      </c>
      <c r="AB44" s="73" t="str">
        <f t="shared" si="9"/>
        <v>○</v>
      </c>
      <c r="AC44" s="73" t="str">
        <f t="shared" si="10"/>
        <v>○</v>
      </c>
    </row>
    <row r="45" spans="1:29" ht="17.100000000000001" customHeight="1" thickBot="1">
      <c r="A45" s="87" t="s">
        <v>66</v>
      </c>
      <c r="B45" s="124">
        <f t="shared" ref="B45:H45" si="13">SUM(B6:B17)</f>
        <v>101</v>
      </c>
      <c r="C45" s="125">
        <f t="shared" si="13"/>
        <v>405229</v>
      </c>
      <c r="D45" s="126">
        <f t="shared" si="13"/>
        <v>25594684</v>
      </c>
      <c r="E45" s="124">
        <f t="shared" si="13"/>
        <v>982</v>
      </c>
      <c r="F45" s="125">
        <f t="shared" si="13"/>
        <v>1064660</v>
      </c>
      <c r="G45" s="126">
        <f t="shared" si="13"/>
        <v>53968583</v>
      </c>
      <c r="H45" s="124">
        <f t="shared" si="13"/>
        <v>6811</v>
      </c>
      <c r="I45" s="125">
        <f>SUM(I6:I17)</f>
        <v>3656741</v>
      </c>
      <c r="J45" s="126">
        <f>SUM(J6:J17)</f>
        <v>157390544</v>
      </c>
      <c r="K45" s="124">
        <f t="shared" ref="K45" si="14">SUM(K6:K17)</f>
        <v>1711</v>
      </c>
      <c r="L45" s="125">
        <f>SUM(L6:L17)</f>
        <v>182638</v>
      </c>
      <c r="M45" s="126">
        <f>SUM(M6:M17)</f>
        <v>3958766</v>
      </c>
      <c r="N45" s="87" t="s">
        <v>66</v>
      </c>
      <c r="O45" s="87" t="s">
        <v>66</v>
      </c>
      <c r="P45" s="124">
        <f t="shared" ref="P45:U45" si="15">SUM(P6:P17)</f>
        <v>131</v>
      </c>
      <c r="Q45" s="125">
        <f t="shared" si="15"/>
        <v>6336</v>
      </c>
      <c r="R45" s="126">
        <f t="shared" si="15"/>
        <v>65881</v>
      </c>
      <c r="S45" s="124">
        <f t="shared" si="15"/>
        <v>4</v>
      </c>
      <c r="T45" s="125">
        <f t="shared" si="15"/>
        <v>44</v>
      </c>
      <c r="U45" s="126">
        <f t="shared" si="15"/>
        <v>1784</v>
      </c>
      <c r="V45" s="124">
        <f t="shared" ref="V45" si="16">SUM(V6:V17)</f>
        <v>9740</v>
      </c>
      <c r="W45" s="125">
        <f>SUM(W6:W17)</f>
        <v>5315648</v>
      </c>
      <c r="X45" s="126">
        <f>SUM(X6:X17)</f>
        <v>240980242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7">SUM(B18:B44)</f>
        <v>25</v>
      </c>
      <c r="C46" s="125">
        <f t="shared" si="17"/>
        <v>58072</v>
      </c>
      <c r="D46" s="126">
        <f t="shared" si="17"/>
        <v>3722370</v>
      </c>
      <c r="E46" s="124">
        <f t="shared" si="17"/>
        <v>255</v>
      </c>
      <c r="F46" s="125">
        <f t="shared" si="17"/>
        <v>162451</v>
      </c>
      <c r="G46" s="126">
        <f t="shared" si="17"/>
        <v>7486803</v>
      </c>
      <c r="H46" s="124">
        <f t="shared" si="17"/>
        <v>1558</v>
      </c>
      <c r="I46" s="125">
        <f>SUM(I18:I44)</f>
        <v>632568</v>
      </c>
      <c r="J46" s="126">
        <f>SUM(J18:J44)</f>
        <v>25339401</v>
      </c>
      <c r="K46" s="124">
        <f t="shared" ref="K46" si="18">SUM(K18:K44)</f>
        <v>612</v>
      </c>
      <c r="L46" s="125">
        <f>SUM(L18:L44)</f>
        <v>57367</v>
      </c>
      <c r="M46" s="126">
        <f>SUM(M18:M44)</f>
        <v>1105032</v>
      </c>
      <c r="N46" s="87" t="s">
        <v>67</v>
      </c>
      <c r="O46" s="87" t="s">
        <v>67</v>
      </c>
      <c r="P46" s="124">
        <f t="shared" ref="P46:U46" si="19">SUM(P18:P44)</f>
        <v>58</v>
      </c>
      <c r="Q46" s="125">
        <f t="shared" si="19"/>
        <v>1627</v>
      </c>
      <c r="R46" s="126">
        <f t="shared" si="19"/>
        <v>18602</v>
      </c>
      <c r="S46" s="124">
        <f t="shared" si="19"/>
        <v>0</v>
      </c>
      <c r="T46" s="125">
        <f t="shared" si="19"/>
        <v>0</v>
      </c>
      <c r="U46" s="126">
        <f t="shared" si="19"/>
        <v>0</v>
      </c>
      <c r="V46" s="124">
        <f t="shared" ref="V46" si="20">SUM(V18:V44)</f>
        <v>2508</v>
      </c>
      <c r="W46" s="125">
        <f>SUM(W18:W44)</f>
        <v>912085</v>
      </c>
      <c r="X46" s="126">
        <f>SUM(X18:X44)</f>
        <v>37672208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21">SUM(B45:B46)</f>
        <v>126</v>
      </c>
      <c r="C47" s="125">
        <f t="shared" si="21"/>
        <v>463301</v>
      </c>
      <c r="D47" s="126">
        <f t="shared" si="21"/>
        <v>29317054</v>
      </c>
      <c r="E47" s="124">
        <f t="shared" si="21"/>
        <v>1237</v>
      </c>
      <c r="F47" s="125">
        <f t="shared" si="21"/>
        <v>1227111</v>
      </c>
      <c r="G47" s="126">
        <f t="shared" si="21"/>
        <v>61455386</v>
      </c>
      <c r="H47" s="124">
        <f t="shared" si="21"/>
        <v>8369</v>
      </c>
      <c r="I47" s="125">
        <f>SUM(I45:I46)</f>
        <v>4289309</v>
      </c>
      <c r="J47" s="126">
        <f>SUM(J45:J46)</f>
        <v>182729945</v>
      </c>
      <c r="K47" s="124">
        <f t="shared" ref="K47" si="22">SUM(K45:K46)</f>
        <v>2323</v>
      </c>
      <c r="L47" s="125">
        <f>SUM(L45:L46)</f>
        <v>240005</v>
      </c>
      <c r="M47" s="126">
        <f>SUM(M45:M46)</f>
        <v>5063798</v>
      </c>
      <c r="N47" s="87" t="s">
        <v>12</v>
      </c>
      <c r="O47" s="87" t="s">
        <v>12</v>
      </c>
      <c r="P47" s="124">
        <f t="shared" ref="P47:U47" si="23">SUM(P45:P46)</f>
        <v>189</v>
      </c>
      <c r="Q47" s="125">
        <f t="shared" si="23"/>
        <v>7963</v>
      </c>
      <c r="R47" s="126">
        <f t="shared" si="23"/>
        <v>84483</v>
      </c>
      <c r="S47" s="124">
        <f t="shared" si="23"/>
        <v>4</v>
      </c>
      <c r="T47" s="125">
        <f t="shared" si="23"/>
        <v>44</v>
      </c>
      <c r="U47" s="126">
        <f t="shared" si="23"/>
        <v>1784</v>
      </c>
      <c r="V47" s="124">
        <f t="shared" ref="V47" si="24">SUM(V45:V46)</f>
        <v>12248</v>
      </c>
      <c r="W47" s="125">
        <f>SUM(W45:W46)</f>
        <v>6227733</v>
      </c>
      <c r="X47" s="126">
        <f>SUM(X45:X46)</f>
        <v>278652450</v>
      </c>
      <c r="Y47" s="87" t="s">
        <v>12</v>
      </c>
    </row>
    <row r="48" spans="1:29">
      <c r="N48" s="36" t="s">
        <v>280</v>
      </c>
      <c r="Y48" s="36" t="str">
        <f>N48</f>
        <v>【出典：令和７年度概要調書（令和７年４月１日現在）】</v>
      </c>
    </row>
    <row r="49" spans="1:24" hidden="1"/>
    <row r="50" spans="1:24" ht="60.75" hidden="1" customHeight="1">
      <c r="A50" s="76" t="s">
        <v>144</v>
      </c>
      <c r="B50" s="78" t="s">
        <v>214</v>
      </c>
      <c r="C50" s="78" t="s">
        <v>141</v>
      </c>
      <c r="D50" s="78" t="s">
        <v>142</v>
      </c>
      <c r="E50" s="272" t="s">
        <v>215</v>
      </c>
      <c r="F50" s="272" t="s">
        <v>141</v>
      </c>
      <c r="G50" s="272" t="s">
        <v>142</v>
      </c>
      <c r="H50" s="272" t="s">
        <v>216</v>
      </c>
      <c r="I50" s="272" t="s">
        <v>141</v>
      </c>
      <c r="J50" s="272" t="s">
        <v>142</v>
      </c>
      <c r="K50" s="272" t="s">
        <v>217</v>
      </c>
      <c r="L50" s="272" t="s">
        <v>141</v>
      </c>
      <c r="M50" s="272" t="s">
        <v>142</v>
      </c>
      <c r="P50" s="272" t="s">
        <v>218</v>
      </c>
      <c r="Q50" s="272" t="s">
        <v>141</v>
      </c>
      <c r="R50" s="272" t="s">
        <v>142</v>
      </c>
      <c r="S50" s="272" t="s">
        <v>219</v>
      </c>
      <c r="T50" s="272" t="s">
        <v>141</v>
      </c>
      <c r="U50" s="272" t="s">
        <v>142</v>
      </c>
      <c r="V50" s="272" t="s">
        <v>220</v>
      </c>
      <c r="W50" s="272" t="s">
        <v>141</v>
      </c>
      <c r="X50" s="272" t="s">
        <v>142</v>
      </c>
    </row>
    <row r="51" spans="1:24" ht="13.2" hidden="1">
      <c r="B51" s="242">
        <v>56</v>
      </c>
      <c r="C51" s="242">
        <v>143607</v>
      </c>
      <c r="D51" s="242">
        <v>10249769</v>
      </c>
      <c r="E51" s="242">
        <v>402</v>
      </c>
      <c r="F51" s="242">
        <v>537271</v>
      </c>
      <c r="G51" s="242">
        <v>29426787</v>
      </c>
      <c r="H51" s="242">
        <v>2136</v>
      </c>
      <c r="I51" s="242">
        <v>1256893</v>
      </c>
      <c r="J51" s="242">
        <v>56975276</v>
      </c>
      <c r="K51" s="242">
        <v>447</v>
      </c>
      <c r="L51" s="242">
        <v>48876</v>
      </c>
      <c r="M51" s="242">
        <v>1102062</v>
      </c>
      <c r="P51" s="242">
        <v>29</v>
      </c>
      <c r="Q51" s="242">
        <v>1005</v>
      </c>
      <c r="R51" s="242">
        <v>10951</v>
      </c>
      <c r="S51" s="242">
        <v>2</v>
      </c>
      <c r="T51" s="242">
        <v>27</v>
      </c>
      <c r="U51" s="242">
        <v>831</v>
      </c>
      <c r="V51" s="242">
        <v>3072</v>
      </c>
      <c r="W51" s="242">
        <v>1987679</v>
      </c>
      <c r="X51" s="242">
        <v>97765676</v>
      </c>
    </row>
    <row r="52" spans="1:24" ht="13.2" hidden="1">
      <c r="B52" s="242">
        <v>1</v>
      </c>
      <c r="C52" s="242">
        <v>2049</v>
      </c>
      <c r="D52" s="242">
        <v>64685</v>
      </c>
      <c r="E52" s="242">
        <v>50</v>
      </c>
      <c r="F52" s="242">
        <v>49458</v>
      </c>
      <c r="G52" s="242">
        <v>1875987</v>
      </c>
      <c r="H52" s="242">
        <v>450</v>
      </c>
      <c r="I52" s="242">
        <v>224693</v>
      </c>
      <c r="J52" s="242">
        <v>8705816</v>
      </c>
      <c r="K52" s="242">
        <v>83</v>
      </c>
      <c r="L52" s="242">
        <v>9785</v>
      </c>
      <c r="M52" s="242">
        <v>171991</v>
      </c>
      <c r="P52" s="242">
        <v>5</v>
      </c>
      <c r="Q52" s="242">
        <v>1180</v>
      </c>
      <c r="R52" s="242">
        <v>11044</v>
      </c>
      <c r="S52" s="242">
        <v>0</v>
      </c>
      <c r="T52" s="242">
        <v>0</v>
      </c>
      <c r="U52" s="242">
        <v>0</v>
      </c>
      <c r="V52" s="242">
        <v>589</v>
      </c>
      <c r="W52" s="242">
        <v>287165</v>
      </c>
      <c r="X52" s="242">
        <v>10829523</v>
      </c>
    </row>
    <row r="53" spans="1:24" ht="13.2" hidden="1">
      <c r="B53" s="242">
        <v>4</v>
      </c>
      <c r="C53" s="242">
        <v>112933</v>
      </c>
      <c r="D53" s="242">
        <v>6948217</v>
      </c>
      <c r="E53" s="242">
        <v>60</v>
      </c>
      <c r="F53" s="242">
        <v>57499</v>
      </c>
      <c r="G53" s="242">
        <v>2465630</v>
      </c>
      <c r="H53" s="242">
        <v>656</v>
      </c>
      <c r="I53" s="242">
        <v>328714</v>
      </c>
      <c r="J53" s="242">
        <v>12843927</v>
      </c>
      <c r="K53" s="242">
        <v>188</v>
      </c>
      <c r="L53" s="242">
        <v>18948</v>
      </c>
      <c r="M53" s="242">
        <v>463345</v>
      </c>
      <c r="P53" s="242">
        <v>7</v>
      </c>
      <c r="Q53" s="242">
        <v>189</v>
      </c>
      <c r="R53" s="242">
        <v>3366</v>
      </c>
      <c r="S53" s="242">
        <v>1</v>
      </c>
      <c r="T53" s="242">
        <v>5</v>
      </c>
      <c r="U53" s="242">
        <v>67</v>
      </c>
      <c r="V53" s="242">
        <v>916</v>
      </c>
      <c r="W53" s="242">
        <v>518288</v>
      </c>
      <c r="X53" s="242">
        <v>22724552</v>
      </c>
    </row>
    <row r="54" spans="1:24" ht="13.2" hidden="1">
      <c r="B54" s="242">
        <v>7</v>
      </c>
      <c r="C54" s="242">
        <v>19237</v>
      </c>
      <c r="D54" s="242">
        <v>641892</v>
      </c>
      <c r="E54" s="242">
        <v>99</v>
      </c>
      <c r="F54" s="242">
        <v>87047</v>
      </c>
      <c r="G54" s="242">
        <v>3141671</v>
      </c>
      <c r="H54" s="242">
        <v>541</v>
      </c>
      <c r="I54" s="242">
        <v>244430</v>
      </c>
      <c r="J54" s="242">
        <v>9930352</v>
      </c>
      <c r="K54" s="242">
        <v>198</v>
      </c>
      <c r="L54" s="242">
        <v>24024</v>
      </c>
      <c r="M54" s="242">
        <v>379285</v>
      </c>
      <c r="P54" s="242">
        <v>18</v>
      </c>
      <c r="Q54" s="242">
        <v>1339</v>
      </c>
      <c r="R54" s="242">
        <v>11137</v>
      </c>
      <c r="S54" s="242">
        <v>0</v>
      </c>
      <c r="T54" s="242">
        <v>0</v>
      </c>
      <c r="U54" s="242">
        <v>0</v>
      </c>
      <c r="V54" s="242">
        <v>863</v>
      </c>
      <c r="W54" s="242">
        <v>376077</v>
      </c>
      <c r="X54" s="242">
        <v>14104337</v>
      </c>
    </row>
    <row r="55" spans="1:24" ht="13.2" hidden="1">
      <c r="B55" s="242">
        <v>3</v>
      </c>
      <c r="C55" s="242">
        <v>37960</v>
      </c>
      <c r="D55" s="242">
        <v>2091325</v>
      </c>
      <c r="E55" s="242">
        <v>96</v>
      </c>
      <c r="F55" s="242">
        <v>96659</v>
      </c>
      <c r="G55" s="242">
        <v>4981153</v>
      </c>
      <c r="H55" s="242">
        <v>935</v>
      </c>
      <c r="I55" s="242">
        <v>653330</v>
      </c>
      <c r="J55" s="242">
        <v>31310255</v>
      </c>
      <c r="K55" s="242">
        <v>217</v>
      </c>
      <c r="L55" s="242">
        <v>22259</v>
      </c>
      <c r="M55" s="242">
        <v>550185</v>
      </c>
      <c r="P55" s="242">
        <v>28</v>
      </c>
      <c r="Q55" s="242">
        <v>625</v>
      </c>
      <c r="R55" s="242">
        <v>8034</v>
      </c>
      <c r="S55" s="242">
        <v>0</v>
      </c>
      <c r="T55" s="242">
        <v>0</v>
      </c>
      <c r="U55" s="242">
        <v>0</v>
      </c>
      <c r="V55" s="242">
        <v>1279</v>
      </c>
      <c r="W55" s="242">
        <v>810833</v>
      </c>
      <c r="X55" s="242">
        <v>38940952</v>
      </c>
    </row>
    <row r="56" spans="1:24" ht="13.2" hidden="1">
      <c r="B56" s="242">
        <v>3</v>
      </c>
      <c r="C56" s="242">
        <v>8393</v>
      </c>
      <c r="D56" s="242">
        <v>478717</v>
      </c>
      <c r="E56" s="242">
        <v>54</v>
      </c>
      <c r="F56" s="242">
        <v>32642</v>
      </c>
      <c r="G56" s="242">
        <v>1286931</v>
      </c>
      <c r="H56" s="242">
        <v>372</v>
      </c>
      <c r="I56" s="242">
        <v>201036</v>
      </c>
      <c r="J56" s="242">
        <v>7776547</v>
      </c>
      <c r="K56" s="242">
        <v>86</v>
      </c>
      <c r="L56" s="242">
        <v>9695</v>
      </c>
      <c r="M56" s="242">
        <v>171751</v>
      </c>
      <c r="P56" s="242">
        <v>5</v>
      </c>
      <c r="Q56" s="242">
        <v>299</v>
      </c>
      <c r="R56" s="242">
        <v>1213</v>
      </c>
      <c r="S56" s="242">
        <v>0</v>
      </c>
      <c r="T56" s="242">
        <v>0</v>
      </c>
      <c r="U56" s="242">
        <v>0</v>
      </c>
      <c r="V56" s="242">
        <v>520</v>
      </c>
      <c r="W56" s="242">
        <v>252065</v>
      </c>
      <c r="X56" s="242">
        <v>9715159</v>
      </c>
    </row>
    <row r="57" spans="1:24" ht="13.2" hidden="1">
      <c r="B57" s="242">
        <v>9</v>
      </c>
      <c r="C57" s="242">
        <v>1604</v>
      </c>
      <c r="D57" s="242">
        <v>23033</v>
      </c>
      <c r="E57" s="242">
        <v>31</v>
      </c>
      <c r="F57" s="242">
        <v>35704</v>
      </c>
      <c r="G57" s="242">
        <v>1472543</v>
      </c>
      <c r="H57" s="242">
        <v>243</v>
      </c>
      <c r="I57" s="242">
        <v>96822</v>
      </c>
      <c r="J57" s="242">
        <v>2740540</v>
      </c>
      <c r="K57" s="242">
        <v>72</v>
      </c>
      <c r="L57" s="242">
        <v>6632</v>
      </c>
      <c r="M57" s="242">
        <v>109519</v>
      </c>
      <c r="P57" s="242">
        <v>11</v>
      </c>
      <c r="Q57" s="242">
        <v>664</v>
      </c>
      <c r="R57" s="242">
        <v>4820</v>
      </c>
      <c r="S57" s="242">
        <v>0</v>
      </c>
      <c r="T57" s="242">
        <v>0</v>
      </c>
      <c r="U57" s="242">
        <v>0</v>
      </c>
      <c r="V57" s="242">
        <v>366</v>
      </c>
      <c r="W57" s="242">
        <v>141426</v>
      </c>
      <c r="X57" s="242">
        <v>4350455</v>
      </c>
    </row>
    <row r="58" spans="1:24" ht="13.2" hidden="1">
      <c r="B58" s="242">
        <v>1</v>
      </c>
      <c r="C58" s="242">
        <v>702</v>
      </c>
      <c r="D58" s="242">
        <v>58218</v>
      </c>
      <c r="E58" s="242">
        <v>17</v>
      </c>
      <c r="F58" s="242">
        <v>18552</v>
      </c>
      <c r="G58" s="242">
        <v>1244047</v>
      </c>
      <c r="H58" s="242">
        <v>186</v>
      </c>
      <c r="I58" s="242">
        <v>79397</v>
      </c>
      <c r="J58" s="242">
        <v>3279182</v>
      </c>
      <c r="K58" s="242">
        <v>75</v>
      </c>
      <c r="L58" s="242">
        <v>5679</v>
      </c>
      <c r="M58" s="242">
        <v>99718</v>
      </c>
      <c r="P58" s="242">
        <v>8</v>
      </c>
      <c r="Q58" s="242">
        <v>254</v>
      </c>
      <c r="R58" s="242">
        <v>8102</v>
      </c>
      <c r="S58" s="242">
        <v>0</v>
      </c>
      <c r="T58" s="242">
        <v>0</v>
      </c>
      <c r="U58" s="242">
        <v>0</v>
      </c>
      <c r="V58" s="242">
        <v>287</v>
      </c>
      <c r="W58" s="242">
        <v>104584</v>
      </c>
      <c r="X58" s="242">
        <v>4689267</v>
      </c>
    </row>
    <row r="59" spans="1:24" ht="13.2" hidden="1">
      <c r="B59" s="242">
        <v>10</v>
      </c>
      <c r="C59" s="242">
        <v>77950</v>
      </c>
      <c r="D59" s="242">
        <v>5001851</v>
      </c>
      <c r="E59" s="242">
        <v>80</v>
      </c>
      <c r="F59" s="242">
        <v>72331</v>
      </c>
      <c r="G59" s="242">
        <v>4136988</v>
      </c>
      <c r="H59" s="242">
        <v>416</v>
      </c>
      <c r="I59" s="242">
        <v>221637</v>
      </c>
      <c r="J59" s="242">
        <v>9852038</v>
      </c>
      <c r="K59" s="242">
        <v>77</v>
      </c>
      <c r="L59" s="242">
        <v>10044</v>
      </c>
      <c r="M59" s="242">
        <v>268131</v>
      </c>
      <c r="P59" s="242">
        <v>3</v>
      </c>
      <c r="Q59" s="242">
        <v>136</v>
      </c>
      <c r="R59" s="242">
        <v>2012</v>
      </c>
      <c r="S59" s="242">
        <v>0</v>
      </c>
      <c r="T59" s="242">
        <v>0</v>
      </c>
      <c r="U59" s="242">
        <v>0</v>
      </c>
      <c r="V59" s="242">
        <v>586</v>
      </c>
      <c r="W59" s="242">
        <v>382098</v>
      </c>
      <c r="X59" s="242">
        <v>19261020</v>
      </c>
    </row>
    <row r="60" spans="1:24" ht="13.2" hidden="1">
      <c r="B60" s="242">
        <v>0</v>
      </c>
      <c r="C60" s="242">
        <v>0</v>
      </c>
      <c r="D60" s="242">
        <v>0</v>
      </c>
      <c r="E60" s="242">
        <v>47</v>
      </c>
      <c r="F60" s="242">
        <v>42376</v>
      </c>
      <c r="G60" s="242">
        <v>2125099</v>
      </c>
      <c r="H60" s="242">
        <v>414</v>
      </c>
      <c r="I60" s="242">
        <v>189778</v>
      </c>
      <c r="J60" s="242">
        <v>8647438</v>
      </c>
      <c r="K60" s="242">
        <v>85</v>
      </c>
      <c r="L60" s="242">
        <v>10022</v>
      </c>
      <c r="M60" s="242">
        <v>317187</v>
      </c>
      <c r="P60" s="242">
        <v>2</v>
      </c>
      <c r="Q60" s="242">
        <v>106</v>
      </c>
      <c r="R60" s="242">
        <v>661</v>
      </c>
      <c r="S60" s="242">
        <v>1</v>
      </c>
      <c r="T60" s="242">
        <v>12</v>
      </c>
      <c r="U60" s="242">
        <v>886</v>
      </c>
      <c r="V60" s="242">
        <v>549</v>
      </c>
      <c r="W60" s="242">
        <v>242294</v>
      </c>
      <c r="X60" s="242">
        <v>11091271</v>
      </c>
    </row>
    <row r="61" spans="1:24" ht="13.2" hidden="1">
      <c r="B61" s="242">
        <v>1</v>
      </c>
      <c r="C61" s="242">
        <v>79</v>
      </c>
      <c r="D61" s="242">
        <v>351</v>
      </c>
      <c r="E61" s="242">
        <v>9</v>
      </c>
      <c r="F61" s="242">
        <v>11176</v>
      </c>
      <c r="G61" s="242">
        <v>722296</v>
      </c>
      <c r="H61" s="242">
        <v>236</v>
      </c>
      <c r="I61" s="242">
        <v>86000</v>
      </c>
      <c r="J61" s="242">
        <v>3102448</v>
      </c>
      <c r="K61" s="242">
        <v>79</v>
      </c>
      <c r="L61" s="242">
        <v>7541</v>
      </c>
      <c r="M61" s="242">
        <v>236385</v>
      </c>
      <c r="P61" s="242">
        <v>7</v>
      </c>
      <c r="Q61" s="242">
        <v>364</v>
      </c>
      <c r="R61" s="242">
        <v>2380</v>
      </c>
      <c r="S61" s="242">
        <v>0</v>
      </c>
      <c r="T61" s="242">
        <v>0</v>
      </c>
      <c r="U61" s="242">
        <v>0</v>
      </c>
      <c r="V61" s="242">
        <v>332</v>
      </c>
      <c r="W61" s="242">
        <v>105160</v>
      </c>
      <c r="X61" s="242">
        <v>4063860</v>
      </c>
    </row>
    <row r="62" spans="1:24" ht="13.2" hidden="1">
      <c r="B62" s="242">
        <v>6</v>
      </c>
      <c r="C62" s="242">
        <v>715</v>
      </c>
      <c r="D62" s="242">
        <v>36626</v>
      </c>
      <c r="E62" s="242">
        <v>37</v>
      </c>
      <c r="F62" s="242">
        <v>23945</v>
      </c>
      <c r="G62" s="242">
        <v>1089451</v>
      </c>
      <c r="H62" s="242">
        <v>226</v>
      </c>
      <c r="I62" s="242">
        <v>74011</v>
      </c>
      <c r="J62" s="242">
        <v>2226725</v>
      </c>
      <c r="K62" s="242">
        <v>104</v>
      </c>
      <c r="L62" s="242">
        <v>9133</v>
      </c>
      <c r="M62" s="242">
        <v>89207</v>
      </c>
      <c r="P62" s="242">
        <v>8</v>
      </c>
      <c r="Q62" s="242">
        <v>175</v>
      </c>
      <c r="R62" s="242">
        <v>2161</v>
      </c>
      <c r="S62" s="242">
        <v>0</v>
      </c>
      <c r="T62" s="242">
        <v>0</v>
      </c>
      <c r="U62" s="242">
        <v>0</v>
      </c>
      <c r="V62" s="242">
        <v>381</v>
      </c>
      <c r="W62" s="242">
        <v>107979</v>
      </c>
      <c r="X62" s="242">
        <v>3444170</v>
      </c>
    </row>
    <row r="63" spans="1:24" ht="13.2" hidden="1">
      <c r="B63" s="242">
        <v>0</v>
      </c>
      <c r="C63" s="242">
        <v>0</v>
      </c>
      <c r="D63" s="242">
        <v>0</v>
      </c>
      <c r="E63" s="242">
        <v>4</v>
      </c>
      <c r="F63" s="242">
        <v>10641</v>
      </c>
      <c r="G63" s="242">
        <v>757498</v>
      </c>
      <c r="H63" s="242">
        <v>28</v>
      </c>
      <c r="I63" s="242">
        <v>5429</v>
      </c>
      <c r="J63" s="242">
        <v>161262</v>
      </c>
      <c r="K63" s="242">
        <v>14</v>
      </c>
      <c r="L63" s="242">
        <v>2222</v>
      </c>
      <c r="M63" s="242">
        <v>39339</v>
      </c>
      <c r="P63" s="242">
        <v>2</v>
      </c>
      <c r="Q63" s="242">
        <v>35</v>
      </c>
      <c r="R63" s="242">
        <v>994</v>
      </c>
      <c r="S63" s="242">
        <v>0</v>
      </c>
      <c r="T63" s="242">
        <v>0</v>
      </c>
      <c r="U63" s="242">
        <v>0</v>
      </c>
      <c r="V63" s="242">
        <v>48</v>
      </c>
      <c r="W63" s="242">
        <v>18327</v>
      </c>
      <c r="X63" s="242">
        <v>959093</v>
      </c>
    </row>
    <row r="64" spans="1:24" ht="13.2" hidden="1">
      <c r="B64" s="242">
        <v>1</v>
      </c>
      <c r="C64" s="242">
        <v>190</v>
      </c>
      <c r="D64" s="242">
        <v>1858</v>
      </c>
      <c r="E64" s="242">
        <v>9</v>
      </c>
      <c r="F64" s="242">
        <v>3487</v>
      </c>
      <c r="G64" s="242">
        <v>96777</v>
      </c>
      <c r="H64" s="242">
        <v>68</v>
      </c>
      <c r="I64" s="242">
        <v>42772</v>
      </c>
      <c r="J64" s="242">
        <v>1780600</v>
      </c>
      <c r="K64" s="242">
        <v>27</v>
      </c>
      <c r="L64" s="242">
        <v>1785</v>
      </c>
      <c r="M64" s="242">
        <v>64489</v>
      </c>
      <c r="P64" s="242">
        <v>3</v>
      </c>
      <c r="Q64" s="242">
        <v>71</v>
      </c>
      <c r="R64" s="242">
        <v>1714</v>
      </c>
      <c r="S64" s="242">
        <v>0</v>
      </c>
      <c r="T64" s="242">
        <v>0</v>
      </c>
      <c r="U64" s="242">
        <v>0</v>
      </c>
      <c r="V64" s="242">
        <v>108</v>
      </c>
      <c r="W64" s="242">
        <v>48305</v>
      </c>
      <c r="X64" s="242">
        <v>1945438</v>
      </c>
    </row>
    <row r="65" spans="2:24" ht="13.2" hidden="1">
      <c r="B65" s="242">
        <v>0</v>
      </c>
      <c r="C65" s="242">
        <v>0</v>
      </c>
      <c r="D65" s="242">
        <v>0</v>
      </c>
      <c r="E65" s="242">
        <v>15</v>
      </c>
      <c r="F65" s="242">
        <v>7857</v>
      </c>
      <c r="G65" s="242">
        <v>377659</v>
      </c>
      <c r="H65" s="242">
        <v>67</v>
      </c>
      <c r="I65" s="242">
        <v>11022</v>
      </c>
      <c r="J65" s="242">
        <v>502339</v>
      </c>
      <c r="K65" s="242">
        <v>9</v>
      </c>
      <c r="L65" s="242">
        <v>480</v>
      </c>
      <c r="M65" s="242">
        <v>5981</v>
      </c>
      <c r="P65" s="242">
        <v>3</v>
      </c>
      <c r="Q65" s="242">
        <v>55</v>
      </c>
      <c r="R65" s="242">
        <v>2476</v>
      </c>
      <c r="S65" s="242">
        <v>0</v>
      </c>
      <c r="T65" s="242">
        <v>0</v>
      </c>
      <c r="U65" s="242">
        <v>0</v>
      </c>
      <c r="V65" s="242">
        <v>94</v>
      </c>
      <c r="W65" s="242">
        <v>19414</v>
      </c>
      <c r="X65" s="242">
        <v>888455</v>
      </c>
    </row>
    <row r="66" spans="2:24" ht="13.2" hidden="1">
      <c r="B66" s="242">
        <v>0</v>
      </c>
      <c r="C66" s="242">
        <v>0</v>
      </c>
      <c r="D66" s="242">
        <v>0</v>
      </c>
      <c r="E66" s="242">
        <v>25</v>
      </c>
      <c r="F66" s="242">
        <v>8367</v>
      </c>
      <c r="G66" s="242">
        <v>375686</v>
      </c>
      <c r="H66" s="242">
        <v>133</v>
      </c>
      <c r="I66" s="242">
        <v>53668</v>
      </c>
      <c r="J66" s="242">
        <v>1987464</v>
      </c>
      <c r="K66" s="242">
        <v>38</v>
      </c>
      <c r="L66" s="242">
        <v>4044</v>
      </c>
      <c r="M66" s="242">
        <v>105549</v>
      </c>
      <c r="P66" s="242">
        <v>3</v>
      </c>
      <c r="Q66" s="242">
        <v>55</v>
      </c>
      <c r="R66" s="242">
        <v>288</v>
      </c>
      <c r="S66" s="242">
        <v>0</v>
      </c>
      <c r="T66" s="242">
        <v>0</v>
      </c>
      <c r="U66" s="242">
        <v>0</v>
      </c>
      <c r="V66" s="242">
        <v>199</v>
      </c>
      <c r="W66" s="242">
        <v>66134</v>
      </c>
      <c r="X66" s="242">
        <v>2468987</v>
      </c>
    </row>
    <row r="67" spans="2:24" ht="13.2" hidden="1">
      <c r="B67" s="242">
        <v>1</v>
      </c>
      <c r="C67" s="242">
        <v>111</v>
      </c>
      <c r="D67" s="242">
        <v>5956</v>
      </c>
      <c r="E67" s="242">
        <v>0</v>
      </c>
      <c r="F67" s="242">
        <v>0</v>
      </c>
      <c r="G67" s="242">
        <v>0</v>
      </c>
      <c r="H67" s="242">
        <v>27</v>
      </c>
      <c r="I67" s="242">
        <v>13239</v>
      </c>
      <c r="J67" s="242">
        <v>714083</v>
      </c>
      <c r="K67" s="242">
        <v>18</v>
      </c>
      <c r="L67" s="242">
        <v>1537</v>
      </c>
      <c r="M67" s="242">
        <v>33870</v>
      </c>
      <c r="P67" s="242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46</v>
      </c>
      <c r="W67" s="242">
        <v>14887</v>
      </c>
      <c r="X67" s="242">
        <v>753909</v>
      </c>
    </row>
    <row r="68" spans="2:24" ht="13.2" hidden="1">
      <c r="B68" s="242">
        <v>0</v>
      </c>
      <c r="C68" s="242">
        <v>0</v>
      </c>
      <c r="D68" s="242">
        <v>0</v>
      </c>
      <c r="E68" s="242">
        <v>6</v>
      </c>
      <c r="F68" s="242">
        <v>12313</v>
      </c>
      <c r="G68" s="242">
        <v>433942</v>
      </c>
      <c r="H68" s="242">
        <v>43</v>
      </c>
      <c r="I68" s="242">
        <v>30165</v>
      </c>
      <c r="J68" s="242">
        <v>1097823</v>
      </c>
      <c r="K68" s="242">
        <v>26</v>
      </c>
      <c r="L68" s="242">
        <v>1573</v>
      </c>
      <c r="M68" s="242">
        <v>27552</v>
      </c>
      <c r="P68" s="242">
        <v>13</v>
      </c>
      <c r="Q68" s="242">
        <v>125</v>
      </c>
      <c r="R68" s="242">
        <v>3552</v>
      </c>
      <c r="S68" s="242">
        <v>0</v>
      </c>
      <c r="T68" s="242">
        <v>0</v>
      </c>
      <c r="U68" s="242">
        <v>0</v>
      </c>
      <c r="V68" s="242">
        <v>88</v>
      </c>
      <c r="W68" s="242">
        <v>44176</v>
      </c>
      <c r="X68" s="242">
        <v>1562869</v>
      </c>
    </row>
    <row r="69" spans="2:24" ht="13.2" hidden="1">
      <c r="B69" s="242">
        <v>1</v>
      </c>
      <c r="C69" s="242">
        <v>877</v>
      </c>
      <c r="D69" s="242">
        <v>23711</v>
      </c>
      <c r="E69" s="242">
        <v>1</v>
      </c>
      <c r="F69" s="242">
        <v>48</v>
      </c>
      <c r="G69" s="242">
        <v>297</v>
      </c>
      <c r="H69" s="242">
        <v>29</v>
      </c>
      <c r="I69" s="242">
        <v>5399</v>
      </c>
      <c r="J69" s="242">
        <v>209569</v>
      </c>
      <c r="K69" s="242">
        <v>21</v>
      </c>
      <c r="L69" s="242">
        <v>1296</v>
      </c>
      <c r="M69" s="242">
        <v>15285</v>
      </c>
      <c r="P69" s="242">
        <v>1</v>
      </c>
      <c r="Q69" s="242">
        <v>12</v>
      </c>
      <c r="R69" s="242">
        <v>12</v>
      </c>
      <c r="S69" s="242">
        <v>0</v>
      </c>
      <c r="T69" s="242">
        <v>0</v>
      </c>
      <c r="U69" s="242">
        <v>0</v>
      </c>
      <c r="V69" s="242">
        <v>53</v>
      </c>
      <c r="W69" s="242">
        <v>7632</v>
      </c>
      <c r="X69" s="242">
        <v>248874</v>
      </c>
    </row>
    <row r="70" spans="2:24" ht="13.2" hidden="1">
      <c r="B70" s="242">
        <v>2</v>
      </c>
      <c r="C70" s="242">
        <v>2796</v>
      </c>
      <c r="D70" s="242">
        <v>146202</v>
      </c>
      <c r="E70" s="242">
        <v>28</v>
      </c>
      <c r="F70" s="242">
        <v>12743</v>
      </c>
      <c r="G70" s="242">
        <v>379671</v>
      </c>
      <c r="H70" s="242">
        <v>248</v>
      </c>
      <c r="I70" s="242">
        <v>114918</v>
      </c>
      <c r="J70" s="242">
        <v>4632500</v>
      </c>
      <c r="K70" s="242">
        <v>83</v>
      </c>
      <c r="L70" s="242">
        <v>8479</v>
      </c>
      <c r="M70" s="242">
        <v>163618</v>
      </c>
      <c r="P70" s="242">
        <v>5</v>
      </c>
      <c r="Q70" s="242">
        <v>126</v>
      </c>
      <c r="R70" s="242">
        <v>501</v>
      </c>
      <c r="S70" s="242">
        <v>0</v>
      </c>
      <c r="T70" s="242">
        <v>0</v>
      </c>
      <c r="U70" s="242">
        <v>0</v>
      </c>
      <c r="V70" s="242">
        <v>366</v>
      </c>
      <c r="W70" s="242">
        <v>139062</v>
      </c>
      <c r="X70" s="242">
        <v>5322492</v>
      </c>
    </row>
    <row r="71" spans="2:24" ht="13.2" hidden="1">
      <c r="B71" s="242">
        <v>0</v>
      </c>
      <c r="C71" s="242">
        <v>0</v>
      </c>
      <c r="D71" s="242">
        <v>0</v>
      </c>
      <c r="E71" s="242">
        <v>0</v>
      </c>
      <c r="F71" s="242">
        <v>0</v>
      </c>
      <c r="G71" s="242">
        <v>0</v>
      </c>
      <c r="H71" s="242">
        <v>7</v>
      </c>
      <c r="I71" s="242">
        <v>2420</v>
      </c>
      <c r="J71" s="242">
        <v>74628</v>
      </c>
      <c r="K71" s="242">
        <v>5</v>
      </c>
      <c r="L71" s="242">
        <v>262</v>
      </c>
      <c r="M71" s="242">
        <v>5441</v>
      </c>
      <c r="P71" s="242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12</v>
      </c>
      <c r="W71" s="242">
        <v>2682</v>
      </c>
      <c r="X71" s="242">
        <v>80069</v>
      </c>
    </row>
    <row r="72" spans="2:24" ht="13.2" hidden="1">
      <c r="B72" s="242">
        <v>1</v>
      </c>
      <c r="C72" s="242">
        <v>700</v>
      </c>
      <c r="D72" s="242">
        <v>5269</v>
      </c>
      <c r="E72" s="242">
        <v>0</v>
      </c>
      <c r="F72" s="242">
        <v>0</v>
      </c>
      <c r="G72" s="242">
        <v>0</v>
      </c>
      <c r="H72" s="242">
        <v>3</v>
      </c>
      <c r="I72" s="242">
        <v>446</v>
      </c>
      <c r="J72" s="242">
        <v>11601</v>
      </c>
      <c r="K72" s="242">
        <v>7</v>
      </c>
      <c r="L72" s="242">
        <v>553</v>
      </c>
      <c r="M72" s="242">
        <v>9198</v>
      </c>
      <c r="P72" s="242">
        <v>4</v>
      </c>
      <c r="Q72" s="242">
        <v>112</v>
      </c>
      <c r="R72" s="242">
        <v>944</v>
      </c>
      <c r="S72" s="242">
        <v>0</v>
      </c>
      <c r="T72" s="242">
        <v>0</v>
      </c>
      <c r="U72" s="242">
        <v>0</v>
      </c>
      <c r="V72" s="242">
        <v>15</v>
      </c>
      <c r="W72" s="242">
        <v>1811</v>
      </c>
      <c r="X72" s="242">
        <v>27012</v>
      </c>
    </row>
    <row r="73" spans="2:24" ht="13.2" hidden="1">
      <c r="B73" s="242">
        <v>0</v>
      </c>
      <c r="C73" s="242">
        <v>0</v>
      </c>
      <c r="D73" s="242">
        <v>0</v>
      </c>
      <c r="E73" s="242">
        <v>4</v>
      </c>
      <c r="F73" s="242">
        <v>1864</v>
      </c>
      <c r="G73" s="242">
        <v>44105</v>
      </c>
      <c r="H73" s="242">
        <v>43</v>
      </c>
      <c r="I73" s="242">
        <v>12630</v>
      </c>
      <c r="J73" s="242">
        <v>290502</v>
      </c>
      <c r="K73" s="242">
        <v>29</v>
      </c>
      <c r="L73" s="242">
        <v>2749</v>
      </c>
      <c r="M73" s="242">
        <v>28426</v>
      </c>
      <c r="P73" s="242">
        <v>1</v>
      </c>
      <c r="Q73" s="242">
        <v>49</v>
      </c>
      <c r="R73" s="242">
        <v>481</v>
      </c>
      <c r="S73" s="242">
        <v>0</v>
      </c>
      <c r="T73" s="242">
        <v>0</v>
      </c>
      <c r="U73" s="242">
        <v>0</v>
      </c>
      <c r="V73" s="242">
        <v>77</v>
      </c>
      <c r="W73" s="242">
        <v>17292</v>
      </c>
      <c r="X73" s="242">
        <v>363514</v>
      </c>
    </row>
    <row r="74" spans="2:24" ht="13.2" hidden="1">
      <c r="B74" s="242">
        <v>0</v>
      </c>
      <c r="C74" s="242">
        <v>0</v>
      </c>
      <c r="D74" s="242">
        <v>0</v>
      </c>
      <c r="E74" s="242">
        <v>2</v>
      </c>
      <c r="F74" s="242">
        <v>588</v>
      </c>
      <c r="G74" s="242">
        <v>47536</v>
      </c>
      <c r="H74" s="242">
        <v>20</v>
      </c>
      <c r="I74" s="242">
        <v>4336</v>
      </c>
      <c r="J74" s="242">
        <v>200936</v>
      </c>
      <c r="K74" s="242">
        <v>13</v>
      </c>
      <c r="L74" s="242">
        <v>1084</v>
      </c>
      <c r="M74" s="242">
        <v>7502</v>
      </c>
      <c r="P74" s="242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35</v>
      </c>
      <c r="W74" s="242">
        <v>6008</v>
      </c>
      <c r="X74" s="242">
        <v>255974</v>
      </c>
    </row>
    <row r="75" spans="2:24" ht="13.2" hidden="1">
      <c r="B75" s="242">
        <v>2</v>
      </c>
      <c r="C75" s="242">
        <v>1276</v>
      </c>
      <c r="D75" s="242">
        <v>68768</v>
      </c>
      <c r="E75" s="242">
        <v>16</v>
      </c>
      <c r="F75" s="242">
        <v>3572</v>
      </c>
      <c r="G75" s="242">
        <v>217822</v>
      </c>
      <c r="H75" s="242">
        <v>145</v>
      </c>
      <c r="I75" s="242">
        <v>92588</v>
      </c>
      <c r="J75" s="242">
        <v>3681640</v>
      </c>
      <c r="K75" s="242">
        <v>23</v>
      </c>
      <c r="L75" s="242">
        <v>1638</v>
      </c>
      <c r="M75" s="242">
        <v>47752</v>
      </c>
      <c r="P75" s="242">
        <v>1</v>
      </c>
      <c r="Q75" s="242">
        <v>35</v>
      </c>
      <c r="R75" s="242">
        <v>973</v>
      </c>
      <c r="S75" s="242">
        <v>0</v>
      </c>
      <c r="T75" s="242">
        <v>0</v>
      </c>
      <c r="U75" s="242">
        <v>0</v>
      </c>
      <c r="V75" s="242">
        <v>187</v>
      </c>
      <c r="W75" s="242">
        <v>99109</v>
      </c>
      <c r="X75" s="242">
        <v>4016955</v>
      </c>
    </row>
    <row r="76" spans="2:24" ht="13.2" hidden="1">
      <c r="B76" s="242">
        <v>4</v>
      </c>
      <c r="C76" s="242">
        <v>28712</v>
      </c>
      <c r="D76" s="242">
        <v>2250002</v>
      </c>
      <c r="E76" s="242">
        <v>60</v>
      </c>
      <c r="F76" s="242">
        <v>39243</v>
      </c>
      <c r="G76" s="242">
        <v>1519684</v>
      </c>
      <c r="H76" s="242">
        <v>171</v>
      </c>
      <c r="I76" s="242">
        <v>55635</v>
      </c>
      <c r="J76" s="242">
        <v>2038355</v>
      </c>
      <c r="K76" s="242">
        <v>36</v>
      </c>
      <c r="L76" s="242">
        <v>3135</v>
      </c>
      <c r="M76" s="242">
        <v>153549</v>
      </c>
      <c r="P76" s="242">
        <v>3</v>
      </c>
      <c r="Q76" s="242">
        <v>116</v>
      </c>
      <c r="R76" s="242">
        <v>1157</v>
      </c>
      <c r="S76" s="242">
        <v>0</v>
      </c>
      <c r="T76" s="242">
        <v>0</v>
      </c>
      <c r="U76" s="242">
        <v>0</v>
      </c>
      <c r="V76" s="242">
        <v>274</v>
      </c>
      <c r="W76" s="242">
        <v>126841</v>
      </c>
      <c r="X76" s="242">
        <v>5962747</v>
      </c>
    </row>
    <row r="77" spans="2:24" ht="13.2" hidden="1">
      <c r="B77" s="242">
        <v>3</v>
      </c>
      <c r="C77" s="242">
        <v>663</v>
      </c>
      <c r="D77" s="242">
        <v>7397</v>
      </c>
      <c r="E77" s="242">
        <v>13</v>
      </c>
      <c r="F77" s="242">
        <v>26960</v>
      </c>
      <c r="G77" s="242">
        <v>1525814</v>
      </c>
      <c r="H77" s="242">
        <v>185</v>
      </c>
      <c r="I77" s="242">
        <v>79244</v>
      </c>
      <c r="J77" s="242">
        <v>4062218</v>
      </c>
      <c r="K77" s="242">
        <v>54</v>
      </c>
      <c r="L77" s="242">
        <v>5000</v>
      </c>
      <c r="M77" s="242">
        <v>78561</v>
      </c>
      <c r="P77" s="242">
        <v>2</v>
      </c>
      <c r="Q77" s="242">
        <v>37</v>
      </c>
      <c r="R77" s="242">
        <v>94</v>
      </c>
      <c r="S77" s="242">
        <v>0</v>
      </c>
      <c r="T77" s="242">
        <v>0</v>
      </c>
      <c r="U77" s="242">
        <v>0</v>
      </c>
      <c r="V77" s="242">
        <v>257</v>
      </c>
      <c r="W77" s="242">
        <v>111904</v>
      </c>
      <c r="X77" s="242">
        <v>5674084</v>
      </c>
    </row>
    <row r="78" spans="2:24" ht="13.2" hidden="1">
      <c r="B78" s="242">
        <v>3</v>
      </c>
      <c r="C78" s="242">
        <v>14287</v>
      </c>
      <c r="D78" s="242">
        <v>708059</v>
      </c>
      <c r="E78" s="242">
        <v>11</v>
      </c>
      <c r="F78" s="242">
        <v>1714</v>
      </c>
      <c r="G78" s="242">
        <v>42076</v>
      </c>
      <c r="H78" s="242">
        <v>81</v>
      </c>
      <c r="I78" s="242">
        <v>23632</v>
      </c>
      <c r="J78" s="242">
        <v>924768</v>
      </c>
      <c r="K78" s="242">
        <v>23</v>
      </c>
      <c r="L78" s="242">
        <v>3173</v>
      </c>
      <c r="M78" s="242">
        <v>74040</v>
      </c>
      <c r="P78" s="242">
        <v>1</v>
      </c>
      <c r="Q78" s="242">
        <v>90</v>
      </c>
      <c r="R78" s="242">
        <v>340</v>
      </c>
      <c r="S78" s="242">
        <v>0</v>
      </c>
      <c r="T78" s="242">
        <v>0</v>
      </c>
      <c r="U78" s="242">
        <v>0</v>
      </c>
      <c r="V78" s="242">
        <v>119</v>
      </c>
      <c r="W78" s="242">
        <v>42896</v>
      </c>
      <c r="X78" s="242">
        <v>1749283</v>
      </c>
    </row>
    <row r="79" spans="2:24" ht="13.2" hidden="1">
      <c r="B79" s="242">
        <v>1</v>
      </c>
      <c r="C79" s="242">
        <v>5092</v>
      </c>
      <c r="D79" s="242">
        <v>431536</v>
      </c>
      <c r="E79" s="242">
        <v>13</v>
      </c>
      <c r="F79" s="242">
        <v>6939</v>
      </c>
      <c r="G79" s="242">
        <v>280317</v>
      </c>
      <c r="H79" s="242">
        <v>61</v>
      </c>
      <c r="I79" s="242">
        <v>10925</v>
      </c>
      <c r="J79" s="242">
        <v>262625</v>
      </c>
      <c r="K79" s="242">
        <v>26</v>
      </c>
      <c r="L79" s="242">
        <v>1610</v>
      </c>
      <c r="M79" s="242">
        <v>22771</v>
      </c>
      <c r="P79" s="242">
        <v>9</v>
      </c>
      <c r="Q79" s="242">
        <v>437</v>
      </c>
      <c r="R79" s="242">
        <v>2999</v>
      </c>
      <c r="S79" s="242">
        <v>0</v>
      </c>
      <c r="T79" s="242">
        <v>0</v>
      </c>
      <c r="U79" s="242">
        <v>0</v>
      </c>
      <c r="V79" s="242">
        <v>110</v>
      </c>
      <c r="W79" s="242">
        <v>25003</v>
      </c>
      <c r="X79" s="242">
        <v>1000248</v>
      </c>
    </row>
    <row r="80" spans="2:24" ht="13.2" hidden="1">
      <c r="B80" s="242">
        <v>2</v>
      </c>
      <c r="C80" s="242">
        <v>933</v>
      </c>
      <c r="D80" s="242">
        <v>3531</v>
      </c>
      <c r="E80" s="242">
        <v>14</v>
      </c>
      <c r="F80" s="242">
        <v>12715</v>
      </c>
      <c r="G80" s="242">
        <v>898263</v>
      </c>
      <c r="H80" s="242">
        <v>112</v>
      </c>
      <c r="I80" s="242">
        <v>57570</v>
      </c>
      <c r="J80" s="242">
        <v>2239307</v>
      </c>
      <c r="K80" s="242">
        <v>60</v>
      </c>
      <c r="L80" s="242">
        <v>6182</v>
      </c>
      <c r="M80" s="242">
        <v>70572</v>
      </c>
      <c r="P80" s="242">
        <v>1</v>
      </c>
      <c r="Q80" s="242">
        <v>29</v>
      </c>
      <c r="R80" s="242">
        <v>47</v>
      </c>
      <c r="S80" s="242">
        <v>0</v>
      </c>
      <c r="T80" s="242">
        <v>0</v>
      </c>
      <c r="U80" s="242">
        <v>0</v>
      </c>
      <c r="V80" s="242">
        <v>189</v>
      </c>
      <c r="W80" s="242">
        <v>77429</v>
      </c>
      <c r="X80" s="242">
        <v>3211720</v>
      </c>
    </row>
    <row r="81" spans="2:24" ht="13.2" hidden="1">
      <c r="B81" s="242">
        <v>0</v>
      </c>
      <c r="C81" s="242">
        <v>0</v>
      </c>
      <c r="D81" s="242">
        <v>0</v>
      </c>
      <c r="E81" s="242">
        <v>5</v>
      </c>
      <c r="F81" s="242">
        <v>6633</v>
      </c>
      <c r="G81" s="242">
        <v>241598</v>
      </c>
      <c r="H81" s="242">
        <v>27</v>
      </c>
      <c r="I81" s="242">
        <v>4634</v>
      </c>
      <c r="J81" s="242">
        <v>101966</v>
      </c>
      <c r="K81" s="242">
        <v>9</v>
      </c>
      <c r="L81" s="242">
        <v>454</v>
      </c>
      <c r="M81" s="242">
        <v>8616</v>
      </c>
      <c r="P81" s="242">
        <v>1</v>
      </c>
      <c r="Q81" s="242">
        <v>4</v>
      </c>
      <c r="R81" s="242">
        <v>12</v>
      </c>
      <c r="S81" s="242">
        <v>0</v>
      </c>
      <c r="T81" s="242">
        <v>0</v>
      </c>
      <c r="U81" s="242">
        <v>0</v>
      </c>
      <c r="V81" s="242">
        <v>42</v>
      </c>
      <c r="W81" s="242">
        <v>11725</v>
      </c>
      <c r="X81" s="242">
        <v>352192</v>
      </c>
    </row>
    <row r="82" spans="2:24" ht="13.2" hidden="1">
      <c r="B82" s="242">
        <v>0</v>
      </c>
      <c r="C82" s="242">
        <v>0</v>
      </c>
      <c r="D82" s="242">
        <v>0</v>
      </c>
      <c r="E82" s="242">
        <v>0</v>
      </c>
      <c r="F82" s="242">
        <v>0</v>
      </c>
      <c r="G82" s="242">
        <v>0</v>
      </c>
      <c r="H82" s="242">
        <v>4</v>
      </c>
      <c r="I82" s="242">
        <v>191</v>
      </c>
      <c r="J82" s="242">
        <v>10959</v>
      </c>
      <c r="K82" s="242">
        <v>1</v>
      </c>
      <c r="L82" s="242">
        <v>22</v>
      </c>
      <c r="M82" s="242">
        <v>99</v>
      </c>
      <c r="P82" s="242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5</v>
      </c>
      <c r="W82" s="242">
        <v>213</v>
      </c>
      <c r="X82" s="242">
        <v>11058</v>
      </c>
    </row>
    <row r="83" spans="2:24" ht="13.2" hidden="1">
      <c r="B83" s="242">
        <v>0</v>
      </c>
      <c r="C83" s="242">
        <v>0</v>
      </c>
      <c r="D83" s="242">
        <v>0</v>
      </c>
      <c r="E83" s="242">
        <v>6</v>
      </c>
      <c r="F83" s="242">
        <v>534</v>
      </c>
      <c r="G83" s="242">
        <v>14330</v>
      </c>
      <c r="H83" s="242">
        <v>10</v>
      </c>
      <c r="I83" s="242">
        <v>1363</v>
      </c>
      <c r="J83" s="242">
        <v>67621</v>
      </c>
      <c r="K83" s="242">
        <v>6</v>
      </c>
      <c r="L83" s="242">
        <v>270</v>
      </c>
      <c r="M83" s="242">
        <v>3599</v>
      </c>
      <c r="P83" s="242">
        <v>2</v>
      </c>
      <c r="Q83" s="242">
        <v>70</v>
      </c>
      <c r="R83" s="242">
        <v>587</v>
      </c>
      <c r="S83" s="242">
        <v>0</v>
      </c>
      <c r="T83" s="242">
        <v>0</v>
      </c>
      <c r="U83" s="242">
        <v>0</v>
      </c>
      <c r="V83" s="242">
        <v>24</v>
      </c>
      <c r="W83" s="242">
        <v>2237</v>
      </c>
      <c r="X83" s="242">
        <v>86137</v>
      </c>
    </row>
    <row r="84" spans="2:24" ht="13.2" hidden="1">
      <c r="B84" s="242">
        <v>0</v>
      </c>
      <c r="C84" s="242">
        <v>0</v>
      </c>
      <c r="D84" s="242">
        <v>0</v>
      </c>
      <c r="E84" s="242">
        <v>1</v>
      </c>
      <c r="F84" s="242">
        <v>287</v>
      </c>
      <c r="G84" s="242">
        <v>21897</v>
      </c>
      <c r="H84" s="242">
        <v>3</v>
      </c>
      <c r="I84" s="242">
        <v>459</v>
      </c>
      <c r="J84" s="242">
        <v>9193</v>
      </c>
      <c r="K84" s="242">
        <v>2</v>
      </c>
      <c r="L84" s="242">
        <v>291</v>
      </c>
      <c r="M84" s="242">
        <v>3149</v>
      </c>
      <c r="P84" s="242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6</v>
      </c>
      <c r="W84" s="242">
        <v>1037</v>
      </c>
      <c r="X84" s="242">
        <v>34239</v>
      </c>
    </row>
    <row r="85" spans="2:24" ht="13.2" hidden="1">
      <c r="B85" s="242">
        <v>2</v>
      </c>
      <c r="C85" s="242">
        <v>652</v>
      </c>
      <c r="D85" s="242">
        <v>36872</v>
      </c>
      <c r="E85" s="242">
        <v>14</v>
      </c>
      <c r="F85" s="242">
        <v>4312</v>
      </c>
      <c r="G85" s="242">
        <v>135911</v>
      </c>
      <c r="H85" s="242">
        <v>32</v>
      </c>
      <c r="I85" s="242">
        <v>7390</v>
      </c>
      <c r="J85" s="242">
        <v>168045</v>
      </c>
      <c r="K85" s="242">
        <v>23</v>
      </c>
      <c r="L85" s="242">
        <v>2539</v>
      </c>
      <c r="M85" s="242">
        <v>20444</v>
      </c>
      <c r="P85" s="242">
        <v>3</v>
      </c>
      <c r="Q85" s="242">
        <v>169</v>
      </c>
      <c r="R85" s="242">
        <v>1431</v>
      </c>
      <c r="S85" s="242">
        <v>0</v>
      </c>
      <c r="T85" s="242">
        <v>0</v>
      </c>
      <c r="U85" s="242">
        <v>0</v>
      </c>
      <c r="V85" s="242">
        <v>74</v>
      </c>
      <c r="W85" s="242">
        <v>15062</v>
      </c>
      <c r="X85" s="242">
        <v>362703</v>
      </c>
    </row>
    <row r="86" spans="2:24" ht="13.2" hidden="1">
      <c r="B86" s="242">
        <v>1</v>
      </c>
      <c r="C86" s="242">
        <v>1762</v>
      </c>
      <c r="D86" s="242">
        <v>33081</v>
      </c>
      <c r="E86" s="242">
        <v>2</v>
      </c>
      <c r="F86" s="242">
        <v>385</v>
      </c>
      <c r="G86" s="242">
        <v>23153</v>
      </c>
      <c r="H86" s="242">
        <v>1</v>
      </c>
      <c r="I86" s="242">
        <v>395</v>
      </c>
      <c r="J86" s="242">
        <v>47627</v>
      </c>
      <c r="K86" s="242">
        <v>14</v>
      </c>
      <c r="L86" s="242">
        <v>1578</v>
      </c>
      <c r="M86" s="242">
        <v>36022</v>
      </c>
      <c r="P86" s="242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18</v>
      </c>
      <c r="W86" s="242">
        <v>4120</v>
      </c>
      <c r="X86" s="242">
        <v>139883</v>
      </c>
    </row>
    <row r="87" spans="2:24" ht="13.2" hidden="1">
      <c r="B87" s="242">
        <v>0</v>
      </c>
      <c r="C87" s="242">
        <v>0</v>
      </c>
      <c r="D87" s="242">
        <v>0</v>
      </c>
      <c r="E87" s="242">
        <v>1</v>
      </c>
      <c r="F87" s="242">
        <v>239</v>
      </c>
      <c r="G87" s="242">
        <v>10888</v>
      </c>
      <c r="H87" s="242">
        <v>1</v>
      </c>
      <c r="I87" s="242">
        <v>144</v>
      </c>
      <c r="J87" s="242">
        <v>3373</v>
      </c>
      <c r="K87" s="242">
        <v>18</v>
      </c>
      <c r="L87" s="242">
        <v>3092</v>
      </c>
      <c r="M87" s="242">
        <v>57769</v>
      </c>
      <c r="P87" s="242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20</v>
      </c>
      <c r="W87" s="242">
        <v>3475</v>
      </c>
      <c r="X87" s="242">
        <v>72030</v>
      </c>
    </row>
    <row r="88" spans="2:24" ht="13.2" hidden="1">
      <c r="B88" s="242">
        <v>0</v>
      </c>
      <c r="C88" s="242">
        <v>0</v>
      </c>
      <c r="D88" s="242">
        <v>0</v>
      </c>
      <c r="E88" s="242">
        <v>2</v>
      </c>
      <c r="F88" s="242">
        <v>340</v>
      </c>
      <c r="G88" s="242">
        <v>16256</v>
      </c>
      <c r="H88" s="242">
        <v>4</v>
      </c>
      <c r="I88" s="242">
        <v>867</v>
      </c>
      <c r="J88" s="242">
        <v>38036</v>
      </c>
      <c r="K88" s="242">
        <v>11</v>
      </c>
      <c r="L88" s="242">
        <v>1002</v>
      </c>
      <c r="M88" s="242">
        <v>9758</v>
      </c>
      <c r="P88" s="242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17</v>
      </c>
      <c r="W88" s="242">
        <v>2209</v>
      </c>
      <c r="X88" s="242">
        <v>64050</v>
      </c>
    </row>
    <row r="89" spans="2:24" ht="13.2" hidden="1">
      <c r="B89" s="242">
        <v>1</v>
      </c>
      <c r="C89" s="242">
        <v>21</v>
      </c>
      <c r="D89" s="242">
        <v>128</v>
      </c>
      <c r="E89" s="242">
        <v>3</v>
      </c>
      <c r="F89" s="242">
        <v>670</v>
      </c>
      <c r="G89" s="242">
        <v>25623</v>
      </c>
      <c r="H89" s="242">
        <v>5</v>
      </c>
      <c r="I89" s="242">
        <v>1087</v>
      </c>
      <c r="J89" s="242">
        <v>20361</v>
      </c>
      <c r="K89" s="242">
        <v>16</v>
      </c>
      <c r="L89" s="242">
        <v>1317</v>
      </c>
      <c r="M89" s="242">
        <v>12081</v>
      </c>
      <c r="P89" s="242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25</v>
      </c>
      <c r="W89" s="242">
        <v>3095</v>
      </c>
      <c r="X89" s="242">
        <v>58193</v>
      </c>
    </row>
    <row r="90" spans="2:24" hidden="1"/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10" width="15.6640625" style="52" customWidth="1"/>
    <col min="11" max="15" width="15.6640625" style="12" customWidth="1"/>
    <col min="16" max="21" width="15.6640625" style="52" customWidth="1"/>
    <col min="22" max="25" width="15.6640625" style="12" customWidth="1"/>
    <col min="26" max="26" width="0" style="12" hidden="1" customWidth="1"/>
    <col min="27" max="29" width="4.109375" style="12" hidden="1" customWidth="1"/>
    <col min="30" max="16384" width="10.33203125" style="12"/>
  </cols>
  <sheetData>
    <row r="1" spans="1:29" ht="16.2">
      <c r="A1" s="85" t="s">
        <v>281</v>
      </c>
      <c r="B1" s="9"/>
      <c r="D1" s="85" t="s">
        <v>151</v>
      </c>
      <c r="E1" s="9"/>
      <c r="F1" s="85" t="s">
        <v>148</v>
      </c>
      <c r="H1" s="9"/>
      <c r="O1" s="85" t="str">
        <f>A1</f>
        <v>令和７年度　非木造家屋の状況</v>
      </c>
      <c r="P1" s="9"/>
      <c r="R1" s="85" t="str">
        <f>D1</f>
        <v>（２）住宅・アパート</v>
      </c>
      <c r="S1" s="9"/>
      <c r="T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73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5"/>
      <c r="D3" s="356"/>
      <c r="E3" s="351" t="s">
        <v>136</v>
      </c>
      <c r="F3" s="352"/>
      <c r="G3" s="353"/>
      <c r="H3" s="359" t="s">
        <v>137</v>
      </c>
      <c r="I3" s="360"/>
      <c r="J3" s="361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71" t="s">
        <v>127</v>
      </c>
      <c r="I4" s="72" t="s">
        <v>128</v>
      </c>
      <c r="J4" s="68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267"/>
      <c r="C5" s="69" t="s">
        <v>51</v>
      </c>
      <c r="D5" s="70" t="s">
        <v>129</v>
      </c>
      <c r="E5" s="267"/>
      <c r="F5" s="69" t="s">
        <v>51</v>
      </c>
      <c r="G5" s="70" t="s">
        <v>129</v>
      </c>
      <c r="H5" s="267"/>
      <c r="I5" s="69" t="s">
        <v>51</v>
      </c>
      <c r="J5" s="70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25</v>
      </c>
      <c r="C6" s="115">
        <f t="shared" si="0"/>
        <v>113416</v>
      </c>
      <c r="D6" s="116">
        <f t="shared" si="0"/>
        <v>4719445</v>
      </c>
      <c r="E6" s="114">
        <f t="shared" si="0"/>
        <v>4031</v>
      </c>
      <c r="F6" s="115">
        <f t="shared" si="0"/>
        <v>3771351</v>
      </c>
      <c r="G6" s="116">
        <f t="shared" si="0"/>
        <v>199809356</v>
      </c>
      <c r="H6" s="114">
        <f>H51</f>
        <v>3061</v>
      </c>
      <c r="I6" s="115">
        <f t="shared" ref="I6:J6" si="1">I51</f>
        <v>772077</v>
      </c>
      <c r="J6" s="117">
        <f t="shared" si="1"/>
        <v>29178237</v>
      </c>
      <c r="K6" s="114">
        <f>K51</f>
        <v>14243</v>
      </c>
      <c r="L6" s="115">
        <f t="shared" ref="L6:M6" si="2">L51</f>
        <v>2054439</v>
      </c>
      <c r="M6" s="117">
        <f t="shared" si="2"/>
        <v>58390489</v>
      </c>
      <c r="N6" s="6" t="s">
        <v>13</v>
      </c>
      <c r="O6" s="6" t="s">
        <v>13</v>
      </c>
      <c r="P6" s="114">
        <f t="shared" ref="P6:X21" si="3">P51</f>
        <v>399</v>
      </c>
      <c r="Q6" s="115">
        <f t="shared" si="3"/>
        <v>11975</v>
      </c>
      <c r="R6" s="116">
        <f t="shared" si="3"/>
        <v>173977</v>
      </c>
      <c r="S6" s="114">
        <f t="shared" si="3"/>
        <v>143</v>
      </c>
      <c r="T6" s="115">
        <f t="shared" si="3"/>
        <v>995</v>
      </c>
      <c r="U6" s="116">
        <f t="shared" si="3"/>
        <v>23673</v>
      </c>
      <c r="V6" s="114">
        <f>V51</f>
        <v>21902</v>
      </c>
      <c r="W6" s="115">
        <f t="shared" ref="W6:X6" si="4">W51</f>
        <v>6724253</v>
      </c>
      <c r="X6" s="117">
        <f t="shared" si="4"/>
        <v>292295177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1</v>
      </c>
      <c r="C7" s="119">
        <f t="shared" si="0"/>
        <v>10287</v>
      </c>
      <c r="D7" s="120">
        <f t="shared" si="0"/>
        <v>448173</v>
      </c>
      <c r="E7" s="118">
        <f t="shared" si="0"/>
        <v>295</v>
      </c>
      <c r="F7" s="119">
        <f t="shared" si="0"/>
        <v>457947</v>
      </c>
      <c r="G7" s="120">
        <f t="shared" si="0"/>
        <v>24020881</v>
      </c>
      <c r="H7" s="118">
        <f t="shared" si="0"/>
        <v>842</v>
      </c>
      <c r="I7" s="119">
        <f t="shared" si="0"/>
        <v>216514</v>
      </c>
      <c r="J7" s="120">
        <f t="shared" si="0"/>
        <v>4713421</v>
      </c>
      <c r="K7" s="118">
        <f t="shared" si="0"/>
        <v>1314</v>
      </c>
      <c r="L7" s="119">
        <f t="shared" si="0"/>
        <v>197779</v>
      </c>
      <c r="M7" s="120">
        <f t="shared" si="0"/>
        <v>4723280</v>
      </c>
      <c r="N7" s="7" t="s">
        <v>14</v>
      </c>
      <c r="O7" s="7" t="s">
        <v>14</v>
      </c>
      <c r="P7" s="118">
        <f t="shared" si="3"/>
        <v>21</v>
      </c>
      <c r="Q7" s="119">
        <f t="shared" si="3"/>
        <v>902</v>
      </c>
      <c r="R7" s="120">
        <f t="shared" si="3"/>
        <v>6711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2473</v>
      </c>
      <c r="W7" s="119">
        <f t="shared" si="3"/>
        <v>883429</v>
      </c>
      <c r="X7" s="120">
        <f t="shared" si="3"/>
        <v>33912466</v>
      </c>
      <c r="Y7" s="7" t="s">
        <v>14</v>
      </c>
      <c r="AA7" s="73" t="str">
        <f t="shared" ref="AA7:AC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183</v>
      </c>
      <c r="C8" s="119">
        <f t="shared" si="0"/>
        <v>20280</v>
      </c>
      <c r="D8" s="120">
        <f t="shared" si="0"/>
        <v>1128221</v>
      </c>
      <c r="E8" s="118">
        <f t="shared" si="0"/>
        <v>3405</v>
      </c>
      <c r="F8" s="119">
        <f t="shared" si="0"/>
        <v>431165</v>
      </c>
      <c r="G8" s="120">
        <f t="shared" si="0"/>
        <v>24023186</v>
      </c>
      <c r="H8" s="118">
        <f t="shared" si="0"/>
        <v>806</v>
      </c>
      <c r="I8" s="119">
        <f t="shared" si="0"/>
        <v>188272</v>
      </c>
      <c r="J8" s="120">
        <f t="shared" si="0"/>
        <v>6731173</v>
      </c>
      <c r="K8" s="118">
        <f t="shared" si="0"/>
        <v>4525</v>
      </c>
      <c r="L8" s="119">
        <f t="shared" si="0"/>
        <v>548509</v>
      </c>
      <c r="M8" s="120">
        <f t="shared" si="0"/>
        <v>12067240</v>
      </c>
      <c r="N8" s="7" t="s">
        <v>15</v>
      </c>
      <c r="O8" s="7" t="s">
        <v>15</v>
      </c>
      <c r="P8" s="118">
        <f t="shared" si="3"/>
        <v>174</v>
      </c>
      <c r="Q8" s="119">
        <f t="shared" si="3"/>
        <v>6815</v>
      </c>
      <c r="R8" s="120">
        <f t="shared" si="3"/>
        <v>99392</v>
      </c>
      <c r="S8" s="118">
        <f t="shared" si="3"/>
        <v>7</v>
      </c>
      <c r="T8" s="119">
        <f t="shared" si="3"/>
        <v>48</v>
      </c>
      <c r="U8" s="120">
        <f t="shared" si="3"/>
        <v>428</v>
      </c>
      <c r="V8" s="118">
        <f t="shared" si="3"/>
        <v>9100</v>
      </c>
      <c r="W8" s="119">
        <f t="shared" si="3"/>
        <v>1195089</v>
      </c>
      <c r="X8" s="120">
        <f t="shared" si="3"/>
        <v>44049640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7</v>
      </c>
      <c r="C9" s="119">
        <f t="shared" si="0"/>
        <v>5899</v>
      </c>
      <c r="D9" s="120">
        <f t="shared" si="0"/>
        <v>208684</v>
      </c>
      <c r="E9" s="118">
        <f t="shared" si="0"/>
        <v>328</v>
      </c>
      <c r="F9" s="119">
        <f t="shared" si="0"/>
        <v>280704</v>
      </c>
      <c r="G9" s="120">
        <f t="shared" si="0"/>
        <v>12533844</v>
      </c>
      <c r="H9" s="118">
        <f t="shared" si="0"/>
        <v>652</v>
      </c>
      <c r="I9" s="119">
        <f t="shared" si="0"/>
        <v>178456</v>
      </c>
      <c r="J9" s="120">
        <f t="shared" si="0"/>
        <v>5956542</v>
      </c>
      <c r="K9" s="118">
        <f t="shared" si="0"/>
        <v>1759</v>
      </c>
      <c r="L9" s="119">
        <f t="shared" si="0"/>
        <v>271057</v>
      </c>
      <c r="M9" s="120">
        <f t="shared" si="0"/>
        <v>6371180</v>
      </c>
      <c r="N9" s="7" t="s">
        <v>16</v>
      </c>
      <c r="O9" s="7" t="s">
        <v>16</v>
      </c>
      <c r="P9" s="118">
        <f t="shared" si="3"/>
        <v>93</v>
      </c>
      <c r="Q9" s="119">
        <f t="shared" si="3"/>
        <v>5538</v>
      </c>
      <c r="R9" s="120">
        <f t="shared" si="3"/>
        <v>38774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2839</v>
      </c>
      <c r="W9" s="119">
        <f t="shared" si="3"/>
        <v>741654</v>
      </c>
      <c r="X9" s="120">
        <f t="shared" si="3"/>
        <v>25109024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7</v>
      </c>
      <c r="C10" s="119">
        <f t="shared" si="0"/>
        <v>45908</v>
      </c>
      <c r="D10" s="120">
        <f t="shared" si="0"/>
        <v>2150407</v>
      </c>
      <c r="E10" s="118">
        <f t="shared" si="0"/>
        <v>729</v>
      </c>
      <c r="F10" s="119">
        <f t="shared" si="0"/>
        <v>710608</v>
      </c>
      <c r="G10" s="120">
        <f t="shared" si="0"/>
        <v>36124430</v>
      </c>
      <c r="H10" s="118">
        <f t="shared" si="0"/>
        <v>1234</v>
      </c>
      <c r="I10" s="119">
        <f t="shared" si="0"/>
        <v>338718</v>
      </c>
      <c r="J10" s="120">
        <f t="shared" si="0"/>
        <v>12856483</v>
      </c>
      <c r="K10" s="118">
        <f t="shared" si="0"/>
        <v>4052</v>
      </c>
      <c r="L10" s="119">
        <f t="shared" si="0"/>
        <v>639305</v>
      </c>
      <c r="M10" s="120">
        <f t="shared" si="0"/>
        <v>19064374</v>
      </c>
      <c r="N10" s="7" t="s">
        <v>17</v>
      </c>
      <c r="O10" s="7" t="s">
        <v>17</v>
      </c>
      <c r="P10" s="118">
        <f t="shared" si="3"/>
        <v>259</v>
      </c>
      <c r="Q10" s="119">
        <f t="shared" si="3"/>
        <v>7744</v>
      </c>
      <c r="R10" s="120">
        <f t="shared" si="3"/>
        <v>64203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6281</v>
      </c>
      <c r="W10" s="119">
        <f t="shared" si="3"/>
        <v>1742283</v>
      </c>
      <c r="X10" s="120">
        <f t="shared" si="3"/>
        <v>70259897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10</v>
      </c>
      <c r="C11" s="119">
        <f t="shared" si="0"/>
        <v>18749</v>
      </c>
      <c r="D11" s="120">
        <f t="shared" si="0"/>
        <v>965957</v>
      </c>
      <c r="E11" s="118">
        <f t="shared" si="0"/>
        <v>198</v>
      </c>
      <c r="F11" s="119">
        <f t="shared" si="0"/>
        <v>179210</v>
      </c>
      <c r="G11" s="120">
        <f t="shared" si="0"/>
        <v>9197083</v>
      </c>
      <c r="H11" s="118">
        <f t="shared" si="0"/>
        <v>540</v>
      </c>
      <c r="I11" s="119">
        <f t="shared" si="0"/>
        <v>152556</v>
      </c>
      <c r="J11" s="120">
        <f t="shared" si="0"/>
        <v>4659000</v>
      </c>
      <c r="K11" s="118">
        <f t="shared" si="0"/>
        <v>1415</v>
      </c>
      <c r="L11" s="119">
        <f t="shared" si="0"/>
        <v>233671</v>
      </c>
      <c r="M11" s="120">
        <f t="shared" si="0"/>
        <v>5890291</v>
      </c>
      <c r="N11" s="7" t="s">
        <v>18</v>
      </c>
      <c r="O11" s="7" t="s">
        <v>18</v>
      </c>
      <c r="P11" s="118">
        <f t="shared" si="3"/>
        <v>61</v>
      </c>
      <c r="Q11" s="119">
        <f t="shared" si="3"/>
        <v>2552</v>
      </c>
      <c r="R11" s="120">
        <f t="shared" si="3"/>
        <v>34098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2224</v>
      </c>
      <c r="W11" s="119">
        <f t="shared" si="3"/>
        <v>586738</v>
      </c>
      <c r="X11" s="120">
        <f t="shared" si="3"/>
        <v>20746429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13</v>
      </c>
      <c r="C12" s="119">
        <f t="shared" si="0"/>
        <v>1992</v>
      </c>
      <c r="D12" s="120">
        <f t="shared" si="0"/>
        <v>26504</v>
      </c>
      <c r="E12" s="118">
        <f t="shared" si="0"/>
        <v>107</v>
      </c>
      <c r="F12" s="119">
        <f t="shared" si="0"/>
        <v>23509</v>
      </c>
      <c r="G12" s="120">
        <f t="shared" si="0"/>
        <v>619182</v>
      </c>
      <c r="H12" s="118">
        <f t="shared" si="0"/>
        <v>383</v>
      </c>
      <c r="I12" s="119">
        <f t="shared" si="0"/>
        <v>79928</v>
      </c>
      <c r="J12" s="120">
        <f t="shared" si="0"/>
        <v>1877161</v>
      </c>
      <c r="K12" s="118">
        <f t="shared" si="0"/>
        <v>1301</v>
      </c>
      <c r="L12" s="119">
        <f t="shared" si="0"/>
        <v>175497</v>
      </c>
      <c r="M12" s="120">
        <f t="shared" si="0"/>
        <v>3184368</v>
      </c>
      <c r="N12" s="7" t="s">
        <v>19</v>
      </c>
      <c r="O12" s="7" t="s">
        <v>19</v>
      </c>
      <c r="P12" s="118">
        <f t="shared" si="3"/>
        <v>71</v>
      </c>
      <c r="Q12" s="119">
        <f t="shared" si="3"/>
        <v>4523</v>
      </c>
      <c r="R12" s="120">
        <f t="shared" si="3"/>
        <v>16800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1875</v>
      </c>
      <c r="W12" s="119">
        <f t="shared" si="3"/>
        <v>285449</v>
      </c>
      <c r="X12" s="120">
        <f t="shared" si="3"/>
        <v>5724015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1</v>
      </c>
      <c r="C13" s="119">
        <f t="shared" si="0"/>
        <v>209</v>
      </c>
      <c r="D13" s="120">
        <f t="shared" si="0"/>
        <v>9200</v>
      </c>
      <c r="E13" s="118">
        <f t="shared" si="0"/>
        <v>124</v>
      </c>
      <c r="F13" s="119">
        <f t="shared" si="0"/>
        <v>39082</v>
      </c>
      <c r="G13" s="120">
        <f t="shared" si="0"/>
        <v>1650096</v>
      </c>
      <c r="H13" s="118">
        <f t="shared" si="0"/>
        <v>378</v>
      </c>
      <c r="I13" s="119">
        <f t="shared" si="0"/>
        <v>71287</v>
      </c>
      <c r="J13" s="120">
        <f t="shared" si="0"/>
        <v>1965933</v>
      </c>
      <c r="K13" s="118">
        <f t="shared" si="0"/>
        <v>797</v>
      </c>
      <c r="L13" s="119">
        <f t="shared" si="0"/>
        <v>104822</v>
      </c>
      <c r="M13" s="120">
        <f t="shared" si="0"/>
        <v>2135381</v>
      </c>
      <c r="N13" s="7" t="s">
        <v>20</v>
      </c>
      <c r="O13" s="7" t="s">
        <v>20</v>
      </c>
      <c r="P13" s="118">
        <f t="shared" si="3"/>
        <v>617</v>
      </c>
      <c r="Q13" s="119">
        <f t="shared" si="3"/>
        <v>10124</v>
      </c>
      <c r="R13" s="120">
        <f t="shared" si="3"/>
        <v>129371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1917</v>
      </c>
      <c r="W13" s="119">
        <f t="shared" si="3"/>
        <v>225524</v>
      </c>
      <c r="X13" s="120">
        <f t="shared" si="3"/>
        <v>5889981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9</v>
      </c>
      <c r="C14" s="119">
        <f t="shared" si="0"/>
        <v>8332</v>
      </c>
      <c r="D14" s="120">
        <f t="shared" si="0"/>
        <v>373727</v>
      </c>
      <c r="E14" s="118">
        <f t="shared" si="0"/>
        <v>1061</v>
      </c>
      <c r="F14" s="119">
        <f t="shared" si="0"/>
        <v>982796</v>
      </c>
      <c r="G14" s="120">
        <f t="shared" si="0"/>
        <v>50875592</v>
      </c>
      <c r="H14" s="118">
        <f t="shared" si="0"/>
        <v>744</v>
      </c>
      <c r="I14" s="119">
        <f t="shared" si="0"/>
        <v>214199</v>
      </c>
      <c r="J14" s="120">
        <f t="shared" si="0"/>
        <v>7191154</v>
      </c>
      <c r="K14" s="118">
        <f t="shared" si="0"/>
        <v>5566</v>
      </c>
      <c r="L14" s="119">
        <f t="shared" si="0"/>
        <v>761787</v>
      </c>
      <c r="M14" s="120">
        <f t="shared" si="0"/>
        <v>21640017</v>
      </c>
      <c r="N14" s="7" t="s">
        <v>21</v>
      </c>
      <c r="O14" s="7" t="s">
        <v>21</v>
      </c>
      <c r="P14" s="118">
        <f t="shared" si="3"/>
        <v>112</v>
      </c>
      <c r="Q14" s="119">
        <f t="shared" si="3"/>
        <v>5227</v>
      </c>
      <c r="R14" s="120">
        <f t="shared" si="3"/>
        <v>68279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7492</v>
      </c>
      <c r="W14" s="119">
        <f t="shared" si="3"/>
        <v>1972341</v>
      </c>
      <c r="X14" s="120">
        <f t="shared" si="3"/>
        <v>80148769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144</v>
      </c>
      <c r="C15" s="119">
        <f t="shared" si="0"/>
        <v>13440</v>
      </c>
      <c r="D15" s="120">
        <f t="shared" si="0"/>
        <v>881603</v>
      </c>
      <c r="E15" s="118">
        <f t="shared" si="0"/>
        <v>2016</v>
      </c>
      <c r="F15" s="119">
        <f t="shared" si="0"/>
        <v>390010</v>
      </c>
      <c r="G15" s="120">
        <f t="shared" si="0"/>
        <v>20152819</v>
      </c>
      <c r="H15" s="118">
        <f t="shared" si="0"/>
        <v>549</v>
      </c>
      <c r="I15" s="119">
        <f t="shared" si="0"/>
        <v>154560</v>
      </c>
      <c r="J15" s="120">
        <f t="shared" si="0"/>
        <v>6105239</v>
      </c>
      <c r="K15" s="118">
        <f t="shared" si="0"/>
        <v>3306</v>
      </c>
      <c r="L15" s="119">
        <f t="shared" si="0"/>
        <v>503389</v>
      </c>
      <c r="M15" s="120">
        <f t="shared" si="0"/>
        <v>13504281</v>
      </c>
      <c r="N15" s="7" t="s">
        <v>22</v>
      </c>
      <c r="O15" s="7" t="s">
        <v>22</v>
      </c>
      <c r="P15" s="118">
        <f t="shared" si="3"/>
        <v>52</v>
      </c>
      <c r="Q15" s="119">
        <f t="shared" si="3"/>
        <v>1525</v>
      </c>
      <c r="R15" s="120">
        <f t="shared" si="3"/>
        <v>17582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6067</v>
      </c>
      <c r="W15" s="119">
        <f t="shared" si="3"/>
        <v>1062924</v>
      </c>
      <c r="X15" s="120">
        <f t="shared" si="3"/>
        <v>40661524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6</v>
      </c>
      <c r="C16" s="119">
        <f t="shared" si="0"/>
        <v>1197</v>
      </c>
      <c r="D16" s="120">
        <f t="shared" si="0"/>
        <v>12964</v>
      </c>
      <c r="E16" s="118">
        <f t="shared" si="0"/>
        <v>196</v>
      </c>
      <c r="F16" s="119">
        <f t="shared" si="0"/>
        <v>97816</v>
      </c>
      <c r="G16" s="120">
        <f t="shared" si="0"/>
        <v>4135542</v>
      </c>
      <c r="H16" s="118">
        <f t="shared" si="0"/>
        <v>359</v>
      </c>
      <c r="I16" s="119">
        <f t="shared" si="0"/>
        <v>79321</v>
      </c>
      <c r="J16" s="120">
        <f t="shared" si="0"/>
        <v>1990373</v>
      </c>
      <c r="K16" s="118">
        <f t="shared" si="0"/>
        <v>1176</v>
      </c>
      <c r="L16" s="119">
        <f t="shared" si="0"/>
        <v>184737</v>
      </c>
      <c r="M16" s="120">
        <f t="shared" si="0"/>
        <v>6435801</v>
      </c>
      <c r="N16" s="7" t="str">
        <f>A16</f>
        <v>葛城市</v>
      </c>
      <c r="O16" s="7" t="str">
        <f>A16</f>
        <v>葛城市</v>
      </c>
      <c r="P16" s="118">
        <f t="shared" si="3"/>
        <v>154</v>
      </c>
      <c r="Q16" s="119">
        <f t="shared" si="3"/>
        <v>4101</v>
      </c>
      <c r="R16" s="120">
        <f t="shared" si="3"/>
        <v>58302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1891</v>
      </c>
      <c r="W16" s="119">
        <f t="shared" si="3"/>
        <v>367172</v>
      </c>
      <c r="X16" s="120">
        <f t="shared" si="3"/>
        <v>12632982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233</v>
      </c>
      <c r="C17" s="119">
        <f t="shared" si="0"/>
        <v>18020</v>
      </c>
      <c r="D17" s="120">
        <f t="shared" si="0"/>
        <v>862844</v>
      </c>
      <c r="E17" s="118">
        <f t="shared" si="0"/>
        <v>194</v>
      </c>
      <c r="F17" s="119">
        <f t="shared" si="0"/>
        <v>25326</v>
      </c>
      <c r="G17" s="120">
        <f t="shared" si="0"/>
        <v>1101260</v>
      </c>
      <c r="H17" s="118">
        <f t="shared" si="0"/>
        <v>606</v>
      </c>
      <c r="I17" s="119">
        <f t="shared" si="0"/>
        <v>91382</v>
      </c>
      <c r="J17" s="120">
        <f t="shared" si="0"/>
        <v>2602660</v>
      </c>
      <c r="K17" s="118">
        <f t="shared" si="0"/>
        <v>1625</v>
      </c>
      <c r="L17" s="119">
        <f t="shared" si="0"/>
        <v>184218</v>
      </c>
      <c r="M17" s="120">
        <f t="shared" si="0"/>
        <v>2317264</v>
      </c>
      <c r="N17" s="7" t="s">
        <v>59</v>
      </c>
      <c r="O17" s="7" t="s">
        <v>59</v>
      </c>
      <c r="P17" s="118">
        <f t="shared" si="3"/>
        <v>107</v>
      </c>
      <c r="Q17" s="119">
        <f t="shared" si="3"/>
        <v>2879</v>
      </c>
      <c r="R17" s="120">
        <f t="shared" si="3"/>
        <v>28349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2765</v>
      </c>
      <c r="W17" s="119">
        <f t="shared" si="3"/>
        <v>321825</v>
      </c>
      <c r="X17" s="120">
        <f t="shared" si="3"/>
        <v>6912377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9</v>
      </c>
      <c r="F18" s="122">
        <f t="shared" si="0"/>
        <v>952</v>
      </c>
      <c r="G18" s="123">
        <f t="shared" si="0"/>
        <v>24649</v>
      </c>
      <c r="H18" s="121">
        <f t="shared" si="0"/>
        <v>26</v>
      </c>
      <c r="I18" s="122">
        <f t="shared" si="0"/>
        <v>2935</v>
      </c>
      <c r="J18" s="123">
        <f t="shared" si="0"/>
        <v>81575</v>
      </c>
      <c r="K18" s="121">
        <f t="shared" si="0"/>
        <v>59</v>
      </c>
      <c r="L18" s="122">
        <f t="shared" si="0"/>
        <v>5631</v>
      </c>
      <c r="M18" s="123">
        <f t="shared" si="0"/>
        <v>108393</v>
      </c>
      <c r="N18" s="6" t="s">
        <v>23</v>
      </c>
      <c r="O18" s="6" t="s">
        <v>23</v>
      </c>
      <c r="P18" s="121">
        <f t="shared" si="3"/>
        <v>11</v>
      </c>
      <c r="Q18" s="122">
        <f t="shared" si="3"/>
        <v>175</v>
      </c>
      <c r="R18" s="123">
        <f t="shared" si="3"/>
        <v>5043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105</v>
      </c>
      <c r="W18" s="122">
        <f t="shared" si="3"/>
        <v>9693</v>
      </c>
      <c r="X18" s="123">
        <f t="shared" si="3"/>
        <v>219660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8</v>
      </c>
      <c r="C19" s="119">
        <f t="shared" si="0"/>
        <v>1049</v>
      </c>
      <c r="D19" s="120">
        <f t="shared" si="0"/>
        <v>22293</v>
      </c>
      <c r="E19" s="118">
        <f t="shared" si="0"/>
        <v>186</v>
      </c>
      <c r="F19" s="119">
        <f t="shared" si="0"/>
        <v>39061</v>
      </c>
      <c r="G19" s="120">
        <f t="shared" si="0"/>
        <v>1376692</v>
      </c>
      <c r="H19" s="118">
        <f t="shared" si="0"/>
        <v>123</v>
      </c>
      <c r="I19" s="119">
        <f t="shared" si="0"/>
        <v>22868</v>
      </c>
      <c r="J19" s="120">
        <f t="shared" si="0"/>
        <v>603450</v>
      </c>
      <c r="K19" s="118">
        <f t="shared" si="0"/>
        <v>1310</v>
      </c>
      <c r="L19" s="119">
        <f t="shared" si="0"/>
        <v>159393</v>
      </c>
      <c r="M19" s="120">
        <f t="shared" si="0"/>
        <v>3234278</v>
      </c>
      <c r="N19" s="7" t="s">
        <v>24</v>
      </c>
      <c r="O19" s="7" t="s">
        <v>24</v>
      </c>
      <c r="P19" s="118">
        <f t="shared" si="3"/>
        <v>31</v>
      </c>
      <c r="Q19" s="119">
        <f t="shared" si="3"/>
        <v>1941</v>
      </c>
      <c r="R19" s="120">
        <f t="shared" si="3"/>
        <v>16781</v>
      </c>
      <c r="S19" s="118">
        <f t="shared" si="3"/>
        <v>1</v>
      </c>
      <c r="T19" s="119">
        <f t="shared" si="3"/>
        <v>117</v>
      </c>
      <c r="U19" s="120">
        <f t="shared" si="3"/>
        <v>2173</v>
      </c>
      <c r="V19" s="118">
        <f t="shared" si="3"/>
        <v>1659</v>
      </c>
      <c r="W19" s="119">
        <f t="shared" si="3"/>
        <v>224429</v>
      </c>
      <c r="X19" s="120">
        <f t="shared" si="3"/>
        <v>5255667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7</v>
      </c>
      <c r="C20" s="119">
        <f t="shared" si="0"/>
        <v>1543</v>
      </c>
      <c r="D20" s="120">
        <f t="shared" si="0"/>
        <v>58780</v>
      </c>
      <c r="E20" s="118">
        <f t="shared" si="0"/>
        <v>368</v>
      </c>
      <c r="F20" s="119">
        <f t="shared" si="0"/>
        <v>91492</v>
      </c>
      <c r="G20" s="120">
        <f t="shared" si="0"/>
        <v>3450022</v>
      </c>
      <c r="H20" s="118">
        <f t="shared" si="0"/>
        <v>214</v>
      </c>
      <c r="I20" s="119">
        <f t="shared" si="0"/>
        <v>50556</v>
      </c>
      <c r="J20" s="120">
        <f t="shared" si="0"/>
        <v>1923226</v>
      </c>
      <c r="K20" s="118">
        <f t="shared" si="0"/>
        <v>1458</v>
      </c>
      <c r="L20" s="119">
        <f t="shared" si="0"/>
        <v>190069</v>
      </c>
      <c r="M20" s="120">
        <f t="shared" si="0"/>
        <v>3676416</v>
      </c>
      <c r="N20" s="7" t="s">
        <v>25</v>
      </c>
      <c r="O20" s="7" t="s">
        <v>25</v>
      </c>
      <c r="P20" s="118">
        <f t="shared" si="3"/>
        <v>15</v>
      </c>
      <c r="Q20" s="119">
        <f t="shared" si="3"/>
        <v>880</v>
      </c>
      <c r="R20" s="120">
        <f t="shared" si="3"/>
        <v>10485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2062</v>
      </c>
      <c r="W20" s="119">
        <f t="shared" si="3"/>
        <v>334540</v>
      </c>
      <c r="X20" s="120">
        <f t="shared" si="3"/>
        <v>9118929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3</v>
      </c>
      <c r="C21" s="119">
        <f t="shared" si="0"/>
        <v>1359</v>
      </c>
      <c r="D21" s="120">
        <f t="shared" si="0"/>
        <v>80392</v>
      </c>
      <c r="E21" s="118">
        <f t="shared" si="0"/>
        <v>199</v>
      </c>
      <c r="F21" s="119">
        <f t="shared" si="0"/>
        <v>81189</v>
      </c>
      <c r="G21" s="120">
        <f t="shared" si="0"/>
        <v>3979608</v>
      </c>
      <c r="H21" s="118">
        <f t="shared" si="0"/>
        <v>190</v>
      </c>
      <c r="I21" s="119">
        <f t="shared" si="0"/>
        <v>53281</v>
      </c>
      <c r="J21" s="120">
        <f t="shared" si="0"/>
        <v>1668988</v>
      </c>
      <c r="K21" s="118">
        <f t="shared" si="0"/>
        <v>1395</v>
      </c>
      <c r="L21" s="119">
        <f t="shared" si="0"/>
        <v>184107</v>
      </c>
      <c r="M21" s="120">
        <f t="shared" si="0"/>
        <v>4423144</v>
      </c>
      <c r="N21" s="7" t="s">
        <v>26</v>
      </c>
      <c r="O21" s="7" t="s">
        <v>26</v>
      </c>
      <c r="P21" s="118">
        <f t="shared" si="3"/>
        <v>23</v>
      </c>
      <c r="Q21" s="119">
        <f t="shared" si="3"/>
        <v>1693</v>
      </c>
      <c r="R21" s="120">
        <f t="shared" si="3"/>
        <v>15264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1810</v>
      </c>
      <c r="W21" s="119">
        <f t="shared" si="3"/>
        <v>321629</v>
      </c>
      <c r="X21" s="120">
        <f t="shared" si="3"/>
        <v>10167396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11</v>
      </c>
      <c r="C22" s="119">
        <f t="shared" si="7"/>
        <v>1452</v>
      </c>
      <c r="D22" s="120">
        <f t="shared" si="7"/>
        <v>4134</v>
      </c>
      <c r="E22" s="118">
        <f t="shared" si="7"/>
        <v>26</v>
      </c>
      <c r="F22" s="119">
        <f t="shared" si="7"/>
        <v>26801</v>
      </c>
      <c r="G22" s="120">
        <f t="shared" si="7"/>
        <v>1283962</v>
      </c>
      <c r="H22" s="118">
        <f t="shared" si="7"/>
        <v>28</v>
      </c>
      <c r="I22" s="119">
        <f t="shared" si="7"/>
        <v>7714</v>
      </c>
      <c r="J22" s="120">
        <f t="shared" si="7"/>
        <v>227786</v>
      </c>
      <c r="K22" s="118">
        <f t="shared" si="7"/>
        <v>232</v>
      </c>
      <c r="L22" s="119">
        <f t="shared" si="7"/>
        <v>33983</v>
      </c>
      <c r="M22" s="120">
        <f t="shared" si="7"/>
        <v>716076</v>
      </c>
      <c r="N22" s="7" t="s">
        <v>27</v>
      </c>
      <c r="O22" s="7" t="s">
        <v>27</v>
      </c>
      <c r="P22" s="118">
        <f t="shared" ref="P22:X37" si="8">P67</f>
        <v>11</v>
      </c>
      <c r="Q22" s="119">
        <f t="shared" si="8"/>
        <v>465</v>
      </c>
      <c r="R22" s="120">
        <f t="shared" si="8"/>
        <v>1018</v>
      </c>
      <c r="S22" s="118">
        <f t="shared" si="8"/>
        <v>1</v>
      </c>
      <c r="T22" s="119">
        <f t="shared" si="8"/>
        <v>46</v>
      </c>
      <c r="U22" s="120">
        <f t="shared" si="8"/>
        <v>33</v>
      </c>
      <c r="V22" s="118">
        <f t="shared" si="8"/>
        <v>309</v>
      </c>
      <c r="W22" s="119">
        <f t="shared" si="8"/>
        <v>70461</v>
      </c>
      <c r="X22" s="120">
        <f t="shared" si="8"/>
        <v>2233009</v>
      </c>
      <c r="Y22" s="7" t="s">
        <v>27</v>
      </c>
      <c r="AA22" s="73" t="str">
        <f t="shared" si="6"/>
        <v>○</v>
      </c>
      <c r="AB22" s="73" t="str">
        <f t="shared" si="6"/>
        <v>○</v>
      </c>
      <c r="AC22" s="73" t="str">
        <f t="shared" si="6"/>
        <v>○</v>
      </c>
    </row>
    <row r="23" spans="1:29" ht="17.100000000000001" customHeight="1">
      <c r="A23" s="7" t="s">
        <v>28</v>
      </c>
      <c r="B23" s="118">
        <f t="shared" si="7"/>
        <v>1</v>
      </c>
      <c r="C23" s="119">
        <f t="shared" si="7"/>
        <v>43</v>
      </c>
      <c r="D23" s="120">
        <f t="shared" si="7"/>
        <v>561</v>
      </c>
      <c r="E23" s="118">
        <f t="shared" si="7"/>
        <v>69</v>
      </c>
      <c r="F23" s="119">
        <f t="shared" si="7"/>
        <v>17947</v>
      </c>
      <c r="G23" s="120">
        <f t="shared" si="7"/>
        <v>778459</v>
      </c>
      <c r="H23" s="118">
        <f t="shared" si="7"/>
        <v>86</v>
      </c>
      <c r="I23" s="119">
        <f t="shared" si="7"/>
        <v>16151</v>
      </c>
      <c r="J23" s="120">
        <f t="shared" si="7"/>
        <v>410340</v>
      </c>
      <c r="K23" s="118">
        <f t="shared" si="7"/>
        <v>477</v>
      </c>
      <c r="L23" s="119">
        <f t="shared" si="7"/>
        <v>63824</v>
      </c>
      <c r="M23" s="120">
        <f t="shared" si="7"/>
        <v>1324488</v>
      </c>
      <c r="N23" s="7" t="s">
        <v>28</v>
      </c>
      <c r="O23" s="7" t="s">
        <v>28</v>
      </c>
      <c r="P23" s="118">
        <f t="shared" si="8"/>
        <v>17</v>
      </c>
      <c r="Q23" s="119">
        <f t="shared" si="8"/>
        <v>695</v>
      </c>
      <c r="R23" s="120">
        <f t="shared" si="8"/>
        <v>5869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650</v>
      </c>
      <c r="W23" s="119">
        <f t="shared" si="8"/>
        <v>98660</v>
      </c>
      <c r="X23" s="120">
        <f t="shared" si="8"/>
        <v>2519717</v>
      </c>
      <c r="Y23" s="7" t="s">
        <v>28</v>
      </c>
      <c r="AA23" s="73" t="str">
        <f t="shared" si="6"/>
        <v>○</v>
      </c>
      <c r="AB23" s="73" t="str">
        <f t="shared" si="6"/>
        <v>○</v>
      </c>
      <c r="AC23" s="73" t="str">
        <f t="shared" si="6"/>
        <v>○</v>
      </c>
    </row>
    <row r="24" spans="1:29" ht="17.100000000000001" customHeight="1">
      <c r="A24" s="7" t="s">
        <v>29</v>
      </c>
      <c r="B24" s="118">
        <f t="shared" si="7"/>
        <v>5</v>
      </c>
      <c r="C24" s="119">
        <f t="shared" si="7"/>
        <v>537</v>
      </c>
      <c r="D24" s="120">
        <f t="shared" si="7"/>
        <v>12637</v>
      </c>
      <c r="E24" s="118">
        <f t="shared" si="7"/>
        <v>40</v>
      </c>
      <c r="F24" s="119">
        <f t="shared" si="7"/>
        <v>7977</v>
      </c>
      <c r="G24" s="120">
        <f t="shared" si="7"/>
        <v>282059</v>
      </c>
      <c r="H24" s="118">
        <f t="shared" si="7"/>
        <v>48</v>
      </c>
      <c r="I24" s="119">
        <f t="shared" si="7"/>
        <v>11044</v>
      </c>
      <c r="J24" s="120">
        <f t="shared" si="7"/>
        <v>280058</v>
      </c>
      <c r="K24" s="118">
        <f t="shared" si="7"/>
        <v>379</v>
      </c>
      <c r="L24" s="119">
        <f t="shared" si="7"/>
        <v>46284</v>
      </c>
      <c r="M24" s="120">
        <f t="shared" si="7"/>
        <v>975835</v>
      </c>
      <c r="N24" s="7" t="s">
        <v>29</v>
      </c>
      <c r="O24" s="7" t="s">
        <v>29</v>
      </c>
      <c r="P24" s="118">
        <f t="shared" si="8"/>
        <v>22</v>
      </c>
      <c r="Q24" s="119">
        <f t="shared" si="8"/>
        <v>993</v>
      </c>
      <c r="R24" s="120">
        <f t="shared" si="8"/>
        <v>4279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494</v>
      </c>
      <c r="W24" s="119">
        <f t="shared" si="8"/>
        <v>66835</v>
      </c>
      <c r="X24" s="120">
        <f t="shared" si="8"/>
        <v>1554868</v>
      </c>
      <c r="Y24" s="7" t="s">
        <v>29</v>
      </c>
      <c r="AA24" s="73" t="str">
        <f t="shared" si="6"/>
        <v>○</v>
      </c>
      <c r="AB24" s="73" t="str">
        <f t="shared" si="6"/>
        <v>○</v>
      </c>
      <c r="AC24" s="73" t="str">
        <f t="shared" si="6"/>
        <v>○</v>
      </c>
    </row>
    <row r="25" spans="1:29" ht="17.100000000000001" customHeight="1">
      <c r="A25" s="7" t="s">
        <v>30</v>
      </c>
      <c r="B25" s="118">
        <f t="shared" si="7"/>
        <v>2</v>
      </c>
      <c r="C25" s="119">
        <f t="shared" si="7"/>
        <v>844</v>
      </c>
      <c r="D25" s="120">
        <f t="shared" si="7"/>
        <v>10898</v>
      </c>
      <c r="E25" s="118">
        <f t="shared" si="7"/>
        <v>295</v>
      </c>
      <c r="F25" s="119">
        <f t="shared" si="7"/>
        <v>50595</v>
      </c>
      <c r="G25" s="120">
        <f t="shared" si="7"/>
        <v>3045921</v>
      </c>
      <c r="H25" s="118">
        <f t="shared" si="7"/>
        <v>435</v>
      </c>
      <c r="I25" s="119">
        <f t="shared" si="7"/>
        <v>94068</v>
      </c>
      <c r="J25" s="120">
        <f t="shared" si="7"/>
        <v>2909797</v>
      </c>
      <c r="K25" s="118">
        <f t="shared" si="7"/>
        <v>1506</v>
      </c>
      <c r="L25" s="119">
        <f t="shared" si="7"/>
        <v>192748</v>
      </c>
      <c r="M25" s="120">
        <f t="shared" si="7"/>
        <v>5089977</v>
      </c>
      <c r="N25" s="7" t="s">
        <v>30</v>
      </c>
      <c r="O25" s="7" t="s">
        <v>30</v>
      </c>
      <c r="P25" s="118">
        <f t="shared" si="8"/>
        <v>256</v>
      </c>
      <c r="Q25" s="119">
        <f t="shared" si="8"/>
        <v>4639</v>
      </c>
      <c r="R25" s="120">
        <f t="shared" si="8"/>
        <v>31676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2494</v>
      </c>
      <c r="W25" s="119">
        <f t="shared" si="8"/>
        <v>342894</v>
      </c>
      <c r="X25" s="120">
        <f t="shared" si="8"/>
        <v>11088269</v>
      </c>
      <c r="Y25" s="7" t="s">
        <v>30</v>
      </c>
      <c r="AA25" s="73" t="str">
        <f t="shared" si="6"/>
        <v>○</v>
      </c>
      <c r="AB25" s="73" t="str">
        <f t="shared" si="6"/>
        <v>○</v>
      </c>
      <c r="AC25" s="73" t="str">
        <f t="shared" si="6"/>
        <v>○</v>
      </c>
    </row>
    <row r="26" spans="1:29" ht="17.100000000000001" customHeight="1">
      <c r="A26" s="7" t="s">
        <v>72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3</v>
      </c>
      <c r="I26" s="119">
        <f t="shared" si="7"/>
        <v>607</v>
      </c>
      <c r="J26" s="120">
        <f t="shared" si="7"/>
        <v>23246</v>
      </c>
      <c r="K26" s="118">
        <f t="shared" si="7"/>
        <v>31</v>
      </c>
      <c r="L26" s="119">
        <f t="shared" si="7"/>
        <v>3616</v>
      </c>
      <c r="M26" s="120">
        <f t="shared" si="7"/>
        <v>63679</v>
      </c>
      <c r="N26" s="7" t="s">
        <v>72</v>
      </c>
      <c r="O26" s="7" t="s">
        <v>72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34</v>
      </c>
      <c r="W26" s="119">
        <f t="shared" si="8"/>
        <v>4223</v>
      </c>
      <c r="X26" s="120">
        <f t="shared" si="8"/>
        <v>86925</v>
      </c>
      <c r="Y26" s="7" t="s">
        <v>72</v>
      </c>
      <c r="AA26" s="73" t="str">
        <f t="shared" si="6"/>
        <v>○</v>
      </c>
      <c r="AB26" s="73" t="str">
        <f t="shared" si="6"/>
        <v>○</v>
      </c>
      <c r="AC26" s="73" t="str">
        <f t="shared" si="6"/>
        <v>○</v>
      </c>
    </row>
    <row r="27" spans="1:29" ht="17.100000000000001" customHeight="1">
      <c r="A27" s="7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9</v>
      </c>
      <c r="I27" s="119">
        <f t="shared" si="7"/>
        <v>1142</v>
      </c>
      <c r="J27" s="120">
        <f t="shared" si="7"/>
        <v>14108</v>
      </c>
      <c r="K27" s="118">
        <f t="shared" si="7"/>
        <v>50</v>
      </c>
      <c r="L27" s="119">
        <f t="shared" si="7"/>
        <v>4495</v>
      </c>
      <c r="M27" s="120">
        <f t="shared" si="7"/>
        <v>62272</v>
      </c>
      <c r="N27" s="7" t="s">
        <v>31</v>
      </c>
      <c r="O27" s="7" t="s">
        <v>31</v>
      </c>
      <c r="P27" s="118">
        <f t="shared" si="8"/>
        <v>3</v>
      </c>
      <c r="Q27" s="119">
        <f t="shared" si="8"/>
        <v>366</v>
      </c>
      <c r="R27" s="120">
        <f t="shared" si="8"/>
        <v>8560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62</v>
      </c>
      <c r="W27" s="119">
        <f t="shared" si="8"/>
        <v>6003</v>
      </c>
      <c r="X27" s="120">
        <f t="shared" si="8"/>
        <v>84940</v>
      </c>
      <c r="Y27" s="7" t="s">
        <v>31</v>
      </c>
      <c r="AA27" s="73" t="str">
        <f t="shared" si="6"/>
        <v>○</v>
      </c>
      <c r="AB27" s="73" t="str">
        <f t="shared" si="6"/>
        <v>○</v>
      </c>
      <c r="AC27" s="73" t="str">
        <f t="shared" si="6"/>
        <v>○</v>
      </c>
    </row>
    <row r="28" spans="1:29" ht="17.100000000000001" customHeight="1">
      <c r="A28" s="7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12</v>
      </c>
      <c r="F28" s="119">
        <f t="shared" si="7"/>
        <v>1453</v>
      </c>
      <c r="G28" s="120">
        <f t="shared" si="7"/>
        <v>41664</v>
      </c>
      <c r="H28" s="118">
        <f t="shared" si="7"/>
        <v>40</v>
      </c>
      <c r="I28" s="119">
        <f t="shared" si="7"/>
        <v>6082</v>
      </c>
      <c r="J28" s="120">
        <f t="shared" si="7"/>
        <v>166096</v>
      </c>
      <c r="K28" s="118">
        <f t="shared" si="7"/>
        <v>157</v>
      </c>
      <c r="L28" s="119">
        <f t="shared" si="7"/>
        <v>21975</v>
      </c>
      <c r="M28" s="120">
        <f t="shared" si="7"/>
        <v>438300</v>
      </c>
      <c r="N28" s="7" t="s">
        <v>32</v>
      </c>
      <c r="O28" s="7" t="s">
        <v>32</v>
      </c>
      <c r="P28" s="118">
        <f t="shared" si="8"/>
        <v>5</v>
      </c>
      <c r="Q28" s="119">
        <f t="shared" si="8"/>
        <v>206</v>
      </c>
      <c r="R28" s="120">
        <f t="shared" si="8"/>
        <v>3290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214</v>
      </c>
      <c r="W28" s="119">
        <f t="shared" si="8"/>
        <v>29716</v>
      </c>
      <c r="X28" s="120">
        <f t="shared" si="8"/>
        <v>649350</v>
      </c>
      <c r="Y28" s="7" t="s">
        <v>32</v>
      </c>
      <c r="AA28" s="73" t="str">
        <f t="shared" si="6"/>
        <v>○</v>
      </c>
      <c r="AB28" s="73" t="str">
        <f t="shared" si="6"/>
        <v>○</v>
      </c>
      <c r="AC28" s="73" t="str">
        <f t="shared" si="6"/>
        <v>○</v>
      </c>
    </row>
    <row r="29" spans="1:29" ht="17.100000000000001" customHeight="1">
      <c r="A29" s="7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9</v>
      </c>
      <c r="F29" s="119">
        <f t="shared" si="7"/>
        <v>1129</v>
      </c>
      <c r="G29" s="120">
        <f t="shared" si="7"/>
        <v>43286</v>
      </c>
      <c r="H29" s="118">
        <f t="shared" si="7"/>
        <v>23</v>
      </c>
      <c r="I29" s="119">
        <f t="shared" si="7"/>
        <v>3081</v>
      </c>
      <c r="J29" s="120">
        <f t="shared" si="7"/>
        <v>71710</v>
      </c>
      <c r="K29" s="118">
        <f t="shared" si="7"/>
        <v>43</v>
      </c>
      <c r="L29" s="119">
        <f t="shared" si="7"/>
        <v>6079</v>
      </c>
      <c r="M29" s="120">
        <f t="shared" si="7"/>
        <v>181743</v>
      </c>
      <c r="N29" s="7" t="s">
        <v>33</v>
      </c>
      <c r="O29" s="7" t="s">
        <v>33</v>
      </c>
      <c r="P29" s="118">
        <f t="shared" si="8"/>
        <v>3</v>
      </c>
      <c r="Q29" s="119">
        <f t="shared" si="8"/>
        <v>65</v>
      </c>
      <c r="R29" s="120">
        <f t="shared" si="8"/>
        <v>318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78</v>
      </c>
      <c r="W29" s="119">
        <f t="shared" si="8"/>
        <v>10354</v>
      </c>
      <c r="X29" s="120">
        <f t="shared" si="8"/>
        <v>297057</v>
      </c>
      <c r="Y29" s="7" t="s">
        <v>33</v>
      </c>
      <c r="AA29" s="73" t="str">
        <f t="shared" si="6"/>
        <v>○</v>
      </c>
      <c r="AB29" s="73" t="str">
        <f t="shared" si="6"/>
        <v>○</v>
      </c>
      <c r="AC29" s="73" t="str">
        <f t="shared" si="6"/>
        <v>○</v>
      </c>
    </row>
    <row r="30" spans="1:29" ht="17.100000000000001" customHeight="1">
      <c r="A30" s="7" t="s">
        <v>34</v>
      </c>
      <c r="B30" s="118">
        <f t="shared" si="7"/>
        <v>7</v>
      </c>
      <c r="C30" s="119">
        <f t="shared" si="7"/>
        <v>2038</v>
      </c>
      <c r="D30" s="120">
        <f t="shared" si="7"/>
        <v>57287</v>
      </c>
      <c r="E30" s="118">
        <f t="shared" si="7"/>
        <v>560</v>
      </c>
      <c r="F30" s="119">
        <f t="shared" si="7"/>
        <v>125366</v>
      </c>
      <c r="G30" s="120">
        <f t="shared" si="7"/>
        <v>3262671</v>
      </c>
      <c r="H30" s="118">
        <f t="shared" si="7"/>
        <v>121</v>
      </c>
      <c r="I30" s="119">
        <f t="shared" si="7"/>
        <v>26031</v>
      </c>
      <c r="J30" s="120">
        <f t="shared" si="7"/>
        <v>604883</v>
      </c>
      <c r="K30" s="118">
        <f t="shared" si="7"/>
        <v>1263</v>
      </c>
      <c r="L30" s="119">
        <f t="shared" si="7"/>
        <v>151167</v>
      </c>
      <c r="M30" s="120">
        <f t="shared" si="7"/>
        <v>2593027</v>
      </c>
      <c r="N30" s="7" t="s">
        <v>34</v>
      </c>
      <c r="O30" s="7" t="s">
        <v>34</v>
      </c>
      <c r="P30" s="118">
        <f t="shared" si="8"/>
        <v>2</v>
      </c>
      <c r="Q30" s="119">
        <f t="shared" si="8"/>
        <v>316</v>
      </c>
      <c r="R30" s="120">
        <f t="shared" si="8"/>
        <v>7299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1953</v>
      </c>
      <c r="W30" s="119">
        <f t="shared" si="8"/>
        <v>304918</v>
      </c>
      <c r="X30" s="120">
        <f t="shared" si="8"/>
        <v>6525167</v>
      </c>
      <c r="Y30" s="7" t="s">
        <v>34</v>
      </c>
      <c r="AA30" s="73" t="str">
        <f t="shared" si="6"/>
        <v>○</v>
      </c>
      <c r="AB30" s="73" t="str">
        <f t="shared" si="6"/>
        <v>○</v>
      </c>
      <c r="AC30" s="73" t="str">
        <f t="shared" si="6"/>
        <v>○</v>
      </c>
    </row>
    <row r="31" spans="1:29" ht="17.100000000000001" customHeight="1">
      <c r="A31" s="7" t="s">
        <v>35</v>
      </c>
      <c r="B31" s="118">
        <f t="shared" si="7"/>
        <v>9</v>
      </c>
      <c r="C31" s="119">
        <f t="shared" si="7"/>
        <v>25996</v>
      </c>
      <c r="D31" s="120">
        <f t="shared" si="7"/>
        <v>1683887</v>
      </c>
      <c r="E31" s="118">
        <f t="shared" si="7"/>
        <v>215</v>
      </c>
      <c r="F31" s="119">
        <f t="shared" si="7"/>
        <v>161976</v>
      </c>
      <c r="G31" s="120">
        <f t="shared" si="7"/>
        <v>9425160</v>
      </c>
      <c r="H31" s="118">
        <f t="shared" si="7"/>
        <v>289</v>
      </c>
      <c r="I31" s="119">
        <f t="shared" si="7"/>
        <v>69753</v>
      </c>
      <c r="J31" s="120">
        <f t="shared" si="7"/>
        <v>2552378</v>
      </c>
      <c r="K31" s="118">
        <f t="shared" si="7"/>
        <v>1211</v>
      </c>
      <c r="L31" s="119">
        <f t="shared" si="7"/>
        <v>168056</v>
      </c>
      <c r="M31" s="120">
        <f t="shared" si="7"/>
        <v>6176948</v>
      </c>
      <c r="N31" s="7" t="s">
        <v>35</v>
      </c>
      <c r="O31" s="7" t="s">
        <v>35</v>
      </c>
      <c r="P31" s="118">
        <f t="shared" si="8"/>
        <v>18</v>
      </c>
      <c r="Q31" s="119">
        <f t="shared" si="8"/>
        <v>1054</v>
      </c>
      <c r="R31" s="120">
        <f t="shared" si="8"/>
        <v>12640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1742</v>
      </c>
      <c r="W31" s="119">
        <f t="shared" si="8"/>
        <v>426835</v>
      </c>
      <c r="X31" s="120">
        <f t="shared" si="8"/>
        <v>19851013</v>
      </c>
      <c r="Y31" s="7" t="s">
        <v>35</v>
      </c>
      <c r="AA31" s="73" t="str">
        <f t="shared" si="6"/>
        <v>○</v>
      </c>
      <c r="AB31" s="73" t="str">
        <f t="shared" si="6"/>
        <v>○</v>
      </c>
      <c r="AC31" s="73" t="str">
        <f t="shared" si="6"/>
        <v>○</v>
      </c>
    </row>
    <row r="32" spans="1:29" ht="17.100000000000001" customHeight="1">
      <c r="A32" s="7" t="s">
        <v>36</v>
      </c>
      <c r="B32" s="118">
        <f t="shared" si="7"/>
        <v>5</v>
      </c>
      <c r="C32" s="119">
        <f t="shared" si="7"/>
        <v>922</v>
      </c>
      <c r="D32" s="120">
        <f t="shared" si="7"/>
        <v>23755</v>
      </c>
      <c r="E32" s="118">
        <f t="shared" si="7"/>
        <v>558</v>
      </c>
      <c r="F32" s="119">
        <f t="shared" si="7"/>
        <v>101184</v>
      </c>
      <c r="G32" s="120">
        <f t="shared" si="7"/>
        <v>4422904</v>
      </c>
      <c r="H32" s="118">
        <f t="shared" si="7"/>
        <v>269</v>
      </c>
      <c r="I32" s="119">
        <f t="shared" si="7"/>
        <v>49309</v>
      </c>
      <c r="J32" s="120">
        <f t="shared" si="7"/>
        <v>1383699</v>
      </c>
      <c r="K32" s="118">
        <f t="shared" si="7"/>
        <v>2109</v>
      </c>
      <c r="L32" s="119">
        <f t="shared" si="7"/>
        <v>298514</v>
      </c>
      <c r="M32" s="120">
        <f t="shared" si="7"/>
        <v>7029883</v>
      </c>
      <c r="N32" s="7" t="s">
        <v>36</v>
      </c>
      <c r="O32" s="7" t="s">
        <v>36</v>
      </c>
      <c r="P32" s="118">
        <f t="shared" si="8"/>
        <v>25</v>
      </c>
      <c r="Q32" s="119">
        <f t="shared" si="8"/>
        <v>1866</v>
      </c>
      <c r="R32" s="120">
        <f t="shared" si="8"/>
        <v>12546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2966</v>
      </c>
      <c r="W32" s="119">
        <f t="shared" si="8"/>
        <v>451795</v>
      </c>
      <c r="X32" s="120">
        <f t="shared" si="8"/>
        <v>12872787</v>
      </c>
      <c r="Y32" s="7" t="s">
        <v>36</v>
      </c>
      <c r="AA32" s="73" t="str">
        <f t="shared" si="6"/>
        <v>○</v>
      </c>
      <c r="AB32" s="73" t="str">
        <f t="shared" si="6"/>
        <v>○</v>
      </c>
      <c r="AC32" s="73" t="str">
        <f t="shared" si="6"/>
        <v>○</v>
      </c>
    </row>
    <row r="33" spans="1:29" ht="17.100000000000001" customHeight="1">
      <c r="A33" s="7" t="s">
        <v>37</v>
      </c>
      <c r="B33" s="118">
        <f t="shared" si="7"/>
        <v>4</v>
      </c>
      <c r="C33" s="119">
        <f t="shared" si="7"/>
        <v>12369</v>
      </c>
      <c r="D33" s="120">
        <f t="shared" si="7"/>
        <v>385173</v>
      </c>
      <c r="E33" s="118">
        <f t="shared" si="7"/>
        <v>112</v>
      </c>
      <c r="F33" s="119">
        <f t="shared" si="7"/>
        <v>103425</v>
      </c>
      <c r="G33" s="120">
        <f t="shared" si="7"/>
        <v>4882800</v>
      </c>
      <c r="H33" s="118">
        <f t="shared" si="7"/>
        <v>97</v>
      </c>
      <c r="I33" s="119">
        <f t="shared" si="7"/>
        <v>21580</v>
      </c>
      <c r="J33" s="120">
        <f t="shared" si="7"/>
        <v>780100</v>
      </c>
      <c r="K33" s="118">
        <f t="shared" si="7"/>
        <v>1117</v>
      </c>
      <c r="L33" s="119">
        <f t="shared" si="7"/>
        <v>146933</v>
      </c>
      <c r="M33" s="120">
        <f t="shared" si="7"/>
        <v>3575187</v>
      </c>
      <c r="N33" s="7" t="s">
        <v>37</v>
      </c>
      <c r="O33" s="7" t="s">
        <v>37</v>
      </c>
      <c r="P33" s="118">
        <f t="shared" si="8"/>
        <v>11</v>
      </c>
      <c r="Q33" s="119">
        <f t="shared" si="8"/>
        <v>764</v>
      </c>
      <c r="R33" s="120">
        <f t="shared" si="8"/>
        <v>4908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1341</v>
      </c>
      <c r="W33" s="119">
        <f t="shared" si="8"/>
        <v>285071</v>
      </c>
      <c r="X33" s="120">
        <f t="shared" si="8"/>
        <v>9628168</v>
      </c>
      <c r="Y33" s="7" t="s">
        <v>37</v>
      </c>
      <c r="AA33" s="73" t="str">
        <f t="shared" si="6"/>
        <v>○</v>
      </c>
      <c r="AB33" s="73" t="str">
        <f t="shared" si="6"/>
        <v>○</v>
      </c>
      <c r="AC33" s="73" t="str">
        <f t="shared" si="6"/>
        <v>○</v>
      </c>
    </row>
    <row r="34" spans="1:29" ht="17.100000000000001" customHeight="1">
      <c r="A34" s="7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46</v>
      </c>
      <c r="F34" s="119">
        <f t="shared" si="7"/>
        <v>12886</v>
      </c>
      <c r="G34" s="120">
        <f t="shared" si="7"/>
        <v>338783</v>
      </c>
      <c r="H34" s="118">
        <f t="shared" si="7"/>
        <v>135</v>
      </c>
      <c r="I34" s="119">
        <f t="shared" si="7"/>
        <v>21620</v>
      </c>
      <c r="J34" s="120">
        <f t="shared" si="7"/>
        <v>395593</v>
      </c>
      <c r="K34" s="118">
        <f t="shared" si="7"/>
        <v>133</v>
      </c>
      <c r="L34" s="119">
        <f t="shared" si="7"/>
        <v>15847</v>
      </c>
      <c r="M34" s="120">
        <f t="shared" si="7"/>
        <v>319385</v>
      </c>
      <c r="N34" s="7" t="s">
        <v>38</v>
      </c>
      <c r="O34" s="7" t="s">
        <v>38</v>
      </c>
      <c r="P34" s="118">
        <f t="shared" si="8"/>
        <v>40</v>
      </c>
      <c r="Q34" s="119">
        <f t="shared" si="8"/>
        <v>1443</v>
      </c>
      <c r="R34" s="120">
        <f t="shared" si="8"/>
        <v>9961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354</v>
      </c>
      <c r="W34" s="119">
        <f t="shared" si="8"/>
        <v>51796</v>
      </c>
      <c r="X34" s="120">
        <f t="shared" si="8"/>
        <v>1063722</v>
      </c>
      <c r="Y34" s="7" t="s">
        <v>38</v>
      </c>
      <c r="AA34" s="73" t="str">
        <f t="shared" si="6"/>
        <v>○</v>
      </c>
      <c r="AB34" s="73" t="str">
        <f t="shared" si="6"/>
        <v>○</v>
      </c>
      <c r="AC34" s="73" t="str">
        <f t="shared" si="6"/>
        <v>○</v>
      </c>
    </row>
    <row r="35" spans="1:29" ht="17.100000000000001" customHeight="1">
      <c r="A35" s="7" t="s">
        <v>39</v>
      </c>
      <c r="B35" s="118">
        <f t="shared" si="7"/>
        <v>3</v>
      </c>
      <c r="C35" s="119">
        <f t="shared" si="7"/>
        <v>704</v>
      </c>
      <c r="D35" s="120">
        <f t="shared" si="7"/>
        <v>17740</v>
      </c>
      <c r="E35" s="118">
        <f t="shared" si="7"/>
        <v>75</v>
      </c>
      <c r="F35" s="119">
        <f t="shared" si="7"/>
        <v>27409</v>
      </c>
      <c r="G35" s="120">
        <f t="shared" si="7"/>
        <v>785116</v>
      </c>
      <c r="H35" s="118">
        <f t="shared" si="7"/>
        <v>143</v>
      </c>
      <c r="I35" s="119">
        <f t="shared" si="7"/>
        <v>32788</v>
      </c>
      <c r="J35" s="120">
        <f t="shared" si="7"/>
        <v>844698</v>
      </c>
      <c r="K35" s="118">
        <f t="shared" si="7"/>
        <v>733</v>
      </c>
      <c r="L35" s="119">
        <f t="shared" si="7"/>
        <v>90544</v>
      </c>
      <c r="M35" s="120">
        <f t="shared" si="7"/>
        <v>1634562</v>
      </c>
      <c r="N35" s="7" t="s">
        <v>39</v>
      </c>
      <c r="O35" s="7" t="s">
        <v>39</v>
      </c>
      <c r="P35" s="118">
        <f t="shared" si="8"/>
        <v>8</v>
      </c>
      <c r="Q35" s="119">
        <f t="shared" si="8"/>
        <v>411</v>
      </c>
      <c r="R35" s="120">
        <f t="shared" si="8"/>
        <v>1405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962</v>
      </c>
      <c r="W35" s="119">
        <f t="shared" si="8"/>
        <v>151856</v>
      </c>
      <c r="X35" s="120">
        <f t="shared" si="8"/>
        <v>3283521</v>
      </c>
      <c r="Y35" s="7" t="s">
        <v>39</v>
      </c>
      <c r="AA35" s="73" t="str">
        <f t="shared" si="6"/>
        <v>○</v>
      </c>
      <c r="AB35" s="73" t="str">
        <f t="shared" si="6"/>
        <v>○</v>
      </c>
      <c r="AC35" s="73" t="str">
        <f t="shared" si="6"/>
        <v>○</v>
      </c>
    </row>
    <row r="36" spans="1:29" ht="17.100000000000001" customHeight="1">
      <c r="A36" s="7" t="s">
        <v>40</v>
      </c>
      <c r="B36" s="118">
        <f t="shared" si="7"/>
        <v>1</v>
      </c>
      <c r="C36" s="119">
        <f t="shared" si="7"/>
        <v>349</v>
      </c>
      <c r="D36" s="120">
        <f t="shared" si="7"/>
        <v>3263</v>
      </c>
      <c r="E36" s="118">
        <f t="shared" si="7"/>
        <v>11</v>
      </c>
      <c r="F36" s="119">
        <f t="shared" si="7"/>
        <v>3251</v>
      </c>
      <c r="G36" s="120">
        <f t="shared" si="7"/>
        <v>91418</v>
      </c>
      <c r="H36" s="118">
        <f t="shared" si="7"/>
        <v>107</v>
      </c>
      <c r="I36" s="119">
        <f t="shared" si="7"/>
        <v>17318</v>
      </c>
      <c r="J36" s="120">
        <f t="shared" si="7"/>
        <v>335520</v>
      </c>
      <c r="K36" s="118">
        <f t="shared" si="7"/>
        <v>104</v>
      </c>
      <c r="L36" s="119">
        <f t="shared" si="7"/>
        <v>12878</v>
      </c>
      <c r="M36" s="120">
        <f t="shared" si="7"/>
        <v>206597</v>
      </c>
      <c r="N36" s="7" t="s">
        <v>40</v>
      </c>
      <c r="O36" s="7" t="s">
        <v>40</v>
      </c>
      <c r="P36" s="118">
        <f t="shared" si="8"/>
        <v>6</v>
      </c>
      <c r="Q36" s="119">
        <f t="shared" si="8"/>
        <v>428</v>
      </c>
      <c r="R36" s="120">
        <f t="shared" si="8"/>
        <v>3228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229</v>
      </c>
      <c r="W36" s="119">
        <f t="shared" si="8"/>
        <v>34224</v>
      </c>
      <c r="X36" s="120">
        <f t="shared" si="8"/>
        <v>640026</v>
      </c>
      <c r="Y36" s="7" t="s">
        <v>40</v>
      </c>
      <c r="AA36" s="73" t="str">
        <f t="shared" si="6"/>
        <v>○</v>
      </c>
      <c r="AB36" s="73" t="str">
        <f t="shared" si="6"/>
        <v>○</v>
      </c>
      <c r="AC36" s="73" t="str">
        <f t="shared" si="6"/>
        <v>○</v>
      </c>
    </row>
    <row r="37" spans="1:29" ht="17.100000000000001" customHeight="1">
      <c r="A37" s="7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1</v>
      </c>
      <c r="F37" s="119">
        <f t="shared" si="7"/>
        <v>202</v>
      </c>
      <c r="G37" s="120">
        <f t="shared" si="7"/>
        <v>3287</v>
      </c>
      <c r="H37" s="118">
        <f t="shared" si="7"/>
        <v>6</v>
      </c>
      <c r="I37" s="119">
        <f t="shared" si="7"/>
        <v>1079</v>
      </c>
      <c r="J37" s="120">
        <f t="shared" si="7"/>
        <v>20699</v>
      </c>
      <c r="K37" s="118">
        <f t="shared" si="7"/>
        <v>9</v>
      </c>
      <c r="L37" s="119">
        <f t="shared" si="7"/>
        <v>1121</v>
      </c>
      <c r="M37" s="120">
        <f t="shared" si="7"/>
        <v>14366</v>
      </c>
      <c r="N37" s="7" t="s">
        <v>41</v>
      </c>
      <c r="O37" s="7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16</v>
      </c>
      <c r="W37" s="119">
        <f t="shared" si="8"/>
        <v>2402</v>
      </c>
      <c r="X37" s="120">
        <f t="shared" si="8"/>
        <v>38352</v>
      </c>
      <c r="Y37" s="7" t="s">
        <v>41</v>
      </c>
      <c r="AA37" s="73" t="str">
        <f t="shared" si="6"/>
        <v>○</v>
      </c>
      <c r="AB37" s="73" t="str">
        <f t="shared" si="6"/>
        <v>○</v>
      </c>
      <c r="AC37" s="73" t="str">
        <f t="shared" si="6"/>
        <v>○</v>
      </c>
    </row>
    <row r="38" spans="1:29" ht="17.100000000000001" customHeight="1">
      <c r="A38" s="7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2</v>
      </c>
      <c r="F38" s="119">
        <f t="shared" si="9"/>
        <v>340</v>
      </c>
      <c r="G38" s="120">
        <f t="shared" si="9"/>
        <v>12773</v>
      </c>
      <c r="H38" s="118">
        <f t="shared" si="9"/>
        <v>16</v>
      </c>
      <c r="I38" s="119">
        <f t="shared" si="9"/>
        <v>2986</v>
      </c>
      <c r="J38" s="120">
        <f t="shared" si="9"/>
        <v>122026</v>
      </c>
      <c r="K38" s="118">
        <f t="shared" si="9"/>
        <v>36</v>
      </c>
      <c r="L38" s="119">
        <f t="shared" si="9"/>
        <v>3784</v>
      </c>
      <c r="M38" s="120">
        <f t="shared" si="9"/>
        <v>66659</v>
      </c>
      <c r="N38" s="7" t="s">
        <v>42</v>
      </c>
      <c r="O38" s="7" t="s">
        <v>42</v>
      </c>
      <c r="P38" s="118">
        <f t="shared" ref="P38:X44" si="10">P83</f>
        <v>1</v>
      </c>
      <c r="Q38" s="119">
        <f t="shared" si="10"/>
        <v>49</v>
      </c>
      <c r="R38" s="120">
        <f t="shared" si="10"/>
        <v>797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55</v>
      </c>
      <c r="W38" s="119">
        <f t="shared" si="10"/>
        <v>7159</v>
      </c>
      <c r="X38" s="120">
        <f t="shared" si="10"/>
        <v>202255</v>
      </c>
      <c r="Y38" s="7" t="s">
        <v>42</v>
      </c>
      <c r="AA38" s="73" t="str">
        <f t="shared" si="6"/>
        <v>○</v>
      </c>
      <c r="AB38" s="73" t="str">
        <f t="shared" si="6"/>
        <v>○</v>
      </c>
      <c r="AC38" s="73" t="str">
        <f t="shared" si="6"/>
        <v>○</v>
      </c>
    </row>
    <row r="39" spans="1:29" ht="17.100000000000001" customHeight="1">
      <c r="A39" s="7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1</v>
      </c>
      <c r="F39" s="119">
        <f t="shared" si="9"/>
        <v>142</v>
      </c>
      <c r="G39" s="120">
        <f t="shared" si="9"/>
        <v>3991</v>
      </c>
      <c r="H39" s="118">
        <f t="shared" si="9"/>
        <v>2</v>
      </c>
      <c r="I39" s="119">
        <f t="shared" si="9"/>
        <v>460</v>
      </c>
      <c r="J39" s="120">
        <f t="shared" si="9"/>
        <v>14061</v>
      </c>
      <c r="K39" s="118">
        <f t="shared" si="9"/>
        <v>1</v>
      </c>
      <c r="L39" s="119">
        <f t="shared" si="9"/>
        <v>243</v>
      </c>
      <c r="M39" s="120">
        <f t="shared" si="9"/>
        <v>1012</v>
      </c>
      <c r="N39" s="7" t="s">
        <v>43</v>
      </c>
      <c r="O39" s="7" t="s">
        <v>43</v>
      </c>
      <c r="P39" s="118">
        <f t="shared" si="10"/>
        <v>0</v>
      </c>
      <c r="Q39" s="119">
        <f t="shared" si="10"/>
        <v>0</v>
      </c>
      <c r="R39" s="120">
        <f t="shared" si="10"/>
        <v>0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4</v>
      </c>
      <c r="W39" s="119">
        <f t="shared" si="10"/>
        <v>845</v>
      </c>
      <c r="X39" s="120">
        <f t="shared" si="10"/>
        <v>19064</v>
      </c>
      <c r="Y39" s="7" t="s">
        <v>43</v>
      </c>
      <c r="AA39" s="73" t="str">
        <f t="shared" si="6"/>
        <v>○</v>
      </c>
      <c r="AB39" s="73" t="str">
        <f t="shared" si="6"/>
        <v>○</v>
      </c>
      <c r="AC39" s="73" t="str">
        <f t="shared" si="6"/>
        <v>○</v>
      </c>
    </row>
    <row r="40" spans="1:29" ht="17.100000000000001" customHeight="1">
      <c r="A40" s="7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8</v>
      </c>
      <c r="F40" s="119">
        <f t="shared" si="9"/>
        <v>2269</v>
      </c>
      <c r="G40" s="120">
        <f t="shared" si="9"/>
        <v>47223</v>
      </c>
      <c r="H40" s="118">
        <f t="shared" si="9"/>
        <v>20</v>
      </c>
      <c r="I40" s="119">
        <f t="shared" si="9"/>
        <v>3155</v>
      </c>
      <c r="J40" s="120">
        <f t="shared" si="9"/>
        <v>56197</v>
      </c>
      <c r="K40" s="118">
        <f t="shared" si="9"/>
        <v>33</v>
      </c>
      <c r="L40" s="119">
        <f t="shared" si="9"/>
        <v>3500</v>
      </c>
      <c r="M40" s="120">
        <f t="shared" si="9"/>
        <v>55345</v>
      </c>
      <c r="N40" s="7" t="s">
        <v>44</v>
      </c>
      <c r="O40" s="7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61</v>
      </c>
      <c r="W40" s="119">
        <f t="shared" si="10"/>
        <v>8924</v>
      </c>
      <c r="X40" s="120">
        <f t="shared" si="10"/>
        <v>158765</v>
      </c>
      <c r="Y40" s="7" t="s">
        <v>44</v>
      </c>
      <c r="AA40" s="73" t="str">
        <f t="shared" si="6"/>
        <v>○</v>
      </c>
      <c r="AB40" s="73" t="str">
        <f t="shared" si="6"/>
        <v>○</v>
      </c>
      <c r="AC40" s="73" t="str">
        <f t="shared" si="6"/>
        <v>○</v>
      </c>
    </row>
    <row r="41" spans="1:29" ht="17.100000000000001" customHeight="1">
      <c r="A41" s="7" t="s">
        <v>45</v>
      </c>
      <c r="B41" s="118">
        <f t="shared" si="9"/>
        <v>1</v>
      </c>
      <c r="C41" s="119">
        <f t="shared" si="9"/>
        <v>36</v>
      </c>
      <c r="D41" s="120">
        <f t="shared" si="9"/>
        <v>1461</v>
      </c>
      <c r="E41" s="118">
        <f t="shared" si="9"/>
        <v>4</v>
      </c>
      <c r="F41" s="119">
        <f t="shared" si="9"/>
        <v>563</v>
      </c>
      <c r="G41" s="120">
        <f t="shared" si="9"/>
        <v>17686</v>
      </c>
      <c r="H41" s="118">
        <f t="shared" si="9"/>
        <v>1</v>
      </c>
      <c r="I41" s="119">
        <f t="shared" si="9"/>
        <v>320</v>
      </c>
      <c r="J41" s="120">
        <f t="shared" si="9"/>
        <v>14840</v>
      </c>
      <c r="K41" s="118">
        <f t="shared" si="9"/>
        <v>26</v>
      </c>
      <c r="L41" s="119">
        <f t="shared" si="9"/>
        <v>2796</v>
      </c>
      <c r="M41" s="120">
        <f t="shared" si="9"/>
        <v>42366</v>
      </c>
      <c r="N41" s="7" t="s">
        <v>45</v>
      </c>
      <c r="O41" s="7" t="s">
        <v>45</v>
      </c>
      <c r="P41" s="118">
        <f t="shared" si="10"/>
        <v>1</v>
      </c>
      <c r="Q41" s="119">
        <f t="shared" si="10"/>
        <v>99</v>
      </c>
      <c r="R41" s="120">
        <f t="shared" si="10"/>
        <v>725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33</v>
      </c>
      <c r="W41" s="119">
        <f t="shared" si="10"/>
        <v>3814</v>
      </c>
      <c r="X41" s="120">
        <f t="shared" si="10"/>
        <v>77078</v>
      </c>
      <c r="Y41" s="7" t="s">
        <v>45</v>
      </c>
      <c r="AA41" s="73" t="str">
        <f t="shared" si="6"/>
        <v>○</v>
      </c>
      <c r="AB41" s="73" t="str">
        <f t="shared" si="6"/>
        <v>○</v>
      </c>
      <c r="AC41" s="73" t="str">
        <f t="shared" si="6"/>
        <v>○</v>
      </c>
    </row>
    <row r="42" spans="1:29" ht="17.100000000000001" customHeight="1">
      <c r="A42" s="7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0</v>
      </c>
      <c r="F42" s="119">
        <f t="shared" si="9"/>
        <v>0</v>
      </c>
      <c r="G42" s="120">
        <f t="shared" si="9"/>
        <v>0</v>
      </c>
      <c r="H42" s="118">
        <f t="shared" si="9"/>
        <v>2</v>
      </c>
      <c r="I42" s="119">
        <f t="shared" si="9"/>
        <v>339</v>
      </c>
      <c r="J42" s="120">
        <f t="shared" si="9"/>
        <v>9361</v>
      </c>
      <c r="K42" s="118">
        <f t="shared" si="9"/>
        <v>14</v>
      </c>
      <c r="L42" s="119">
        <f t="shared" si="9"/>
        <v>1372</v>
      </c>
      <c r="M42" s="120">
        <f t="shared" si="9"/>
        <v>18134</v>
      </c>
      <c r="N42" s="7" t="s">
        <v>46</v>
      </c>
      <c r="O42" s="7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16</v>
      </c>
      <c r="W42" s="119">
        <f t="shared" si="10"/>
        <v>1711</v>
      </c>
      <c r="X42" s="120">
        <f t="shared" si="10"/>
        <v>27495</v>
      </c>
      <c r="Y42" s="7" t="s">
        <v>46</v>
      </c>
      <c r="AA42" s="73" t="str">
        <f t="shared" si="6"/>
        <v>○</v>
      </c>
      <c r="AB42" s="73" t="str">
        <f t="shared" si="6"/>
        <v>○</v>
      </c>
      <c r="AC42" s="73" t="str">
        <f t="shared" si="6"/>
        <v>○</v>
      </c>
    </row>
    <row r="43" spans="1:29" ht="17.100000000000001" customHeight="1">
      <c r="A43" s="7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1</v>
      </c>
      <c r="F43" s="119">
        <f t="shared" si="9"/>
        <v>372</v>
      </c>
      <c r="G43" s="120">
        <f t="shared" si="9"/>
        <v>3311</v>
      </c>
      <c r="H43" s="118">
        <f t="shared" si="9"/>
        <v>3</v>
      </c>
      <c r="I43" s="119">
        <f t="shared" si="9"/>
        <v>422</v>
      </c>
      <c r="J43" s="120">
        <f t="shared" si="9"/>
        <v>10448</v>
      </c>
      <c r="K43" s="118">
        <f t="shared" si="9"/>
        <v>58</v>
      </c>
      <c r="L43" s="119">
        <f t="shared" si="9"/>
        <v>6489</v>
      </c>
      <c r="M43" s="120">
        <f t="shared" si="9"/>
        <v>76731</v>
      </c>
      <c r="N43" s="7" t="s">
        <v>47</v>
      </c>
      <c r="O43" s="7" t="s">
        <v>47</v>
      </c>
      <c r="P43" s="118">
        <f t="shared" si="10"/>
        <v>2</v>
      </c>
      <c r="Q43" s="119">
        <f t="shared" si="10"/>
        <v>85</v>
      </c>
      <c r="R43" s="120">
        <f t="shared" si="10"/>
        <v>360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64</v>
      </c>
      <c r="W43" s="119">
        <f t="shared" si="10"/>
        <v>7368</v>
      </c>
      <c r="X43" s="120">
        <f t="shared" si="10"/>
        <v>90850</v>
      </c>
      <c r="Y43" s="7" t="s">
        <v>47</v>
      </c>
      <c r="AA43" s="73" t="str">
        <f t="shared" si="6"/>
        <v>○</v>
      </c>
      <c r="AB43" s="73" t="str">
        <f t="shared" si="6"/>
        <v>○</v>
      </c>
      <c r="AC43" s="73" t="str">
        <f t="shared" si="6"/>
        <v>○</v>
      </c>
    </row>
    <row r="44" spans="1:29" ht="17.100000000000001" customHeight="1" thickBot="1">
      <c r="A44" s="8" t="s">
        <v>48</v>
      </c>
      <c r="B44" s="118">
        <f t="shared" si="9"/>
        <v>1</v>
      </c>
      <c r="C44" s="119">
        <f t="shared" si="9"/>
        <v>56</v>
      </c>
      <c r="D44" s="120">
        <f t="shared" si="9"/>
        <v>263</v>
      </c>
      <c r="E44" s="118">
        <f t="shared" si="9"/>
        <v>2</v>
      </c>
      <c r="F44" s="119">
        <f t="shared" si="9"/>
        <v>113</v>
      </c>
      <c r="G44" s="120">
        <f t="shared" si="9"/>
        <v>1615</v>
      </c>
      <c r="H44" s="118">
        <f t="shared" si="9"/>
        <v>11</v>
      </c>
      <c r="I44" s="119">
        <f t="shared" si="9"/>
        <v>1960</v>
      </c>
      <c r="J44" s="120">
        <f t="shared" si="9"/>
        <v>33857</v>
      </c>
      <c r="K44" s="118">
        <f t="shared" si="9"/>
        <v>45</v>
      </c>
      <c r="L44" s="119">
        <f t="shared" si="9"/>
        <v>3591</v>
      </c>
      <c r="M44" s="120">
        <f t="shared" si="9"/>
        <v>37471</v>
      </c>
      <c r="N44" s="8" t="s">
        <v>48</v>
      </c>
      <c r="O44" s="8" t="s">
        <v>48</v>
      </c>
      <c r="P44" s="118">
        <f t="shared" si="10"/>
        <v>28</v>
      </c>
      <c r="Q44" s="119">
        <f t="shared" si="10"/>
        <v>486</v>
      </c>
      <c r="R44" s="120">
        <f t="shared" si="10"/>
        <v>3311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87</v>
      </c>
      <c r="W44" s="119">
        <f t="shared" si="10"/>
        <v>6206</v>
      </c>
      <c r="X44" s="120">
        <f t="shared" si="10"/>
        <v>76517</v>
      </c>
      <c r="Y44" s="8" t="s">
        <v>48</v>
      </c>
      <c r="AA44" s="73" t="str">
        <f t="shared" si="6"/>
        <v>○</v>
      </c>
      <c r="AB44" s="73" t="str">
        <f t="shared" si="6"/>
        <v>○</v>
      </c>
      <c r="AC44" s="73" t="str">
        <f t="shared" si="6"/>
        <v>○</v>
      </c>
    </row>
    <row r="45" spans="1:29" ht="17.100000000000001" customHeight="1" thickBot="1">
      <c r="A45" s="87" t="s">
        <v>66</v>
      </c>
      <c r="B45" s="124">
        <f t="shared" ref="B45:H45" si="11">SUM(B6:B17)</f>
        <v>639</v>
      </c>
      <c r="C45" s="125">
        <f t="shared" si="11"/>
        <v>257729</v>
      </c>
      <c r="D45" s="126">
        <f t="shared" si="11"/>
        <v>11787729</v>
      </c>
      <c r="E45" s="124">
        <f t="shared" si="11"/>
        <v>12684</v>
      </c>
      <c r="F45" s="125">
        <f t="shared" si="11"/>
        <v>7389524</v>
      </c>
      <c r="G45" s="126">
        <f t="shared" si="11"/>
        <v>384243271</v>
      </c>
      <c r="H45" s="124">
        <f t="shared" si="11"/>
        <v>10154</v>
      </c>
      <c r="I45" s="125">
        <f>SUM(I6:I17)</f>
        <v>2537270</v>
      </c>
      <c r="J45" s="126">
        <f>SUM(J6:J17)</f>
        <v>85827376</v>
      </c>
      <c r="K45" s="124">
        <f t="shared" ref="K45" si="12">SUM(K6:K17)</f>
        <v>41079</v>
      </c>
      <c r="L45" s="125">
        <f>SUM(L6:L17)</f>
        <v>5859210</v>
      </c>
      <c r="M45" s="126">
        <f>SUM(M6:M17)</f>
        <v>155723966</v>
      </c>
      <c r="N45" s="87" t="s">
        <v>66</v>
      </c>
      <c r="O45" s="87" t="s">
        <v>66</v>
      </c>
      <c r="P45" s="124">
        <f t="shared" ref="P45:V45" si="13">SUM(P6:P17)</f>
        <v>2120</v>
      </c>
      <c r="Q45" s="125">
        <f t="shared" si="13"/>
        <v>63905</v>
      </c>
      <c r="R45" s="126">
        <f t="shared" si="13"/>
        <v>735838</v>
      </c>
      <c r="S45" s="124">
        <f t="shared" si="13"/>
        <v>150</v>
      </c>
      <c r="T45" s="125">
        <f t="shared" si="13"/>
        <v>1043</v>
      </c>
      <c r="U45" s="126">
        <f t="shared" si="13"/>
        <v>24101</v>
      </c>
      <c r="V45" s="124">
        <f t="shared" si="13"/>
        <v>66826</v>
      </c>
      <c r="W45" s="125">
        <f>SUM(W6:W17)</f>
        <v>16108681</v>
      </c>
      <c r="X45" s="126">
        <f>SUM(X6:X17)</f>
        <v>638342281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4">SUM(B18:B44)</f>
        <v>68</v>
      </c>
      <c r="C46" s="125">
        <f t="shared" si="14"/>
        <v>49297</v>
      </c>
      <c r="D46" s="126">
        <f t="shared" si="14"/>
        <v>2362524</v>
      </c>
      <c r="E46" s="124">
        <f t="shared" si="14"/>
        <v>2809</v>
      </c>
      <c r="F46" s="125">
        <f t="shared" si="14"/>
        <v>858094</v>
      </c>
      <c r="G46" s="126">
        <f t="shared" si="14"/>
        <v>37605060</v>
      </c>
      <c r="H46" s="124">
        <f t="shared" si="14"/>
        <v>2447</v>
      </c>
      <c r="I46" s="125">
        <f>SUM(I18:I44)</f>
        <v>518649</v>
      </c>
      <c r="J46" s="126">
        <f>SUM(J18:J44)</f>
        <v>15558740</v>
      </c>
      <c r="K46" s="124">
        <f t="shared" ref="K46" si="15">SUM(K18:K44)</f>
        <v>13989</v>
      </c>
      <c r="L46" s="125">
        <f>SUM(L18:L44)</f>
        <v>1819039</v>
      </c>
      <c r="M46" s="126">
        <f>SUM(M18:M44)</f>
        <v>42142274</v>
      </c>
      <c r="N46" s="87" t="s">
        <v>67</v>
      </c>
      <c r="O46" s="87" t="s">
        <v>67</v>
      </c>
      <c r="P46" s="124">
        <f t="shared" ref="P46:V46" si="16">SUM(P18:P44)</f>
        <v>539</v>
      </c>
      <c r="Q46" s="125">
        <f t="shared" si="16"/>
        <v>19119</v>
      </c>
      <c r="R46" s="126">
        <f t="shared" si="16"/>
        <v>159763</v>
      </c>
      <c r="S46" s="124">
        <f t="shared" si="16"/>
        <v>2</v>
      </c>
      <c r="T46" s="125">
        <f t="shared" si="16"/>
        <v>163</v>
      </c>
      <c r="U46" s="126">
        <f t="shared" si="16"/>
        <v>2206</v>
      </c>
      <c r="V46" s="124">
        <f t="shared" si="16"/>
        <v>19854</v>
      </c>
      <c r="W46" s="125">
        <f>SUM(W18:W44)</f>
        <v>3264361</v>
      </c>
      <c r="X46" s="126">
        <f>SUM(X18:X44)</f>
        <v>97830567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17">SUM(B45:B46)</f>
        <v>707</v>
      </c>
      <c r="C47" s="125">
        <f t="shared" si="17"/>
        <v>307026</v>
      </c>
      <c r="D47" s="126">
        <f t="shared" si="17"/>
        <v>14150253</v>
      </c>
      <c r="E47" s="124">
        <f t="shared" si="17"/>
        <v>15493</v>
      </c>
      <c r="F47" s="125">
        <f t="shared" si="17"/>
        <v>8247618</v>
      </c>
      <c r="G47" s="126">
        <f t="shared" si="17"/>
        <v>421848331</v>
      </c>
      <c r="H47" s="124">
        <f t="shared" si="17"/>
        <v>12601</v>
      </c>
      <c r="I47" s="125">
        <f>SUM(I45:I46)</f>
        <v>3055919</v>
      </c>
      <c r="J47" s="126">
        <f>SUM(J45:J46)</f>
        <v>101386116</v>
      </c>
      <c r="K47" s="124">
        <f t="shared" ref="K47" si="18">SUM(K45:K46)</f>
        <v>55068</v>
      </c>
      <c r="L47" s="125">
        <f>SUM(L45:L46)</f>
        <v>7678249</v>
      </c>
      <c r="M47" s="126">
        <f>SUM(M45:M46)</f>
        <v>197866240</v>
      </c>
      <c r="N47" s="87" t="s">
        <v>12</v>
      </c>
      <c r="O47" s="87" t="s">
        <v>12</v>
      </c>
      <c r="P47" s="124">
        <f t="shared" ref="P47:V47" si="19">SUM(P45:P46)</f>
        <v>2659</v>
      </c>
      <c r="Q47" s="125">
        <f t="shared" si="19"/>
        <v>83024</v>
      </c>
      <c r="R47" s="126">
        <f t="shared" si="19"/>
        <v>895601</v>
      </c>
      <c r="S47" s="124">
        <f t="shared" si="19"/>
        <v>152</v>
      </c>
      <c r="T47" s="125">
        <f t="shared" si="19"/>
        <v>1206</v>
      </c>
      <c r="U47" s="126">
        <f t="shared" si="19"/>
        <v>26307</v>
      </c>
      <c r="V47" s="124">
        <f t="shared" si="19"/>
        <v>86680</v>
      </c>
      <c r="W47" s="125">
        <f>SUM(W45:W46)</f>
        <v>19373042</v>
      </c>
      <c r="X47" s="126">
        <f>SUM(X45:X46)</f>
        <v>736172848</v>
      </c>
      <c r="Y47" s="87" t="s">
        <v>12</v>
      </c>
    </row>
    <row r="48" spans="1:29">
      <c r="N48" s="36" t="s">
        <v>280</v>
      </c>
      <c r="Y48" s="36" t="str">
        <f>N48</f>
        <v>【出典：令和７年度概要調書（令和７年４月１日現在）】</v>
      </c>
    </row>
    <row r="49" spans="1:24" hidden="1"/>
    <row r="50" spans="1:24" ht="57.75" hidden="1" customHeight="1">
      <c r="A50" s="76" t="s">
        <v>238</v>
      </c>
      <c r="B50" s="275" t="s">
        <v>234</v>
      </c>
      <c r="C50" s="275" t="s">
        <v>141</v>
      </c>
      <c r="D50" s="275" t="s">
        <v>142</v>
      </c>
      <c r="E50" s="275" t="s">
        <v>235</v>
      </c>
      <c r="F50" s="275" t="s">
        <v>141</v>
      </c>
      <c r="G50" s="275" t="s">
        <v>142</v>
      </c>
      <c r="H50" s="275" t="s">
        <v>236</v>
      </c>
      <c r="I50" s="275" t="s">
        <v>141</v>
      </c>
      <c r="J50" s="275" t="s">
        <v>142</v>
      </c>
      <c r="K50" s="275" t="s">
        <v>237</v>
      </c>
      <c r="L50" s="275" t="s">
        <v>141</v>
      </c>
      <c r="M50" s="275" t="s">
        <v>142</v>
      </c>
      <c r="P50" s="275" t="s">
        <v>239</v>
      </c>
      <c r="Q50" s="275" t="s">
        <v>141</v>
      </c>
      <c r="R50" s="275" t="s">
        <v>142</v>
      </c>
      <c r="S50" s="275" t="s">
        <v>241</v>
      </c>
      <c r="T50" s="275" t="s">
        <v>240</v>
      </c>
      <c r="U50" s="275" t="s">
        <v>142</v>
      </c>
      <c r="V50" s="275" t="s">
        <v>242</v>
      </c>
      <c r="W50" s="275" t="s">
        <v>141</v>
      </c>
      <c r="X50" s="275" t="s">
        <v>142</v>
      </c>
    </row>
    <row r="51" spans="1:24" ht="13.2" hidden="1">
      <c r="B51" s="241">
        <v>25</v>
      </c>
      <c r="C51" s="241">
        <v>113416</v>
      </c>
      <c r="D51" s="241">
        <v>4719445</v>
      </c>
      <c r="E51" s="241">
        <v>4031</v>
      </c>
      <c r="F51" s="241">
        <v>3771351</v>
      </c>
      <c r="G51" s="241">
        <v>199809356</v>
      </c>
      <c r="H51" s="241">
        <v>3061</v>
      </c>
      <c r="I51" s="241">
        <v>772077</v>
      </c>
      <c r="J51" s="241">
        <v>29178237</v>
      </c>
      <c r="K51" s="241">
        <v>14243</v>
      </c>
      <c r="L51" s="241">
        <v>2054439</v>
      </c>
      <c r="M51" s="241">
        <v>58390489</v>
      </c>
      <c r="P51" s="241">
        <v>399</v>
      </c>
      <c r="Q51" s="241">
        <v>11975</v>
      </c>
      <c r="R51" s="241">
        <v>173977</v>
      </c>
      <c r="S51" s="241">
        <v>143</v>
      </c>
      <c r="T51" s="241">
        <v>995</v>
      </c>
      <c r="U51" s="241">
        <v>23673</v>
      </c>
      <c r="V51" s="241">
        <v>21902</v>
      </c>
      <c r="W51" s="241">
        <v>6724253</v>
      </c>
      <c r="X51" s="241">
        <v>292295177</v>
      </c>
    </row>
    <row r="52" spans="1:24" ht="13.2" hidden="1">
      <c r="B52" s="241">
        <v>1</v>
      </c>
      <c r="C52" s="241">
        <v>10287</v>
      </c>
      <c r="D52" s="241">
        <v>448173</v>
      </c>
      <c r="E52" s="241">
        <v>295</v>
      </c>
      <c r="F52" s="241">
        <v>457947</v>
      </c>
      <c r="G52" s="241">
        <v>24020881</v>
      </c>
      <c r="H52" s="241">
        <v>842</v>
      </c>
      <c r="I52" s="241">
        <v>216514</v>
      </c>
      <c r="J52" s="241">
        <v>4713421</v>
      </c>
      <c r="K52" s="241">
        <v>1314</v>
      </c>
      <c r="L52" s="241">
        <v>197779</v>
      </c>
      <c r="M52" s="241">
        <v>4723280</v>
      </c>
      <c r="P52" s="241">
        <v>21</v>
      </c>
      <c r="Q52" s="241">
        <v>902</v>
      </c>
      <c r="R52" s="241">
        <v>6711</v>
      </c>
      <c r="S52" s="241">
        <v>0</v>
      </c>
      <c r="T52" s="241">
        <v>0</v>
      </c>
      <c r="U52" s="241">
        <v>0</v>
      </c>
      <c r="V52" s="241">
        <v>2473</v>
      </c>
      <c r="W52" s="241">
        <v>883429</v>
      </c>
      <c r="X52" s="241">
        <v>33912466</v>
      </c>
    </row>
    <row r="53" spans="1:24" ht="13.2" hidden="1">
      <c r="B53" s="241">
        <v>183</v>
      </c>
      <c r="C53" s="241">
        <v>20280</v>
      </c>
      <c r="D53" s="241">
        <v>1128221</v>
      </c>
      <c r="E53" s="241">
        <v>3405</v>
      </c>
      <c r="F53" s="241">
        <v>431165</v>
      </c>
      <c r="G53" s="241">
        <v>24023186</v>
      </c>
      <c r="H53" s="241">
        <v>806</v>
      </c>
      <c r="I53" s="241">
        <v>188272</v>
      </c>
      <c r="J53" s="241">
        <v>6731173</v>
      </c>
      <c r="K53" s="241">
        <v>4525</v>
      </c>
      <c r="L53" s="241">
        <v>548509</v>
      </c>
      <c r="M53" s="241">
        <v>12067240</v>
      </c>
      <c r="P53" s="241">
        <v>174</v>
      </c>
      <c r="Q53" s="241">
        <v>6815</v>
      </c>
      <c r="R53" s="241">
        <v>99392</v>
      </c>
      <c r="S53" s="241">
        <v>7</v>
      </c>
      <c r="T53" s="241">
        <v>48</v>
      </c>
      <c r="U53" s="241">
        <v>428</v>
      </c>
      <c r="V53" s="241">
        <v>9100</v>
      </c>
      <c r="W53" s="241">
        <v>1195089</v>
      </c>
      <c r="X53" s="241">
        <v>44049640</v>
      </c>
    </row>
    <row r="54" spans="1:24" ht="13.2" hidden="1">
      <c r="B54" s="241">
        <v>7</v>
      </c>
      <c r="C54" s="241">
        <v>5899</v>
      </c>
      <c r="D54" s="241">
        <v>208684</v>
      </c>
      <c r="E54" s="241">
        <v>328</v>
      </c>
      <c r="F54" s="241">
        <v>280704</v>
      </c>
      <c r="G54" s="241">
        <v>12533844</v>
      </c>
      <c r="H54" s="241">
        <v>652</v>
      </c>
      <c r="I54" s="241">
        <v>178456</v>
      </c>
      <c r="J54" s="241">
        <v>5956542</v>
      </c>
      <c r="K54" s="241">
        <v>1759</v>
      </c>
      <c r="L54" s="241">
        <v>271057</v>
      </c>
      <c r="M54" s="241">
        <v>6371180</v>
      </c>
      <c r="P54" s="241">
        <v>93</v>
      </c>
      <c r="Q54" s="241">
        <v>5538</v>
      </c>
      <c r="R54" s="241">
        <v>38774</v>
      </c>
      <c r="S54" s="241">
        <v>0</v>
      </c>
      <c r="T54" s="241">
        <v>0</v>
      </c>
      <c r="U54" s="241">
        <v>0</v>
      </c>
      <c r="V54" s="241">
        <v>2839</v>
      </c>
      <c r="W54" s="241">
        <v>741654</v>
      </c>
      <c r="X54" s="241">
        <v>25109024</v>
      </c>
    </row>
    <row r="55" spans="1:24" ht="13.2" hidden="1">
      <c r="B55" s="241">
        <v>7</v>
      </c>
      <c r="C55" s="241">
        <v>45908</v>
      </c>
      <c r="D55" s="241">
        <v>2150407</v>
      </c>
      <c r="E55" s="241">
        <v>729</v>
      </c>
      <c r="F55" s="241">
        <v>710608</v>
      </c>
      <c r="G55" s="241">
        <v>36124430</v>
      </c>
      <c r="H55" s="241">
        <v>1234</v>
      </c>
      <c r="I55" s="241">
        <v>338718</v>
      </c>
      <c r="J55" s="241">
        <v>12856483</v>
      </c>
      <c r="K55" s="241">
        <v>4052</v>
      </c>
      <c r="L55" s="241">
        <v>639305</v>
      </c>
      <c r="M55" s="241">
        <v>19064374</v>
      </c>
      <c r="P55" s="241">
        <v>259</v>
      </c>
      <c r="Q55" s="241">
        <v>7744</v>
      </c>
      <c r="R55" s="241">
        <v>64203</v>
      </c>
      <c r="S55" s="241">
        <v>0</v>
      </c>
      <c r="T55" s="241">
        <v>0</v>
      </c>
      <c r="U55" s="241">
        <v>0</v>
      </c>
      <c r="V55" s="241">
        <v>6281</v>
      </c>
      <c r="W55" s="241">
        <v>1742283</v>
      </c>
      <c r="X55" s="241">
        <v>70259897</v>
      </c>
    </row>
    <row r="56" spans="1:24" ht="13.2" hidden="1">
      <c r="B56" s="241">
        <v>10</v>
      </c>
      <c r="C56" s="241">
        <v>18749</v>
      </c>
      <c r="D56" s="241">
        <v>965957</v>
      </c>
      <c r="E56" s="241">
        <v>198</v>
      </c>
      <c r="F56" s="241">
        <v>179210</v>
      </c>
      <c r="G56" s="241">
        <v>9197083</v>
      </c>
      <c r="H56" s="241">
        <v>540</v>
      </c>
      <c r="I56" s="241">
        <v>152556</v>
      </c>
      <c r="J56" s="241">
        <v>4659000</v>
      </c>
      <c r="K56" s="241">
        <v>1415</v>
      </c>
      <c r="L56" s="241">
        <v>233671</v>
      </c>
      <c r="M56" s="241">
        <v>5890291</v>
      </c>
      <c r="P56" s="241">
        <v>61</v>
      </c>
      <c r="Q56" s="241">
        <v>2552</v>
      </c>
      <c r="R56" s="241">
        <v>34098</v>
      </c>
      <c r="S56" s="241">
        <v>0</v>
      </c>
      <c r="T56" s="241">
        <v>0</v>
      </c>
      <c r="U56" s="241">
        <v>0</v>
      </c>
      <c r="V56" s="241">
        <v>2224</v>
      </c>
      <c r="W56" s="241">
        <v>586738</v>
      </c>
      <c r="X56" s="241">
        <v>20746429</v>
      </c>
    </row>
    <row r="57" spans="1:24" ht="13.2" hidden="1">
      <c r="B57" s="241">
        <v>13</v>
      </c>
      <c r="C57" s="241">
        <v>1992</v>
      </c>
      <c r="D57" s="241">
        <v>26504</v>
      </c>
      <c r="E57" s="241">
        <v>107</v>
      </c>
      <c r="F57" s="241">
        <v>23509</v>
      </c>
      <c r="G57" s="241">
        <v>619182</v>
      </c>
      <c r="H57" s="241">
        <v>383</v>
      </c>
      <c r="I57" s="241">
        <v>79928</v>
      </c>
      <c r="J57" s="241">
        <v>1877161</v>
      </c>
      <c r="K57" s="241">
        <v>1301</v>
      </c>
      <c r="L57" s="241">
        <v>175497</v>
      </c>
      <c r="M57" s="241">
        <v>3184368</v>
      </c>
      <c r="P57" s="241">
        <v>71</v>
      </c>
      <c r="Q57" s="241">
        <v>4523</v>
      </c>
      <c r="R57" s="241">
        <v>16800</v>
      </c>
      <c r="S57" s="241">
        <v>0</v>
      </c>
      <c r="T57" s="241">
        <v>0</v>
      </c>
      <c r="U57" s="241">
        <v>0</v>
      </c>
      <c r="V57" s="241">
        <v>1875</v>
      </c>
      <c r="W57" s="241">
        <v>285449</v>
      </c>
      <c r="X57" s="241">
        <v>5724015</v>
      </c>
    </row>
    <row r="58" spans="1:24" ht="13.2" hidden="1">
      <c r="B58" s="241">
        <v>1</v>
      </c>
      <c r="C58" s="241">
        <v>209</v>
      </c>
      <c r="D58" s="241">
        <v>9200</v>
      </c>
      <c r="E58" s="241">
        <v>124</v>
      </c>
      <c r="F58" s="241">
        <v>39082</v>
      </c>
      <c r="G58" s="241">
        <v>1650096</v>
      </c>
      <c r="H58" s="241">
        <v>378</v>
      </c>
      <c r="I58" s="241">
        <v>71287</v>
      </c>
      <c r="J58" s="241">
        <v>1965933</v>
      </c>
      <c r="K58" s="241">
        <v>797</v>
      </c>
      <c r="L58" s="241">
        <v>104822</v>
      </c>
      <c r="M58" s="241">
        <v>2135381</v>
      </c>
      <c r="P58" s="241">
        <v>617</v>
      </c>
      <c r="Q58" s="241">
        <v>10124</v>
      </c>
      <c r="R58" s="241">
        <v>129371</v>
      </c>
      <c r="S58" s="241">
        <v>0</v>
      </c>
      <c r="T58" s="241">
        <v>0</v>
      </c>
      <c r="U58" s="241">
        <v>0</v>
      </c>
      <c r="V58" s="241">
        <v>1917</v>
      </c>
      <c r="W58" s="241">
        <v>225524</v>
      </c>
      <c r="X58" s="241">
        <v>5889981</v>
      </c>
    </row>
    <row r="59" spans="1:24" ht="13.2" hidden="1">
      <c r="B59" s="241">
        <v>9</v>
      </c>
      <c r="C59" s="241">
        <v>8332</v>
      </c>
      <c r="D59" s="241">
        <v>373727</v>
      </c>
      <c r="E59" s="241">
        <v>1061</v>
      </c>
      <c r="F59" s="241">
        <v>982796</v>
      </c>
      <c r="G59" s="241">
        <v>50875592</v>
      </c>
      <c r="H59" s="241">
        <v>744</v>
      </c>
      <c r="I59" s="241">
        <v>214199</v>
      </c>
      <c r="J59" s="241">
        <v>7191154</v>
      </c>
      <c r="K59" s="241">
        <v>5566</v>
      </c>
      <c r="L59" s="241">
        <v>761787</v>
      </c>
      <c r="M59" s="241">
        <v>21640017</v>
      </c>
      <c r="P59" s="241">
        <v>112</v>
      </c>
      <c r="Q59" s="241">
        <v>5227</v>
      </c>
      <c r="R59" s="241">
        <v>68279</v>
      </c>
      <c r="S59" s="241">
        <v>0</v>
      </c>
      <c r="T59" s="241">
        <v>0</v>
      </c>
      <c r="U59" s="241">
        <v>0</v>
      </c>
      <c r="V59" s="241">
        <v>7492</v>
      </c>
      <c r="W59" s="241">
        <v>1972341</v>
      </c>
      <c r="X59" s="241">
        <v>80148769</v>
      </c>
    </row>
    <row r="60" spans="1:24" ht="13.2" hidden="1">
      <c r="B60" s="241">
        <v>144</v>
      </c>
      <c r="C60" s="241">
        <v>13440</v>
      </c>
      <c r="D60" s="241">
        <v>881603</v>
      </c>
      <c r="E60" s="241">
        <v>2016</v>
      </c>
      <c r="F60" s="241">
        <v>390010</v>
      </c>
      <c r="G60" s="241">
        <v>20152819</v>
      </c>
      <c r="H60" s="241">
        <v>549</v>
      </c>
      <c r="I60" s="241">
        <v>154560</v>
      </c>
      <c r="J60" s="241">
        <v>6105239</v>
      </c>
      <c r="K60" s="241">
        <v>3306</v>
      </c>
      <c r="L60" s="241">
        <v>503389</v>
      </c>
      <c r="M60" s="241">
        <v>13504281</v>
      </c>
      <c r="P60" s="241">
        <v>52</v>
      </c>
      <c r="Q60" s="241">
        <v>1525</v>
      </c>
      <c r="R60" s="241">
        <v>17582</v>
      </c>
      <c r="S60" s="241">
        <v>0</v>
      </c>
      <c r="T60" s="241">
        <v>0</v>
      </c>
      <c r="U60" s="241">
        <v>0</v>
      </c>
      <c r="V60" s="241">
        <v>6067</v>
      </c>
      <c r="W60" s="241">
        <v>1062924</v>
      </c>
      <c r="X60" s="241">
        <v>40661524</v>
      </c>
    </row>
    <row r="61" spans="1:24" ht="13.2" hidden="1">
      <c r="B61" s="241">
        <v>6</v>
      </c>
      <c r="C61" s="241">
        <v>1197</v>
      </c>
      <c r="D61" s="241">
        <v>12964</v>
      </c>
      <c r="E61" s="241">
        <v>196</v>
      </c>
      <c r="F61" s="241">
        <v>97816</v>
      </c>
      <c r="G61" s="241">
        <v>4135542</v>
      </c>
      <c r="H61" s="241">
        <v>359</v>
      </c>
      <c r="I61" s="241">
        <v>79321</v>
      </c>
      <c r="J61" s="241">
        <v>1990373</v>
      </c>
      <c r="K61" s="241">
        <v>1176</v>
      </c>
      <c r="L61" s="241">
        <v>184737</v>
      </c>
      <c r="M61" s="241">
        <v>6435801</v>
      </c>
      <c r="P61" s="241">
        <v>154</v>
      </c>
      <c r="Q61" s="241">
        <v>4101</v>
      </c>
      <c r="R61" s="241">
        <v>58302</v>
      </c>
      <c r="S61" s="241">
        <v>0</v>
      </c>
      <c r="T61" s="241">
        <v>0</v>
      </c>
      <c r="U61" s="241">
        <v>0</v>
      </c>
      <c r="V61" s="241">
        <v>1891</v>
      </c>
      <c r="W61" s="241">
        <v>367172</v>
      </c>
      <c r="X61" s="241">
        <v>12632982</v>
      </c>
    </row>
    <row r="62" spans="1:24" ht="13.2" hidden="1">
      <c r="B62" s="241">
        <v>233</v>
      </c>
      <c r="C62" s="241">
        <v>18020</v>
      </c>
      <c r="D62" s="241">
        <v>862844</v>
      </c>
      <c r="E62" s="241">
        <v>194</v>
      </c>
      <c r="F62" s="241">
        <v>25326</v>
      </c>
      <c r="G62" s="241">
        <v>1101260</v>
      </c>
      <c r="H62" s="241">
        <v>606</v>
      </c>
      <c r="I62" s="241">
        <v>91382</v>
      </c>
      <c r="J62" s="241">
        <v>2602660</v>
      </c>
      <c r="K62" s="241">
        <v>1625</v>
      </c>
      <c r="L62" s="241">
        <v>184218</v>
      </c>
      <c r="M62" s="241">
        <v>2317264</v>
      </c>
      <c r="P62" s="241">
        <v>107</v>
      </c>
      <c r="Q62" s="241">
        <v>2879</v>
      </c>
      <c r="R62" s="241">
        <v>28349</v>
      </c>
      <c r="S62" s="241">
        <v>0</v>
      </c>
      <c r="T62" s="241">
        <v>0</v>
      </c>
      <c r="U62" s="241">
        <v>0</v>
      </c>
      <c r="V62" s="241">
        <v>2765</v>
      </c>
      <c r="W62" s="241">
        <v>321825</v>
      </c>
      <c r="X62" s="241">
        <v>6912377</v>
      </c>
    </row>
    <row r="63" spans="1:24" ht="13.2" hidden="1">
      <c r="B63" s="241">
        <v>0</v>
      </c>
      <c r="C63" s="241">
        <v>0</v>
      </c>
      <c r="D63" s="241">
        <v>0</v>
      </c>
      <c r="E63" s="241">
        <v>9</v>
      </c>
      <c r="F63" s="241">
        <v>952</v>
      </c>
      <c r="G63" s="241">
        <v>24649</v>
      </c>
      <c r="H63" s="241">
        <v>26</v>
      </c>
      <c r="I63" s="241">
        <v>2935</v>
      </c>
      <c r="J63" s="241">
        <v>81575</v>
      </c>
      <c r="K63" s="241">
        <v>59</v>
      </c>
      <c r="L63" s="241">
        <v>5631</v>
      </c>
      <c r="M63" s="241">
        <v>108393</v>
      </c>
      <c r="P63" s="241">
        <v>11</v>
      </c>
      <c r="Q63" s="241">
        <v>175</v>
      </c>
      <c r="R63" s="241">
        <v>5043</v>
      </c>
      <c r="S63" s="241">
        <v>0</v>
      </c>
      <c r="T63" s="241">
        <v>0</v>
      </c>
      <c r="U63" s="241">
        <v>0</v>
      </c>
      <c r="V63" s="241">
        <v>105</v>
      </c>
      <c r="W63" s="241">
        <v>9693</v>
      </c>
      <c r="X63" s="241">
        <v>219660</v>
      </c>
    </row>
    <row r="64" spans="1:24" ht="13.2" hidden="1">
      <c r="B64" s="241">
        <v>8</v>
      </c>
      <c r="C64" s="241">
        <v>1049</v>
      </c>
      <c r="D64" s="241">
        <v>22293</v>
      </c>
      <c r="E64" s="241">
        <v>186</v>
      </c>
      <c r="F64" s="241">
        <v>39061</v>
      </c>
      <c r="G64" s="241">
        <v>1376692</v>
      </c>
      <c r="H64" s="241">
        <v>123</v>
      </c>
      <c r="I64" s="241">
        <v>22868</v>
      </c>
      <c r="J64" s="241">
        <v>603450</v>
      </c>
      <c r="K64" s="241">
        <v>1310</v>
      </c>
      <c r="L64" s="241">
        <v>159393</v>
      </c>
      <c r="M64" s="241">
        <v>3234278</v>
      </c>
      <c r="P64" s="241">
        <v>31</v>
      </c>
      <c r="Q64" s="241">
        <v>1941</v>
      </c>
      <c r="R64" s="241">
        <v>16781</v>
      </c>
      <c r="S64" s="241">
        <v>1</v>
      </c>
      <c r="T64" s="241">
        <v>117</v>
      </c>
      <c r="U64" s="241">
        <v>2173</v>
      </c>
      <c r="V64" s="241">
        <v>1659</v>
      </c>
      <c r="W64" s="241">
        <v>224429</v>
      </c>
      <c r="X64" s="241">
        <v>5255667</v>
      </c>
    </row>
    <row r="65" spans="2:24" ht="13.2" hidden="1">
      <c r="B65" s="241">
        <v>7</v>
      </c>
      <c r="C65" s="241">
        <v>1543</v>
      </c>
      <c r="D65" s="241">
        <v>58780</v>
      </c>
      <c r="E65" s="241">
        <v>368</v>
      </c>
      <c r="F65" s="241">
        <v>91492</v>
      </c>
      <c r="G65" s="241">
        <v>3450022</v>
      </c>
      <c r="H65" s="241">
        <v>214</v>
      </c>
      <c r="I65" s="241">
        <v>50556</v>
      </c>
      <c r="J65" s="241">
        <v>1923226</v>
      </c>
      <c r="K65" s="241">
        <v>1458</v>
      </c>
      <c r="L65" s="241">
        <v>190069</v>
      </c>
      <c r="M65" s="241">
        <v>3676416</v>
      </c>
      <c r="P65" s="241">
        <v>15</v>
      </c>
      <c r="Q65" s="241">
        <v>880</v>
      </c>
      <c r="R65" s="241">
        <v>10485</v>
      </c>
      <c r="S65" s="241">
        <v>0</v>
      </c>
      <c r="T65" s="241">
        <v>0</v>
      </c>
      <c r="U65" s="241">
        <v>0</v>
      </c>
      <c r="V65" s="241">
        <v>2062</v>
      </c>
      <c r="W65" s="241">
        <v>334540</v>
      </c>
      <c r="X65" s="241">
        <v>9118929</v>
      </c>
    </row>
    <row r="66" spans="2:24" ht="13.2" hidden="1">
      <c r="B66" s="241">
        <v>3</v>
      </c>
      <c r="C66" s="241">
        <v>1359</v>
      </c>
      <c r="D66" s="241">
        <v>80392</v>
      </c>
      <c r="E66" s="241">
        <v>199</v>
      </c>
      <c r="F66" s="241">
        <v>81189</v>
      </c>
      <c r="G66" s="241">
        <v>3979608</v>
      </c>
      <c r="H66" s="241">
        <v>190</v>
      </c>
      <c r="I66" s="241">
        <v>53281</v>
      </c>
      <c r="J66" s="241">
        <v>1668988</v>
      </c>
      <c r="K66" s="241">
        <v>1395</v>
      </c>
      <c r="L66" s="241">
        <v>184107</v>
      </c>
      <c r="M66" s="241">
        <v>4423144</v>
      </c>
      <c r="P66" s="241">
        <v>23</v>
      </c>
      <c r="Q66" s="241">
        <v>1693</v>
      </c>
      <c r="R66" s="241">
        <v>15264</v>
      </c>
      <c r="S66" s="241">
        <v>0</v>
      </c>
      <c r="T66" s="241">
        <v>0</v>
      </c>
      <c r="U66" s="241">
        <v>0</v>
      </c>
      <c r="V66" s="241">
        <v>1810</v>
      </c>
      <c r="W66" s="241">
        <v>321629</v>
      </c>
      <c r="X66" s="241">
        <v>10167396</v>
      </c>
    </row>
    <row r="67" spans="2:24" ht="13.2" hidden="1">
      <c r="B67" s="241">
        <v>11</v>
      </c>
      <c r="C67" s="241">
        <v>1452</v>
      </c>
      <c r="D67" s="241">
        <v>4134</v>
      </c>
      <c r="E67" s="241">
        <v>26</v>
      </c>
      <c r="F67" s="241">
        <v>26801</v>
      </c>
      <c r="G67" s="241">
        <v>1283962</v>
      </c>
      <c r="H67" s="241">
        <v>28</v>
      </c>
      <c r="I67" s="241">
        <v>7714</v>
      </c>
      <c r="J67" s="241">
        <v>227786</v>
      </c>
      <c r="K67" s="241">
        <v>232</v>
      </c>
      <c r="L67" s="241">
        <v>33983</v>
      </c>
      <c r="M67" s="241">
        <v>716076</v>
      </c>
      <c r="P67" s="241">
        <v>11</v>
      </c>
      <c r="Q67" s="241">
        <v>465</v>
      </c>
      <c r="R67" s="241">
        <v>1018</v>
      </c>
      <c r="S67" s="241">
        <v>1</v>
      </c>
      <c r="T67" s="241">
        <v>46</v>
      </c>
      <c r="U67" s="241">
        <v>33</v>
      </c>
      <c r="V67" s="241">
        <v>309</v>
      </c>
      <c r="W67" s="241">
        <v>70461</v>
      </c>
      <c r="X67" s="241">
        <v>2233009</v>
      </c>
    </row>
    <row r="68" spans="2:24" ht="13.2" hidden="1">
      <c r="B68" s="241">
        <v>1</v>
      </c>
      <c r="C68" s="241">
        <v>43</v>
      </c>
      <c r="D68" s="241">
        <v>561</v>
      </c>
      <c r="E68" s="241">
        <v>69</v>
      </c>
      <c r="F68" s="241">
        <v>17947</v>
      </c>
      <c r="G68" s="241">
        <v>778459</v>
      </c>
      <c r="H68" s="241">
        <v>86</v>
      </c>
      <c r="I68" s="241">
        <v>16151</v>
      </c>
      <c r="J68" s="241">
        <v>410340</v>
      </c>
      <c r="K68" s="241">
        <v>477</v>
      </c>
      <c r="L68" s="241">
        <v>63824</v>
      </c>
      <c r="M68" s="241">
        <v>1324488</v>
      </c>
      <c r="P68" s="241">
        <v>17</v>
      </c>
      <c r="Q68" s="241">
        <v>695</v>
      </c>
      <c r="R68" s="241">
        <v>5869</v>
      </c>
      <c r="S68" s="241">
        <v>0</v>
      </c>
      <c r="T68" s="241">
        <v>0</v>
      </c>
      <c r="U68" s="241">
        <v>0</v>
      </c>
      <c r="V68" s="241">
        <v>650</v>
      </c>
      <c r="W68" s="241">
        <v>98660</v>
      </c>
      <c r="X68" s="241">
        <v>2519717</v>
      </c>
    </row>
    <row r="69" spans="2:24" ht="13.2" hidden="1">
      <c r="B69" s="241">
        <v>5</v>
      </c>
      <c r="C69" s="241">
        <v>537</v>
      </c>
      <c r="D69" s="241">
        <v>12637</v>
      </c>
      <c r="E69" s="241">
        <v>40</v>
      </c>
      <c r="F69" s="241">
        <v>7977</v>
      </c>
      <c r="G69" s="241">
        <v>282059</v>
      </c>
      <c r="H69" s="241">
        <v>48</v>
      </c>
      <c r="I69" s="241">
        <v>11044</v>
      </c>
      <c r="J69" s="241">
        <v>280058</v>
      </c>
      <c r="K69" s="241">
        <v>379</v>
      </c>
      <c r="L69" s="241">
        <v>46284</v>
      </c>
      <c r="M69" s="241">
        <v>975835</v>
      </c>
      <c r="P69" s="241">
        <v>22</v>
      </c>
      <c r="Q69" s="241">
        <v>993</v>
      </c>
      <c r="R69" s="241">
        <v>4279</v>
      </c>
      <c r="S69" s="241">
        <v>0</v>
      </c>
      <c r="T69" s="241">
        <v>0</v>
      </c>
      <c r="U69" s="241">
        <v>0</v>
      </c>
      <c r="V69" s="241">
        <v>494</v>
      </c>
      <c r="W69" s="241">
        <v>66835</v>
      </c>
      <c r="X69" s="241">
        <v>1554868</v>
      </c>
    </row>
    <row r="70" spans="2:24" ht="13.2" hidden="1">
      <c r="B70" s="241">
        <v>2</v>
      </c>
      <c r="C70" s="241">
        <v>844</v>
      </c>
      <c r="D70" s="241">
        <v>10898</v>
      </c>
      <c r="E70" s="241">
        <v>295</v>
      </c>
      <c r="F70" s="241">
        <v>50595</v>
      </c>
      <c r="G70" s="241">
        <v>3045921</v>
      </c>
      <c r="H70" s="241">
        <v>435</v>
      </c>
      <c r="I70" s="241">
        <v>94068</v>
      </c>
      <c r="J70" s="241">
        <v>2909797</v>
      </c>
      <c r="K70" s="241">
        <v>1506</v>
      </c>
      <c r="L70" s="241">
        <v>192748</v>
      </c>
      <c r="M70" s="241">
        <v>5089977</v>
      </c>
      <c r="P70" s="241">
        <v>256</v>
      </c>
      <c r="Q70" s="241">
        <v>4639</v>
      </c>
      <c r="R70" s="241">
        <v>31676</v>
      </c>
      <c r="S70" s="241">
        <v>0</v>
      </c>
      <c r="T70" s="241">
        <v>0</v>
      </c>
      <c r="U70" s="241">
        <v>0</v>
      </c>
      <c r="V70" s="241">
        <v>2494</v>
      </c>
      <c r="W70" s="241">
        <v>342894</v>
      </c>
      <c r="X70" s="241">
        <v>11088269</v>
      </c>
    </row>
    <row r="71" spans="2:24" ht="13.2" hidden="1">
      <c r="B71" s="241">
        <v>0</v>
      </c>
      <c r="C71" s="241">
        <v>0</v>
      </c>
      <c r="D71" s="241">
        <v>0</v>
      </c>
      <c r="E71" s="241">
        <v>0</v>
      </c>
      <c r="F71" s="241">
        <v>0</v>
      </c>
      <c r="G71" s="241">
        <v>0</v>
      </c>
      <c r="H71" s="241">
        <v>3</v>
      </c>
      <c r="I71" s="241">
        <v>607</v>
      </c>
      <c r="J71" s="241">
        <v>23246</v>
      </c>
      <c r="K71" s="241">
        <v>31</v>
      </c>
      <c r="L71" s="241">
        <v>3616</v>
      </c>
      <c r="M71" s="241">
        <v>63679</v>
      </c>
      <c r="P71" s="241">
        <v>0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34</v>
      </c>
      <c r="W71" s="241">
        <v>4223</v>
      </c>
      <c r="X71" s="241">
        <v>86925</v>
      </c>
    </row>
    <row r="72" spans="2:24" ht="13.2" hidden="1">
      <c r="B72" s="241">
        <v>0</v>
      </c>
      <c r="C72" s="241">
        <v>0</v>
      </c>
      <c r="D72" s="241">
        <v>0</v>
      </c>
      <c r="E72" s="241">
        <v>0</v>
      </c>
      <c r="F72" s="241">
        <v>0</v>
      </c>
      <c r="G72" s="241">
        <v>0</v>
      </c>
      <c r="H72" s="241">
        <v>9</v>
      </c>
      <c r="I72" s="241">
        <v>1142</v>
      </c>
      <c r="J72" s="241">
        <v>14108</v>
      </c>
      <c r="K72" s="241">
        <v>50</v>
      </c>
      <c r="L72" s="241">
        <v>4495</v>
      </c>
      <c r="M72" s="241">
        <v>62272</v>
      </c>
      <c r="P72" s="241">
        <v>3</v>
      </c>
      <c r="Q72" s="241">
        <v>366</v>
      </c>
      <c r="R72" s="241">
        <v>8560</v>
      </c>
      <c r="S72" s="241">
        <v>0</v>
      </c>
      <c r="T72" s="241">
        <v>0</v>
      </c>
      <c r="U72" s="241">
        <v>0</v>
      </c>
      <c r="V72" s="241">
        <v>62</v>
      </c>
      <c r="W72" s="241">
        <v>6003</v>
      </c>
      <c r="X72" s="241">
        <v>84940</v>
      </c>
    </row>
    <row r="73" spans="2:24" ht="13.2" hidden="1">
      <c r="B73" s="241">
        <v>0</v>
      </c>
      <c r="C73" s="241">
        <v>0</v>
      </c>
      <c r="D73" s="241">
        <v>0</v>
      </c>
      <c r="E73" s="241">
        <v>12</v>
      </c>
      <c r="F73" s="241">
        <v>1453</v>
      </c>
      <c r="G73" s="241">
        <v>41664</v>
      </c>
      <c r="H73" s="241">
        <v>40</v>
      </c>
      <c r="I73" s="241">
        <v>6082</v>
      </c>
      <c r="J73" s="241">
        <v>166096</v>
      </c>
      <c r="K73" s="241">
        <v>157</v>
      </c>
      <c r="L73" s="241">
        <v>21975</v>
      </c>
      <c r="M73" s="241">
        <v>438300</v>
      </c>
      <c r="P73" s="241">
        <v>5</v>
      </c>
      <c r="Q73" s="241">
        <v>206</v>
      </c>
      <c r="R73" s="241">
        <v>3290</v>
      </c>
      <c r="S73" s="241">
        <v>0</v>
      </c>
      <c r="T73" s="241">
        <v>0</v>
      </c>
      <c r="U73" s="241">
        <v>0</v>
      </c>
      <c r="V73" s="241">
        <v>214</v>
      </c>
      <c r="W73" s="241">
        <v>29716</v>
      </c>
      <c r="X73" s="241">
        <v>649350</v>
      </c>
    </row>
    <row r="74" spans="2:24" ht="13.2" hidden="1">
      <c r="B74" s="241">
        <v>0</v>
      </c>
      <c r="C74" s="241">
        <v>0</v>
      </c>
      <c r="D74" s="241">
        <v>0</v>
      </c>
      <c r="E74" s="241">
        <v>9</v>
      </c>
      <c r="F74" s="241">
        <v>1129</v>
      </c>
      <c r="G74" s="241">
        <v>43286</v>
      </c>
      <c r="H74" s="241">
        <v>23</v>
      </c>
      <c r="I74" s="241">
        <v>3081</v>
      </c>
      <c r="J74" s="241">
        <v>71710</v>
      </c>
      <c r="K74" s="241">
        <v>43</v>
      </c>
      <c r="L74" s="241">
        <v>6079</v>
      </c>
      <c r="M74" s="241">
        <v>181743</v>
      </c>
      <c r="P74" s="241">
        <v>3</v>
      </c>
      <c r="Q74" s="241">
        <v>65</v>
      </c>
      <c r="R74" s="241">
        <v>318</v>
      </c>
      <c r="S74" s="241">
        <v>0</v>
      </c>
      <c r="T74" s="241">
        <v>0</v>
      </c>
      <c r="U74" s="241">
        <v>0</v>
      </c>
      <c r="V74" s="241">
        <v>78</v>
      </c>
      <c r="W74" s="241">
        <v>10354</v>
      </c>
      <c r="X74" s="241">
        <v>297057</v>
      </c>
    </row>
    <row r="75" spans="2:24" ht="13.2" hidden="1">
      <c r="B75" s="241">
        <v>7</v>
      </c>
      <c r="C75" s="241">
        <v>2038</v>
      </c>
      <c r="D75" s="241">
        <v>57287</v>
      </c>
      <c r="E75" s="241">
        <v>560</v>
      </c>
      <c r="F75" s="241">
        <v>125366</v>
      </c>
      <c r="G75" s="241">
        <v>3262671</v>
      </c>
      <c r="H75" s="241">
        <v>121</v>
      </c>
      <c r="I75" s="241">
        <v>26031</v>
      </c>
      <c r="J75" s="241">
        <v>604883</v>
      </c>
      <c r="K75" s="241">
        <v>1263</v>
      </c>
      <c r="L75" s="241">
        <v>151167</v>
      </c>
      <c r="M75" s="241">
        <v>2593027</v>
      </c>
      <c r="P75" s="241">
        <v>2</v>
      </c>
      <c r="Q75" s="241">
        <v>316</v>
      </c>
      <c r="R75" s="241">
        <v>7299</v>
      </c>
      <c r="S75" s="241">
        <v>0</v>
      </c>
      <c r="T75" s="241">
        <v>0</v>
      </c>
      <c r="U75" s="241">
        <v>0</v>
      </c>
      <c r="V75" s="241">
        <v>1953</v>
      </c>
      <c r="W75" s="241">
        <v>304918</v>
      </c>
      <c r="X75" s="241">
        <v>6525167</v>
      </c>
    </row>
    <row r="76" spans="2:24" ht="13.2" hidden="1">
      <c r="B76" s="241">
        <v>9</v>
      </c>
      <c r="C76" s="241">
        <v>25996</v>
      </c>
      <c r="D76" s="241">
        <v>1683887</v>
      </c>
      <c r="E76" s="241">
        <v>215</v>
      </c>
      <c r="F76" s="241">
        <v>161976</v>
      </c>
      <c r="G76" s="241">
        <v>9425160</v>
      </c>
      <c r="H76" s="241">
        <v>289</v>
      </c>
      <c r="I76" s="241">
        <v>69753</v>
      </c>
      <c r="J76" s="241">
        <v>2552378</v>
      </c>
      <c r="K76" s="241">
        <v>1211</v>
      </c>
      <c r="L76" s="241">
        <v>168056</v>
      </c>
      <c r="M76" s="241">
        <v>6176948</v>
      </c>
      <c r="P76" s="241">
        <v>18</v>
      </c>
      <c r="Q76" s="241">
        <v>1054</v>
      </c>
      <c r="R76" s="241">
        <v>12640</v>
      </c>
      <c r="S76" s="241">
        <v>0</v>
      </c>
      <c r="T76" s="241">
        <v>0</v>
      </c>
      <c r="U76" s="241">
        <v>0</v>
      </c>
      <c r="V76" s="241">
        <v>1742</v>
      </c>
      <c r="W76" s="241">
        <v>426835</v>
      </c>
      <c r="X76" s="241">
        <v>19851013</v>
      </c>
    </row>
    <row r="77" spans="2:24" ht="13.2" hidden="1">
      <c r="B77" s="241">
        <v>5</v>
      </c>
      <c r="C77" s="241">
        <v>922</v>
      </c>
      <c r="D77" s="241">
        <v>23755</v>
      </c>
      <c r="E77" s="241">
        <v>558</v>
      </c>
      <c r="F77" s="241">
        <v>101184</v>
      </c>
      <c r="G77" s="241">
        <v>4422904</v>
      </c>
      <c r="H77" s="241">
        <v>269</v>
      </c>
      <c r="I77" s="241">
        <v>49309</v>
      </c>
      <c r="J77" s="241">
        <v>1383699</v>
      </c>
      <c r="K77" s="241">
        <v>2109</v>
      </c>
      <c r="L77" s="241">
        <v>298514</v>
      </c>
      <c r="M77" s="241">
        <v>7029883</v>
      </c>
      <c r="P77" s="241">
        <v>25</v>
      </c>
      <c r="Q77" s="241">
        <v>1866</v>
      </c>
      <c r="R77" s="241">
        <v>12546</v>
      </c>
      <c r="S77" s="241">
        <v>0</v>
      </c>
      <c r="T77" s="241">
        <v>0</v>
      </c>
      <c r="U77" s="241">
        <v>0</v>
      </c>
      <c r="V77" s="241">
        <v>2966</v>
      </c>
      <c r="W77" s="241">
        <v>451795</v>
      </c>
      <c r="X77" s="241">
        <v>12872787</v>
      </c>
    </row>
    <row r="78" spans="2:24" ht="13.2" hidden="1">
      <c r="B78" s="241">
        <v>4</v>
      </c>
      <c r="C78" s="241">
        <v>12369</v>
      </c>
      <c r="D78" s="241">
        <v>385173</v>
      </c>
      <c r="E78" s="241">
        <v>112</v>
      </c>
      <c r="F78" s="241">
        <v>103425</v>
      </c>
      <c r="G78" s="241">
        <v>4882800</v>
      </c>
      <c r="H78" s="241">
        <v>97</v>
      </c>
      <c r="I78" s="241">
        <v>21580</v>
      </c>
      <c r="J78" s="241">
        <v>780100</v>
      </c>
      <c r="K78" s="241">
        <v>1117</v>
      </c>
      <c r="L78" s="241">
        <v>146933</v>
      </c>
      <c r="M78" s="241">
        <v>3575187</v>
      </c>
      <c r="P78" s="241">
        <v>11</v>
      </c>
      <c r="Q78" s="241">
        <v>764</v>
      </c>
      <c r="R78" s="241">
        <v>4908</v>
      </c>
      <c r="S78" s="241">
        <v>0</v>
      </c>
      <c r="T78" s="241">
        <v>0</v>
      </c>
      <c r="U78" s="241">
        <v>0</v>
      </c>
      <c r="V78" s="241">
        <v>1341</v>
      </c>
      <c r="W78" s="241">
        <v>285071</v>
      </c>
      <c r="X78" s="241">
        <v>9628168</v>
      </c>
    </row>
    <row r="79" spans="2:24" ht="13.2" hidden="1">
      <c r="B79" s="241">
        <v>0</v>
      </c>
      <c r="C79" s="241">
        <v>0</v>
      </c>
      <c r="D79" s="241">
        <v>0</v>
      </c>
      <c r="E79" s="241">
        <v>46</v>
      </c>
      <c r="F79" s="241">
        <v>12886</v>
      </c>
      <c r="G79" s="241">
        <v>338783</v>
      </c>
      <c r="H79" s="241">
        <v>135</v>
      </c>
      <c r="I79" s="241">
        <v>21620</v>
      </c>
      <c r="J79" s="241">
        <v>395593</v>
      </c>
      <c r="K79" s="241">
        <v>133</v>
      </c>
      <c r="L79" s="241">
        <v>15847</v>
      </c>
      <c r="M79" s="241">
        <v>319385</v>
      </c>
      <c r="P79" s="241">
        <v>40</v>
      </c>
      <c r="Q79" s="241">
        <v>1443</v>
      </c>
      <c r="R79" s="241">
        <v>9961</v>
      </c>
      <c r="S79" s="241">
        <v>0</v>
      </c>
      <c r="T79" s="241">
        <v>0</v>
      </c>
      <c r="U79" s="241">
        <v>0</v>
      </c>
      <c r="V79" s="241">
        <v>354</v>
      </c>
      <c r="W79" s="241">
        <v>51796</v>
      </c>
      <c r="X79" s="241">
        <v>1063722</v>
      </c>
    </row>
    <row r="80" spans="2:24" ht="13.2" hidden="1">
      <c r="B80" s="241">
        <v>3</v>
      </c>
      <c r="C80" s="241">
        <v>704</v>
      </c>
      <c r="D80" s="241">
        <v>17740</v>
      </c>
      <c r="E80" s="241">
        <v>75</v>
      </c>
      <c r="F80" s="241">
        <v>27409</v>
      </c>
      <c r="G80" s="241">
        <v>785116</v>
      </c>
      <c r="H80" s="241">
        <v>143</v>
      </c>
      <c r="I80" s="241">
        <v>32788</v>
      </c>
      <c r="J80" s="241">
        <v>844698</v>
      </c>
      <c r="K80" s="241">
        <v>733</v>
      </c>
      <c r="L80" s="241">
        <v>90544</v>
      </c>
      <c r="M80" s="241">
        <v>1634562</v>
      </c>
      <c r="P80" s="241">
        <v>8</v>
      </c>
      <c r="Q80" s="241">
        <v>411</v>
      </c>
      <c r="R80" s="241">
        <v>1405</v>
      </c>
      <c r="S80" s="241">
        <v>0</v>
      </c>
      <c r="T80" s="241">
        <v>0</v>
      </c>
      <c r="U80" s="241">
        <v>0</v>
      </c>
      <c r="V80" s="241">
        <v>962</v>
      </c>
      <c r="W80" s="241">
        <v>151856</v>
      </c>
      <c r="X80" s="241">
        <v>3283521</v>
      </c>
    </row>
    <row r="81" spans="2:24" ht="13.2" hidden="1">
      <c r="B81" s="241">
        <v>1</v>
      </c>
      <c r="C81" s="241">
        <v>349</v>
      </c>
      <c r="D81" s="241">
        <v>3263</v>
      </c>
      <c r="E81" s="241">
        <v>11</v>
      </c>
      <c r="F81" s="241">
        <v>3251</v>
      </c>
      <c r="G81" s="241">
        <v>91418</v>
      </c>
      <c r="H81" s="241">
        <v>107</v>
      </c>
      <c r="I81" s="241">
        <v>17318</v>
      </c>
      <c r="J81" s="241">
        <v>335520</v>
      </c>
      <c r="K81" s="241">
        <v>104</v>
      </c>
      <c r="L81" s="241">
        <v>12878</v>
      </c>
      <c r="M81" s="241">
        <v>206597</v>
      </c>
      <c r="P81" s="241">
        <v>6</v>
      </c>
      <c r="Q81" s="241">
        <v>428</v>
      </c>
      <c r="R81" s="241">
        <v>3228</v>
      </c>
      <c r="S81" s="241">
        <v>0</v>
      </c>
      <c r="T81" s="241">
        <v>0</v>
      </c>
      <c r="U81" s="241">
        <v>0</v>
      </c>
      <c r="V81" s="241">
        <v>229</v>
      </c>
      <c r="W81" s="241">
        <v>34224</v>
      </c>
      <c r="X81" s="241">
        <v>640026</v>
      </c>
    </row>
    <row r="82" spans="2:24" ht="13.2" hidden="1">
      <c r="B82" s="241">
        <v>0</v>
      </c>
      <c r="C82" s="241">
        <v>0</v>
      </c>
      <c r="D82" s="241">
        <v>0</v>
      </c>
      <c r="E82" s="241">
        <v>1</v>
      </c>
      <c r="F82" s="241">
        <v>202</v>
      </c>
      <c r="G82" s="241">
        <v>3287</v>
      </c>
      <c r="H82" s="241">
        <v>6</v>
      </c>
      <c r="I82" s="241">
        <v>1079</v>
      </c>
      <c r="J82" s="241">
        <v>20699</v>
      </c>
      <c r="K82" s="241">
        <v>9</v>
      </c>
      <c r="L82" s="241">
        <v>1121</v>
      </c>
      <c r="M82" s="241">
        <v>14366</v>
      </c>
      <c r="P82" s="241">
        <v>0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16</v>
      </c>
      <c r="W82" s="241">
        <v>2402</v>
      </c>
      <c r="X82" s="241">
        <v>38352</v>
      </c>
    </row>
    <row r="83" spans="2:24" ht="13.2" hidden="1">
      <c r="B83" s="241">
        <v>0</v>
      </c>
      <c r="C83" s="241">
        <v>0</v>
      </c>
      <c r="D83" s="241">
        <v>0</v>
      </c>
      <c r="E83" s="241">
        <v>2</v>
      </c>
      <c r="F83" s="241">
        <v>340</v>
      </c>
      <c r="G83" s="241">
        <v>12773</v>
      </c>
      <c r="H83" s="241">
        <v>16</v>
      </c>
      <c r="I83" s="241">
        <v>2986</v>
      </c>
      <c r="J83" s="241">
        <v>122026</v>
      </c>
      <c r="K83" s="241">
        <v>36</v>
      </c>
      <c r="L83" s="241">
        <v>3784</v>
      </c>
      <c r="M83" s="241">
        <v>66659</v>
      </c>
      <c r="P83" s="241">
        <v>1</v>
      </c>
      <c r="Q83" s="241">
        <v>49</v>
      </c>
      <c r="R83" s="241">
        <v>797</v>
      </c>
      <c r="S83" s="241">
        <v>0</v>
      </c>
      <c r="T83" s="241">
        <v>0</v>
      </c>
      <c r="U83" s="241">
        <v>0</v>
      </c>
      <c r="V83" s="241">
        <v>55</v>
      </c>
      <c r="W83" s="241">
        <v>7159</v>
      </c>
      <c r="X83" s="241">
        <v>202255</v>
      </c>
    </row>
    <row r="84" spans="2:24" ht="13.2" hidden="1">
      <c r="B84" s="241">
        <v>0</v>
      </c>
      <c r="C84" s="241">
        <v>0</v>
      </c>
      <c r="D84" s="241">
        <v>0</v>
      </c>
      <c r="E84" s="241">
        <v>1</v>
      </c>
      <c r="F84" s="241">
        <v>142</v>
      </c>
      <c r="G84" s="241">
        <v>3991</v>
      </c>
      <c r="H84" s="241">
        <v>2</v>
      </c>
      <c r="I84" s="241">
        <v>460</v>
      </c>
      <c r="J84" s="241">
        <v>14061</v>
      </c>
      <c r="K84" s="241">
        <v>1</v>
      </c>
      <c r="L84" s="241">
        <v>243</v>
      </c>
      <c r="M84" s="241">
        <v>1012</v>
      </c>
      <c r="P84" s="241">
        <v>0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4</v>
      </c>
      <c r="W84" s="241">
        <v>845</v>
      </c>
      <c r="X84" s="241">
        <v>19064</v>
      </c>
    </row>
    <row r="85" spans="2:24" ht="13.2" hidden="1">
      <c r="B85" s="241">
        <v>0</v>
      </c>
      <c r="C85" s="241">
        <v>0</v>
      </c>
      <c r="D85" s="241">
        <v>0</v>
      </c>
      <c r="E85" s="241">
        <v>8</v>
      </c>
      <c r="F85" s="241">
        <v>2269</v>
      </c>
      <c r="G85" s="241">
        <v>47223</v>
      </c>
      <c r="H85" s="241">
        <v>20</v>
      </c>
      <c r="I85" s="241">
        <v>3155</v>
      </c>
      <c r="J85" s="241">
        <v>56197</v>
      </c>
      <c r="K85" s="241">
        <v>33</v>
      </c>
      <c r="L85" s="241">
        <v>3500</v>
      </c>
      <c r="M85" s="241">
        <v>55345</v>
      </c>
      <c r="P85" s="241">
        <v>0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61</v>
      </c>
      <c r="W85" s="241">
        <v>8924</v>
      </c>
      <c r="X85" s="241">
        <v>158765</v>
      </c>
    </row>
    <row r="86" spans="2:24" ht="13.2" hidden="1">
      <c r="B86" s="241">
        <v>1</v>
      </c>
      <c r="C86" s="241">
        <v>36</v>
      </c>
      <c r="D86" s="241">
        <v>1461</v>
      </c>
      <c r="E86" s="241">
        <v>4</v>
      </c>
      <c r="F86" s="241">
        <v>563</v>
      </c>
      <c r="G86" s="241">
        <v>17686</v>
      </c>
      <c r="H86" s="241">
        <v>1</v>
      </c>
      <c r="I86" s="241">
        <v>320</v>
      </c>
      <c r="J86" s="241">
        <v>14840</v>
      </c>
      <c r="K86" s="241">
        <v>26</v>
      </c>
      <c r="L86" s="241">
        <v>2796</v>
      </c>
      <c r="M86" s="241">
        <v>42366</v>
      </c>
      <c r="P86" s="241">
        <v>1</v>
      </c>
      <c r="Q86" s="241">
        <v>99</v>
      </c>
      <c r="R86" s="241">
        <v>725</v>
      </c>
      <c r="S86" s="241">
        <v>0</v>
      </c>
      <c r="T86" s="241">
        <v>0</v>
      </c>
      <c r="U86" s="241">
        <v>0</v>
      </c>
      <c r="V86" s="241">
        <v>33</v>
      </c>
      <c r="W86" s="241">
        <v>3814</v>
      </c>
      <c r="X86" s="241">
        <v>77078</v>
      </c>
    </row>
    <row r="87" spans="2:24" ht="13.2" hidden="1">
      <c r="B87" s="241">
        <v>0</v>
      </c>
      <c r="C87" s="241">
        <v>0</v>
      </c>
      <c r="D87" s="241">
        <v>0</v>
      </c>
      <c r="E87" s="241">
        <v>0</v>
      </c>
      <c r="F87" s="241">
        <v>0</v>
      </c>
      <c r="G87" s="241">
        <v>0</v>
      </c>
      <c r="H87" s="241">
        <v>2</v>
      </c>
      <c r="I87" s="241">
        <v>339</v>
      </c>
      <c r="J87" s="241">
        <v>9361</v>
      </c>
      <c r="K87" s="241">
        <v>14</v>
      </c>
      <c r="L87" s="241">
        <v>1372</v>
      </c>
      <c r="M87" s="241">
        <v>18134</v>
      </c>
      <c r="P87" s="241">
        <v>0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16</v>
      </c>
      <c r="W87" s="241">
        <v>1711</v>
      </c>
      <c r="X87" s="241">
        <v>27495</v>
      </c>
    </row>
    <row r="88" spans="2:24" ht="13.2" hidden="1">
      <c r="B88" s="241">
        <v>0</v>
      </c>
      <c r="C88" s="241">
        <v>0</v>
      </c>
      <c r="D88" s="241">
        <v>0</v>
      </c>
      <c r="E88" s="241">
        <v>1</v>
      </c>
      <c r="F88" s="241">
        <v>372</v>
      </c>
      <c r="G88" s="241">
        <v>3311</v>
      </c>
      <c r="H88" s="241">
        <v>3</v>
      </c>
      <c r="I88" s="241">
        <v>422</v>
      </c>
      <c r="J88" s="241">
        <v>10448</v>
      </c>
      <c r="K88" s="241">
        <v>58</v>
      </c>
      <c r="L88" s="241">
        <v>6489</v>
      </c>
      <c r="M88" s="241">
        <v>76731</v>
      </c>
      <c r="P88" s="241">
        <v>2</v>
      </c>
      <c r="Q88" s="241">
        <v>85</v>
      </c>
      <c r="R88" s="241">
        <v>360</v>
      </c>
      <c r="S88" s="241">
        <v>0</v>
      </c>
      <c r="T88" s="241">
        <v>0</v>
      </c>
      <c r="U88" s="241">
        <v>0</v>
      </c>
      <c r="V88" s="241">
        <v>64</v>
      </c>
      <c r="W88" s="241">
        <v>7368</v>
      </c>
      <c r="X88" s="241">
        <v>90850</v>
      </c>
    </row>
    <row r="89" spans="2:24" ht="13.2" hidden="1">
      <c r="B89" s="241">
        <v>1</v>
      </c>
      <c r="C89" s="241">
        <v>56</v>
      </c>
      <c r="D89" s="241">
        <v>263</v>
      </c>
      <c r="E89" s="241">
        <v>2</v>
      </c>
      <c r="F89" s="241">
        <v>113</v>
      </c>
      <c r="G89" s="241">
        <v>1615</v>
      </c>
      <c r="H89" s="241">
        <v>11</v>
      </c>
      <c r="I89" s="241">
        <v>1960</v>
      </c>
      <c r="J89" s="241">
        <v>33857</v>
      </c>
      <c r="K89" s="241">
        <v>45</v>
      </c>
      <c r="L89" s="241">
        <v>3591</v>
      </c>
      <c r="M89" s="241">
        <v>37471</v>
      </c>
      <c r="P89" s="241">
        <v>28</v>
      </c>
      <c r="Q89" s="241">
        <v>486</v>
      </c>
      <c r="R89" s="241">
        <v>3311</v>
      </c>
      <c r="S89" s="241">
        <v>0</v>
      </c>
      <c r="T89" s="241">
        <v>0</v>
      </c>
      <c r="U89" s="241">
        <v>0</v>
      </c>
      <c r="V89" s="241">
        <v>87</v>
      </c>
      <c r="W89" s="241">
        <v>6206</v>
      </c>
      <c r="X89" s="241">
        <v>76517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AC89"/>
  <sheetViews>
    <sheetView view="pageBreakPreview" zoomScale="70" zoomScaleNormal="80" zoomScaleSheetLayoutView="7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7" width="15.6640625" style="52" customWidth="1"/>
    <col min="8" max="15" width="15.6640625" style="12" customWidth="1"/>
    <col min="16" max="21" width="15.6640625" style="52" customWidth="1"/>
    <col min="22" max="25" width="15.6640625" style="12" customWidth="1"/>
    <col min="26" max="26" width="0" style="12" hidden="1" customWidth="1"/>
    <col min="27" max="29" width="4.109375" style="12" hidden="1" customWidth="1"/>
    <col min="30" max="16384" width="10.33203125" style="12"/>
  </cols>
  <sheetData>
    <row r="1" spans="1:29" ht="16.2">
      <c r="A1" s="85" t="s">
        <v>281</v>
      </c>
      <c r="B1" s="9"/>
      <c r="D1" s="85" t="s">
        <v>152</v>
      </c>
      <c r="E1" s="9"/>
      <c r="F1" s="9" t="s">
        <v>130</v>
      </c>
      <c r="O1" s="85" t="str">
        <f>A1</f>
        <v>令和７年度　非木造家屋の状況</v>
      </c>
      <c r="P1" s="9"/>
      <c r="R1" s="85" t="str">
        <f>D1</f>
        <v>（３）病院、ホテル</v>
      </c>
      <c r="S1" s="9"/>
      <c r="T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69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5"/>
      <c r="D3" s="356"/>
      <c r="E3" s="351" t="s">
        <v>136</v>
      </c>
      <c r="F3" s="352"/>
      <c r="G3" s="353"/>
      <c r="H3" s="342" t="s">
        <v>137</v>
      </c>
      <c r="I3" s="343"/>
      <c r="J3" s="344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270" t="s">
        <v>127</v>
      </c>
      <c r="I4" s="274" t="s">
        <v>128</v>
      </c>
      <c r="J4" s="39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267"/>
      <c r="C5" s="69" t="s">
        <v>51</v>
      </c>
      <c r="D5" s="70" t="s">
        <v>129</v>
      </c>
      <c r="E5" s="267"/>
      <c r="F5" s="69" t="s">
        <v>51</v>
      </c>
      <c r="G5" s="70" t="s">
        <v>129</v>
      </c>
      <c r="H5" s="40"/>
      <c r="I5" s="41" t="s">
        <v>51</v>
      </c>
      <c r="J5" s="42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6</v>
      </c>
      <c r="C6" s="115">
        <f t="shared" si="0"/>
        <v>48815</v>
      </c>
      <c r="D6" s="116">
        <f t="shared" si="0"/>
        <v>3856262</v>
      </c>
      <c r="E6" s="114">
        <f t="shared" si="0"/>
        <v>167</v>
      </c>
      <c r="F6" s="115">
        <f t="shared" si="0"/>
        <v>264230</v>
      </c>
      <c r="G6" s="116">
        <f t="shared" si="0"/>
        <v>16398135</v>
      </c>
      <c r="H6" s="114">
        <f>H51</f>
        <v>215</v>
      </c>
      <c r="I6" s="115">
        <f t="shared" ref="I6:J6" si="1">I51</f>
        <v>224036</v>
      </c>
      <c r="J6" s="117">
        <f t="shared" si="1"/>
        <v>19378200</v>
      </c>
      <c r="K6" s="114">
        <f>K51</f>
        <v>23</v>
      </c>
      <c r="L6" s="115">
        <f t="shared" ref="L6:M6" si="2">L51</f>
        <v>4425</v>
      </c>
      <c r="M6" s="117">
        <f t="shared" si="2"/>
        <v>176795</v>
      </c>
      <c r="N6" s="6" t="s">
        <v>13</v>
      </c>
      <c r="O6" s="6" t="s">
        <v>13</v>
      </c>
      <c r="P6" s="114">
        <f t="shared" ref="P6:X21" si="3">P51</f>
        <v>2</v>
      </c>
      <c r="Q6" s="115">
        <f t="shared" si="3"/>
        <v>794</v>
      </c>
      <c r="R6" s="116">
        <f t="shared" si="3"/>
        <v>10550</v>
      </c>
      <c r="S6" s="114">
        <f t="shared" si="3"/>
        <v>0</v>
      </c>
      <c r="T6" s="115">
        <f t="shared" si="3"/>
        <v>0</v>
      </c>
      <c r="U6" s="116">
        <f t="shared" si="3"/>
        <v>0</v>
      </c>
      <c r="V6" s="114">
        <f>V51</f>
        <v>413</v>
      </c>
      <c r="W6" s="115">
        <f t="shared" ref="W6:X6" si="4">W51</f>
        <v>542300</v>
      </c>
      <c r="X6" s="117">
        <f t="shared" si="4"/>
        <v>39819942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0</v>
      </c>
      <c r="C7" s="119">
        <f t="shared" si="0"/>
        <v>0</v>
      </c>
      <c r="D7" s="120">
        <f t="shared" si="0"/>
        <v>0</v>
      </c>
      <c r="E7" s="118">
        <f t="shared" si="0"/>
        <v>12</v>
      </c>
      <c r="F7" s="119">
        <f t="shared" si="0"/>
        <v>9383</v>
      </c>
      <c r="G7" s="120">
        <f t="shared" si="0"/>
        <v>536652</v>
      </c>
      <c r="H7" s="118">
        <f t="shared" si="0"/>
        <v>29</v>
      </c>
      <c r="I7" s="119">
        <f t="shared" si="0"/>
        <v>23662</v>
      </c>
      <c r="J7" s="120">
        <f t="shared" si="0"/>
        <v>423092</v>
      </c>
      <c r="K7" s="118">
        <f t="shared" si="0"/>
        <v>2</v>
      </c>
      <c r="L7" s="119">
        <f t="shared" si="0"/>
        <v>233</v>
      </c>
      <c r="M7" s="120">
        <f t="shared" si="0"/>
        <v>17090</v>
      </c>
      <c r="N7" s="7" t="s">
        <v>14</v>
      </c>
      <c r="O7" s="7" t="s">
        <v>14</v>
      </c>
      <c r="P7" s="118">
        <f t="shared" si="3"/>
        <v>0</v>
      </c>
      <c r="Q7" s="119">
        <f t="shared" si="3"/>
        <v>0</v>
      </c>
      <c r="R7" s="120">
        <f t="shared" si="3"/>
        <v>0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43</v>
      </c>
      <c r="W7" s="119">
        <f t="shared" si="3"/>
        <v>33278</v>
      </c>
      <c r="X7" s="120">
        <f t="shared" si="3"/>
        <v>976834</v>
      </c>
      <c r="Y7" s="7" t="s">
        <v>14</v>
      </c>
      <c r="AA7" s="73" t="str">
        <f t="shared" ref="AA7:AC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0</v>
      </c>
      <c r="C8" s="119">
        <f t="shared" si="0"/>
        <v>0</v>
      </c>
      <c r="D8" s="120">
        <f t="shared" si="0"/>
        <v>0</v>
      </c>
      <c r="E8" s="118">
        <f t="shared" si="0"/>
        <v>21</v>
      </c>
      <c r="F8" s="119">
        <f t="shared" si="0"/>
        <v>30599</v>
      </c>
      <c r="G8" s="120">
        <f t="shared" si="0"/>
        <v>2137090</v>
      </c>
      <c r="H8" s="118">
        <f t="shared" si="0"/>
        <v>36</v>
      </c>
      <c r="I8" s="119">
        <f t="shared" si="0"/>
        <v>33819</v>
      </c>
      <c r="J8" s="120">
        <f t="shared" si="0"/>
        <v>1849858</v>
      </c>
      <c r="K8" s="118">
        <f t="shared" si="0"/>
        <v>6</v>
      </c>
      <c r="L8" s="119">
        <f t="shared" si="0"/>
        <v>873</v>
      </c>
      <c r="M8" s="120">
        <f t="shared" si="0"/>
        <v>11199</v>
      </c>
      <c r="N8" s="7" t="s">
        <v>15</v>
      </c>
      <c r="O8" s="7" t="s">
        <v>15</v>
      </c>
      <c r="P8" s="118">
        <f t="shared" si="3"/>
        <v>1</v>
      </c>
      <c r="Q8" s="119">
        <f t="shared" si="3"/>
        <v>39</v>
      </c>
      <c r="R8" s="120">
        <f t="shared" si="3"/>
        <v>589</v>
      </c>
      <c r="S8" s="118">
        <f t="shared" si="3"/>
        <v>0</v>
      </c>
      <c r="T8" s="119">
        <f t="shared" si="3"/>
        <v>0</v>
      </c>
      <c r="U8" s="120">
        <f t="shared" si="3"/>
        <v>0</v>
      </c>
      <c r="V8" s="118">
        <f t="shared" si="3"/>
        <v>64</v>
      </c>
      <c r="W8" s="119">
        <f t="shared" si="3"/>
        <v>65330</v>
      </c>
      <c r="X8" s="120">
        <f t="shared" si="3"/>
        <v>3998736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2</v>
      </c>
      <c r="C9" s="119">
        <f t="shared" si="0"/>
        <v>1589</v>
      </c>
      <c r="D9" s="120">
        <f t="shared" si="0"/>
        <v>46781</v>
      </c>
      <c r="E9" s="118">
        <f t="shared" si="0"/>
        <v>11</v>
      </c>
      <c r="F9" s="119">
        <f t="shared" si="0"/>
        <v>19096</v>
      </c>
      <c r="G9" s="120">
        <f t="shared" si="0"/>
        <v>1668999</v>
      </c>
      <c r="H9" s="118">
        <f t="shared" si="0"/>
        <v>43</v>
      </c>
      <c r="I9" s="119">
        <f t="shared" si="0"/>
        <v>35741</v>
      </c>
      <c r="J9" s="120">
        <f t="shared" si="0"/>
        <v>1583526</v>
      </c>
      <c r="K9" s="118">
        <f t="shared" si="0"/>
        <v>8</v>
      </c>
      <c r="L9" s="119">
        <f t="shared" si="0"/>
        <v>1770</v>
      </c>
      <c r="M9" s="120">
        <f t="shared" si="0"/>
        <v>80566</v>
      </c>
      <c r="N9" s="7" t="s">
        <v>16</v>
      </c>
      <c r="O9" s="7" t="s">
        <v>16</v>
      </c>
      <c r="P9" s="118">
        <f t="shared" si="3"/>
        <v>1</v>
      </c>
      <c r="Q9" s="119">
        <f t="shared" si="3"/>
        <v>124</v>
      </c>
      <c r="R9" s="120">
        <f t="shared" si="3"/>
        <v>292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65</v>
      </c>
      <c r="W9" s="119">
        <f t="shared" si="3"/>
        <v>58320</v>
      </c>
      <c r="X9" s="120">
        <f t="shared" si="3"/>
        <v>3380164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0</v>
      </c>
      <c r="C10" s="119">
        <f t="shared" si="0"/>
        <v>0</v>
      </c>
      <c r="D10" s="120">
        <f t="shared" si="0"/>
        <v>0</v>
      </c>
      <c r="E10" s="118">
        <f t="shared" si="0"/>
        <v>36</v>
      </c>
      <c r="F10" s="119">
        <f t="shared" si="0"/>
        <v>52438</v>
      </c>
      <c r="G10" s="120">
        <f t="shared" si="0"/>
        <v>3337495</v>
      </c>
      <c r="H10" s="118">
        <f t="shared" si="0"/>
        <v>66</v>
      </c>
      <c r="I10" s="119">
        <f t="shared" si="0"/>
        <v>55071</v>
      </c>
      <c r="J10" s="120">
        <f t="shared" si="0"/>
        <v>2765063</v>
      </c>
      <c r="K10" s="118">
        <f t="shared" si="0"/>
        <v>4</v>
      </c>
      <c r="L10" s="119">
        <f t="shared" si="0"/>
        <v>518</v>
      </c>
      <c r="M10" s="120">
        <f t="shared" si="0"/>
        <v>5747</v>
      </c>
      <c r="N10" s="7" t="s">
        <v>17</v>
      </c>
      <c r="O10" s="7" t="s">
        <v>17</v>
      </c>
      <c r="P10" s="118">
        <f t="shared" si="3"/>
        <v>0</v>
      </c>
      <c r="Q10" s="119">
        <f t="shared" si="3"/>
        <v>0</v>
      </c>
      <c r="R10" s="120">
        <f t="shared" si="3"/>
        <v>0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106</v>
      </c>
      <c r="W10" s="119">
        <f t="shared" si="3"/>
        <v>108027</v>
      </c>
      <c r="X10" s="120">
        <f t="shared" si="3"/>
        <v>6108305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0</v>
      </c>
      <c r="C11" s="119">
        <f t="shared" si="0"/>
        <v>0</v>
      </c>
      <c r="D11" s="120">
        <f t="shared" si="0"/>
        <v>0</v>
      </c>
      <c r="E11" s="118">
        <f t="shared" si="0"/>
        <v>21</v>
      </c>
      <c r="F11" s="119">
        <f t="shared" si="0"/>
        <v>29083</v>
      </c>
      <c r="G11" s="120">
        <f t="shared" si="0"/>
        <v>1760626</v>
      </c>
      <c r="H11" s="118">
        <f t="shared" si="0"/>
        <v>31</v>
      </c>
      <c r="I11" s="119">
        <f t="shared" si="0"/>
        <v>15392</v>
      </c>
      <c r="J11" s="120">
        <f t="shared" si="0"/>
        <v>1074402</v>
      </c>
      <c r="K11" s="118">
        <f t="shared" si="0"/>
        <v>4</v>
      </c>
      <c r="L11" s="119">
        <f t="shared" si="0"/>
        <v>446</v>
      </c>
      <c r="M11" s="120">
        <f t="shared" si="0"/>
        <v>13358</v>
      </c>
      <c r="N11" s="7" t="s">
        <v>18</v>
      </c>
      <c r="O11" s="7" t="s">
        <v>18</v>
      </c>
      <c r="P11" s="118">
        <f t="shared" si="3"/>
        <v>0</v>
      </c>
      <c r="Q11" s="119">
        <f t="shared" si="3"/>
        <v>0</v>
      </c>
      <c r="R11" s="120">
        <f t="shared" si="3"/>
        <v>0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56</v>
      </c>
      <c r="W11" s="119">
        <f t="shared" si="3"/>
        <v>44921</v>
      </c>
      <c r="X11" s="120">
        <f t="shared" si="3"/>
        <v>2848386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1</v>
      </c>
      <c r="C12" s="119">
        <f t="shared" si="0"/>
        <v>487</v>
      </c>
      <c r="D12" s="120">
        <f t="shared" si="0"/>
        <v>6592</v>
      </c>
      <c r="E12" s="118">
        <f t="shared" si="0"/>
        <v>10</v>
      </c>
      <c r="F12" s="119">
        <f t="shared" si="0"/>
        <v>10339</v>
      </c>
      <c r="G12" s="120">
        <f t="shared" si="0"/>
        <v>466041</v>
      </c>
      <c r="H12" s="118">
        <f t="shared" si="0"/>
        <v>20</v>
      </c>
      <c r="I12" s="119">
        <f t="shared" si="0"/>
        <v>12441</v>
      </c>
      <c r="J12" s="120">
        <f t="shared" si="0"/>
        <v>418747</v>
      </c>
      <c r="K12" s="118">
        <f t="shared" si="0"/>
        <v>3</v>
      </c>
      <c r="L12" s="119">
        <f t="shared" si="0"/>
        <v>958</v>
      </c>
      <c r="M12" s="120">
        <f t="shared" si="0"/>
        <v>15503</v>
      </c>
      <c r="N12" s="7" t="s">
        <v>19</v>
      </c>
      <c r="O12" s="7" t="s">
        <v>19</v>
      </c>
      <c r="P12" s="118">
        <f t="shared" si="3"/>
        <v>0</v>
      </c>
      <c r="Q12" s="119">
        <f t="shared" si="3"/>
        <v>0</v>
      </c>
      <c r="R12" s="120">
        <f t="shared" si="3"/>
        <v>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34</v>
      </c>
      <c r="W12" s="119">
        <f t="shared" si="3"/>
        <v>24225</v>
      </c>
      <c r="X12" s="120">
        <f t="shared" si="3"/>
        <v>906883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17</v>
      </c>
      <c r="F13" s="119">
        <f t="shared" si="0"/>
        <v>7460</v>
      </c>
      <c r="G13" s="120">
        <f t="shared" si="0"/>
        <v>245944</v>
      </c>
      <c r="H13" s="118">
        <f t="shared" si="0"/>
        <v>22</v>
      </c>
      <c r="I13" s="119">
        <f t="shared" si="0"/>
        <v>22401</v>
      </c>
      <c r="J13" s="120">
        <f t="shared" si="0"/>
        <v>1234041</v>
      </c>
      <c r="K13" s="118">
        <f t="shared" si="0"/>
        <v>2</v>
      </c>
      <c r="L13" s="119">
        <f t="shared" si="0"/>
        <v>210</v>
      </c>
      <c r="M13" s="120">
        <f t="shared" si="0"/>
        <v>3261</v>
      </c>
      <c r="N13" s="7" t="s">
        <v>20</v>
      </c>
      <c r="O13" s="7" t="s">
        <v>20</v>
      </c>
      <c r="P13" s="118">
        <f t="shared" si="3"/>
        <v>0</v>
      </c>
      <c r="Q13" s="119">
        <f t="shared" si="3"/>
        <v>0</v>
      </c>
      <c r="R13" s="120">
        <f t="shared" si="3"/>
        <v>0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41</v>
      </c>
      <c r="W13" s="119">
        <f t="shared" si="3"/>
        <v>30071</v>
      </c>
      <c r="X13" s="120">
        <f t="shared" si="3"/>
        <v>1483246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1</v>
      </c>
      <c r="C14" s="119">
        <f t="shared" si="0"/>
        <v>3921</v>
      </c>
      <c r="D14" s="120">
        <f t="shared" si="0"/>
        <v>114067</v>
      </c>
      <c r="E14" s="118">
        <f t="shared" si="0"/>
        <v>19</v>
      </c>
      <c r="F14" s="119">
        <f t="shared" si="0"/>
        <v>25854</v>
      </c>
      <c r="G14" s="120">
        <f t="shared" si="0"/>
        <v>1512096</v>
      </c>
      <c r="H14" s="118">
        <f t="shared" si="0"/>
        <v>27</v>
      </c>
      <c r="I14" s="119">
        <f t="shared" si="0"/>
        <v>28061</v>
      </c>
      <c r="J14" s="120">
        <f t="shared" si="0"/>
        <v>1720328</v>
      </c>
      <c r="K14" s="118">
        <f t="shared" si="0"/>
        <v>2</v>
      </c>
      <c r="L14" s="119">
        <f t="shared" si="0"/>
        <v>337</v>
      </c>
      <c r="M14" s="120">
        <f t="shared" si="0"/>
        <v>20781</v>
      </c>
      <c r="N14" s="7" t="s">
        <v>21</v>
      </c>
      <c r="O14" s="7" t="s">
        <v>21</v>
      </c>
      <c r="P14" s="118">
        <f t="shared" si="3"/>
        <v>0</v>
      </c>
      <c r="Q14" s="119">
        <f t="shared" si="3"/>
        <v>0</v>
      </c>
      <c r="R14" s="120">
        <f t="shared" si="3"/>
        <v>0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49</v>
      </c>
      <c r="W14" s="119">
        <f t="shared" si="3"/>
        <v>58173</v>
      </c>
      <c r="X14" s="120">
        <f t="shared" si="3"/>
        <v>3367272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18</v>
      </c>
      <c r="F15" s="119">
        <f t="shared" si="0"/>
        <v>31302</v>
      </c>
      <c r="G15" s="120">
        <f t="shared" si="0"/>
        <v>2457762</v>
      </c>
      <c r="H15" s="118">
        <f t="shared" si="0"/>
        <v>43</v>
      </c>
      <c r="I15" s="119">
        <f t="shared" si="0"/>
        <v>45675</v>
      </c>
      <c r="J15" s="120">
        <f t="shared" si="0"/>
        <v>3374638</v>
      </c>
      <c r="K15" s="118">
        <f t="shared" si="0"/>
        <v>5</v>
      </c>
      <c r="L15" s="119">
        <f t="shared" si="0"/>
        <v>923</v>
      </c>
      <c r="M15" s="120">
        <f t="shared" si="0"/>
        <v>23402</v>
      </c>
      <c r="N15" s="7" t="s">
        <v>22</v>
      </c>
      <c r="O15" s="7" t="s">
        <v>22</v>
      </c>
      <c r="P15" s="118">
        <f t="shared" si="3"/>
        <v>0</v>
      </c>
      <c r="Q15" s="119">
        <f t="shared" si="3"/>
        <v>0</v>
      </c>
      <c r="R15" s="120">
        <f t="shared" si="3"/>
        <v>0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66</v>
      </c>
      <c r="W15" s="119">
        <f t="shared" si="3"/>
        <v>77900</v>
      </c>
      <c r="X15" s="120">
        <f t="shared" si="3"/>
        <v>5855802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0</v>
      </c>
      <c r="C16" s="119">
        <f t="shared" si="0"/>
        <v>0</v>
      </c>
      <c r="D16" s="120">
        <f t="shared" si="0"/>
        <v>0</v>
      </c>
      <c r="E16" s="118">
        <f t="shared" si="0"/>
        <v>7</v>
      </c>
      <c r="F16" s="119">
        <f t="shared" si="0"/>
        <v>9731</v>
      </c>
      <c r="G16" s="120">
        <f t="shared" si="0"/>
        <v>640817</v>
      </c>
      <c r="H16" s="118">
        <f t="shared" si="0"/>
        <v>10</v>
      </c>
      <c r="I16" s="119">
        <f t="shared" si="0"/>
        <v>5488</v>
      </c>
      <c r="J16" s="120">
        <f t="shared" si="0"/>
        <v>471568</v>
      </c>
      <c r="K16" s="118">
        <f t="shared" si="0"/>
        <v>2</v>
      </c>
      <c r="L16" s="119">
        <f t="shared" si="0"/>
        <v>174</v>
      </c>
      <c r="M16" s="120">
        <f t="shared" si="0"/>
        <v>11035</v>
      </c>
      <c r="N16" s="7" t="str">
        <f>A16</f>
        <v>葛城市</v>
      </c>
      <c r="O16" s="7" t="str">
        <f>A16</f>
        <v>葛城市</v>
      </c>
      <c r="P16" s="118">
        <f t="shared" si="3"/>
        <v>0</v>
      </c>
      <c r="Q16" s="119">
        <f t="shared" si="3"/>
        <v>0</v>
      </c>
      <c r="R16" s="120">
        <f t="shared" si="3"/>
        <v>0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19</v>
      </c>
      <c r="W16" s="119">
        <f t="shared" si="3"/>
        <v>15393</v>
      </c>
      <c r="X16" s="120">
        <f t="shared" si="3"/>
        <v>1123420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1</v>
      </c>
      <c r="C17" s="119">
        <f t="shared" si="0"/>
        <v>156</v>
      </c>
      <c r="D17" s="120">
        <f t="shared" si="0"/>
        <v>8894</v>
      </c>
      <c r="E17" s="118">
        <f t="shared" si="0"/>
        <v>9</v>
      </c>
      <c r="F17" s="119">
        <f t="shared" si="0"/>
        <v>8739</v>
      </c>
      <c r="G17" s="120">
        <f t="shared" si="0"/>
        <v>639168</v>
      </c>
      <c r="H17" s="118">
        <f t="shared" si="0"/>
        <v>19</v>
      </c>
      <c r="I17" s="119">
        <f t="shared" si="0"/>
        <v>5846</v>
      </c>
      <c r="J17" s="120">
        <f t="shared" si="0"/>
        <v>339219</v>
      </c>
      <c r="K17" s="118">
        <f t="shared" si="0"/>
        <v>2</v>
      </c>
      <c r="L17" s="119">
        <f t="shared" si="0"/>
        <v>222</v>
      </c>
      <c r="M17" s="120">
        <f t="shared" si="0"/>
        <v>2795</v>
      </c>
      <c r="N17" s="7" t="s">
        <v>59</v>
      </c>
      <c r="O17" s="7" t="s">
        <v>59</v>
      </c>
      <c r="P17" s="118">
        <f t="shared" si="3"/>
        <v>1</v>
      </c>
      <c r="Q17" s="119">
        <f t="shared" si="3"/>
        <v>43</v>
      </c>
      <c r="R17" s="120">
        <f t="shared" si="3"/>
        <v>241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32</v>
      </c>
      <c r="W17" s="119">
        <f t="shared" si="3"/>
        <v>15006</v>
      </c>
      <c r="X17" s="120">
        <f t="shared" si="3"/>
        <v>990317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7</v>
      </c>
      <c r="F18" s="122">
        <f t="shared" si="0"/>
        <v>1865</v>
      </c>
      <c r="G18" s="123">
        <f t="shared" si="0"/>
        <v>2996</v>
      </c>
      <c r="H18" s="121">
        <f t="shared" si="0"/>
        <v>2</v>
      </c>
      <c r="I18" s="122">
        <f t="shared" si="0"/>
        <v>1842</v>
      </c>
      <c r="J18" s="123">
        <f t="shared" si="0"/>
        <v>37624</v>
      </c>
      <c r="K18" s="121">
        <f t="shared" si="0"/>
        <v>16</v>
      </c>
      <c r="L18" s="122">
        <f t="shared" si="0"/>
        <v>706</v>
      </c>
      <c r="M18" s="123">
        <f t="shared" si="0"/>
        <v>3441</v>
      </c>
      <c r="N18" s="6" t="s">
        <v>23</v>
      </c>
      <c r="O18" s="6" t="s">
        <v>23</v>
      </c>
      <c r="P18" s="121">
        <f t="shared" si="3"/>
        <v>0</v>
      </c>
      <c r="Q18" s="122">
        <f t="shared" si="3"/>
        <v>0</v>
      </c>
      <c r="R18" s="123">
        <f t="shared" si="3"/>
        <v>0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25</v>
      </c>
      <c r="W18" s="122">
        <f t="shared" si="3"/>
        <v>4413</v>
      </c>
      <c r="X18" s="123">
        <f t="shared" si="3"/>
        <v>44061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0</v>
      </c>
      <c r="C19" s="119">
        <f t="shared" si="0"/>
        <v>0</v>
      </c>
      <c r="D19" s="120">
        <f t="shared" si="0"/>
        <v>0</v>
      </c>
      <c r="E19" s="118">
        <f t="shared" si="0"/>
        <v>6</v>
      </c>
      <c r="F19" s="119">
        <f t="shared" si="0"/>
        <v>13172</v>
      </c>
      <c r="G19" s="120">
        <f t="shared" si="0"/>
        <v>666571</v>
      </c>
      <c r="H19" s="118">
        <f t="shared" si="0"/>
        <v>7</v>
      </c>
      <c r="I19" s="119">
        <f t="shared" si="0"/>
        <v>1833</v>
      </c>
      <c r="J19" s="120">
        <f t="shared" si="0"/>
        <v>129569</v>
      </c>
      <c r="K19" s="118">
        <f t="shared" si="0"/>
        <v>2</v>
      </c>
      <c r="L19" s="119">
        <f t="shared" si="0"/>
        <v>239</v>
      </c>
      <c r="M19" s="120">
        <f t="shared" si="0"/>
        <v>14600</v>
      </c>
      <c r="N19" s="7" t="s">
        <v>24</v>
      </c>
      <c r="O19" s="7" t="s">
        <v>24</v>
      </c>
      <c r="P19" s="118">
        <f t="shared" si="3"/>
        <v>0</v>
      </c>
      <c r="Q19" s="119">
        <f t="shared" si="3"/>
        <v>0</v>
      </c>
      <c r="R19" s="120">
        <f t="shared" si="3"/>
        <v>0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15</v>
      </c>
      <c r="W19" s="119">
        <f t="shared" si="3"/>
        <v>15244</v>
      </c>
      <c r="X19" s="120">
        <f t="shared" si="3"/>
        <v>810740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1</v>
      </c>
      <c r="C20" s="119">
        <f t="shared" si="0"/>
        <v>31699</v>
      </c>
      <c r="D20" s="120">
        <f t="shared" si="0"/>
        <v>2315216</v>
      </c>
      <c r="E20" s="118">
        <f t="shared" si="0"/>
        <v>7</v>
      </c>
      <c r="F20" s="119">
        <f t="shared" si="0"/>
        <v>7761</v>
      </c>
      <c r="G20" s="120">
        <f t="shared" si="0"/>
        <v>273391</v>
      </c>
      <c r="H20" s="118">
        <f t="shared" si="0"/>
        <v>11</v>
      </c>
      <c r="I20" s="119">
        <f t="shared" si="0"/>
        <v>5267</v>
      </c>
      <c r="J20" s="120">
        <f t="shared" si="0"/>
        <v>210762</v>
      </c>
      <c r="K20" s="118">
        <f t="shared" si="0"/>
        <v>2</v>
      </c>
      <c r="L20" s="119">
        <f t="shared" si="0"/>
        <v>266</v>
      </c>
      <c r="M20" s="120">
        <f t="shared" si="0"/>
        <v>1442</v>
      </c>
      <c r="N20" s="7" t="s">
        <v>25</v>
      </c>
      <c r="O20" s="7" t="s">
        <v>25</v>
      </c>
      <c r="P20" s="118">
        <f t="shared" si="3"/>
        <v>0</v>
      </c>
      <c r="Q20" s="119">
        <f t="shared" si="3"/>
        <v>0</v>
      </c>
      <c r="R20" s="120">
        <f t="shared" si="3"/>
        <v>0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21</v>
      </c>
      <c r="W20" s="119">
        <f t="shared" si="3"/>
        <v>44993</v>
      </c>
      <c r="X20" s="120">
        <f t="shared" si="3"/>
        <v>2800811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0</v>
      </c>
      <c r="C21" s="119">
        <f t="shared" si="0"/>
        <v>0</v>
      </c>
      <c r="D21" s="120">
        <f t="shared" si="0"/>
        <v>0</v>
      </c>
      <c r="E21" s="118">
        <f t="shared" si="0"/>
        <v>6</v>
      </c>
      <c r="F21" s="119">
        <f t="shared" si="0"/>
        <v>5561</v>
      </c>
      <c r="G21" s="120">
        <f t="shared" si="0"/>
        <v>172818</v>
      </c>
      <c r="H21" s="118">
        <f t="shared" si="0"/>
        <v>10</v>
      </c>
      <c r="I21" s="119">
        <f t="shared" si="0"/>
        <v>9416</v>
      </c>
      <c r="J21" s="120">
        <f t="shared" si="0"/>
        <v>749347</v>
      </c>
      <c r="K21" s="118">
        <f t="shared" si="0"/>
        <v>3</v>
      </c>
      <c r="L21" s="119">
        <f t="shared" si="0"/>
        <v>731</v>
      </c>
      <c r="M21" s="120">
        <f t="shared" si="0"/>
        <v>20144</v>
      </c>
      <c r="N21" s="7" t="s">
        <v>26</v>
      </c>
      <c r="O21" s="7" t="s">
        <v>26</v>
      </c>
      <c r="P21" s="118">
        <f t="shared" si="3"/>
        <v>0</v>
      </c>
      <c r="Q21" s="119">
        <f t="shared" si="3"/>
        <v>0</v>
      </c>
      <c r="R21" s="120">
        <f t="shared" si="3"/>
        <v>0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19</v>
      </c>
      <c r="W21" s="119">
        <f t="shared" si="3"/>
        <v>15708</v>
      </c>
      <c r="X21" s="120">
        <f t="shared" si="3"/>
        <v>942309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0</v>
      </c>
      <c r="C22" s="119">
        <f t="shared" si="7"/>
        <v>0</v>
      </c>
      <c r="D22" s="120">
        <f t="shared" si="7"/>
        <v>0</v>
      </c>
      <c r="E22" s="118">
        <f t="shared" si="7"/>
        <v>1</v>
      </c>
      <c r="F22" s="119">
        <f t="shared" si="7"/>
        <v>3814</v>
      </c>
      <c r="G22" s="120">
        <f t="shared" si="7"/>
        <v>253008</v>
      </c>
      <c r="H22" s="118">
        <f t="shared" si="7"/>
        <v>0</v>
      </c>
      <c r="I22" s="119">
        <f t="shared" si="7"/>
        <v>0</v>
      </c>
      <c r="J22" s="120">
        <f t="shared" si="7"/>
        <v>0</v>
      </c>
      <c r="K22" s="118">
        <f t="shared" si="7"/>
        <v>0</v>
      </c>
      <c r="L22" s="119">
        <f t="shared" si="7"/>
        <v>0</v>
      </c>
      <c r="M22" s="120">
        <f t="shared" si="7"/>
        <v>0</v>
      </c>
      <c r="N22" s="7" t="s">
        <v>27</v>
      </c>
      <c r="O22" s="7" t="s">
        <v>27</v>
      </c>
      <c r="P22" s="118">
        <f t="shared" ref="P22:X37" si="8">P67</f>
        <v>0</v>
      </c>
      <c r="Q22" s="119">
        <f t="shared" si="8"/>
        <v>0</v>
      </c>
      <c r="R22" s="120">
        <f t="shared" si="8"/>
        <v>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1</v>
      </c>
      <c r="W22" s="119">
        <f t="shared" si="8"/>
        <v>3814</v>
      </c>
      <c r="X22" s="120">
        <f t="shared" si="8"/>
        <v>253008</v>
      </c>
      <c r="Y22" s="7" t="s">
        <v>27</v>
      </c>
      <c r="AA22" s="73" t="str">
        <f t="shared" si="6"/>
        <v>○</v>
      </c>
      <c r="AB22" s="73" t="str">
        <f t="shared" si="6"/>
        <v>○</v>
      </c>
      <c r="AC22" s="73" t="str">
        <f t="shared" si="6"/>
        <v>○</v>
      </c>
    </row>
    <row r="23" spans="1:29" ht="17.100000000000001" customHeight="1">
      <c r="A23" s="7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2</v>
      </c>
      <c r="F23" s="119">
        <f t="shared" si="7"/>
        <v>1025</v>
      </c>
      <c r="G23" s="120">
        <f t="shared" si="7"/>
        <v>45685</v>
      </c>
      <c r="H23" s="118">
        <f t="shared" si="7"/>
        <v>3</v>
      </c>
      <c r="I23" s="119">
        <f t="shared" si="7"/>
        <v>844</v>
      </c>
      <c r="J23" s="120">
        <f t="shared" si="7"/>
        <v>30239</v>
      </c>
      <c r="K23" s="118">
        <f t="shared" si="7"/>
        <v>0</v>
      </c>
      <c r="L23" s="119">
        <f t="shared" si="7"/>
        <v>0</v>
      </c>
      <c r="M23" s="120">
        <f t="shared" si="7"/>
        <v>0</v>
      </c>
      <c r="N23" s="7" t="s">
        <v>28</v>
      </c>
      <c r="O23" s="7" t="s">
        <v>28</v>
      </c>
      <c r="P23" s="118">
        <f t="shared" si="8"/>
        <v>0</v>
      </c>
      <c r="Q23" s="119">
        <f t="shared" si="8"/>
        <v>0</v>
      </c>
      <c r="R23" s="120">
        <f t="shared" si="8"/>
        <v>0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5</v>
      </c>
      <c r="W23" s="119">
        <f t="shared" si="8"/>
        <v>1869</v>
      </c>
      <c r="X23" s="120">
        <f t="shared" si="8"/>
        <v>75924</v>
      </c>
      <c r="Y23" s="7" t="s">
        <v>28</v>
      </c>
      <c r="AA23" s="73" t="str">
        <f t="shared" si="6"/>
        <v>○</v>
      </c>
      <c r="AB23" s="73" t="str">
        <f t="shared" si="6"/>
        <v>○</v>
      </c>
      <c r="AC23" s="73" t="str">
        <f t="shared" si="6"/>
        <v>○</v>
      </c>
    </row>
    <row r="24" spans="1:29" ht="17.100000000000001" customHeight="1">
      <c r="A24" s="7" t="s">
        <v>29</v>
      </c>
      <c r="B24" s="118">
        <f t="shared" si="7"/>
        <v>0</v>
      </c>
      <c r="C24" s="119">
        <f t="shared" si="7"/>
        <v>0</v>
      </c>
      <c r="D24" s="120">
        <f t="shared" si="7"/>
        <v>0</v>
      </c>
      <c r="E24" s="118">
        <f t="shared" si="7"/>
        <v>0</v>
      </c>
      <c r="F24" s="119">
        <f t="shared" si="7"/>
        <v>0</v>
      </c>
      <c r="G24" s="120">
        <f t="shared" si="7"/>
        <v>0</v>
      </c>
      <c r="H24" s="118">
        <f t="shared" si="7"/>
        <v>1</v>
      </c>
      <c r="I24" s="119">
        <f t="shared" si="7"/>
        <v>198</v>
      </c>
      <c r="J24" s="120">
        <f t="shared" si="7"/>
        <v>15143</v>
      </c>
      <c r="K24" s="118">
        <f t="shared" si="7"/>
        <v>0</v>
      </c>
      <c r="L24" s="119">
        <f t="shared" si="7"/>
        <v>0</v>
      </c>
      <c r="M24" s="120">
        <f t="shared" si="7"/>
        <v>0</v>
      </c>
      <c r="N24" s="7" t="s">
        <v>29</v>
      </c>
      <c r="O24" s="7" t="s">
        <v>29</v>
      </c>
      <c r="P24" s="118">
        <f t="shared" si="8"/>
        <v>1</v>
      </c>
      <c r="Q24" s="119">
        <f t="shared" si="8"/>
        <v>74</v>
      </c>
      <c r="R24" s="120">
        <f t="shared" si="8"/>
        <v>163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2</v>
      </c>
      <c r="W24" s="119">
        <f t="shared" si="8"/>
        <v>272</v>
      </c>
      <c r="X24" s="120">
        <f t="shared" si="8"/>
        <v>15306</v>
      </c>
      <c r="Y24" s="7" t="s">
        <v>29</v>
      </c>
      <c r="AA24" s="73" t="str">
        <f t="shared" si="6"/>
        <v>○</v>
      </c>
      <c r="AB24" s="73" t="str">
        <f t="shared" si="6"/>
        <v>○</v>
      </c>
      <c r="AC24" s="73" t="str">
        <f t="shared" si="6"/>
        <v>○</v>
      </c>
    </row>
    <row r="25" spans="1:29" ht="17.100000000000001" customHeight="1">
      <c r="A25" s="7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7</v>
      </c>
      <c r="F25" s="119">
        <f t="shared" si="7"/>
        <v>2801</v>
      </c>
      <c r="G25" s="120">
        <f t="shared" si="7"/>
        <v>88389</v>
      </c>
      <c r="H25" s="118">
        <f t="shared" si="7"/>
        <v>11</v>
      </c>
      <c r="I25" s="119">
        <f t="shared" si="7"/>
        <v>3613</v>
      </c>
      <c r="J25" s="120">
        <f t="shared" si="7"/>
        <v>133200</v>
      </c>
      <c r="K25" s="118">
        <f t="shared" si="7"/>
        <v>2</v>
      </c>
      <c r="L25" s="119">
        <f t="shared" si="7"/>
        <v>257</v>
      </c>
      <c r="M25" s="120">
        <f t="shared" si="7"/>
        <v>2034</v>
      </c>
      <c r="N25" s="7" t="s">
        <v>30</v>
      </c>
      <c r="O25" s="7" t="s">
        <v>30</v>
      </c>
      <c r="P25" s="118">
        <f t="shared" si="8"/>
        <v>1</v>
      </c>
      <c r="Q25" s="119">
        <f t="shared" si="8"/>
        <v>23</v>
      </c>
      <c r="R25" s="120">
        <f t="shared" si="8"/>
        <v>226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21</v>
      </c>
      <c r="W25" s="119">
        <f t="shared" si="8"/>
        <v>6694</v>
      </c>
      <c r="X25" s="120">
        <f t="shared" si="8"/>
        <v>223849</v>
      </c>
      <c r="Y25" s="7" t="s">
        <v>30</v>
      </c>
      <c r="AA25" s="73" t="str">
        <f t="shared" si="6"/>
        <v>○</v>
      </c>
      <c r="AB25" s="73" t="str">
        <f t="shared" si="6"/>
        <v>○</v>
      </c>
      <c r="AC25" s="73" t="str">
        <f t="shared" si="6"/>
        <v>○</v>
      </c>
    </row>
    <row r="26" spans="1:29" ht="17.100000000000001" customHeight="1">
      <c r="A26" s="7" t="s">
        <v>72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3</v>
      </c>
      <c r="I26" s="119">
        <f t="shared" si="7"/>
        <v>2457</v>
      </c>
      <c r="J26" s="120">
        <f t="shared" si="7"/>
        <v>53007</v>
      </c>
      <c r="K26" s="118">
        <f t="shared" si="7"/>
        <v>0</v>
      </c>
      <c r="L26" s="119">
        <f t="shared" si="7"/>
        <v>0</v>
      </c>
      <c r="M26" s="120">
        <f t="shared" si="7"/>
        <v>0</v>
      </c>
      <c r="N26" s="7" t="s">
        <v>72</v>
      </c>
      <c r="O26" s="7" t="s">
        <v>72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3</v>
      </c>
      <c r="W26" s="119">
        <f t="shared" si="8"/>
        <v>2457</v>
      </c>
      <c r="X26" s="120">
        <f t="shared" si="8"/>
        <v>53007</v>
      </c>
      <c r="Y26" s="7" t="s">
        <v>72</v>
      </c>
      <c r="AA26" s="73" t="str">
        <f t="shared" si="6"/>
        <v>○</v>
      </c>
      <c r="AB26" s="73" t="str">
        <f t="shared" si="6"/>
        <v>○</v>
      </c>
      <c r="AC26" s="73" t="str">
        <f t="shared" si="6"/>
        <v>○</v>
      </c>
    </row>
    <row r="27" spans="1:29" ht="17.100000000000001" customHeight="1">
      <c r="A27" s="7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1</v>
      </c>
      <c r="I27" s="119">
        <f t="shared" si="7"/>
        <v>254</v>
      </c>
      <c r="J27" s="120">
        <f t="shared" si="7"/>
        <v>8283</v>
      </c>
      <c r="K27" s="118">
        <f t="shared" si="7"/>
        <v>0</v>
      </c>
      <c r="L27" s="119">
        <f t="shared" si="7"/>
        <v>0</v>
      </c>
      <c r="M27" s="120">
        <f t="shared" si="7"/>
        <v>0</v>
      </c>
      <c r="N27" s="7" t="s">
        <v>31</v>
      </c>
      <c r="O27" s="7" t="s">
        <v>31</v>
      </c>
      <c r="P27" s="118">
        <f t="shared" si="8"/>
        <v>0</v>
      </c>
      <c r="Q27" s="119">
        <f t="shared" si="8"/>
        <v>0</v>
      </c>
      <c r="R27" s="120">
        <f t="shared" si="8"/>
        <v>0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</v>
      </c>
      <c r="W27" s="119">
        <f t="shared" si="8"/>
        <v>254</v>
      </c>
      <c r="X27" s="120">
        <f t="shared" si="8"/>
        <v>8283</v>
      </c>
      <c r="Y27" s="7" t="s">
        <v>31</v>
      </c>
      <c r="AA27" s="73" t="str">
        <f t="shared" si="6"/>
        <v>○</v>
      </c>
      <c r="AB27" s="73" t="str">
        <f t="shared" si="6"/>
        <v>○</v>
      </c>
      <c r="AC27" s="73" t="str">
        <f t="shared" si="6"/>
        <v>○</v>
      </c>
    </row>
    <row r="28" spans="1:29" ht="17.100000000000001" customHeight="1">
      <c r="A28" s="7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3</v>
      </c>
      <c r="F28" s="119">
        <f t="shared" si="7"/>
        <v>1760</v>
      </c>
      <c r="G28" s="120">
        <f t="shared" si="7"/>
        <v>28291</v>
      </c>
      <c r="H28" s="118">
        <f t="shared" si="7"/>
        <v>8</v>
      </c>
      <c r="I28" s="119">
        <f t="shared" si="7"/>
        <v>15303</v>
      </c>
      <c r="J28" s="120">
        <f t="shared" si="7"/>
        <v>1216475</v>
      </c>
      <c r="K28" s="118">
        <f t="shared" si="7"/>
        <v>2</v>
      </c>
      <c r="L28" s="119">
        <f t="shared" si="7"/>
        <v>395</v>
      </c>
      <c r="M28" s="120">
        <f t="shared" si="7"/>
        <v>3618</v>
      </c>
      <c r="N28" s="7" t="s">
        <v>32</v>
      </c>
      <c r="O28" s="7" t="s">
        <v>32</v>
      </c>
      <c r="P28" s="118">
        <f t="shared" si="8"/>
        <v>0</v>
      </c>
      <c r="Q28" s="119">
        <f t="shared" si="8"/>
        <v>0</v>
      </c>
      <c r="R28" s="120">
        <f t="shared" si="8"/>
        <v>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13</v>
      </c>
      <c r="W28" s="119">
        <f t="shared" si="8"/>
        <v>17458</v>
      </c>
      <c r="X28" s="120">
        <f t="shared" si="8"/>
        <v>1248384</v>
      </c>
      <c r="Y28" s="7" t="s">
        <v>32</v>
      </c>
      <c r="AA28" s="73" t="str">
        <f t="shared" si="6"/>
        <v>○</v>
      </c>
      <c r="AB28" s="73" t="str">
        <f t="shared" si="6"/>
        <v>○</v>
      </c>
      <c r="AC28" s="73" t="str">
        <f t="shared" si="6"/>
        <v>○</v>
      </c>
    </row>
    <row r="29" spans="1:29" ht="17.100000000000001" customHeight="1">
      <c r="A29" s="7" t="s">
        <v>33</v>
      </c>
      <c r="B29" s="118">
        <f t="shared" si="7"/>
        <v>1</v>
      </c>
      <c r="C29" s="119">
        <f t="shared" si="7"/>
        <v>297</v>
      </c>
      <c r="D29" s="120">
        <f t="shared" si="7"/>
        <v>4904</v>
      </c>
      <c r="E29" s="118">
        <f t="shared" si="7"/>
        <v>1</v>
      </c>
      <c r="F29" s="119">
        <f t="shared" si="7"/>
        <v>618</v>
      </c>
      <c r="G29" s="120">
        <f t="shared" si="7"/>
        <v>20239</v>
      </c>
      <c r="H29" s="118">
        <f t="shared" si="7"/>
        <v>2</v>
      </c>
      <c r="I29" s="119">
        <f t="shared" si="7"/>
        <v>1082</v>
      </c>
      <c r="J29" s="120">
        <f t="shared" si="7"/>
        <v>53745</v>
      </c>
      <c r="K29" s="118">
        <f t="shared" si="7"/>
        <v>0</v>
      </c>
      <c r="L29" s="119">
        <f t="shared" si="7"/>
        <v>82</v>
      </c>
      <c r="M29" s="120">
        <f t="shared" si="7"/>
        <v>1745</v>
      </c>
      <c r="N29" s="7" t="s">
        <v>33</v>
      </c>
      <c r="O29" s="7" t="s">
        <v>33</v>
      </c>
      <c r="P29" s="118">
        <f t="shared" si="8"/>
        <v>0</v>
      </c>
      <c r="Q29" s="119">
        <f t="shared" si="8"/>
        <v>0</v>
      </c>
      <c r="R29" s="120">
        <f t="shared" si="8"/>
        <v>0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4</v>
      </c>
      <c r="W29" s="119">
        <f t="shared" si="8"/>
        <v>2079</v>
      </c>
      <c r="X29" s="120">
        <f t="shared" si="8"/>
        <v>80633</v>
      </c>
      <c r="Y29" s="7" t="s">
        <v>33</v>
      </c>
      <c r="AA29" s="73" t="str">
        <f t="shared" si="6"/>
        <v>○</v>
      </c>
      <c r="AB29" s="73" t="str">
        <f t="shared" si="6"/>
        <v>○</v>
      </c>
      <c r="AC29" s="73" t="str">
        <f t="shared" si="6"/>
        <v>○</v>
      </c>
    </row>
    <row r="30" spans="1:29" ht="17.100000000000001" customHeight="1">
      <c r="A30" s="7" t="s">
        <v>34</v>
      </c>
      <c r="B30" s="118">
        <f t="shared" si="7"/>
        <v>1</v>
      </c>
      <c r="C30" s="119">
        <f t="shared" si="7"/>
        <v>115</v>
      </c>
      <c r="D30" s="120">
        <f t="shared" si="7"/>
        <v>5256</v>
      </c>
      <c r="E30" s="118">
        <f t="shared" si="7"/>
        <v>4</v>
      </c>
      <c r="F30" s="119">
        <f t="shared" si="7"/>
        <v>15489</v>
      </c>
      <c r="G30" s="120">
        <f t="shared" si="7"/>
        <v>815639</v>
      </c>
      <c r="H30" s="118">
        <f t="shared" si="7"/>
        <v>8</v>
      </c>
      <c r="I30" s="119">
        <f t="shared" si="7"/>
        <v>7775</v>
      </c>
      <c r="J30" s="120">
        <f t="shared" si="7"/>
        <v>448564</v>
      </c>
      <c r="K30" s="118">
        <f t="shared" si="7"/>
        <v>2</v>
      </c>
      <c r="L30" s="119">
        <f t="shared" si="7"/>
        <v>503</v>
      </c>
      <c r="M30" s="120">
        <f t="shared" si="7"/>
        <v>26295</v>
      </c>
      <c r="N30" s="7" t="s">
        <v>34</v>
      </c>
      <c r="O30" s="7" t="s">
        <v>34</v>
      </c>
      <c r="P30" s="118">
        <f t="shared" si="8"/>
        <v>0</v>
      </c>
      <c r="Q30" s="119">
        <f t="shared" si="8"/>
        <v>0</v>
      </c>
      <c r="R30" s="120">
        <f t="shared" si="8"/>
        <v>0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15</v>
      </c>
      <c r="W30" s="119">
        <f t="shared" si="8"/>
        <v>23882</v>
      </c>
      <c r="X30" s="120">
        <f t="shared" si="8"/>
        <v>1295754</v>
      </c>
      <c r="Y30" s="7" t="s">
        <v>34</v>
      </c>
      <c r="AA30" s="73" t="str">
        <f t="shared" si="6"/>
        <v>○</v>
      </c>
      <c r="AB30" s="73" t="str">
        <f t="shared" si="6"/>
        <v>○</v>
      </c>
      <c r="AC30" s="73" t="str">
        <f t="shared" si="6"/>
        <v>○</v>
      </c>
    </row>
    <row r="31" spans="1:29" ht="17.100000000000001" customHeight="1">
      <c r="A31" s="7" t="s">
        <v>35</v>
      </c>
      <c r="B31" s="118">
        <f t="shared" si="7"/>
        <v>0</v>
      </c>
      <c r="C31" s="119">
        <f t="shared" si="7"/>
        <v>0</v>
      </c>
      <c r="D31" s="120">
        <f t="shared" si="7"/>
        <v>0</v>
      </c>
      <c r="E31" s="118">
        <f t="shared" si="7"/>
        <v>6</v>
      </c>
      <c r="F31" s="119">
        <f t="shared" si="7"/>
        <v>5178</v>
      </c>
      <c r="G31" s="120">
        <f t="shared" si="7"/>
        <v>218408</v>
      </c>
      <c r="H31" s="118">
        <f t="shared" si="7"/>
        <v>13</v>
      </c>
      <c r="I31" s="119">
        <f t="shared" si="7"/>
        <v>6384</v>
      </c>
      <c r="J31" s="120">
        <f t="shared" si="7"/>
        <v>621911</v>
      </c>
      <c r="K31" s="118">
        <f t="shared" si="7"/>
        <v>2</v>
      </c>
      <c r="L31" s="119">
        <f t="shared" si="7"/>
        <v>122</v>
      </c>
      <c r="M31" s="120">
        <f t="shared" si="7"/>
        <v>8846</v>
      </c>
      <c r="N31" s="7" t="s">
        <v>35</v>
      </c>
      <c r="O31" s="7" t="s">
        <v>35</v>
      </c>
      <c r="P31" s="118">
        <f t="shared" si="8"/>
        <v>0</v>
      </c>
      <c r="Q31" s="119">
        <f t="shared" si="8"/>
        <v>0</v>
      </c>
      <c r="R31" s="120">
        <f t="shared" si="8"/>
        <v>0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21</v>
      </c>
      <c r="W31" s="119">
        <f t="shared" si="8"/>
        <v>11684</v>
      </c>
      <c r="X31" s="120">
        <f t="shared" si="8"/>
        <v>849165</v>
      </c>
      <c r="Y31" s="7" t="s">
        <v>35</v>
      </c>
      <c r="AA31" s="73" t="str">
        <f t="shared" si="6"/>
        <v>○</v>
      </c>
      <c r="AB31" s="73" t="str">
        <f t="shared" si="6"/>
        <v>○</v>
      </c>
      <c r="AC31" s="73" t="str">
        <f t="shared" si="6"/>
        <v>○</v>
      </c>
    </row>
    <row r="32" spans="1:29" ht="17.100000000000001" customHeight="1">
      <c r="A32" s="7" t="s">
        <v>36</v>
      </c>
      <c r="B32" s="118">
        <f t="shared" si="7"/>
        <v>0</v>
      </c>
      <c r="C32" s="119">
        <f t="shared" si="7"/>
        <v>0</v>
      </c>
      <c r="D32" s="120">
        <f t="shared" si="7"/>
        <v>0</v>
      </c>
      <c r="E32" s="118">
        <f t="shared" si="7"/>
        <v>5</v>
      </c>
      <c r="F32" s="119">
        <f t="shared" si="7"/>
        <v>2360</v>
      </c>
      <c r="G32" s="120">
        <f t="shared" si="7"/>
        <v>132445</v>
      </c>
      <c r="H32" s="118">
        <f t="shared" si="7"/>
        <v>12</v>
      </c>
      <c r="I32" s="119">
        <f t="shared" si="7"/>
        <v>4460</v>
      </c>
      <c r="J32" s="120">
        <f t="shared" si="7"/>
        <v>285255</v>
      </c>
      <c r="K32" s="118">
        <f t="shared" si="7"/>
        <v>1</v>
      </c>
      <c r="L32" s="119">
        <f t="shared" si="7"/>
        <v>108</v>
      </c>
      <c r="M32" s="120">
        <f t="shared" si="7"/>
        <v>7429</v>
      </c>
      <c r="N32" s="7" t="s">
        <v>36</v>
      </c>
      <c r="O32" s="7" t="s">
        <v>36</v>
      </c>
      <c r="P32" s="118">
        <f t="shared" si="8"/>
        <v>1</v>
      </c>
      <c r="Q32" s="119">
        <f t="shared" si="8"/>
        <v>59</v>
      </c>
      <c r="R32" s="120">
        <f t="shared" si="8"/>
        <v>68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19</v>
      </c>
      <c r="W32" s="119">
        <f t="shared" si="8"/>
        <v>6987</v>
      </c>
      <c r="X32" s="120">
        <f t="shared" si="8"/>
        <v>425197</v>
      </c>
      <c r="Y32" s="7" t="s">
        <v>36</v>
      </c>
      <c r="AA32" s="73" t="str">
        <f t="shared" si="6"/>
        <v>○</v>
      </c>
      <c r="AB32" s="73" t="str">
        <f t="shared" si="6"/>
        <v>○</v>
      </c>
      <c r="AC32" s="73" t="str">
        <f t="shared" si="6"/>
        <v>○</v>
      </c>
    </row>
    <row r="33" spans="1:29" ht="17.100000000000001" customHeight="1">
      <c r="A33" s="7" t="s">
        <v>37</v>
      </c>
      <c r="B33" s="118">
        <f t="shared" si="7"/>
        <v>0</v>
      </c>
      <c r="C33" s="119">
        <f t="shared" si="7"/>
        <v>0</v>
      </c>
      <c r="D33" s="120">
        <f t="shared" si="7"/>
        <v>0</v>
      </c>
      <c r="E33" s="118">
        <f t="shared" si="7"/>
        <v>3</v>
      </c>
      <c r="F33" s="119">
        <f t="shared" si="7"/>
        <v>1844</v>
      </c>
      <c r="G33" s="120">
        <f t="shared" si="7"/>
        <v>160392</v>
      </c>
      <c r="H33" s="118">
        <f t="shared" si="7"/>
        <v>9</v>
      </c>
      <c r="I33" s="119">
        <f t="shared" si="7"/>
        <v>3018</v>
      </c>
      <c r="J33" s="120">
        <f t="shared" si="7"/>
        <v>165061</v>
      </c>
      <c r="K33" s="118">
        <f t="shared" si="7"/>
        <v>2</v>
      </c>
      <c r="L33" s="119">
        <f t="shared" si="7"/>
        <v>129</v>
      </c>
      <c r="M33" s="120">
        <f t="shared" si="7"/>
        <v>985</v>
      </c>
      <c r="N33" s="7" t="s">
        <v>37</v>
      </c>
      <c r="O33" s="7" t="s">
        <v>37</v>
      </c>
      <c r="P33" s="118">
        <f t="shared" si="8"/>
        <v>0</v>
      </c>
      <c r="Q33" s="119">
        <f t="shared" si="8"/>
        <v>0</v>
      </c>
      <c r="R33" s="120">
        <f t="shared" si="8"/>
        <v>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14</v>
      </c>
      <c r="W33" s="119">
        <f t="shared" si="8"/>
        <v>4991</v>
      </c>
      <c r="X33" s="120">
        <f t="shared" si="8"/>
        <v>326438</v>
      </c>
      <c r="Y33" s="7" t="s">
        <v>37</v>
      </c>
      <c r="AA33" s="73" t="str">
        <f t="shared" si="6"/>
        <v>○</v>
      </c>
      <c r="AB33" s="73" t="str">
        <f t="shared" si="6"/>
        <v>○</v>
      </c>
      <c r="AC33" s="73" t="str">
        <f t="shared" si="6"/>
        <v>○</v>
      </c>
    </row>
    <row r="34" spans="1:29" ht="17.100000000000001" customHeight="1">
      <c r="A34" s="7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21</v>
      </c>
      <c r="F34" s="119">
        <f t="shared" si="7"/>
        <v>15655</v>
      </c>
      <c r="G34" s="120">
        <f t="shared" si="7"/>
        <v>590203</v>
      </c>
      <c r="H34" s="118">
        <f t="shared" si="7"/>
        <v>12</v>
      </c>
      <c r="I34" s="119">
        <f t="shared" si="7"/>
        <v>3800</v>
      </c>
      <c r="J34" s="120">
        <f t="shared" si="7"/>
        <v>67990</v>
      </c>
      <c r="K34" s="118">
        <f t="shared" si="7"/>
        <v>0</v>
      </c>
      <c r="L34" s="119">
        <f t="shared" si="7"/>
        <v>0</v>
      </c>
      <c r="M34" s="120">
        <f t="shared" si="7"/>
        <v>0</v>
      </c>
      <c r="N34" s="7" t="s">
        <v>38</v>
      </c>
      <c r="O34" s="7" t="s">
        <v>38</v>
      </c>
      <c r="P34" s="118">
        <f t="shared" si="8"/>
        <v>1</v>
      </c>
      <c r="Q34" s="119">
        <f t="shared" si="8"/>
        <v>17</v>
      </c>
      <c r="R34" s="120">
        <f t="shared" si="8"/>
        <v>128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34</v>
      </c>
      <c r="W34" s="119">
        <f t="shared" si="8"/>
        <v>19472</v>
      </c>
      <c r="X34" s="120">
        <f t="shared" si="8"/>
        <v>658321</v>
      </c>
      <c r="Y34" s="7" t="s">
        <v>38</v>
      </c>
      <c r="AA34" s="73" t="str">
        <f t="shared" si="6"/>
        <v>○</v>
      </c>
      <c r="AB34" s="73" t="str">
        <f t="shared" si="6"/>
        <v>○</v>
      </c>
      <c r="AC34" s="73" t="str">
        <f t="shared" si="6"/>
        <v>○</v>
      </c>
    </row>
    <row r="35" spans="1:29" ht="17.100000000000001" customHeight="1">
      <c r="A35" s="7" t="s">
        <v>39</v>
      </c>
      <c r="B35" s="118">
        <f t="shared" si="7"/>
        <v>0</v>
      </c>
      <c r="C35" s="119">
        <f t="shared" si="7"/>
        <v>0</v>
      </c>
      <c r="D35" s="120">
        <f t="shared" si="7"/>
        <v>0</v>
      </c>
      <c r="E35" s="118">
        <f t="shared" si="7"/>
        <v>4</v>
      </c>
      <c r="F35" s="119">
        <f t="shared" si="7"/>
        <v>11201</v>
      </c>
      <c r="G35" s="120">
        <f t="shared" si="7"/>
        <v>989594</v>
      </c>
      <c r="H35" s="118">
        <f t="shared" si="7"/>
        <v>5</v>
      </c>
      <c r="I35" s="119">
        <f t="shared" si="7"/>
        <v>1450</v>
      </c>
      <c r="J35" s="120">
        <f t="shared" si="7"/>
        <v>60970</v>
      </c>
      <c r="K35" s="118">
        <f t="shared" si="7"/>
        <v>1</v>
      </c>
      <c r="L35" s="119">
        <f t="shared" si="7"/>
        <v>25</v>
      </c>
      <c r="M35" s="120">
        <f t="shared" si="7"/>
        <v>620</v>
      </c>
      <c r="N35" s="7" t="s">
        <v>39</v>
      </c>
      <c r="O35" s="7" t="s">
        <v>39</v>
      </c>
      <c r="P35" s="118">
        <f t="shared" si="8"/>
        <v>0</v>
      </c>
      <c r="Q35" s="119">
        <f t="shared" si="8"/>
        <v>0</v>
      </c>
      <c r="R35" s="120">
        <f t="shared" si="8"/>
        <v>0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10</v>
      </c>
      <c r="W35" s="119">
        <f t="shared" si="8"/>
        <v>12676</v>
      </c>
      <c r="X35" s="120">
        <f t="shared" si="8"/>
        <v>1051184</v>
      </c>
      <c r="Y35" s="7" t="s">
        <v>39</v>
      </c>
      <c r="AA35" s="73" t="str">
        <f t="shared" si="6"/>
        <v>○</v>
      </c>
      <c r="AB35" s="73" t="str">
        <f t="shared" si="6"/>
        <v>○</v>
      </c>
      <c r="AC35" s="73" t="str">
        <f t="shared" si="6"/>
        <v>○</v>
      </c>
    </row>
    <row r="36" spans="1:29" ht="17.100000000000001" customHeight="1">
      <c r="A36" s="7" t="s">
        <v>40</v>
      </c>
      <c r="B36" s="118">
        <f t="shared" si="7"/>
        <v>2</v>
      </c>
      <c r="C36" s="119">
        <f t="shared" si="7"/>
        <v>4137</v>
      </c>
      <c r="D36" s="120">
        <f t="shared" si="7"/>
        <v>167545</v>
      </c>
      <c r="E36" s="118">
        <f t="shared" si="7"/>
        <v>1</v>
      </c>
      <c r="F36" s="119">
        <f t="shared" si="7"/>
        <v>335</v>
      </c>
      <c r="G36" s="120">
        <f t="shared" si="7"/>
        <v>4620</v>
      </c>
      <c r="H36" s="118">
        <f t="shared" si="7"/>
        <v>7</v>
      </c>
      <c r="I36" s="119">
        <f t="shared" si="7"/>
        <v>3019</v>
      </c>
      <c r="J36" s="120">
        <f t="shared" si="7"/>
        <v>112989</v>
      </c>
      <c r="K36" s="118">
        <f t="shared" si="7"/>
        <v>1</v>
      </c>
      <c r="L36" s="119">
        <f t="shared" si="7"/>
        <v>276</v>
      </c>
      <c r="M36" s="120">
        <f t="shared" si="7"/>
        <v>1406</v>
      </c>
      <c r="N36" s="7" t="s">
        <v>40</v>
      </c>
      <c r="O36" s="7" t="s">
        <v>40</v>
      </c>
      <c r="P36" s="118">
        <f t="shared" si="8"/>
        <v>0</v>
      </c>
      <c r="Q36" s="119">
        <f t="shared" si="8"/>
        <v>0</v>
      </c>
      <c r="R36" s="120">
        <f t="shared" si="8"/>
        <v>0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11</v>
      </c>
      <c r="W36" s="119">
        <f t="shared" si="8"/>
        <v>7767</v>
      </c>
      <c r="X36" s="120">
        <f t="shared" si="8"/>
        <v>286560</v>
      </c>
      <c r="Y36" s="7" t="s">
        <v>40</v>
      </c>
      <c r="AA36" s="73" t="str">
        <f t="shared" si="6"/>
        <v>○</v>
      </c>
      <c r="AB36" s="73" t="str">
        <f t="shared" si="6"/>
        <v>○</v>
      </c>
      <c r="AC36" s="73" t="str">
        <f t="shared" si="6"/>
        <v>○</v>
      </c>
    </row>
    <row r="37" spans="1:29" ht="17.100000000000001" customHeight="1">
      <c r="A37" s="7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0</v>
      </c>
      <c r="F37" s="119">
        <f t="shared" si="7"/>
        <v>0</v>
      </c>
      <c r="G37" s="120">
        <f t="shared" si="7"/>
        <v>0</v>
      </c>
      <c r="H37" s="118">
        <f t="shared" si="7"/>
        <v>0</v>
      </c>
      <c r="I37" s="119">
        <f t="shared" si="7"/>
        <v>0</v>
      </c>
      <c r="J37" s="120">
        <f t="shared" si="7"/>
        <v>0</v>
      </c>
      <c r="K37" s="118">
        <f t="shared" si="7"/>
        <v>0</v>
      </c>
      <c r="L37" s="119">
        <f t="shared" si="7"/>
        <v>0</v>
      </c>
      <c r="M37" s="120">
        <f t="shared" si="7"/>
        <v>0</v>
      </c>
      <c r="N37" s="7" t="s">
        <v>41</v>
      </c>
      <c r="O37" s="7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0</v>
      </c>
      <c r="W37" s="119">
        <f t="shared" si="8"/>
        <v>0</v>
      </c>
      <c r="X37" s="120">
        <f t="shared" si="8"/>
        <v>0</v>
      </c>
      <c r="Y37" s="7" t="s">
        <v>41</v>
      </c>
      <c r="AA37" s="73" t="str">
        <f t="shared" si="6"/>
        <v>○</v>
      </c>
      <c r="AB37" s="73" t="str">
        <f t="shared" si="6"/>
        <v>○</v>
      </c>
      <c r="AC37" s="73" t="str">
        <f t="shared" si="6"/>
        <v>○</v>
      </c>
    </row>
    <row r="38" spans="1:29" ht="17.100000000000001" customHeight="1">
      <c r="A38" s="7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0</v>
      </c>
      <c r="F38" s="119">
        <f t="shared" si="9"/>
        <v>0</v>
      </c>
      <c r="G38" s="120">
        <f t="shared" si="9"/>
        <v>0</v>
      </c>
      <c r="H38" s="118">
        <f t="shared" si="9"/>
        <v>7</v>
      </c>
      <c r="I38" s="119">
        <f t="shared" si="9"/>
        <v>1657</v>
      </c>
      <c r="J38" s="120">
        <f t="shared" si="9"/>
        <v>36152</v>
      </c>
      <c r="K38" s="118">
        <f t="shared" si="9"/>
        <v>6</v>
      </c>
      <c r="L38" s="119">
        <f t="shared" si="9"/>
        <v>520</v>
      </c>
      <c r="M38" s="120">
        <f t="shared" si="9"/>
        <v>4512</v>
      </c>
      <c r="N38" s="7" t="s">
        <v>42</v>
      </c>
      <c r="O38" s="7" t="s">
        <v>42</v>
      </c>
      <c r="P38" s="118">
        <f t="shared" ref="P38:X44" si="10">P83</f>
        <v>0</v>
      </c>
      <c r="Q38" s="119">
        <f t="shared" si="10"/>
        <v>0</v>
      </c>
      <c r="R38" s="120">
        <f t="shared" si="10"/>
        <v>0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13</v>
      </c>
      <c r="W38" s="119">
        <f t="shared" si="10"/>
        <v>2177</v>
      </c>
      <c r="X38" s="120">
        <f t="shared" si="10"/>
        <v>40664</v>
      </c>
      <c r="Y38" s="7" t="s">
        <v>42</v>
      </c>
      <c r="AA38" s="73" t="str">
        <f t="shared" si="6"/>
        <v>○</v>
      </c>
      <c r="AB38" s="73" t="str">
        <f t="shared" si="6"/>
        <v>○</v>
      </c>
      <c r="AC38" s="73" t="str">
        <f t="shared" si="6"/>
        <v>○</v>
      </c>
    </row>
    <row r="39" spans="1:29" ht="17.100000000000001" customHeight="1">
      <c r="A39" s="7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0</v>
      </c>
      <c r="F39" s="119">
        <f t="shared" si="9"/>
        <v>0</v>
      </c>
      <c r="G39" s="120">
        <f t="shared" si="9"/>
        <v>0</v>
      </c>
      <c r="H39" s="118">
        <f t="shared" si="9"/>
        <v>0</v>
      </c>
      <c r="I39" s="119">
        <f t="shared" si="9"/>
        <v>0</v>
      </c>
      <c r="J39" s="120">
        <f t="shared" si="9"/>
        <v>0</v>
      </c>
      <c r="K39" s="118">
        <f t="shared" si="9"/>
        <v>0</v>
      </c>
      <c r="L39" s="119">
        <f t="shared" si="9"/>
        <v>0</v>
      </c>
      <c r="M39" s="120">
        <f t="shared" si="9"/>
        <v>0</v>
      </c>
      <c r="N39" s="7" t="s">
        <v>43</v>
      </c>
      <c r="O39" s="7" t="s">
        <v>43</v>
      </c>
      <c r="P39" s="118">
        <f t="shared" si="10"/>
        <v>0</v>
      </c>
      <c r="Q39" s="119">
        <f t="shared" si="10"/>
        <v>0</v>
      </c>
      <c r="R39" s="120">
        <f t="shared" si="10"/>
        <v>0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0</v>
      </c>
      <c r="W39" s="119">
        <f t="shared" si="10"/>
        <v>0</v>
      </c>
      <c r="X39" s="120">
        <f t="shared" si="10"/>
        <v>0</v>
      </c>
      <c r="Y39" s="7" t="s">
        <v>43</v>
      </c>
      <c r="AA39" s="73" t="str">
        <f t="shared" si="6"/>
        <v>○</v>
      </c>
      <c r="AB39" s="73" t="str">
        <f t="shared" si="6"/>
        <v>○</v>
      </c>
      <c r="AC39" s="73" t="str">
        <f t="shared" si="6"/>
        <v>○</v>
      </c>
    </row>
    <row r="40" spans="1:29" ht="17.100000000000001" customHeight="1">
      <c r="A40" s="7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2</v>
      </c>
      <c r="F40" s="119">
        <f t="shared" si="9"/>
        <v>3350</v>
      </c>
      <c r="G40" s="120">
        <f t="shared" si="9"/>
        <v>155307</v>
      </c>
      <c r="H40" s="118">
        <f t="shared" si="9"/>
        <v>9</v>
      </c>
      <c r="I40" s="119">
        <f t="shared" si="9"/>
        <v>7655</v>
      </c>
      <c r="J40" s="120">
        <f t="shared" si="9"/>
        <v>198441</v>
      </c>
      <c r="K40" s="118">
        <f t="shared" si="9"/>
        <v>1</v>
      </c>
      <c r="L40" s="119">
        <f t="shared" si="9"/>
        <v>472</v>
      </c>
      <c r="M40" s="120">
        <f t="shared" si="9"/>
        <v>1219</v>
      </c>
      <c r="N40" s="7" t="s">
        <v>44</v>
      </c>
      <c r="O40" s="7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12</v>
      </c>
      <c r="W40" s="119">
        <f t="shared" si="10"/>
        <v>11477</v>
      </c>
      <c r="X40" s="120">
        <f t="shared" si="10"/>
        <v>354967</v>
      </c>
      <c r="Y40" s="7" t="s">
        <v>44</v>
      </c>
      <c r="AA40" s="73" t="str">
        <f t="shared" si="6"/>
        <v>○</v>
      </c>
      <c r="AB40" s="73" t="str">
        <f t="shared" si="6"/>
        <v>○</v>
      </c>
      <c r="AC40" s="73" t="str">
        <f t="shared" si="6"/>
        <v>○</v>
      </c>
    </row>
    <row r="41" spans="1:29" ht="17.100000000000001" customHeight="1">
      <c r="A41" s="7" t="s">
        <v>45</v>
      </c>
      <c r="B41" s="118">
        <f t="shared" si="9"/>
        <v>0</v>
      </c>
      <c r="C41" s="119">
        <f t="shared" si="9"/>
        <v>0</v>
      </c>
      <c r="D41" s="120">
        <f t="shared" si="9"/>
        <v>0</v>
      </c>
      <c r="E41" s="118">
        <f t="shared" si="9"/>
        <v>0</v>
      </c>
      <c r="F41" s="119">
        <f t="shared" si="9"/>
        <v>0</v>
      </c>
      <c r="G41" s="120">
        <f t="shared" si="9"/>
        <v>0</v>
      </c>
      <c r="H41" s="118">
        <f t="shared" si="9"/>
        <v>0</v>
      </c>
      <c r="I41" s="119">
        <f t="shared" si="9"/>
        <v>0</v>
      </c>
      <c r="J41" s="120">
        <f t="shared" si="9"/>
        <v>0</v>
      </c>
      <c r="K41" s="118">
        <f t="shared" si="9"/>
        <v>0</v>
      </c>
      <c r="L41" s="119">
        <f t="shared" si="9"/>
        <v>0</v>
      </c>
      <c r="M41" s="120">
        <f t="shared" si="9"/>
        <v>0</v>
      </c>
      <c r="N41" s="7" t="s">
        <v>45</v>
      </c>
      <c r="O41" s="7" t="s">
        <v>45</v>
      </c>
      <c r="P41" s="118">
        <f t="shared" si="10"/>
        <v>0</v>
      </c>
      <c r="Q41" s="119">
        <f t="shared" si="10"/>
        <v>0</v>
      </c>
      <c r="R41" s="120">
        <f t="shared" si="10"/>
        <v>0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0</v>
      </c>
      <c r="W41" s="119">
        <f t="shared" si="10"/>
        <v>0</v>
      </c>
      <c r="X41" s="120">
        <f t="shared" si="10"/>
        <v>0</v>
      </c>
      <c r="Y41" s="7" t="s">
        <v>45</v>
      </c>
      <c r="AA41" s="73" t="str">
        <f t="shared" si="6"/>
        <v>○</v>
      </c>
      <c r="AB41" s="73" t="str">
        <f t="shared" si="6"/>
        <v>○</v>
      </c>
      <c r="AC41" s="73" t="str">
        <f t="shared" si="6"/>
        <v>○</v>
      </c>
    </row>
    <row r="42" spans="1:29" ht="17.100000000000001" customHeight="1">
      <c r="A42" s="7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0</v>
      </c>
      <c r="F42" s="119">
        <f t="shared" si="9"/>
        <v>0</v>
      </c>
      <c r="G42" s="120">
        <f t="shared" si="9"/>
        <v>0</v>
      </c>
      <c r="H42" s="118">
        <f t="shared" si="9"/>
        <v>0</v>
      </c>
      <c r="I42" s="119">
        <f t="shared" si="9"/>
        <v>0</v>
      </c>
      <c r="J42" s="120">
        <f t="shared" si="9"/>
        <v>0</v>
      </c>
      <c r="K42" s="118">
        <f t="shared" si="9"/>
        <v>4</v>
      </c>
      <c r="L42" s="119">
        <f t="shared" si="9"/>
        <v>2326</v>
      </c>
      <c r="M42" s="120">
        <f t="shared" si="9"/>
        <v>26978</v>
      </c>
      <c r="N42" s="7" t="s">
        <v>46</v>
      </c>
      <c r="O42" s="7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4</v>
      </c>
      <c r="W42" s="119">
        <f t="shared" si="10"/>
        <v>2326</v>
      </c>
      <c r="X42" s="120">
        <f t="shared" si="10"/>
        <v>26978</v>
      </c>
      <c r="Y42" s="7" t="s">
        <v>46</v>
      </c>
      <c r="AA42" s="73" t="str">
        <f t="shared" si="6"/>
        <v>○</v>
      </c>
      <c r="AB42" s="73" t="str">
        <f t="shared" si="6"/>
        <v>○</v>
      </c>
      <c r="AC42" s="73" t="str">
        <f t="shared" si="6"/>
        <v>○</v>
      </c>
    </row>
    <row r="43" spans="1:29" ht="17.100000000000001" customHeight="1">
      <c r="A43" s="7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0</v>
      </c>
      <c r="F43" s="119">
        <f t="shared" si="9"/>
        <v>0</v>
      </c>
      <c r="G43" s="120">
        <f t="shared" si="9"/>
        <v>0</v>
      </c>
      <c r="H43" s="118">
        <f t="shared" si="9"/>
        <v>2</v>
      </c>
      <c r="I43" s="119">
        <f t="shared" si="9"/>
        <v>635</v>
      </c>
      <c r="J43" s="120">
        <f t="shared" si="9"/>
        <v>9203</v>
      </c>
      <c r="K43" s="118">
        <f t="shared" si="9"/>
        <v>0</v>
      </c>
      <c r="L43" s="119">
        <f t="shared" si="9"/>
        <v>0</v>
      </c>
      <c r="M43" s="120">
        <f t="shared" si="9"/>
        <v>0</v>
      </c>
      <c r="N43" s="7" t="s">
        <v>47</v>
      </c>
      <c r="O43" s="7" t="s">
        <v>47</v>
      </c>
      <c r="P43" s="118">
        <f t="shared" si="10"/>
        <v>0</v>
      </c>
      <c r="Q43" s="119">
        <f t="shared" si="10"/>
        <v>0</v>
      </c>
      <c r="R43" s="120">
        <f t="shared" si="10"/>
        <v>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2</v>
      </c>
      <c r="W43" s="119">
        <f t="shared" si="10"/>
        <v>635</v>
      </c>
      <c r="X43" s="120">
        <f t="shared" si="10"/>
        <v>9203</v>
      </c>
      <c r="Y43" s="7" t="s">
        <v>47</v>
      </c>
      <c r="AA43" s="73" t="str">
        <f t="shared" si="6"/>
        <v>○</v>
      </c>
      <c r="AB43" s="73" t="str">
        <f t="shared" si="6"/>
        <v>○</v>
      </c>
      <c r="AC43" s="73" t="str">
        <f t="shared" si="6"/>
        <v>○</v>
      </c>
    </row>
    <row r="44" spans="1:29" ht="17.100000000000001" customHeight="1" thickBot="1">
      <c r="A44" s="8" t="s">
        <v>48</v>
      </c>
      <c r="B44" s="118">
        <f t="shared" si="9"/>
        <v>0</v>
      </c>
      <c r="C44" s="119">
        <f t="shared" si="9"/>
        <v>0</v>
      </c>
      <c r="D44" s="120">
        <f t="shared" si="9"/>
        <v>0</v>
      </c>
      <c r="E44" s="118">
        <f t="shared" si="9"/>
        <v>0</v>
      </c>
      <c r="F44" s="119">
        <f t="shared" si="9"/>
        <v>0</v>
      </c>
      <c r="G44" s="120">
        <f t="shared" si="9"/>
        <v>0</v>
      </c>
      <c r="H44" s="118">
        <f t="shared" si="9"/>
        <v>3</v>
      </c>
      <c r="I44" s="119">
        <f t="shared" si="9"/>
        <v>504</v>
      </c>
      <c r="J44" s="120">
        <f t="shared" si="9"/>
        <v>4321</v>
      </c>
      <c r="K44" s="118">
        <f t="shared" si="9"/>
        <v>1</v>
      </c>
      <c r="L44" s="119">
        <f t="shared" si="9"/>
        <v>250</v>
      </c>
      <c r="M44" s="120">
        <f t="shared" si="9"/>
        <v>2248</v>
      </c>
      <c r="N44" s="8" t="s">
        <v>48</v>
      </c>
      <c r="O44" s="8" t="s">
        <v>48</v>
      </c>
      <c r="P44" s="118">
        <f t="shared" si="10"/>
        <v>0</v>
      </c>
      <c r="Q44" s="119">
        <f t="shared" si="10"/>
        <v>0</v>
      </c>
      <c r="R44" s="120">
        <f t="shared" si="10"/>
        <v>0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4</v>
      </c>
      <c r="W44" s="119">
        <f t="shared" si="10"/>
        <v>754</v>
      </c>
      <c r="X44" s="120">
        <f t="shared" si="10"/>
        <v>6569</v>
      </c>
      <c r="Y44" s="8" t="s">
        <v>48</v>
      </c>
      <c r="AA44" s="73" t="str">
        <f t="shared" si="6"/>
        <v>○</v>
      </c>
      <c r="AB44" s="73" t="str">
        <f t="shared" si="6"/>
        <v>○</v>
      </c>
      <c r="AC44" s="73" t="str">
        <f t="shared" si="6"/>
        <v>○</v>
      </c>
    </row>
    <row r="45" spans="1:29" ht="17.100000000000001" customHeight="1" thickBot="1">
      <c r="A45" s="87" t="s">
        <v>66</v>
      </c>
      <c r="B45" s="124">
        <f t="shared" ref="B45:H45" si="11">SUM(B6:B17)</f>
        <v>11</v>
      </c>
      <c r="C45" s="125">
        <f t="shared" si="11"/>
        <v>54968</v>
      </c>
      <c r="D45" s="126">
        <f t="shared" si="11"/>
        <v>4032596</v>
      </c>
      <c r="E45" s="124">
        <f t="shared" si="11"/>
        <v>348</v>
      </c>
      <c r="F45" s="125">
        <f t="shared" si="11"/>
        <v>498254</v>
      </c>
      <c r="G45" s="126">
        <f t="shared" si="11"/>
        <v>31800825</v>
      </c>
      <c r="H45" s="124">
        <f t="shared" si="11"/>
        <v>561</v>
      </c>
      <c r="I45" s="125">
        <f>SUM(I6:I17)</f>
        <v>507633</v>
      </c>
      <c r="J45" s="126">
        <f>SUM(J6:J17)</f>
        <v>34632682</v>
      </c>
      <c r="K45" s="124">
        <f t="shared" ref="K45" si="12">SUM(K6:K17)</f>
        <v>63</v>
      </c>
      <c r="L45" s="125">
        <f>SUM(L6:L17)</f>
        <v>11089</v>
      </c>
      <c r="M45" s="126">
        <f>SUM(M6:M17)</f>
        <v>381532</v>
      </c>
      <c r="N45" s="87" t="s">
        <v>66</v>
      </c>
      <c r="O45" s="87" t="s">
        <v>66</v>
      </c>
      <c r="P45" s="124">
        <f t="shared" ref="P45:V45" si="13">SUM(P6:P17)</f>
        <v>5</v>
      </c>
      <c r="Q45" s="125">
        <f t="shared" si="13"/>
        <v>1000</v>
      </c>
      <c r="R45" s="126">
        <f t="shared" si="13"/>
        <v>11672</v>
      </c>
      <c r="S45" s="124">
        <f t="shared" si="13"/>
        <v>0</v>
      </c>
      <c r="T45" s="125">
        <f t="shared" si="13"/>
        <v>0</v>
      </c>
      <c r="U45" s="126">
        <f t="shared" si="13"/>
        <v>0</v>
      </c>
      <c r="V45" s="124">
        <f t="shared" si="13"/>
        <v>988</v>
      </c>
      <c r="W45" s="125">
        <f>SUM(W6:W17)</f>
        <v>1072944</v>
      </c>
      <c r="X45" s="126">
        <f>SUM(X6:X17)</f>
        <v>70859307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4">SUM(B18:B44)</f>
        <v>5</v>
      </c>
      <c r="C46" s="125">
        <f t="shared" si="14"/>
        <v>36248</v>
      </c>
      <c r="D46" s="126">
        <f t="shared" si="14"/>
        <v>2492921</v>
      </c>
      <c r="E46" s="124">
        <f t="shared" si="14"/>
        <v>86</v>
      </c>
      <c r="F46" s="125">
        <f t="shared" si="14"/>
        <v>93789</v>
      </c>
      <c r="G46" s="126">
        <f t="shared" si="14"/>
        <v>4617996</v>
      </c>
      <c r="H46" s="124">
        <f t="shared" si="14"/>
        <v>146</v>
      </c>
      <c r="I46" s="125">
        <f>SUM(I18:I44)</f>
        <v>82466</v>
      </c>
      <c r="J46" s="126">
        <f>SUM(J18:J44)</f>
        <v>4648251</v>
      </c>
      <c r="K46" s="124">
        <f t="shared" ref="K46" si="15">SUM(K18:K44)</f>
        <v>48</v>
      </c>
      <c r="L46" s="125">
        <f>SUM(L18:L44)</f>
        <v>7407</v>
      </c>
      <c r="M46" s="126">
        <f>SUM(M18:M44)</f>
        <v>127562</v>
      </c>
      <c r="N46" s="87" t="s">
        <v>67</v>
      </c>
      <c r="O46" s="87" t="s">
        <v>67</v>
      </c>
      <c r="P46" s="124">
        <f t="shared" ref="P46:V46" si="16">SUM(P18:P44)</f>
        <v>4</v>
      </c>
      <c r="Q46" s="125">
        <f t="shared" si="16"/>
        <v>173</v>
      </c>
      <c r="R46" s="126">
        <f t="shared" si="16"/>
        <v>585</v>
      </c>
      <c r="S46" s="124">
        <f t="shared" si="16"/>
        <v>0</v>
      </c>
      <c r="T46" s="125">
        <f t="shared" si="16"/>
        <v>0</v>
      </c>
      <c r="U46" s="126">
        <f t="shared" si="16"/>
        <v>0</v>
      </c>
      <c r="V46" s="124">
        <f t="shared" si="16"/>
        <v>289</v>
      </c>
      <c r="W46" s="125">
        <f>SUM(W18:W44)</f>
        <v>220083</v>
      </c>
      <c r="X46" s="126">
        <f>SUM(X18:X44)</f>
        <v>11887315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17">SUM(B45:B46)</f>
        <v>16</v>
      </c>
      <c r="C47" s="125">
        <f t="shared" si="17"/>
        <v>91216</v>
      </c>
      <c r="D47" s="126">
        <f t="shared" si="17"/>
        <v>6525517</v>
      </c>
      <c r="E47" s="124">
        <f t="shared" si="17"/>
        <v>434</v>
      </c>
      <c r="F47" s="125">
        <f t="shared" si="17"/>
        <v>592043</v>
      </c>
      <c r="G47" s="126">
        <f t="shared" si="17"/>
        <v>36418821</v>
      </c>
      <c r="H47" s="124">
        <f t="shared" si="17"/>
        <v>707</v>
      </c>
      <c r="I47" s="125">
        <f>SUM(I45:I46)</f>
        <v>590099</v>
      </c>
      <c r="J47" s="126">
        <f>SUM(J45:J46)</f>
        <v>39280933</v>
      </c>
      <c r="K47" s="124">
        <f t="shared" ref="K47" si="18">SUM(K45:K46)</f>
        <v>111</v>
      </c>
      <c r="L47" s="125">
        <f>SUM(L45:L46)</f>
        <v>18496</v>
      </c>
      <c r="M47" s="126">
        <f>SUM(M45:M46)</f>
        <v>509094</v>
      </c>
      <c r="N47" s="87" t="s">
        <v>12</v>
      </c>
      <c r="O47" s="87" t="s">
        <v>12</v>
      </c>
      <c r="P47" s="124">
        <f t="shared" ref="P47:V47" si="19">SUM(P45:P46)</f>
        <v>9</v>
      </c>
      <c r="Q47" s="125">
        <f t="shared" si="19"/>
        <v>1173</v>
      </c>
      <c r="R47" s="126">
        <f t="shared" si="19"/>
        <v>12257</v>
      </c>
      <c r="S47" s="124">
        <f t="shared" si="19"/>
        <v>0</v>
      </c>
      <c r="T47" s="125">
        <f t="shared" si="19"/>
        <v>0</v>
      </c>
      <c r="U47" s="126">
        <f t="shared" si="19"/>
        <v>0</v>
      </c>
      <c r="V47" s="124">
        <f t="shared" si="19"/>
        <v>1277</v>
      </c>
      <c r="W47" s="125">
        <f>SUM(W45:W46)</f>
        <v>1293027</v>
      </c>
      <c r="X47" s="126">
        <f>SUM(X45:X46)</f>
        <v>82746622</v>
      </c>
      <c r="Y47" s="87" t="s">
        <v>12</v>
      </c>
    </row>
    <row r="48" spans="1:29">
      <c r="N48" s="36" t="s">
        <v>280</v>
      </c>
      <c r="Y48" s="36" t="str">
        <f>N48</f>
        <v>【出典：令和７年度概要調書（令和７年４月１日現在）】</v>
      </c>
    </row>
    <row r="49" spans="1:24" hidden="1"/>
    <row r="50" spans="1:24" ht="46.5" hidden="1" customHeight="1">
      <c r="A50" s="277" t="s">
        <v>247</v>
      </c>
      <c r="B50" s="276" t="s">
        <v>243</v>
      </c>
      <c r="C50" s="276" t="s">
        <v>141</v>
      </c>
      <c r="D50" s="276" t="s">
        <v>142</v>
      </c>
      <c r="E50" s="276" t="s">
        <v>244</v>
      </c>
      <c r="F50" s="276" t="s">
        <v>141</v>
      </c>
      <c r="G50" s="276" t="s">
        <v>142</v>
      </c>
      <c r="H50" s="276" t="s">
        <v>245</v>
      </c>
      <c r="I50" s="276" t="s">
        <v>141</v>
      </c>
      <c r="J50" s="276" t="s">
        <v>142</v>
      </c>
      <c r="K50" s="276" t="s">
        <v>246</v>
      </c>
      <c r="L50" s="276" t="s">
        <v>141</v>
      </c>
      <c r="M50" s="276" t="s">
        <v>142</v>
      </c>
      <c r="P50" s="276" t="s">
        <v>248</v>
      </c>
      <c r="Q50" s="276" t="s">
        <v>141</v>
      </c>
      <c r="R50" s="276" t="s">
        <v>142</v>
      </c>
      <c r="S50" s="276" t="s">
        <v>249</v>
      </c>
      <c r="T50" s="276" t="s">
        <v>141</v>
      </c>
      <c r="U50" s="276" t="s">
        <v>142</v>
      </c>
      <c r="V50" s="276" t="s">
        <v>250</v>
      </c>
      <c r="W50" s="276" t="s">
        <v>141</v>
      </c>
      <c r="X50" s="276" t="s">
        <v>142</v>
      </c>
    </row>
    <row r="51" spans="1:24" ht="13.2" hidden="1">
      <c r="B51" s="240">
        <v>6</v>
      </c>
      <c r="C51" s="240">
        <v>48815</v>
      </c>
      <c r="D51" s="240">
        <v>3856262</v>
      </c>
      <c r="E51" s="240">
        <v>167</v>
      </c>
      <c r="F51" s="240">
        <v>264230</v>
      </c>
      <c r="G51" s="240">
        <v>16398135</v>
      </c>
      <c r="H51" s="240">
        <v>215</v>
      </c>
      <c r="I51" s="240">
        <v>224036</v>
      </c>
      <c r="J51" s="240">
        <v>19378200</v>
      </c>
      <c r="K51" s="240">
        <v>23</v>
      </c>
      <c r="L51" s="240">
        <v>4425</v>
      </c>
      <c r="M51" s="240">
        <v>176795</v>
      </c>
      <c r="P51" s="240">
        <v>2</v>
      </c>
      <c r="Q51" s="240">
        <v>794</v>
      </c>
      <c r="R51" s="240">
        <v>10550</v>
      </c>
      <c r="S51" s="240">
        <v>0</v>
      </c>
      <c r="T51" s="240">
        <v>0</v>
      </c>
      <c r="U51" s="240">
        <v>0</v>
      </c>
      <c r="V51" s="240">
        <v>413</v>
      </c>
      <c r="W51" s="240">
        <v>542300</v>
      </c>
      <c r="X51" s="240">
        <v>39819942</v>
      </c>
    </row>
    <row r="52" spans="1:24" ht="13.2" hidden="1">
      <c r="B52" s="240">
        <v>0</v>
      </c>
      <c r="C52" s="240">
        <v>0</v>
      </c>
      <c r="D52" s="240">
        <v>0</v>
      </c>
      <c r="E52" s="240">
        <v>12</v>
      </c>
      <c r="F52" s="240">
        <v>9383</v>
      </c>
      <c r="G52" s="240">
        <v>536652</v>
      </c>
      <c r="H52" s="240">
        <v>29</v>
      </c>
      <c r="I52" s="240">
        <v>23662</v>
      </c>
      <c r="J52" s="240">
        <v>423092</v>
      </c>
      <c r="K52" s="240">
        <v>2</v>
      </c>
      <c r="L52" s="240">
        <v>233</v>
      </c>
      <c r="M52" s="240">
        <v>17090</v>
      </c>
      <c r="P52" s="240">
        <v>0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43</v>
      </c>
      <c r="W52" s="240">
        <v>33278</v>
      </c>
      <c r="X52" s="240">
        <v>976834</v>
      </c>
    </row>
    <row r="53" spans="1:24" ht="13.2" hidden="1">
      <c r="B53" s="240">
        <v>0</v>
      </c>
      <c r="C53" s="240">
        <v>0</v>
      </c>
      <c r="D53" s="240">
        <v>0</v>
      </c>
      <c r="E53" s="240">
        <v>21</v>
      </c>
      <c r="F53" s="240">
        <v>30599</v>
      </c>
      <c r="G53" s="240">
        <v>2137090</v>
      </c>
      <c r="H53" s="240">
        <v>36</v>
      </c>
      <c r="I53" s="240">
        <v>33819</v>
      </c>
      <c r="J53" s="240">
        <v>1849858</v>
      </c>
      <c r="K53" s="240">
        <v>6</v>
      </c>
      <c r="L53" s="240">
        <v>873</v>
      </c>
      <c r="M53" s="240">
        <v>11199</v>
      </c>
      <c r="P53" s="240">
        <v>1</v>
      </c>
      <c r="Q53" s="240">
        <v>39</v>
      </c>
      <c r="R53" s="240">
        <v>589</v>
      </c>
      <c r="S53" s="240">
        <v>0</v>
      </c>
      <c r="T53" s="240">
        <v>0</v>
      </c>
      <c r="U53" s="240">
        <v>0</v>
      </c>
      <c r="V53" s="240">
        <v>64</v>
      </c>
      <c r="W53" s="240">
        <v>65330</v>
      </c>
      <c r="X53" s="240">
        <v>3998736</v>
      </c>
    </row>
    <row r="54" spans="1:24" ht="13.2" hidden="1">
      <c r="B54" s="240">
        <v>2</v>
      </c>
      <c r="C54" s="240">
        <v>1589</v>
      </c>
      <c r="D54" s="240">
        <v>46781</v>
      </c>
      <c r="E54" s="240">
        <v>11</v>
      </c>
      <c r="F54" s="240">
        <v>19096</v>
      </c>
      <c r="G54" s="240">
        <v>1668999</v>
      </c>
      <c r="H54" s="240">
        <v>43</v>
      </c>
      <c r="I54" s="240">
        <v>35741</v>
      </c>
      <c r="J54" s="240">
        <v>1583526</v>
      </c>
      <c r="K54" s="240">
        <v>8</v>
      </c>
      <c r="L54" s="240">
        <v>1770</v>
      </c>
      <c r="M54" s="240">
        <v>80566</v>
      </c>
      <c r="P54" s="240">
        <v>1</v>
      </c>
      <c r="Q54" s="240">
        <v>124</v>
      </c>
      <c r="R54" s="240">
        <v>292</v>
      </c>
      <c r="S54" s="240">
        <v>0</v>
      </c>
      <c r="T54" s="240">
        <v>0</v>
      </c>
      <c r="U54" s="240">
        <v>0</v>
      </c>
      <c r="V54" s="240">
        <v>65</v>
      </c>
      <c r="W54" s="240">
        <v>58320</v>
      </c>
      <c r="X54" s="240">
        <v>3380164</v>
      </c>
    </row>
    <row r="55" spans="1:24" ht="13.2" hidden="1">
      <c r="B55" s="240">
        <v>0</v>
      </c>
      <c r="C55" s="240">
        <v>0</v>
      </c>
      <c r="D55" s="240">
        <v>0</v>
      </c>
      <c r="E55" s="240">
        <v>36</v>
      </c>
      <c r="F55" s="240">
        <v>52438</v>
      </c>
      <c r="G55" s="240">
        <v>3337495</v>
      </c>
      <c r="H55" s="240">
        <v>66</v>
      </c>
      <c r="I55" s="240">
        <v>55071</v>
      </c>
      <c r="J55" s="240">
        <v>2765063</v>
      </c>
      <c r="K55" s="240">
        <v>4</v>
      </c>
      <c r="L55" s="240">
        <v>518</v>
      </c>
      <c r="M55" s="240">
        <v>5747</v>
      </c>
      <c r="P55" s="240">
        <v>0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106</v>
      </c>
      <c r="W55" s="240">
        <v>108027</v>
      </c>
      <c r="X55" s="240">
        <v>6108305</v>
      </c>
    </row>
    <row r="56" spans="1:24" ht="13.2" hidden="1">
      <c r="B56" s="240">
        <v>0</v>
      </c>
      <c r="C56" s="240">
        <v>0</v>
      </c>
      <c r="D56" s="240">
        <v>0</v>
      </c>
      <c r="E56" s="240">
        <v>21</v>
      </c>
      <c r="F56" s="240">
        <v>29083</v>
      </c>
      <c r="G56" s="240">
        <v>1760626</v>
      </c>
      <c r="H56" s="240">
        <v>31</v>
      </c>
      <c r="I56" s="240">
        <v>15392</v>
      </c>
      <c r="J56" s="240">
        <v>1074402</v>
      </c>
      <c r="K56" s="240">
        <v>4</v>
      </c>
      <c r="L56" s="240">
        <v>446</v>
      </c>
      <c r="M56" s="240">
        <v>13358</v>
      </c>
      <c r="P56" s="240">
        <v>0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56</v>
      </c>
      <c r="W56" s="240">
        <v>44921</v>
      </c>
      <c r="X56" s="240">
        <v>2848386</v>
      </c>
    </row>
    <row r="57" spans="1:24" ht="13.2" hidden="1">
      <c r="B57" s="240">
        <v>1</v>
      </c>
      <c r="C57" s="240">
        <v>487</v>
      </c>
      <c r="D57" s="240">
        <v>6592</v>
      </c>
      <c r="E57" s="240">
        <v>10</v>
      </c>
      <c r="F57" s="240">
        <v>10339</v>
      </c>
      <c r="G57" s="240">
        <v>466041</v>
      </c>
      <c r="H57" s="240">
        <v>20</v>
      </c>
      <c r="I57" s="240">
        <v>12441</v>
      </c>
      <c r="J57" s="240">
        <v>418747</v>
      </c>
      <c r="K57" s="240">
        <v>3</v>
      </c>
      <c r="L57" s="240">
        <v>958</v>
      </c>
      <c r="M57" s="240">
        <v>15503</v>
      </c>
      <c r="P57" s="240">
        <v>0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34</v>
      </c>
      <c r="W57" s="240">
        <v>24225</v>
      </c>
      <c r="X57" s="240">
        <v>906883</v>
      </c>
    </row>
    <row r="58" spans="1:24" ht="13.2" hidden="1">
      <c r="B58" s="240">
        <v>0</v>
      </c>
      <c r="C58" s="240">
        <v>0</v>
      </c>
      <c r="D58" s="240">
        <v>0</v>
      </c>
      <c r="E58" s="240">
        <v>17</v>
      </c>
      <c r="F58" s="240">
        <v>7460</v>
      </c>
      <c r="G58" s="240">
        <v>245944</v>
      </c>
      <c r="H58" s="240">
        <v>22</v>
      </c>
      <c r="I58" s="240">
        <v>22401</v>
      </c>
      <c r="J58" s="240">
        <v>1234041</v>
      </c>
      <c r="K58" s="240">
        <v>2</v>
      </c>
      <c r="L58" s="240">
        <v>210</v>
      </c>
      <c r="M58" s="240">
        <v>3261</v>
      </c>
      <c r="P58" s="240">
        <v>0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41</v>
      </c>
      <c r="W58" s="240">
        <v>30071</v>
      </c>
      <c r="X58" s="240">
        <v>1483246</v>
      </c>
    </row>
    <row r="59" spans="1:24" ht="13.2" hidden="1">
      <c r="B59" s="240">
        <v>1</v>
      </c>
      <c r="C59" s="240">
        <v>3921</v>
      </c>
      <c r="D59" s="240">
        <v>114067</v>
      </c>
      <c r="E59" s="240">
        <v>19</v>
      </c>
      <c r="F59" s="240">
        <v>25854</v>
      </c>
      <c r="G59" s="240">
        <v>1512096</v>
      </c>
      <c r="H59" s="240">
        <v>27</v>
      </c>
      <c r="I59" s="240">
        <v>28061</v>
      </c>
      <c r="J59" s="240">
        <v>1720328</v>
      </c>
      <c r="K59" s="240">
        <v>2</v>
      </c>
      <c r="L59" s="240">
        <v>337</v>
      </c>
      <c r="M59" s="240">
        <v>20781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49</v>
      </c>
      <c r="W59" s="240">
        <v>58173</v>
      </c>
      <c r="X59" s="240">
        <v>3367272</v>
      </c>
    </row>
    <row r="60" spans="1:24" ht="13.2" hidden="1">
      <c r="B60" s="240">
        <v>0</v>
      </c>
      <c r="C60" s="240">
        <v>0</v>
      </c>
      <c r="D60" s="240">
        <v>0</v>
      </c>
      <c r="E60" s="240">
        <v>18</v>
      </c>
      <c r="F60" s="240">
        <v>31302</v>
      </c>
      <c r="G60" s="240">
        <v>2457762</v>
      </c>
      <c r="H60" s="240">
        <v>43</v>
      </c>
      <c r="I60" s="240">
        <v>45675</v>
      </c>
      <c r="J60" s="240">
        <v>3374638</v>
      </c>
      <c r="K60" s="240">
        <v>5</v>
      </c>
      <c r="L60" s="240">
        <v>923</v>
      </c>
      <c r="M60" s="240">
        <v>23402</v>
      </c>
      <c r="P60" s="240">
        <v>0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66</v>
      </c>
      <c r="W60" s="240">
        <v>77900</v>
      </c>
      <c r="X60" s="240">
        <v>5855802</v>
      </c>
    </row>
    <row r="61" spans="1:24" ht="13.2" hidden="1">
      <c r="B61" s="240">
        <v>0</v>
      </c>
      <c r="C61" s="240">
        <v>0</v>
      </c>
      <c r="D61" s="240">
        <v>0</v>
      </c>
      <c r="E61" s="240">
        <v>7</v>
      </c>
      <c r="F61" s="240">
        <v>9731</v>
      </c>
      <c r="G61" s="240">
        <v>640817</v>
      </c>
      <c r="H61" s="240">
        <v>10</v>
      </c>
      <c r="I61" s="240">
        <v>5488</v>
      </c>
      <c r="J61" s="240">
        <v>471568</v>
      </c>
      <c r="K61" s="240">
        <v>2</v>
      </c>
      <c r="L61" s="240">
        <v>174</v>
      </c>
      <c r="M61" s="240">
        <v>11035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19</v>
      </c>
      <c r="W61" s="240">
        <v>15393</v>
      </c>
      <c r="X61" s="240">
        <v>1123420</v>
      </c>
    </row>
    <row r="62" spans="1:24" ht="13.2" hidden="1">
      <c r="B62" s="240">
        <v>1</v>
      </c>
      <c r="C62" s="240">
        <v>156</v>
      </c>
      <c r="D62" s="240">
        <v>8894</v>
      </c>
      <c r="E62" s="240">
        <v>9</v>
      </c>
      <c r="F62" s="240">
        <v>8739</v>
      </c>
      <c r="G62" s="240">
        <v>639168</v>
      </c>
      <c r="H62" s="240">
        <v>19</v>
      </c>
      <c r="I62" s="240">
        <v>5846</v>
      </c>
      <c r="J62" s="240">
        <v>339219</v>
      </c>
      <c r="K62" s="240">
        <v>2</v>
      </c>
      <c r="L62" s="240">
        <v>222</v>
      </c>
      <c r="M62" s="240">
        <v>2795</v>
      </c>
      <c r="P62" s="240">
        <v>1</v>
      </c>
      <c r="Q62" s="240">
        <v>43</v>
      </c>
      <c r="R62" s="240">
        <v>241</v>
      </c>
      <c r="S62" s="240">
        <v>0</v>
      </c>
      <c r="T62" s="240">
        <v>0</v>
      </c>
      <c r="U62" s="240">
        <v>0</v>
      </c>
      <c r="V62" s="240">
        <v>32</v>
      </c>
      <c r="W62" s="240">
        <v>15006</v>
      </c>
      <c r="X62" s="240">
        <v>990317</v>
      </c>
    </row>
    <row r="63" spans="1:24" ht="13.2" hidden="1">
      <c r="B63" s="240">
        <v>0</v>
      </c>
      <c r="C63" s="240">
        <v>0</v>
      </c>
      <c r="D63" s="240">
        <v>0</v>
      </c>
      <c r="E63" s="240">
        <v>7</v>
      </c>
      <c r="F63" s="240">
        <v>1865</v>
      </c>
      <c r="G63" s="240">
        <v>2996</v>
      </c>
      <c r="H63" s="240">
        <v>2</v>
      </c>
      <c r="I63" s="240">
        <v>1842</v>
      </c>
      <c r="J63" s="240">
        <v>37624</v>
      </c>
      <c r="K63" s="240">
        <v>16</v>
      </c>
      <c r="L63" s="240">
        <v>706</v>
      </c>
      <c r="M63" s="240">
        <v>3441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25</v>
      </c>
      <c r="W63" s="240">
        <v>4413</v>
      </c>
      <c r="X63" s="240">
        <v>44061</v>
      </c>
    </row>
    <row r="64" spans="1:24" ht="13.2" hidden="1">
      <c r="B64" s="240">
        <v>0</v>
      </c>
      <c r="C64" s="240">
        <v>0</v>
      </c>
      <c r="D64" s="240">
        <v>0</v>
      </c>
      <c r="E64" s="240">
        <v>6</v>
      </c>
      <c r="F64" s="240">
        <v>13172</v>
      </c>
      <c r="G64" s="240">
        <v>666571</v>
      </c>
      <c r="H64" s="240">
        <v>7</v>
      </c>
      <c r="I64" s="240">
        <v>1833</v>
      </c>
      <c r="J64" s="240">
        <v>129569</v>
      </c>
      <c r="K64" s="240">
        <v>2</v>
      </c>
      <c r="L64" s="240">
        <v>239</v>
      </c>
      <c r="M64" s="240">
        <v>14600</v>
      </c>
      <c r="P64" s="240">
        <v>0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15</v>
      </c>
      <c r="W64" s="240">
        <v>15244</v>
      </c>
      <c r="X64" s="240">
        <v>810740</v>
      </c>
    </row>
    <row r="65" spans="2:24" ht="13.2" hidden="1">
      <c r="B65" s="240">
        <v>1</v>
      </c>
      <c r="C65" s="240">
        <v>31699</v>
      </c>
      <c r="D65" s="240">
        <v>2315216</v>
      </c>
      <c r="E65" s="240">
        <v>7</v>
      </c>
      <c r="F65" s="240">
        <v>7761</v>
      </c>
      <c r="G65" s="240">
        <v>273391</v>
      </c>
      <c r="H65" s="240">
        <v>11</v>
      </c>
      <c r="I65" s="240">
        <v>5267</v>
      </c>
      <c r="J65" s="240">
        <v>210762</v>
      </c>
      <c r="K65" s="240">
        <v>2</v>
      </c>
      <c r="L65" s="240">
        <v>266</v>
      </c>
      <c r="M65" s="240">
        <v>1442</v>
      </c>
      <c r="P65" s="240">
        <v>0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21</v>
      </c>
      <c r="W65" s="240">
        <v>44993</v>
      </c>
      <c r="X65" s="240">
        <v>2800811</v>
      </c>
    </row>
    <row r="66" spans="2:24" ht="13.2" hidden="1">
      <c r="B66" s="240">
        <v>0</v>
      </c>
      <c r="C66" s="240">
        <v>0</v>
      </c>
      <c r="D66" s="240">
        <v>0</v>
      </c>
      <c r="E66" s="240">
        <v>6</v>
      </c>
      <c r="F66" s="240">
        <v>5561</v>
      </c>
      <c r="G66" s="240">
        <v>172818</v>
      </c>
      <c r="H66" s="240">
        <v>10</v>
      </c>
      <c r="I66" s="240">
        <v>9416</v>
      </c>
      <c r="J66" s="240">
        <v>749347</v>
      </c>
      <c r="K66" s="240">
        <v>3</v>
      </c>
      <c r="L66" s="240">
        <v>731</v>
      </c>
      <c r="M66" s="240">
        <v>20144</v>
      </c>
      <c r="P66" s="240">
        <v>0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19</v>
      </c>
      <c r="W66" s="240">
        <v>15708</v>
      </c>
      <c r="X66" s="240">
        <v>942309</v>
      </c>
    </row>
    <row r="67" spans="2:24" ht="13.2" hidden="1">
      <c r="B67" s="240">
        <v>0</v>
      </c>
      <c r="C67" s="240">
        <v>0</v>
      </c>
      <c r="D67" s="240">
        <v>0</v>
      </c>
      <c r="E67" s="240">
        <v>1</v>
      </c>
      <c r="F67" s="240">
        <v>3814</v>
      </c>
      <c r="G67" s="240">
        <v>253008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1</v>
      </c>
      <c r="W67" s="240">
        <v>3814</v>
      </c>
      <c r="X67" s="240">
        <v>253008</v>
      </c>
    </row>
    <row r="68" spans="2:24" ht="13.2" hidden="1">
      <c r="B68" s="240">
        <v>0</v>
      </c>
      <c r="C68" s="240">
        <v>0</v>
      </c>
      <c r="D68" s="240">
        <v>0</v>
      </c>
      <c r="E68" s="240">
        <v>2</v>
      </c>
      <c r="F68" s="240">
        <v>1025</v>
      </c>
      <c r="G68" s="240">
        <v>45685</v>
      </c>
      <c r="H68" s="240">
        <v>3</v>
      </c>
      <c r="I68" s="240">
        <v>844</v>
      </c>
      <c r="J68" s="240">
        <v>30239</v>
      </c>
      <c r="K68" s="240">
        <v>0</v>
      </c>
      <c r="L68" s="240">
        <v>0</v>
      </c>
      <c r="M68" s="240">
        <v>0</v>
      </c>
      <c r="P68" s="240">
        <v>0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5</v>
      </c>
      <c r="W68" s="240">
        <v>1869</v>
      </c>
      <c r="X68" s="240">
        <v>75924</v>
      </c>
    </row>
    <row r="69" spans="2:24" ht="13.2" hidden="1">
      <c r="B69" s="240">
        <v>0</v>
      </c>
      <c r="C69" s="240">
        <v>0</v>
      </c>
      <c r="D69" s="240">
        <v>0</v>
      </c>
      <c r="E69" s="240">
        <v>0</v>
      </c>
      <c r="F69" s="240">
        <v>0</v>
      </c>
      <c r="G69" s="240">
        <v>0</v>
      </c>
      <c r="H69" s="240">
        <v>1</v>
      </c>
      <c r="I69" s="240">
        <v>198</v>
      </c>
      <c r="J69" s="240">
        <v>15143</v>
      </c>
      <c r="K69" s="240">
        <v>0</v>
      </c>
      <c r="L69" s="240">
        <v>0</v>
      </c>
      <c r="M69" s="240">
        <v>0</v>
      </c>
      <c r="P69" s="240">
        <v>1</v>
      </c>
      <c r="Q69" s="240">
        <v>74</v>
      </c>
      <c r="R69" s="240">
        <v>163</v>
      </c>
      <c r="S69" s="240">
        <v>0</v>
      </c>
      <c r="T69" s="240">
        <v>0</v>
      </c>
      <c r="U69" s="240">
        <v>0</v>
      </c>
      <c r="V69" s="240">
        <v>2</v>
      </c>
      <c r="W69" s="240">
        <v>272</v>
      </c>
      <c r="X69" s="240">
        <v>15306</v>
      </c>
    </row>
    <row r="70" spans="2:24" ht="13.2" hidden="1">
      <c r="B70" s="240">
        <v>0</v>
      </c>
      <c r="C70" s="240">
        <v>0</v>
      </c>
      <c r="D70" s="240">
        <v>0</v>
      </c>
      <c r="E70" s="240">
        <v>7</v>
      </c>
      <c r="F70" s="240">
        <v>2801</v>
      </c>
      <c r="G70" s="240">
        <v>88389</v>
      </c>
      <c r="H70" s="240">
        <v>11</v>
      </c>
      <c r="I70" s="240">
        <v>3613</v>
      </c>
      <c r="J70" s="240">
        <v>133200</v>
      </c>
      <c r="K70" s="240">
        <v>2</v>
      </c>
      <c r="L70" s="240">
        <v>257</v>
      </c>
      <c r="M70" s="240">
        <v>2034</v>
      </c>
      <c r="P70" s="240">
        <v>1</v>
      </c>
      <c r="Q70" s="240">
        <v>23</v>
      </c>
      <c r="R70" s="240">
        <v>226</v>
      </c>
      <c r="S70" s="240">
        <v>0</v>
      </c>
      <c r="T70" s="240">
        <v>0</v>
      </c>
      <c r="U70" s="240">
        <v>0</v>
      </c>
      <c r="V70" s="240">
        <v>21</v>
      </c>
      <c r="W70" s="240">
        <v>6694</v>
      </c>
      <c r="X70" s="240">
        <v>223849</v>
      </c>
    </row>
    <row r="71" spans="2:24" ht="13.2" hidden="1">
      <c r="B71" s="240">
        <v>0</v>
      </c>
      <c r="C71" s="240">
        <v>0</v>
      </c>
      <c r="D71" s="240">
        <v>0</v>
      </c>
      <c r="E71" s="240">
        <v>0</v>
      </c>
      <c r="F71" s="240">
        <v>0</v>
      </c>
      <c r="G71" s="240">
        <v>0</v>
      </c>
      <c r="H71" s="240">
        <v>3</v>
      </c>
      <c r="I71" s="240">
        <v>2457</v>
      </c>
      <c r="J71" s="240">
        <v>53007</v>
      </c>
      <c r="K71" s="240">
        <v>0</v>
      </c>
      <c r="L71" s="240">
        <v>0</v>
      </c>
      <c r="M71" s="240">
        <v>0</v>
      </c>
      <c r="P71" s="240">
        <v>0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3</v>
      </c>
      <c r="W71" s="240">
        <v>2457</v>
      </c>
      <c r="X71" s="240">
        <v>53007</v>
      </c>
    </row>
    <row r="72" spans="2:24" ht="13.2" hidden="1">
      <c r="B72" s="240">
        <v>0</v>
      </c>
      <c r="C72" s="240">
        <v>0</v>
      </c>
      <c r="D72" s="240">
        <v>0</v>
      </c>
      <c r="E72" s="240">
        <v>0</v>
      </c>
      <c r="F72" s="240">
        <v>0</v>
      </c>
      <c r="G72" s="240">
        <v>0</v>
      </c>
      <c r="H72" s="240">
        <v>1</v>
      </c>
      <c r="I72" s="240">
        <v>254</v>
      </c>
      <c r="J72" s="240">
        <v>8283</v>
      </c>
      <c r="K72" s="240">
        <v>0</v>
      </c>
      <c r="L72" s="240">
        <v>0</v>
      </c>
      <c r="M72" s="240">
        <v>0</v>
      </c>
      <c r="P72" s="240">
        <v>0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1</v>
      </c>
      <c r="W72" s="240">
        <v>254</v>
      </c>
      <c r="X72" s="240">
        <v>8283</v>
      </c>
    </row>
    <row r="73" spans="2:24" ht="13.2" hidden="1">
      <c r="B73" s="240">
        <v>0</v>
      </c>
      <c r="C73" s="240">
        <v>0</v>
      </c>
      <c r="D73" s="240">
        <v>0</v>
      </c>
      <c r="E73" s="240">
        <v>3</v>
      </c>
      <c r="F73" s="240">
        <v>1760</v>
      </c>
      <c r="G73" s="240">
        <v>28291</v>
      </c>
      <c r="H73" s="240">
        <v>8</v>
      </c>
      <c r="I73" s="240">
        <v>15303</v>
      </c>
      <c r="J73" s="240">
        <v>1216475</v>
      </c>
      <c r="K73" s="240">
        <v>2</v>
      </c>
      <c r="L73" s="240">
        <v>395</v>
      </c>
      <c r="M73" s="240">
        <v>3618</v>
      </c>
      <c r="P73" s="240">
        <v>0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13</v>
      </c>
      <c r="W73" s="240">
        <v>17458</v>
      </c>
      <c r="X73" s="240">
        <v>1248384</v>
      </c>
    </row>
    <row r="74" spans="2:24" ht="13.2" hidden="1">
      <c r="B74" s="240">
        <v>1</v>
      </c>
      <c r="C74" s="240">
        <v>297</v>
      </c>
      <c r="D74" s="240">
        <v>4904</v>
      </c>
      <c r="E74" s="240">
        <v>1</v>
      </c>
      <c r="F74" s="240">
        <v>618</v>
      </c>
      <c r="G74" s="240">
        <v>20239</v>
      </c>
      <c r="H74" s="240">
        <v>2</v>
      </c>
      <c r="I74" s="240">
        <v>1082</v>
      </c>
      <c r="J74" s="240">
        <v>53745</v>
      </c>
      <c r="K74" s="240">
        <v>0</v>
      </c>
      <c r="L74" s="240">
        <v>82</v>
      </c>
      <c r="M74" s="240">
        <v>1745</v>
      </c>
      <c r="P74" s="240">
        <v>0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4</v>
      </c>
      <c r="W74" s="240">
        <v>2079</v>
      </c>
      <c r="X74" s="240">
        <v>80633</v>
      </c>
    </row>
    <row r="75" spans="2:24" ht="13.2" hidden="1">
      <c r="B75" s="240">
        <v>1</v>
      </c>
      <c r="C75" s="240">
        <v>115</v>
      </c>
      <c r="D75" s="240">
        <v>5256</v>
      </c>
      <c r="E75" s="240">
        <v>4</v>
      </c>
      <c r="F75" s="240">
        <v>15489</v>
      </c>
      <c r="G75" s="240">
        <v>815639</v>
      </c>
      <c r="H75" s="240">
        <v>8</v>
      </c>
      <c r="I75" s="240">
        <v>7775</v>
      </c>
      <c r="J75" s="240">
        <v>448564</v>
      </c>
      <c r="K75" s="240">
        <v>2</v>
      </c>
      <c r="L75" s="240">
        <v>503</v>
      </c>
      <c r="M75" s="240">
        <v>26295</v>
      </c>
      <c r="P75" s="240">
        <v>0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15</v>
      </c>
      <c r="W75" s="240">
        <v>23882</v>
      </c>
      <c r="X75" s="240">
        <v>1295754</v>
      </c>
    </row>
    <row r="76" spans="2:24" ht="13.2" hidden="1">
      <c r="B76" s="240">
        <v>0</v>
      </c>
      <c r="C76" s="240">
        <v>0</v>
      </c>
      <c r="D76" s="240">
        <v>0</v>
      </c>
      <c r="E76" s="240">
        <v>6</v>
      </c>
      <c r="F76" s="240">
        <v>5178</v>
      </c>
      <c r="G76" s="240">
        <v>218408</v>
      </c>
      <c r="H76" s="240">
        <v>13</v>
      </c>
      <c r="I76" s="240">
        <v>6384</v>
      </c>
      <c r="J76" s="240">
        <v>621911</v>
      </c>
      <c r="K76" s="240">
        <v>2</v>
      </c>
      <c r="L76" s="240">
        <v>122</v>
      </c>
      <c r="M76" s="240">
        <v>8846</v>
      </c>
      <c r="P76" s="240">
        <v>0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21</v>
      </c>
      <c r="W76" s="240">
        <v>11684</v>
      </c>
      <c r="X76" s="240">
        <v>849165</v>
      </c>
    </row>
    <row r="77" spans="2:24" ht="13.2" hidden="1">
      <c r="B77" s="240">
        <v>0</v>
      </c>
      <c r="C77" s="240">
        <v>0</v>
      </c>
      <c r="D77" s="240">
        <v>0</v>
      </c>
      <c r="E77" s="240">
        <v>5</v>
      </c>
      <c r="F77" s="240">
        <v>2360</v>
      </c>
      <c r="G77" s="240">
        <v>132445</v>
      </c>
      <c r="H77" s="240">
        <v>12</v>
      </c>
      <c r="I77" s="240">
        <v>4460</v>
      </c>
      <c r="J77" s="240">
        <v>285255</v>
      </c>
      <c r="K77" s="240">
        <v>1</v>
      </c>
      <c r="L77" s="240">
        <v>108</v>
      </c>
      <c r="M77" s="240">
        <v>7429</v>
      </c>
      <c r="P77" s="240">
        <v>1</v>
      </c>
      <c r="Q77" s="240">
        <v>59</v>
      </c>
      <c r="R77" s="240">
        <v>68</v>
      </c>
      <c r="S77" s="240">
        <v>0</v>
      </c>
      <c r="T77" s="240">
        <v>0</v>
      </c>
      <c r="U77" s="240">
        <v>0</v>
      </c>
      <c r="V77" s="240">
        <v>19</v>
      </c>
      <c r="W77" s="240">
        <v>6987</v>
      </c>
      <c r="X77" s="240">
        <v>425197</v>
      </c>
    </row>
    <row r="78" spans="2:24" ht="13.2" hidden="1">
      <c r="B78" s="240">
        <v>0</v>
      </c>
      <c r="C78" s="240">
        <v>0</v>
      </c>
      <c r="D78" s="240">
        <v>0</v>
      </c>
      <c r="E78" s="240">
        <v>3</v>
      </c>
      <c r="F78" s="240">
        <v>1844</v>
      </c>
      <c r="G78" s="240">
        <v>160392</v>
      </c>
      <c r="H78" s="240">
        <v>9</v>
      </c>
      <c r="I78" s="240">
        <v>3018</v>
      </c>
      <c r="J78" s="240">
        <v>165061</v>
      </c>
      <c r="K78" s="240">
        <v>2</v>
      </c>
      <c r="L78" s="240">
        <v>129</v>
      </c>
      <c r="M78" s="240">
        <v>985</v>
      </c>
      <c r="P78" s="240">
        <v>0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14</v>
      </c>
      <c r="W78" s="240">
        <v>4991</v>
      </c>
      <c r="X78" s="240">
        <v>326438</v>
      </c>
    </row>
    <row r="79" spans="2:24" ht="13.2" hidden="1">
      <c r="B79" s="240">
        <v>0</v>
      </c>
      <c r="C79" s="240">
        <v>0</v>
      </c>
      <c r="D79" s="240">
        <v>0</v>
      </c>
      <c r="E79" s="240">
        <v>21</v>
      </c>
      <c r="F79" s="240">
        <v>15655</v>
      </c>
      <c r="G79" s="240">
        <v>590203</v>
      </c>
      <c r="H79" s="240">
        <v>12</v>
      </c>
      <c r="I79" s="240">
        <v>3800</v>
      </c>
      <c r="J79" s="240">
        <v>67990</v>
      </c>
      <c r="K79" s="240">
        <v>0</v>
      </c>
      <c r="L79" s="240">
        <v>0</v>
      </c>
      <c r="M79" s="240">
        <v>0</v>
      </c>
      <c r="P79" s="240">
        <v>1</v>
      </c>
      <c r="Q79" s="240">
        <v>17</v>
      </c>
      <c r="R79" s="240">
        <v>128</v>
      </c>
      <c r="S79" s="240">
        <v>0</v>
      </c>
      <c r="T79" s="240">
        <v>0</v>
      </c>
      <c r="U79" s="240">
        <v>0</v>
      </c>
      <c r="V79" s="240">
        <v>34</v>
      </c>
      <c r="W79" s="240">
        <v>19472</v>
      </c>
      <c r="X79" s="240">
        <v>658321</v>
      </c>
    </row>
    <row r="80" spans="2:24" ht="13.2" hidden="1">
      <c r="B80" s="240">
        <v>0</v>
      </c>
      <c r="C80" s="240">
        <v>0</v>
      </c>
      <c r="D80" s="240">
        <v>0</v>
      </c>
      <c r="E80" s="240">
        <v>4</v>
      </c>
      <c r="F80" s="240">
        <v>11201</v>
      </c>
      <c r="G80" s="240">
        <v>989594</v>
      </c>
      <c r="H80" s="240">
        <v>5</v>
      </c>
      <c r="I80" s="240">
        <v>1450</v>
      </c>
      <c r="J80" s="240">
        <v>60970</v>
      </c>
      <c r="K80" s="240">
        <v>1</v>
      </c>
      <c r="L80" s="240">
        <v>25</v>
      </c>
      <c r="M80" s="240">
        <v>620</v>
      </c>
      <c r="P80" s="240">
        <v>0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10</v>
      </c>
      <c r="W80" s="240">
        <v>12676</v>
      </c>
      <c r="X80" s="240">
        <v>1051184</v>
      </c>
    </row>
    <row r="81" spans="2:24" ht="13.2" hidden="1">
      <c r="B81" s="240">
        <v>2</v>
      </c>
      <c r="C81" s="240">
        <v>4137</v>
      </c>
      <c r="D81" s="240">
        <v>167545</v>
      </c>
      <c r="E81" s="240">
        <v>1</v>
      </c>
      <c r="F81" s="240">
        <v>335</v>
      </c>
      <c r="G81" s="240">
        <v>4620</v>
      </c>
      <c r="H81" s="240">
        <v>7</v>
      </c>
      <c r="I81" s="240">
        <v>3019</v>
      </c>
      <c r="J81" s="240">
        <v>112989</v>
      </c>
      <c r="K81" s="240">
        <v>1</v>
      </c>
      <c r="L81" s="240">
        <v>276</v>
      </c>
      <c r="M81" s="240">
        <v>1406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11</v>
      </c>
      <c r="W81" s="240">
        <v>7767</v>
      </c>
      <c r="X81" s="240">
        <v>286560</v>
      </c>
    </row>
    <row r="82" spans="2:24" ht="13.2" hidden="1">
      <c r="B82" s="240">
        <v>0</v>
      </c>
      <c r="C82" s="240">
        <v>0</v>
      </c>
      <c r="D82" s="240">
        <v>0</v>
      </c>
      <c r="E82" s="240">
        <v>0</v>
      </c>
      <c r="F82" s="240">
        <v>0</v>
      </c>
      <c r="G82" s="240">
        <v>0</v>
      </c>
      <c r="H82" s="240">
        <v>0</v>
      </c>
      <c r="I82" s="240">
        <v>0</v>
      </c>
      <c r="J82" s="240">
        <v>0</v>
      </c>
      <c r="K82" s="240">
        <v>0</v>
      </c>
      <c r="L82" s="240">
        <v>0</v>
      </c>
      <c r="M82" s="240">
        <v>0</v>
      </c>
      <c r="P82" s="240">
        <v>0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40">
        <v>0</v>
      </c>
    </row>
    <row r="83" spans="2:24" ht="13.2" hidden="1">
      <c r="B83" s="240">
        <v>0</v>
      </c>
      <c r="C83" s="240">
        <v>0</v>
      </c>
      <c r="D83" s="240">
        <v>0</v>
      </c>
      <c r="E83" s="240">
        <v>0</v>
      </c>
      <c r="F83" s="240">
        <v>0</v>
      </c>
      <c r="G83" s="240">
        <v>0</v>
      </c>
      <c r="H83" s="240">
        <v>7</v>
      </c>
      <c r="I83" s="240">
        <v>1657</v>
      </c>
      <c r="J83" s="240">
        <v>36152</v>
      </c>
      <c r="K83" s="240">
        <v>6</v>
      </c>
      <c r="L83" s="240">
        <v>520</v>
      </c>
      <c r="M83" s="240">
        <v>4512</v>
      </c>
      <c r="P83" s="240">
        <v>0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13</v>
      </c>
      <c r="W83" s="240">
        <v>2177</v>
      </c>
      <c r="X83" s="240">
        <v>40664</v>
      </c>
    </row>
    <row r="84" spans="2:24" ht="13.2" hidden="1">
      <c r="B84" s="240">
        <v>0</v>
      </c>
      <c r="C84" s="240">
        <v>0</v>
      </c>
      <c r="D84" s="240">
        <v>0</v>
      </c>
      <c r="E84" s="240">
        <v>0</v>
      </c>
      <c r="F84" s="240">
        <v>0</v>
      </c>
      <c r="G84" s="240">
        <v>0</v>
      </c>
      <c r="H84" s="240">
        <v>0</v>
      </c>
      <c r="I84" s="240">
        <v>0</v>
      </c>
      <c r="J84" s="240">
        <v>0</v>
      </c>
      <c r="K84" s="240">
        <v>0</v>
      </c>
      <c r="L84" s="240">
        <v>0</v>
      </c>
      <c r="M84" s="240">
        <v>0</v>
      </c>
      <c r="P84" s="240">
        <v>0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40">
        <v>0</v>
      </c>
    </row>
    <row r="85" spans="2:24" ht="13.2" hidden="1">
      <c r="B85" s="240">
        <v>0</v>
      </c>
      <c r="C85" s="240">
        <v>0</v>
      </c>
      <c r="D85" s="240">
        <v>0</v>
      </c>
      <c r="E85" s="240">
        <v>2</v>
      </c>
      <c r="F85" s="240">
        <v>3350</v>
      </c>
      <c r="G85" s="240">
        <v>155307</v>
      </c>
      <c r="H85" s="240">
        <v>9</v>
      </c>
      <c r="I85" s="240">
        <v>7655</v>
      </c>
      <c r="J85" s="240">
        <v>198441</v>
      </c>
      <c r="K85" s="240">
        <v>1</v>
      </c>
      <c r="L85" s="240">
        <v>472</v>
      </c>
      <c r="M85" s="240">
        <v>1219</v>
      </c>
      <c r="P85" s="240">
        <v>0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12</v>
      </c>
      <c r="W85" s="240">
        <v>11477</v>
      </c>
      <c r="X85" s="240">
        <v>354967</v>
      </c>
    </row>
    <row r="86" spans="2:24" ht="13.2" hidden="1">
      <c r="B86" s="240">
        <v>0</v>
      </c>
      <c r="C86" s="240">
        <v>0</v>
      </c>
      <c r="D86" s="240">
        <v>0</v>
      </c>
      <c r="E86" s="240">
        <v>0</v>
      </c>
      <c r="F86" s="240">
        <v>0</v>
      </c>
      <c r="G86" s="240">
        <v>0</v>
      </c>
      <c r="H86" s="240">
        <v>0</v>
      </c>
      <c r="I86" s="240">
        <v>0</v>
      </c>
      <c r="J86" s="240">
        <v>0</v>
      </c>
      <c r="K86" s="240">
        <v>0</v>
      </c>
      <c r="L86" s="240">
        <v>0</v>
      </c>
      <c r="M86" s="240">
        <v>0</v>
      </c>
      <c r="P86" s="240">
        <v>0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40">
        <v>0</v>
      </c>
    </row>
    <row r="87" spans="2:24" ht="13.2" hidden="1">
      <c r="B87" s="240">
        <v>0</v>
      </c>
      <c r="C87" s="240">
        <v>0</v>
      </c>
      <c r="D87" s="240">
        <v>0</v>
      </c>
      <c r="E87" s="240">
        <v>0</v>
      </c>
      <c r="F87" s="240">
        <v>0</v>
      </c>
      <c r="G87" s="240">
        <v>0</v>
      </c>
      <c r="H87" s="240">
        <v>0</v>
      </c>
      <c r="I87" s="240">
        <v>0</v>
      </c>
      <c r="J87" s="240">
        <v>0</v>
      </c>
      <c r="K87" s="240">
        <v>4</v>
      </c>
      <c r="L87" s="240">
        <v>2326</v>
      </c>
      <c r="M87" s="240">
        <v>26978</v>
      </c>
      <c r="P87" s="240">
        <v>0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4</v>
      </c>
      <c r="W87" s="240">
        <v>2326</v>
      </c>
      <c r="X87" s="240">
        <v>26978</v>
      </c>
    </row>
    <row r="88" spans="2:24" ht="13.2" hidden="1">
      <c r="B88" s="240">
        <v>0</v>
      </c>
      <c r="C88" s="240">
        <v>0</v>
      </c>
      <c r="D88" s="240">
        <v>0</v>
      </c>
      <c r="E88" s="240">
        <v>0</v>
      </c>
      <c r="F88" s="240">
        <v>0</v>
      </c>
      <c r="G88" s="240">
        <v>0</v>
      </c>
      <c r="H88" s="240">
        <v>2</v>
      </c>
      <c r="I88" s="240">
        <v>635</v>
      </c>
      <c r="J88" s="240">
        <v>9203</v>
      </c>
      <c r="K88" s="240">
        <v>0</v>
      </c>
      <c r="L88" s="240">
        <v>0</v>
      </c>
      <c r="M88" s="240">
        <v>0</v>
      </c>
      <c r="P88" s="240">
        <v>0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2</v>
      </c>
      <c r="W88" s="240">
        <v>635</v>
      </c>
      <c r="X88" s="240">
        <v>9203</v>
      </c>
    </row>
    <row r="89" spans="2:24" ht="13.2" hidden="1">
      <c r="B89" s="240">
        <v>0</v>
      </c>
      <c r="C89" s="240">
        <v>0</v>
      </c>
      <c r="D89" s="240">
        <v>0</v>
      </c>
      <c r="E89" s="240">
        <v>0</v>
      </c>
      <c r="F89" s="240">
        <v>0</v>
      </c>
      <c r="G89" s="240">
        <v>0</v>
      </c>
      <c r="H89" s="240">
        <v>3</v>
      </c>
      <c r="I89" s="240">
        <v>504</v>
      </c>
      <c r="J89" s="240">
        <v>4321</v>
      </c>
      <c r="K89" s="240">
        <v>1</v>
      </c>
      <c r="L89" s="240">
        <v>250</v>
      </c>
      <c r="M89" s="240">
        <v>2248</v>
      </c>
      <c r="P89" s="240">
        <v>0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4</v>
      </c>
      <c r="W89" s="240">
        <v>754</v>
      </c>
      <c r="X89" s="240">
        <v>6569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0000"/>
    <pageSetUpPr fitToPage="1"/>
  </sheetPr>
  <dimension ref="A1:AC90"/>
  <sheetViews>
    <sheetView view="pageBreakPreview" zoomScale="85" zoomScaleNormal="80" zoomScaleSheetLayoutView="85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7" width="15.6640625" style="52" customWidth="1"/>
    <col min="8" max="15" width="15.6640625" style="12" customWidth="1"/>
    <col min="16" max="21" width="15.6640625" style="52" customWidth="1"/>
    <col min="22" max="25" width="15.6640625" style="12" customWidth="1"/>
    <col min="26" max="26" width="0" style="12" hidden="1" customWidth="1"/>
    <col min="27" max="29" width="4.109375" style="12" hidden="1" customWidth="1"/>
    <col min="30" max="16384" width="10.33203125" style="12"/>
  </cols>
  <sheetData>
    <row r="1" spans="1:29" ht="16.2">
      <c r="A1" s="85" t="s">
        <v>281</v>
      </c>
      <c r="B1" s="9"/>
      <c r="D1" s="85" t="s">
        <v>288</v>
      </c>
      <c r="E1" s="9"/>
      <c r="F1" s="9" t="s">
        <v>130</v>
      </c>
      <c r="O1" s="85" t="str">
        <f>A1</f>
        <v>令和７年度　非木造家屋の状況</v>
      </c>
      <c r="P1" s="9"/>
      <c r="R1" s="85" t="str">
        <f>D1</f>
        <v>（４）工場、倉庫</v>
      </c>
      <c r="S1" s="9"/>
      <c r="T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69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5"/>
      <c r="D3" s="356"/>
      <c r="E3" s="351" t="s">
        <v>136</v>
      </c>
      <c r="F3" s="352"/>
      <c r="G3" s="353"/>
      <c r="H3" s="342" t="s">
        <v>137</v>
      </c>
      <c r="I3" s="343"/>
      <c r="J3" s="344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270" t="s">
        <v>127</v>
      </c>
      <c r="I4" s="274" t="s">
        <v>128</v>
      </c>
      <c r="J4" s="39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267"/>
      <c r="C5" s="69" t="s">
        <v>51</v>
      </c>
      <c r="D5" s="70" t="s">
        <v>129</v>
      </c>
      <c r="E5" s="267"/>
      <c r="F5" s="69" t="s">
        <v>51</v>
      </c>
      <c r="G5" s="70" t="s">
        <v>129</v>
      </c>
      <c r="H5" s="40"/>
      <c r="I5" s="41" t="s">
        <v>51</v>
      </c>
      <c r="J5" s="42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5</v>
      </c>
      <c r="C6" s="115">
        <f t="shared" si="0"/>
        <v>490</v>
      </c>
      <c r="D6" s="116">
        <f t="shared" si="0"/>
        <v>4587</v>
      </c>
      <c r="E6" s="114">
        <f t="shared" si="0"/>
        <v>130</v>
      </c>
      <c r="F6" s="115">
        <f t="shared" si="0"/>
        <v>22577</v>
      </c>
      <c r="G6" s="116">
        <f t="shared" si="0"/>
        <v>635046</v>
      </c>
      <c r="H6" s="114">
        <f>H51</f>
        <v>2732</v>
      </c>
      <c r="I6" s="115">
        <f t="shared" ref="I6:J6" si="1">I51</f>
        <v>1030929</v>
      </c>
      <c r="J6" s="117">
        <f t="shared" si="1"/>
        <v>22708163</v>
      </c>
      <c r="K6" s="114">
        <f>K51</f>
        <v>1476</v>
      </c>
      <c r="L6" s="115">
        <f t="shared" ref="L6:M6" si="2">L51</f>
        <v>133366</v>
      </c>
      <c r="M6" s="117">
        <f t="shared" si="2"/>
        <v>959604</v>
      </c>
      <c r="N6" s="6" t="s">
        <v>13</v>
      </c>
      <c r="O6" s="6" t="s">
        <v>13</v>
      </c>
      <c r="P6" s="114">
        <f t="shared" ref="P6:X21" si="3">P51</f>
        <v>443</v>
      </c>
      <c r="Q6" s="115">
        <f t="shared" si="3"/>
        <v>15190</v>
      </c>
      <c r="R6" s="116">
        <f t="shared" si="3"/>
        <v>108674</v>
      </c>
      <c r="S6" s="114">
        <f t="shared" si="3"/>
        <v>0</v>
      </c>
      <c r="T6" s="115">
        <f t="shared" si="3"/>
        <v>0</v>
      </c>
      <c r="U6" s="116">
        <f t="shared" si="3"/>
        <v>0</v>
      </c>
      <c r="V6" s="114">
        <f>V51</f>
        <v>4786</v>
      </c>
      <c r="W6" s="115">
        <f t="shared" ref="W6:X6" si="4">W51</f>
        <v>1202552</v>
      </c>
      <c r="X6" s="117">
        <f t="shared" si="4"/>
        <v>24416074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1</v>
      </c>
      <c r="C7" s="119">
        <f t="shared" si="0"/>
        <v>1074</v>
      </c>
      <c r="D7" s="120">
        <f t="shared" si="0"/>
        <v>14919</v>
      </c>
      <c r="E7" s="118">
        <f t="shared" si="0"/>
        <v>140</v>
      </c>
      <c r="F7" s="119">
        <f t="shared" si="0"/>
        <v>22897</v>
      </c>
      <c r="G7" s="120">
        <f t="shared" si="0"/>
        <v>396234</v>
      </c>
      <c r="H7" s="118">
        <f t="shared" si="0"/>
        <v>950</v>
      </c>
      <c r="I7" s="119">
        <f t="shared" si="0"/>
        <v>336412</v>
      </c>
      <c r="J7" s="120">
        <f t="shared" si="0"/>
        <v>3747747</v>
      </c>
      <c r="K7" s="118">
        <f t="shared" si="0"/>
        <v>950</v>
      </c>
      <c r="L7" s="119">
        <f t="shared" si="0"/>
        <v>115573</v>
      </c>
      <c r="M7" s="120">
        <f t="shared" si="0"/>
        <v>558585</v>
      </c>
      <c r="N7" s="7" t="s">
        <v>14</v>
      </c>
      <c r="O7" s="7" t="s">
        <v>14</v>
      </c>
      <c r="P7" s="118">
        <f t="shared" si="3"/>
        <v>167</v>
      </c>
      <c r="Q7" s="119">
        <f t="shared" si="3"/>
        <v>4851</v>
      </c>
      <c r="R7" s="120">
        <f t="shared" si="3"/>
        <v>25167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2208</v>
      </c>
      <c r="W7" s="119">
        <f t="shared" si="3"/>
        <v>480807</v>
      </c>
      <c r="X7" s="120">
        <f t="shared" si="3"/>
        <v>4742652</v>
      </c>
      <c r="Y7" s="7" t="s">
        <v>14</v>
      </c>
      <c r="AA7" s="73" t="str">
        <f t="shared" ref="AA7:AC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4</v>
      </c>
      <c r="C8" s="119">
        <f t="shared" si="0"/>
        <v>1824</v>
      </c>
      <c r="D8" s="120">
        <f t="shared" si="0"/>
        <v>28611</v>
      </c>
      <c r="E8" s="118">
        <f t="shared" si="0"/>
        <v>679</v>
      </c>
      <c r="F8" s="119">
        <f t="shared" si="0"/>
        <v>308396</v>
      </c>
      <c r="G8" s="120">
        <f t="shared" si="0"/>
        <v>7801771</v>
      </c>
      <c r="H8" s="118">
        <f t="shared" si="0"/>
        <v>1813</v>
      </c>
      <c r="I8" s="119">
        <f t="shared" si="0"/>
        <v>1023599</v>
      </c>
      <c r="J8" s="120">
        <f t="shared" si="0"/>
        <v>23652828</v>
      </c>
      <c r="K8" s="118">
        <f t="shared" si="0"/>
        <v>904</v>
      </c>
      <c r="L8" s="119">
        <f t="shared" si="0"/>
        <v>76557</v>
      </c>
      <c r="M8" s="120">
        <f t="shared" si="0"/>
        <v>618555</v>
      </c>
      <c r="N8" s="7" t="s">
        <v>15</v>
      </c>
      <c r="O8" s="7" t="s">
        <v>15</v>
      </c>
      <c r="P8" s="118">
        <f t="shared" si="3"/>
        <v>375</v>
      </c>
      <c r="Q8" s="119">
        <f t="shared" si="3"/>
        <v>11662</v>
      </c>
      <c r="R8" s="120">
        <f t="shared" si="3"/>
        <v>117377</v>
      </c>
      <c r="S8" s="118">
        <f t="shared" si="3"/>
        <v>5</v>
      </c>
      <c r="T8" s="119">
        <f t="shared" si="3"/>
        <v>1601</v>
      </c>
      <c r="U8" s="120">
        <f t="shared" si="3"/>
        <v>10044</v>
      </c>
      <c r="V8" s="118">
        <f t="shared" si="3"/>
        <v>3780</v>
      </c>
      <c r="W8" s="119">
        <f t="shared" si="3"/>
        <v>1423639</v>
      </c>
      <c r="X8" s="120">
        <f t="shared" si="3"/>
        <v>32229186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6</v>
      </c>
      <c r="C9" s="119">
        <f t="shared" si="0"/>
        <v>27226</v>
      </c>
      <c r="D9" s="120">
        <f t="shared" si="0"/>
        <v>641626</v>
      </c>
      <c r="E9" s="118">
        <f t="shared" si="0"/>
        <v>16</v>
      </c>
      <c r="F9" s="119">
        <f t="shared" si="0"/>
        <v>31781</v>
      </c>
      <c r="G9" s="120">
        <f t="shared" si="0"/>
        <v>738614</v>
      </c>
      <c r="H9" s="118">
        <f t="shared" si="0"/>
        <v>732</v>
      </c>
      <c r="I9" s="119">
        <f t="shared" si="0"/>
        <v>679934</v>
      </c>
      <c r="J9" s="120">
        <f t="shared" si="0"/>
        <v>16200792</v>
      </c>
      <c r="K9" s="118">
        <f t="shared" si="0"/>
        <v>246</v>
      </c>
      <c r="L9" s="119">
        <f t="shared" si="0"/>
        <v>34799</v>
      </c>
      <c r="M9" s="120">
        <f t="shared" si="0"/>
        <v>298004</v>
      </c>
      <c r="N9" s="7" t="s">
        <v>16</v>
      </c>
      <c r="O9" s="7" t="s">
        <v>16</v>
      </c>
      <c r="P9" s="118">
        <f t="shared" si="3"/>
        <v>56</v>
      </c>
      <c r="Q9" s="119">
        <f t="shared" si="3"/>
        <v>2265</v>
      </c>
      <c r="R9" s="120">
        <f t="shared" si="3"/>
        <v>11701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1056</v>
      </c>
      <c r="W9" s="119">
        <f t="shared" si="3"/>
        <v>776005</v>
      </c>
      <c r="X9" s="120">
        <f t="shared" si="3"/>
        <v>17890737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2</v>
      </c>
      <c r="C10" s="119">
        <f t="shared" si="0"/>
        <v>233</v>
      </c>
      <c r="D10" s="120">
        <f t="shared" si="0"/>
        <v>6781</v>
      </c>
      <c r="E10" s="118">
        <f t="shared" si="0"/>
        <v>290</v>
      </c>
      <c r="F10" s="119">
        <f t="shared" si="0"/>
        <v>26362</v>
      </c>
      <c r="G10" s="120">
        <f t="shared" si="0"/>
        <v>815317</v>
      </c>
      <c r="H10" s="118">
        <f t="shared" si="0"/>
        <v>1644</v>
      </c>
      <c r="I10" s="119">
        <f t="shared" si="0"/>
        <v>597846</v>
      </c>
      <c r="J10" s="120">
        <f t="shared" si="0"/>
        <v>12754903</v>
      </c>
      <c r="K10" s="118">
        <f t="shared" si="0"/>
        <v>2004</v>
      </c>
      <c r="L10" s="119">
        <f t="shared" si="0"/>
        <v>160375</v>
      </c>
      <c r="M10" s="120">
        <f t="shared" si="0"/>
        <v>861528</v>
      </c>
      <c r="N10" s="7" t="s">
        <v>17</v>
      </c>
      <c r="O10" s="7" t="s">
        <v>17</v>
      </c>
      <c r="P10" s="118">
        <f t="shared" si="3"/>
        <v>406</v>
      </c>
      <c r="Q10" s="119">
        <f t="shared" si="3"/>
        <v>11743</v>
      </c>
      <c r="R10" s="120">
        <f t="shared" si="3"/>
        <v>85210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4346</v>
      </c>
      <c r="W10" s="119">
        <f t="shared" si="3"/>
        <v>796559</v>
      </c>
      <c r="X10" s="120">
        <f t="shared" si="3"/>
        <v>14523739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8</v>
      </c>
      <c r="C11" s="119">
        <f t="shared" si="0"/>
        <v>8916</v>
      </c>
      <c r="D11" s="120">
        <f t="shared" si="0"/>
        <v>231957</v>
      </c>
      <c r="E11" s="118">
        <f t="shared" si="0"/>
        <v>532</v>
      </c>
      <c r="F11" s="119">
        <f t="shared" si="0"/>
        <v>23450</v>
      </c>
      <c r="G11" s="120">
        <f t="shared" si="0"/>
        <v>230123</v>
      </c>
      <c r="H11" s="118">
        <f t="shared" si="0"/>
        <v>1038</v>
      </c>
      <c r="I11" s="119">
        <f t="shared" si="0"/>
        <v>371472</v>
      </c>
      <c r="J11" s="120">
        <f t="shared" si="0"/>
        <v>4904946</v>
      </c>
      <c r="K11" s="118">
        <f t="shared" si="0"/>
        <v>757</v>
      </c>
      <c r="L11" s="119">
        <f t="shared" si="0"/>
        <v>86326</v>
      </c>
      <c r="M11" s="120">
        <f t="shared" si="0"/>
        <v>425039</v>
      </c>
      <c r="N11" s="7" t="s">
        <v>18</v>
      </c>
      <c r="O11" s="7" t="s">
        <v>18</v>
      </c>
      <c r="P11" s="118">
        <f t="shared" si="3"/>
        <v>180</v>
      </c>
      <c r="Q11" s="119">
        <f t="shared" si="3"/>
        <v>4711</v>
      </c>
      <c r="R11" s="120">
        <f t="shared" si="3"/>
        <v>32281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2515</v>
      </c>
      <c r="W11" s="119">
        <f t="shared" si="3"/>
        <v>494875</v>
      </c>
      <c r="X11" s="120">
        <f t="shared" si="3"/>
        <v>5824346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6</v>
      </c>
      <c r="C12" s="119">
        <f t="shared" si="0"/>
        <v>1697</v>
      </c>
      <c r="D12" s="120">
        <f t="shared" si="0"/>
        <v>26392</v>
      </c>
      <c r="E12" s="118">
        <f t="shared" si="0"/>
        <v>74</v>
      </c>
      <c r="F12" s="119">
        <f t="shared" si="0"/>
        <v>12343</v>
      </c>
      <c r="G12" s="120">
        <f t="shared" si="0"/>
        <v>237146</v>
      </c>
      <c r="H12" s="118">
        <f t="shared" si="0"/>
        <v>1150</v>
      </c>
      <c r="I12" s="119">
        <f t="shared" si="0"/>
        <v>553729</v>
      </c>
      <c r="J12" s="120">
        <f t="shared" si="0"/>
        <v>14007633</v>
      </c>
      <c r="K12" s="118">
        <f t="shared" si="0"/>
        <v>595</v>
      </c>
      <c r="L12" s="119">
        <f t="shared" si="0"/>
        <v>55041</v>
      </c>
      <c r="M12" s="120">
        <f t="shared" si="0"/>
        <v>287456</v>
      </c>
      <c r="N12" s="7" t="s">
        <v>19</v>
      </c>
      <c r="O12" s="7" t="s">
        <v>19</v>
      </c>
      <c r="P12" s="118">
        <f t="shared" si="3"/>
        <v>190</v>
      </c>
      <c r="Q12" s="119">
        <f t="shared" si="3"/>
        <v>5079</v>
      </c>
      <c r="R12" s="120">
        <f t="shared" si="3"/>
        <v>41780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2015</v>
      </c>
      <c r="W12" s="119">
        <f t="shared" si="3"/>
        <v>627889</v>
      </c>
      <c r="X12" s="120">
        <f t="shared" si="3"/>
        <v>14600407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46</v>
      </c>
      <c r="F13" s="119">
        <f t="shared" si="0"/>
        <v>9802</v>
      </c>
      <c r="G13" s="120">
        <f t="shared" si="0"/>
        <v>191900</v>
      </c>
      <c r="H13" s="118">
        <f t="shared" si="0"/>
        <v>1439</v>
      </c>
      <c r="I13" s="119">
        <f t="shared" si="0"/>
        <v>347219</v>
      </c>
      <c r="J13" s="120">
        <f t="shared" si="0"/>
        <v>5916976</v>
      </c>
      <c r="K13" s="118">
        <f t="shared" si="0"/>
        <v>929</v>
      </c>
      <c r="L13" s="119">
        <f t="shared" si="0"/>
        <v>66357</v>
      </c>
      <c r="M13" s="120">
        <f t="shared" si="0"/>
        <v>332452</v>
      </c>
      <c r="N13" s="7" t="s">
        <v>20</v>
      </c>
      <c r="O13" s="7" t="s">
        <v>20</v>
      </c>
      <c r="P13" s="118">
        <f t="shared" si="3"/>
        <v>290</v>
      </c>
      <c r="Q13" s="119">
        <f t="shared" si="3"/>
        <v>7730</v>
      </c>
      <c r="R13" s="120">
        <f t="shared" si="3"/>
        <v>66730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2704</v>
      </c>
      <c r="W13" s="119">
        <f t="shared" si="3"/>
        <v>431108</v>
      </c>
      <c r="X13" s="120">
        <f t="shared" si="3"/>
        <v>6508058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3</v>
      </c>
      <c r="C14" s="119">
        <f t="shared" si="0"/>
        <v>7306</v>
      </c>
      <c r="D14" s="120">
        <f t="shared" si="0"/>
        <v>518774</v>
      </c>
      <c r="E14" s="118">
        <f t="shared" si="0"/>
        <v>112</v>
      </c>
      <c r="F14" s="119">
        <f t="shared" si="0"/>
        <v>22214</v>
      </c>
      <c r="G14" s="120">
        <f t="shared" si="0"/>
        <v>666482</v>
      </c>
      <c r="H14" s="118">
        <f t="shared" si="0"/>
        <v>558</v>
      </c>
      <c r="I14" s="119">
        <f t="shared" si="0"/>
        <v>320496</v>
      </c>
      <c r="J14" s="120">
        <f t="shared" si="0"/>
        <v>11280854</v>
      </c>
      <c r="K14" s="118">
        <f t="shared" si="0"/>
        <v>207</v>
      </c>
      <c r="L14" s="119">
        <f t="shared" si="0"/>
        <v>14330</v>
      </c>
      <c r="M14" s="120">
        <f t="shared" si="0"/>
        <v>167765</v>
      </c>
      <c r="N14" s="7" t="s">
        <v>21</v>
      </c>
      <c r="O14" s="7" t="s">
        <v>21</v>
      </c>
      <c r="P14" s="118">
        <f t="shared" si="3"/>
        <v>81</v>
      </c>
      <c r="Q14" s="119">
        <f t="shared" si="3"/>
        <v>2487</v>
      </c>
      <c r="R14" s="120">
        <f t="shared" si="3"/>
        <v>22726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961</v>
      </c>
      <c r="W14" s="119">
        <f t="shared" si="3"/>
        <v>366833</v>
      </c>
      <c r="X14" s="120">
        <f t="shared" si="3"/>
        <v>12656601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2</v>
      </c>
      <c r="C15" s="119">
        <f t="shared" si="0"/>
        <v>23</v>
      </c>
      <c r="D15" s="120">
        <f t="shared" si="0"/>
        <v>1039</v>
      </c>
      <c r="E15" s="118">
        <f t="shared" si="0"/>
        <v>560</v>
      </c>
      <c r="F15" s="119">
        <f t="shared" si="0"/>
        <v>14037</v>
      </c>
      <c r="G15" s="120">
        <f t="shared" si="0"/>
        <v>257363</v>
      </c>
      <c r="H15" s="118">
        <f t="shared" si="0"/>
        <v>581</v>
      </c>
      <c r="I15" s="119">
        <f t="shared" si="0"/>
        <v>227634</v>
      </c>
      <c r="J15" s="120">
        <f t="shared" si="0"/>
        <v>3720141</v>
      </c>
      <c r="K15" s="118">
        <f t="shared" si="0"/>
        <v>422</v>
      </c>
      <c r="L15" s="119">
        <f t="shared" si="0"/>
        <v>44992</v>
      </c>
      <c r="M15" s="120">
        <f t="shared" si="0"/>
        <v>281307</v>
      </c>
      <c r="N15" s="7" t="s">
        <v>22</v>
      </c>
      <c r="O15" s="7" t="s">
        <v>22</v>
      </c>
      <c r="P15" s="118">
        <f t="shared" si="3"/>
        <v>200</v>
      </c>
      <c r="Q15" s="119">
        <f t="shared" si="3"/>
        <v>5532</v>
      </c>
      <c r="R15" s="120">
        <f t="shared" si="3"/>
        <v>38775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1765</v>
      </c>
      <c r="W15" s="119">
        <f t="shared" si="3"/>
        <v>292218</v>
      </c>
      <c r="X15" s="120">
        <f t="shared" si="3"/>
        <v>4298625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1</v>
      </c>
      <c r="C16" s="119">
        <f t="shared" si="0"/>
        <v>1812</v>
      </c>
      <c r="D16" s="120">
        <f t="shared" si="0"/>
        <v>22452</v>
      </c>
      <c r="E16" s="118">
        <f t="shared" si="0"/>
        <v>22</v>
      </c>
      <c r="F16" s="119">
        <f t="shared" si="0"/>
        <v>32773</v>
      </c>
      <c r="G16" s="120">
        <f t="shared" si="0"/>
        <v>761124</v>
      </c>
      <c r="H16" s="118">
        <f t="shared" si="0"/>
        <v>1122</v>
      </c>
      <c r="I16" s="119">
        <f t="shared" si="0"/>
        <v>406743</v>
      </c>
      <c r="J16" s="120">
        <f t="shared" si="0"/>
        <v>10488659</v>
      </c>
      <c r="K16" s="118">
        <f t="shared" si="0"/>
        <v>528</v>
      </c>
      <c r="L16" s="119">
        <f t="shared" si="0"/>
        <v>44217</v>
      </c>
      <c r="M16" s="120">
        <f t="shared" si="0"/>
        <v>277267</v>
      </c>
      <c r="N16" s="7" t="str">
        <f>A16</f>
        <v>葛城市</v>
      </c>
      <c r="O16" s="7" t="str">
        <f>A16</f>
        <v>葛城市</v>
      </c>
      <c r="P16" s="118">
        <f t="shared" si="3"/>
        <v>97</v>
      </c>
      <c r="Q16" s="119">
        <f t="shared" si="3"/>
        <v>3149</v>
      </c>
      <c r="R16" s="120">
        <f t="shared" si="3"/>
        <v>21123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1770</v>
      </c>
      <c r="W16" s="119">
        <f t="shared" si="3"/>
        <v>488694</v>
      </c>
      <c r="X16" s="120">
        <f t="shared" si="3"/>
        <v>11570625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1</v>
      </c>
      <c r="C17" s="119">
        <f t="shared" si="0"/>
        <v>99</v>
      </c>
      <c r="D17" s="120">
        <f t="shared" si="0"/>
        <v>578</v>
      </c>
      <c r="E17" s="118">
        <f t="shared" si="0"/>
        <v>26</v>
      </c>
      <c r="F17" s="119">
        <f t="shared" si="0"/>
        <v>2982</v>
      </c>
      <c r="G17" s="120">
        <f t="shared" si="0"/>
        <v>51577</v>
      </c>
      <c r="H17" s="118">
        <f t="shared" si="0"/>
        <v>730</v>
      </c>
      <c r="I17" s="119">
        <f t="shared" si="0"/>
        <v>148277</v>
      </c>
      <c r="J17" s="120">
        <f t="shared" si="0"/>
        <v>1602502</v>
      </c>
      <c r="K17" s="118">
        <f t="shared" si="0"/>
        <v>483</v>
      </c>
      <c r="L17" s="119">
        <f t="shared" si="0"/>
        <v>51637</v>
      </c>
      <c r="M17" s="120">
        <f t="shared" si="0"/>
        <v>244835</v>
      </c>
      <c r="N17" s="7" t="s">
        <v>59</v>
      </c>
      <c r="O17" s="7" t="s">
        <v>59</v>
      </c>
      <c r="P17" s="118">
        <f t="shared" si="3"/>
        <v>42</v>
      </c>
      <c r="Q17" s="119">
        <f t="shared" si="3"/>
        <v>1293</v>
      </c>
      <c r="R17" s="120">
        <f t="shared" si="3"/>
        <v>10186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1282</v>
      </c>
      <c r="W17" s="119">
        <f t="shared" si="3"/>
        <v>204288</v>
      </c>
      <c r="X17" s="120">
        <f t="shared" si="3"/>
        <v>1909678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17</v>
      </c>
      <c r="F18" s="122">
        <f t="shared" si="0"/>
        <v>1936</v>
      </c>
      <c r="G18" s="123">
        <f t="shared" si="0"/>
        <v>35826</v>
      </c>
      <c r="H18" s="121">
        <f t="shared" si="0"/>
        <v>249</v>
      </c>
      <c r="I18" s="122">
        <f t="shared" si="0"/>
        <v>82266</v>
      </c>
      <c r="J18" s="123">
        <f t="shared" si="0"/>
        <v>1173845</v>
      </c>
      <c r="K18" s="121">
        <f t="shared" si="0"/>
        <v>127</v>
      </c>
      <c r="L18" s="122">
        <f t="shared" si="0"/>
        <v>15859</v>
      </c>
      <c r="M18" s="123">
        <f t="shared" si="0"/>
        <v>61431</v>
      </c>
      <c r="N18" s="6" t="s">
        <v>23</v>
      </c>
      <c r="O18" s="6" t="s">
        <v>23</v>
      </c>
      <c r="P18" s="121">
        <f t="shared" si="3"/>
        <v>50</v>
      </c>
      <c r="Q18" s="122">
        <f t="shared" si="3"/>
        <v>1420</v>
      </c>
      <c r="R18" s="123">
        <f t="shared" si="3"/>
        <v>22086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443</v>
      </c>
      <c r="W18" s="122">
        <f t="shared" si="3"/>
        <v>101481</v>
      </c>
      <c r="X18" s="123">
        <f t="shared" si="3"/>
        <v>1293188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2</v>
      </c>
      <c r="C19" s="119">
        <f t="shared" si="0"/>
        <v>118</v>
      </c>
      <c r="D19" s="120">
        <f t="shared" si="0"/>
        <v>2388</v>
      </c>
      <c r="E19" s="118">
        <f t="shared" si="0"/>
        <v>29</v>
      </c>
      <c r="F19" s="119">
        <f t="shared" si="0"/>
        <v>2783</v>
      </c>
      <c r="G19" s="120">
        <f t="shared" si="0"/>
        <v>31410</v>
      </c>
      <c r="H19" s="118">
        <f t="shared" si="0"/>
        <v>134</v>
      </c>
      <c r="I19" s="119">
        <f t="shared" si="0"/>
        <v>30774</v>
      </c>
      <c r="J19" s="120">
        <f t="shared" si="0"/>
        <v>695040</v>
      </c>
      <c r="K19" s="118">
        <f t="shared" si="0"/>
        <v>116</v>
      </c>
      <c r="L19" s="119">
        <f t="shared" si="0"/>
        <v>8513</v>
      </c>
      <c r="M19" s="120">
        <f t="shared" si="0"/>
        <v>88887</v>
      </c>
      <c r="N19" s="7" t="s">
        <v>24</v>
      </c>
      <c r="O19" s="7" t="s">
        <v>24</v>
      </c>
      <c r="P19" s="118">
        <f t="shared" si="3"/>
        <v>29</v>
      </c>
      <c r="Q19" s="119">
        <f t="shared" si="3"/>
        <v>940</v>
      </c>
      <c r="R19" s="120">
        <f t="shared" si="3"/>
        <v>5796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310</v>
      </c>
      <c r="W19" s="119">
        <f t="shared" si="3"/>
        <v>43128</v>
      </c>
      <c r="X19" s="120">
        <f t="shared" si="3"/>
        <v>823521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4</v>
      </c>
      <c r="C20" s="119">
        <f t="shared" si="0"/>
        <v>326</v>
      </c>
      <c r="D20" s="120">
        <f t="shared" si="0"/>
        <v>3778</v>
      </c>
      <c r="E20" s="118">
        <f t="shared" si="0"/>
        <v>784</v>
      </c>
      <c r="F20" s="119">
        <f t="shared" si="0"/>
        <v>17261</v>
      </c>
      <c r="G20" s="120">
        <f t="shared" si="0"/>
        <v>299715</v>
      </c>
      <c r="H20" s="118">
        <f t="shared" si="0"/>
        <v>109</v>
      </c>
      <c r="I20" s="119">
        <f t="shared" si="0"/>
        <v>19688</v>
      </c>
      <c r="J20" s="120">
        <f t="shared" si="0"/>
        <v>206739</v>
      </c>
      <c r="K20" s="118">
        <f t="shared" si="0"/>
        <v>72</v>
      </c>
      <c r="L20" s="119">
        <f t="shared" si="0"/>
        <v>4140</v>
      </c>
      <c r="M20" s="120">
        <f t="shared" si="0"/>
        <v>38713</v>
      </c>
      <c r="N20" s="7" t="s">
        <v>25</v>
      </c>
      <c r="O20" s="7" t="s">
        <v>25</v>
      </c>
      <c r="P20" s="118">
        <f t="shared" si="3"/>
        <v>187</v>
      </c>
      <c r="Q20" s="119">
        <f t="shared" si="3"/>
        <v>3066</v>
      </c>
      <c r="R20" s="120">
        <f t="shared" si="3"/>
        <v>23587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1156</v>
      </c>
      <c r="W20" s="119">
        <f t="shared" si="3"/>
        <v>44481</v>
      </c>
      <c r="X20" s="120">
        <f t="shared" si="3"/>
        <v>572532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1</v>
      </c>
      <c r="C21" s="119">
        <f t="shared" si="0"/>
        <v>127</v>
      </c>
      <c r="D21" s="120">
        <f t="shared" si="0"/>
        <v>468</v>
      </c>
      <c r="E21" s="118">
        <f t="shared" si="0"/>
        <v>24</v>
      </c>
      <c r="F21" s="119">
        <f t="shared" si="0"/>
        <v>12190</v>
      </c>
      <c r="G21" s="120">
        <f t="shared" si="0"/>
        <v>85148</v>
      </c>
      <c r="H21" s="118">
        <f t="shared" si="0"/>
        <v>341</v>
      </c>
      <c r="I21" s="119">
        <f t="shared" si="0"/>
        <v>105199</v>
      </c>
      <c r="J21" s="120">
        <f t="shared" si="0"/>
        <v>1953473</v>
      </c>
      <c r="K21" s="118">
        <f t="shared" si="0"/>
        <v>308</v>
      </c>
      <c r="L21" s="119">
        <f t="shared" si="0"/>
        <v>24710</v>
      </c>
      <c r="M21" s="120">
        <f t="shared" si="0"/>
        <v>200854</v>
      </c>
      <c r="N21" s="7" t="s">
        <v>26</v>
      </c>
      <c r="O21" s="7" t="s">
        <v>26</v>
      </c>
      <c r="P21" s="118">
        <f t="shared" si="3"/>
        <v>113</v>
      </c>
      <c r="Q21" s="119">
        <f t="shared" si="3"/>
        <v>5038</v>
      </c>
      <c r="R21" s="120">
        <f t="shared" si="3"/>
        <v>17971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787</v>
      </c>
      <c r="W21" s="119">
        <f t="shared" si="3"/>
        <v>147264</v>
      </c>
      <c r="X21" s="120">
        <f t="shared" si="3"/>
        <v>2257914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6</v>
      </c>
      <c r="C22" s="119">
        <f t="shared" si="7"/>
        <v>21800</v>
      </c>
      <c r="D22" s="120">
        <f t="shared" si="7"/>
        <v>367032</v>
      </c>
      <c r="E22" s="118">
        <f t="shared" si="7"/>
        <v>2</v>
      </c>
      <c r="F22" s="119">
        <f t="shared" si="7"/>
        <v>34</v>
      </c>
      <c r="G22" s="120">
        <f t="shared" si="7"/>
        <v>544</v>
      </c>
      <c r="H22" s="118">
        <f t="shared" si="7"/>
        <v>171</v>
      </c>
      <c r="I22" s="119">
        <f t="shared" si="7"/>
        <v>268505</v>
      </c>
      <c r="J22" s="120">
        <f t="shared" si="7"/>
        <v>14209406</v>
      </c>
      <c r="K22" s="118">
        <f t="shared" si="7"/>
        <v>146</v>
      </c>
      <c r="L22" s="119">
        <f t="shared" si="7"/>
        <v>13381</v>
      </c>
      <c r="M22" s="120">
        <f t="shared" si="7"/>
        <v>85612</v>
      </c>
      <c r="N22" s="7" t="s">
        <v>27</v>
      </c>
      <c r="O22" s="7" t="s">
        <v>27</v>
      </c>
      <c r="P22" s="118">
        <f t="shared" ref="P22:X37" si="8">P67</f>
        <v>17</v>
      </c>
      <c r="Q22" s="119">
        <f t="shared" si="8"/>
        <v>642</v>
      </c>
      <c r="R22" s="120">
        <f t="shared" si="8"/>
        <v>7413</v>
      </c>
      <c r="S22" s="118">
        <f t="shared" si="8"/>
        <v>0</v>
      </c>
      <c r="T22" s="119">
        <f t="shared" si="8"/>
        <v>91</v>
      </c>
      <c r="U22" s="120">
        <f t="shared" si="8"/>
        <v>155</v>
      </c>
      <c r="V22" s="118">
        <f t="shared" si="8"/>
        <v>342</v>
      </c>
      <c r="W22" s="119">
        <f t="shared" si="8"/>
        <v>304453</v>
      </c>
      <c r="X22" s="120">
        <f t="shared" si="8"/>
        <v>14670162</v>
      </c>
      <c r="Y22" s="7" t="s">
        <v>27</v>
      </c>
      <c r="AA22" s="73" t="str">
        <f t="shared" si="6"/>
        <v>○</v>
      </c>
      <c r="AB22" s="73" t="str">
        <f t="shared" si="6"/>
        <v>○</v>
      </c>
      <c r="AC22" s="73" t="str">
        <f t="shared" si="6"/>
        <v>○</v>
      </c>
    </row>
    <row r="23" spans="1:29" ht="17.100000000000001" customHeight="1">
      <c r="A23" s="7" t="s">
        <v>28</v>
      </c>
      <c r="B23" s="118">
        <f t="shared" si="7"/>
        <v>3</v>
      </c>
      <c r="C23" s="119">
        <f t="shared" si="7"/>
        <v>37291</v>
      </c>
      <c r="D23" s="120">
        <f t="shared" si="7"/>
        <v>1618434</v>
      </c>
      <c r="E23" s="118">
        <f t="shared" si="7"/>
        <v>7</v>
      </c>
      <c r="F23" s="119">
        <f t="shared" si="7"/>
        <v>12528</v>
      </c>
      <c r="G23" s="120">
        <f t="shared" si="7"/>
        <v>833789</v>
      </c>
      <c r="H23" s="118">
        <f t="shared" si="7"/>
        <v>236</v>
      </c>
      <c r="I23" s="119">
        <f t="shared" si="7"/>
        <v>151264</v>
      </c>
      <c r="J23" s="120">
        <f t="shared" si="7"/>
        <v>3465351</v>
      </c>
      <c r="K23" s="118">
        <f t="shared" si="7"/>
        <v>219</v>
      </c>
      <c r="L23" s="119">
        <f t="shared" si="7"/>
        <v>15853</v>
      </c>
      <c r="M23" s="120">
        <f t="shared" si="7"/>
        <v>100004</v>
      </c>
      <c r="N23" s="7" t="s">
        <v>28</v>
      </c>
      <c r="O23" s="7" t="s">
        <v>28</v>
      </c>
      <c r="P23" s="118">
        <f t="shared" si="8"/>
        <v>43</v>
      </c>
      <c r="Q23" s="119">
        <f t="shared" si="8"/>
        <v>1158</v>
      </c>
      <c r="R23" s="120">
        <f t="shared" si="8"/>
        <v>8199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508</v>
      </c>
      <c r="W23" s="119">
        <f t="shared" si="8"/>
        <v>218094</v>
      </c>
      <c r="X23" s="120">
        <f t="shared" si="8"/>
        <v>6025777</v>
      </c>
      <c r="Y23" s="7" t="s">
        <v>28</v>
      </c>
      <c r="AA23" s="73" t="str">
        <f t="shared" si="6"/>
        <v>○</v>
      </c>
      <c r="AB23" s="73" t="str">
        <f t="shared" si="6"/>
        <v>○</v>
      </c>
      <c r="AC23" s="73" t="str">
        <f t="shared" si="6"/>
        <v>○</v>
      </c>
    </row>
    <row r="24" spans="1:29" ht="17.100000000000001" customHeight="1">
      <c r="A24" s="7" t="s">
        <v>29</v>
      </c>
      <c r="B24" s="118">
        <f t="shared" si="7"/>
        <v>5</v>
      </c>
      <c r="C24" s="119">
        <f t="shared" si="7"/>
        <v>5691</v>
      </c>
      <c r="D24" s="120">
        <f t="shared" si="7"/>
        <v>116590</v>
      </c>
      <c r="E24" s="118">
        <f t="shared" si="7"/>
        <v>4</v>
      </c>
      <c r="F24" s="119">
        <f t="shared" si="7"/>
        <v>610</v>
      </c>
      <c r="G24" s="120">
        <f t="shared" si="7"/>
        <v>8168</v>
      </c>
      <c r="H24" s="118">
        <f t="shared" si="7"/>
        <v>136</v>
      </c>
      <c r="I24" s="119">
        <f t="shared" si="7"/>
        <v>51155</v>
      </c>
      <c r="J24" s="120">
        <f t="shared" si="7"/>
        <v>1606146</v>
      </c>
      <c r="K24" s="118">
        <f t="shared" si="7"/>
        <v>230</v>
      </c>
      <c r="L24" s="119">
        <f t="shared" si="7"/>
        <v>19496</v>
      </c>
      <c r="M24" s="120">
        <f t="shared" si="7"/>
        <v>107172</v>
      </c>
      <c r="N24" s="7" t="s">
        <v>29</v>
      </c>
      <c r="O24" s="7" t="s">
        <v>29</v>
      </c>
      <c r="P24" s="118">
        <f t="shared" si="8"/>
        <v>43</v>
      </c>
      <c r="Q24" s="119">
        <f t="shared" si="8"/>
        <v>1857</v>
      </c>
      <c r="R24" s="120">
        <f t="shared" si="8"/>
        <v>5159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418</v>
      </c>
      <c r="W24" s="119">
        <f t="shared" si="8"/>
        <v>78809</v>
      </c>
      <c r="X24" s="120">
        <f t="shared" si="8"/>
        <v>1843235</v>
      </c>
      <c r="Y24" s="7" t="s">
        <v>29</v>
      </c>
      <c r="AA24" s="73" t="str">
        <f t="shared" si="6"/>
        <v>○</v>
      </c>
      <c r="AB24" s="73" t="str">
        <f t="shared" si="6"/>
        <v>○</v>
      </c>
      <c r="AC24" s="73" t="str">
        <f t="shared" si="6"/>
        <v>○</v>
      </c>
    </row>
    <row r="25" spans="1:29" ht="17.100000000000001" customHeight="1">
      <c r="A25" s="7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21</v>
      </c>
      <c r="F25" s="119">
        <f t="shared" si="7"/>
        <v>9667</v>
      </c>
      <c r="G25" s="120">
        <f t="shared" si="7"/>
        <v>217756</v>
      </c>
      <c r="H25" s="118">
        <f t="shared" si="7"/>
        <v>1136</v>
      </c>
      <c r="I25" s="119">
        <f t="shared" si="7"/>
        <v>338107</v>
      </c>
      <c r="J25" s="120">
        <f t="shared" si="7"/>
        <v>7708036</v>
      </c>
      <c r="K25" s="118">
        <f t="shared" si="7"/>
        <v>1508</v>
      </c>
      <c r="L25" s="119">
        <f t="shared" si="7"/>
        <v>99628</v>
      </c>
      <c r="M25" s="120">
        <f t="shared" si="7"/>
        <v>396229</v>
      </c>
      <c r="N25" s="7" t="s">
        <v>30</v>
      </c>
      <c r="O25" s="7" t="s">
        <v>30</v>
      </c>
      <c r="P25" s="118">
        <f t="shared" si="8"/>
        <v>228</v>
      </c>
      <c r="Q25" s="119">
        <f t="shared" si="8"/>
        <v>5514</v>
      </c>
      <c r="R25" s="120">
        <f t="shared" si="8"/>
        <v>20131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2893</v>
      </c>
      <c r="W25" s="119">
        <f t="shared" si="8"/>
        <v>452916</v>
      </c>
      <c r="X25" s="120">
        <f t="shared" si="8"/>
        <v>8342152</v>
      </c>
      <c r="Y25" s="7" t="s">
        <v>30</v>
      </c>
      <c r="AA25" s="73" t="str">
        <f t="shared" si="6"/>
        <v>○</v>
      </c>
      <c r="AB25" s="73" t="str">
        <f t="shared" si="6"/>
        <v>○</v>
      </c>
      <c r="AC25" s="73" t="str">
        <f t="shared" si="6"/>
        <v>○</v>
      </c>
    </row>
    <row r="26" spans="1:29" ht="17.100000000000001" customHeight="1">
      <c r="A26" s="7" t="s">
        <v>72</v>
      </c>
      <c r="B26" s="118">
        <f t="shared" si="7"/>
        <v>4</v>
      </c>
      <c r="C26" s="119">
        <f t="shared" si="7"/>
        <v>1260</v>
      </c>
      <c r="D26" s="120">
        <f t="shared" si="7"/>
        <v>28109</v>
      </c>
      <c r="E26" s="118">
        <f t="shared" si="7"/>
        <v>1</v>
      </c>
      <c r="F26" s="119">
        <f t="shared" si="7"/>
        <v>83</v>
      </c>
      <c r="G26" s="120">
        <f t="shared" si="7"/>
        <v>1694</v>
      </c>
      <c r="H26" s="118">
        <f t="shared" si="7"/>
        <v>61</v>
      </c>
      <c r="I26" s="119">
        <f t="shared" si="7"/>
        <v>10982</v>
      </c>
      <c r="J26" s="120">
        <f t="shared" si="7"/>
        <v>176349</v>
      </c>
      <c r="K26" s="118">
        <f t="shared" si="7"/>
        <v>94</v>
      </c>
      <c r="L26" s="119">
        <f t="shared" si="7"/>
        <v>7305</v>
      </c>
      <c r="M26" s="120">
        <f t="shared" si="7"/>
        <v>51103</v>
      </c>
      <c r="N26" s="7" t="s">
        <v>72</v>
      </c>
      <c r="O26" s="7" t="s">
        <v>72</v>
      </c>
      <c r="P26" s="118">
        <f t="shared" si="8"/>
        <v>3</v>
      </c>
      <c r="Q26" s="119">
        <f t="shared" si="8"/>
        <v>83</v>
      </c>
      <c r="R26" s="120">
        <f t="shared" si="8"/>
        <v>773</v>
      </c>
      <c r="S26" s="118">
        <f t="shared" si="8"/>
        <v>5</v>
      </c>
      <c r="T26" s="119">
        <f t="shared" si="8"/>
        <v>230</v>
      </c>
      <c r="U26" s="120">
        <f t="shared" si="8"/>
        <v>907</v>
      </c>
      <c r="V26" s="118">
        <f t="shared" si="8"/>
        <v>168</v>
      </c>
      <c r="W26" s="119">
        <f t="shared" si="8"/>
        <v>19943</v>
      </c>
      <c r="X26" s="120">
        <f t="shared" si="8"/>
        <v>258935</v>
      </c>
      <c r="Y26" s="7" t="s">
        <v>72</v>
      </c>
      <c r="AA26" s="73" t="str">
        <f t="shared" si="6"/>
        <v>○</v>
      </c>
      <c r="AB26" s="73" t="str">
        <f t="shared" si="6"/>
        <v>○</v>
      </c>
      <c r="AC26" s="73" t="str">
        <f t="shared" si="6"/>
        <v>○</v>
      </c>
    </row>
    <row r="27" spans="1:29" ht="17.100000000000001" customHeight="1">
      <c r="A27" s="7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28</v>
      </c>
      <c r="I27" s="119">
        <f t="shared" si="7"/>
        <v>5027</v>
      </c>
      <c r="J27" s="120">
        <f t="shared" si="7"/>
        <v>61574</v>
      </c>
      <c r="K27" s="118">
        <f t="shared" si="7"/>
        <v>75</v>
      </c>
      <c r="L27" s="119">
        <f t="shared" si="7"/>
        <v>9268</v>
      </c>
      <c r="M27" s="120">
        <f t="shared" si="7"/>
        <v>52506</v>
      </c>
      <c r="N27" s="7" t="s">
        <v>31</v>
      </c>
      <c r="O27" s="7" t="s">
        <v>31</v>
      </c>
      <c r="P27" s="118">
        <f t="shared" si="8"/>
        <v>4</v>
      </c>
      <c r="Q27" s="119">
        <f t="shared" si="8"/>
        <v>137</v>
      </c>
      <c r="R27" s="120">
        <f t="shared" si="8"/>
        <v>3107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107</v>
      </c>
      <c r="W27" s="119">
        <f t="shared" si="8"/>
        <v>14432</v>
      </c>
      <c r="X27" s="120">
        <f t="shared" si="8"/>
        <v>117187</v>
      </c>
      <c r="Y27" s="7" t="s">
        <v>31</v>
      </c>
      <c r="AA27" s="73" t="str">
        <f t="shared" si="6"/>
        <v>○</v>
      </c>
      <c r="AB27" s="73" t="str">
        <f t="shared" si="6"/>
        <v>○</v>
      </c>
      <c r="AC27" s="73" t="str">
        <f t="shared" si="6"/>
        <v>○</v>
      </c>
    </row>
    <row r="28" spans="1:29" ht="17.100000000000001" customHeight="1">
      <c r="A28" s="7" t="s">
        <v>32</v>
      </c>
      <c r="B28" s="118">
        <f t="shared" si="7"/>
        <v>3</v>
      </c>
      <c r="C28" s="119">
        <f t="shared" si="7"/>
        <v>1498</v>
      </c>
      <c r="D28" s="120">
        <f t="shared" si="7"/>
        <v>8867</v>
      </c>
      <c r="E28" s="118">
        <f t="shared" si="7"/>
        <v>52</v>
      </c>
      <c r="F28" s="119">
        <f t="shared" si="7"/>
        <v>4823</v>
      </c>
      <c r="G28" s="120">
        <f t="shared" si="7"/>
        <v>89892</v>
      </c>
      <c r="H28" s="118">
        <f t="shared" si="7"/>
        <v>231</v>
      </c>
      <c r="I28" s="119">
        <f t="shared" si="7"/>
        <v>47558</v>
      </c>
      <c r="J28" s="120">
        <f t="shared" si="7"/>
        <v>902818</v>
      </c>
      <c r="K28" s="118">
        <f t="shared" si="7"/>
        <v>287</v>
      </c>
      <c r="L28" s="119">
        <f t="shared" si="7"/>
        <v>22249</v>
      </c>
      <c r="M28" s="120">
        <f t="shared" si="7"/>
        <v>127973</v>
      </c>
      <c r="N28" s="7" t="s">
        <v>32</v>
      </c>
      <c r="O28" s="7" t="s">
        <v>32</v>
      </c>
      <c r="P28" s="118">
        <f t="shared" si="8"/>
        <v>39</v>
      </c>
      <c r="Q28" s="119">
        <f t="shared" si="8"/>
        <v>1450</v>
      </c>
      <c r="R28" s="120">
        <f t="shared" si="8"/>
        <v>11223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612</v>
      </c>
      <c r="W28" s="119">
        <f t="shared" si="8"/>
        <v>77578</v>
      </c>
      <c r="X28" s="120">
        <f t="shared" si="8"/>
        <v>1140773</v>
      </c>
      <c r="Y28" s="7" t="s">
        <v>32</v>
      </c>
      <c r="AA28" s="73" t="str">
        <f t="shared" si="6"/>
        <v>○</v>
      </c>
      <c r="AB28" s="73" t="str">
        <f t="shared" si="6"/>
        <v>○</v>
      </c>
      <c r="AC28" s="73" t="str">
        <f t="shared" si="6"/>
        <v>○</v>
      </c>
    </row>
    <row r="29" spans="1:29" ht="17.100000000000001" customHeight="1">
      <c r="A29" s="7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38</v>
      </c>
      <c r="F29" s="119">
        <f t="shared" si="7"/>
        <v>1279</v>
      </c>
      <c r="G29" s="120">
        <f t="shared" si="7"/>
        <v>28794</v>
      </c>
      <c r="H29" s="118">
        <f t="shared" si="7"/>
        <v>149</v>
      </c>
      <c r="I29" s="119">
        <f t="shared" si="7"/>
        <v>17210</v>
      </c>
      <c r="J29" s="120">
        <f t="shared" si="7"/>
        <v>247244</v>
      </c>
      <c r="K29" s="118">
        <f t="shared" si="7"/>
        <v>126</v>
      </c>
      <c r="L29" s="119">
        <f t="shared" si="7"/>
        <v>7504</v>
      </c>
      <c r="M29" s="120">
        <f t="shared" si="7"/>
        <v>54255</v>
      </c>
      <c r="N29" s="7" t="s">
        <v>33</v>
      </c>
      <c r="O29" s="7" t="s">
        <v>33</v>
      </c>
      <c r="P29" s="118">
        <f t="shared" si="8"/>
        <v>69</v>
      </c>
      <c r="Q29" s="119">
        <f t="shared" si="8"/>
        <v>1793</v>
      </c>
      <c r="R29" s="120">
        <f t="shared" si="8"/>
        <v>14967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382</v>
      </c>
      <c r="W29" s="119">
        <f t="shared" si="8"/>
        <v>27786</v>
      </c>
      <c r="X29" s="120">
        <f t="shared" si="8"/>
        <v>345260</v>
      </c>
      <c r="Y29" s="7" t="s">
        <v>33</v>
      </c>
      <c r="AA29" s="73" t="str">
        <f t="shared" si="6"/>
        <v>○</v>
      </c>
      <c r="AB29" s="73" t="str">
        <f t="shared" si="6"/>
        <v>○</v>
      </c>
      <c r="AC29" s="73" t="str">
        <f t="shared" si="6"/>
        <v>○</v>
      </c>
    </row>
    <row r="30" spans="1:29" ht="17.100000000000001" customHeight="1">
      <c r="A30" s="7" t="s">
        <v>34</v>
      </c>
      <c r="B30" s="118">
        <f t="shared" si="7"/>
        <v>1</v>
      </c>
      <c r="C30" s="119">
        <f t="shared" si="7"/>
        <v>35</v>
      </c>
      <c r="D30" s="120">
        <f t="shared" si="7"/>
        <v>67</v>
      </c>
      <c r="E30" s="118">
        <f t="shared" si="7"/>
        <v>15</v>
      </c>
      <c r="F30" s="119">
        <f t="shared" si="7"/>
        <v>1729</v>
      </c>
      <c r="G30" s="120">
        <f t="shared" si="7"/>
        <v>24977</v>
      </c>
      <c r="H30" s="118">
        <f t="shared" si="7"/>
        <v>113</v>
      </c>
      <c r="I30" s="119">
        <f t="shared" si="7"/>
        <v>65928</v>
      </c>
      <c r="J30" s="120">
        <f t="shared" si="7"/>
        <v>974236</v>
      </c>
      <c r="K30" s="118">
        <f t="shared" si="7"/>
        <v>27</v>
      </c>
      <c r="L30" s="119">
        <f t="shared" si="7"/>
        <v>2569</v>
      </c>
      <c r="M30" s="120">
        <f t="shared" si="7"/>
        <v>12078</v>
      </c>
      <c r="N30" s="7" t="s">
        <v>34</v>
      </c>
      <c r="O30" s="7" t="s">
        <v>34</v>
      </c>
      <c r="P30" s="118">
        <f t="shared" si="8"/>
        <v>7</v>
      </c>
      <c r="Q30" s="119">
        <f t="shared" si="8"/>
        <v>135</v>
      </c>
      <c r="R30" s="120">
        <f t="shared" si="8"/>
        <v>1109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163</v>
      </c>
      <c r="W30" s="119">
        <f t="shared" si="8"/>
        <v>70396</v>
      </c>
      <c r="X30" s="120">
        <f t="shared" si="8"/>
        <v>1012467</v>
      </c>
      <c r="Y30" s="7" t="s">
        <v>34</v>
      </c>
      <c r="AA30" s="73" t="str">
        <f t="shared" si="6"/>
        <v>○</v>
      </c>
      <c r="AB30" s="73" t="str">
        <f t="shared" si="6"/>
        <v>○</v>
      </c>
      <c r="AC30" s="73" t="str">
        <f t="shared" si="6"/>
        <v>○</v>
      </c>
    </row>
    <row r="31" spans="1:29" ht="17.100000000000001" customHeight="1">
      <c r="A31" s="7" t="s">
        <v>35</v>
      </c>
      <c r="B31" s="118">
        <f t="shared" si="7"/>
        <v>0</v>
      </c>
      <c r="C31" s="119">
        <f t="shared" si="7"/>
        <v>0</v>
      </c>
      <c r="D31" s="120">
        <f t="shared" si="7"/>
        <v>0</v>
      </c>
      <c r="E31" s="118">
        <f t="shared" si="7"/>
        <v>16</v>
      </c>
      <c r="F31" s="119">
        <f t="shared" si="7"/>
        <v>752</v>
      </c>
      <c r="G31" s="120">
        <f t="shared" si="7"/>
        <v>12445</v>
      </c>
      <c r="H31" s="118">
        <f t="shared" si="7"/>
        <v>117</v>
      </c>
      <c r="I31" s="119">
        <f t="shared" si="7"/>
        <v>48909</v>
      </c>
      <c r="J31" s="120">
        <f t="shared" si="7"/>
        <v>1792207</v>
      </c>
      <c r="K31" s="118">
        <f t="shared" si="7"/>
        <v>44</v>
      </c>
      <c r="L31" s="119">
        <f t="shared" si="7"/>
        <v>9112</v>
      </c>
      <c r="M31" s="120">
        <f t="shared" si="7"/>
        <v>65729</v>
      </c>
      <c r="N31" s="7" t="s">
        <v>35</v>
      </c>
      <c r="O31" s="7" t="s">
        <v>35</v>
      </c>
      <c r="P31" s="118">
        <f t="shared" si="8"/>
        <v>33</v>
      </c>
      <c r="Q31" s="119">
        <f t="shared" si="8"/>
        <v>506</v>
      </c>
      <c r="R31" s="120">
        <f t="shared" si="8"/>
        <v>6596</v>
      </c>
      <c r="S31" s="118">
        <f t="shared" si="8"/>
        <v>2</v>
      </c>
      <c r="T31" s="119">
        <f t="shared" si="8"/>
        <v>94</v>
      </c>
      <c r="U31" s="120">
        <f t="shared" si="8"/>
        <v>1718</v>
      </c>
      <c r="V31" s="118">
        <f t="shared" si="8"/>
        <v>212</v>
      </c>
      <c r="W31" s="119">
        <f t="shared" si="8"/>
        <v>59373</v>
      </c>
      <c r="X31" s="120">
        <f t="shared" si="8"/>
        <v>1878695</v>
      </c>
      <c r="Y31" s="7" t="s">
        <v>35</v>
      </c>
      <c r="AA31" s="73" t="str">
        <f t="shared" si="6"/>
        <v>○</v>
      </c>
      <c r="AB31" s="73" t="str">
        <f t="shared" si="6"/>
        <v>○</v>
      </c>
      <c r="AC31" s="73" t="str">
        <f t="shared" si="6"/>
        <v>○</v>
      </c>
    </row>
    <row r="32" spans="1:29" ht="17.100000000000001" customHeight="1">
      <c r="A32" s="7" t="s">
        <v>36</v>
      </c>
      <c r="B32" s="118">
        <f t="shared" si="7"/>
        <v>2</v>
      </c>
      <c r="C32" s="119">
        <f t="shared" si="7"/>
        <v>144</v>
      </c>
      <c r="D32" s="120">
        <f t="shared" si="7"/>
        <v>978</v>
      </c>
      <c r="E32" s="118">
        <f t="shared" si="7"/>
        <v>18</v>
      </c>
      <c r="F32" s="119">
        <f t="shared" si="7"/>
        <v>5892</v>
      </c>
      <c r="G32" s="120">
        <f t="shared" si="7"/>
        <v>142564</v>
      </c>
      <c r="H32" s="118">
        <f t="shared" si="7"/>
        <v>530</v>
      </c>
      <c r="I32" s="119">
        <f t="shared" si="7"/>
        <v>205115</v>
      </c>
      <c r="J32" s="120">
        <f t="shared" si="7"/>
        <v>3967375</v>
      </c>
      <c r="K32" s="118">
        <f t="shared" si="7"/>
        <v>457</v>
      </c>
      <c r="L32" s="119">
        <f t="shared" si="7"/>
        <v>32336</v>
      </c>
      <c r="M32" s="120">
        <f t="shared" si="7"/>
        <v>261246</v>
      </c>
      <c r="N32" s="7" t="s">
        <v>36</v>
      </c>
      <c r="O32" s="7" t="s">
        <v>36</v>
      </c>
      <c r="P32" s="118">
        <f t="shared" si="8"/>
        <v>23</v>
      </c>
      <c r="Q32" s="119">
        <f t="shared" si="8"/>
        <v>1309</v>
      </c>
      <c r="R32" s="120">
        <f t="shared" si="8"/>
        <v>8563</v>
      </c>
      <c r="S32" s="118">
        <f t="shared" si="8"/>
        <v>1</v>
      </c>
      <c r="T32" s="119">
        <f t="shared" si="8"/>
        <v>4</v>
      </c>
      <c r="U32" s="120">
        <f t="shared" si="8"/>
        <v>197</v>
      </c>
      <c r="V32" s="118">
        <f t="shared" si="8"/>
        <v>1031</v>
      </c>
      <c r="W32" s="119">
        <f t="shared" si="8"/>
        <v>244800</v>
      </c>
      <c r="X32" s="120">
        <f t="shared" si="8"/>
        <v>4380923</v>
      </c>
      <c r="Y32" s="7" t="s">
        <v>36</v>
      </c>
      <c r="AA32" s="73" t="str">
        <f t="shared" si="6"/>
        <v>○</v>
      </c>
      <c r="AB32" s="73" t="str">
        <f t="shared" si="6"/>
        <v>○</v>
      </c>
      <c r="AC32" s="73" t="str">
        <f t="shared" si="6"/>
        <v>○</v>
      </c>
    </row>
    <row r="33" spans="1:29" ht="17.100000000000001" customHeight="1">
      <c r="A33" s="7" t="s">
        <v>37</v>
      </c>
      <c r="B33" s="118">
        <f t="shared" si="7"/>
        <v>0</v>
      </c>
      <c r="C33" s="119">
        <f t="shared" si="7"/>
        <v>0</v>
      </c>
      <c r="D33" s="120">
        <f t="shared" si="7"/>
        <v>0</v>
      </c>
      <c r="E33" s="118">
        <f t="shared" si="7"/>
        <v>4</v>
      </c>
      <c r="F33" s="119">
        <f t="shared" si="7"/>
        <v>531</v>
      </c>
      <c r="G33" s="120">
        <f t="shared" si="7"/>
        <v>5312</v>
      </c>
      <c r="H33" s="118">
        <f t="shared" si="7"/>
        <v>137</v>
      </c>
      <c r="I33" s="119">
        <f t="shared" si="7"/>
        <v>65712</v>
      </c>
      <c r="J33" s="120">
        <f t="shared" si="7"/>
        <v>1260279</v>
      </c>
      <c r="K33" s="118">
        <f t="shared" si="7"/>
        <v>107</v>
      </c>
      <c r="L33" s="119">
        <f t="shared" si="7"/>
        <v>9224</v>
      </c>
      <c r="M33" s="120">
        <f t="shared" si="7"/>
        <v>75822</v>
      </c>
      <c r="N33" s="7" t="s">
        <v>37</v>
      </c>
      <c r="O33" s="7" t="s">
        <v>37</v>
      </c>
      <c r="P33" s="118">
        <f t="shared" si="8"/>
        <v>21</v>
      </c>
      <c r="Q33" s="119">
        <f t="shared" si="8"/>
        <v>569</v>
      </c>
      <c r="R33" s="120">
        <f t="shared" si="8"/>
        <v>3655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269</v>
      </c>
      <c r="W33" s="119">
        <f t="shared" si="8"/>
        <v>76036</v>
      </c>
      <c r="X33" s="120">
        <f t="shared" si="8"/>
        <v>1345068</v>
      </c>
      <c r="Y33" s="7" t="s">
        <v>37</v>
      </c>
      <c r="AA33" s="73" t="str">
        <f t="shared" si="6"/>
        <v>○</v>
      </c>
      <c r="AB33" s="73" t="str">
        <f t="shared" si="6"/>
        <v>○</v>
      </c>
      <c r="AC33" s="73" t="str">
        <f t="shared" si="6"/>
        <v>○</v>
      </c>
    </row>
    <row r="34" spans="1:29" ht="17.100000000000001" customHeight="1">
      <c r="A34" s="7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14</v>
      </c>
      <c r="F34" s="119">
        <f t="shared" si="7"/>
        <v>5206</v>
      </c>
      <c r="G34" s="120">
        <f t="shared" si="7"/>
        <v>31449</v>
      </c>
      <c r="H34" s="118">
        <f t="shared" si="7"/>
        <v>363</v>
      </c>
      <c r="I34" s="119">
        <f t="shared" si="7"/>
        <v>85609</v>
      </c>
      <c r="J34" s="120">
        <f t="shared" si="7"/>
        <v>700618</v>
      </c>
      <c r="K34" s="118">
        <f t="shared" si="7"/>
        <v>133</v>
      </c>
      <c r="L34" s="119">
        <f t="shared" si="7"/>
        <v>20135</v>
      </c>
      <c r="M34" s="120">
        <f t="shared" si="7"/>
        <v>70812</v>
      </c>
      <c r="N34" s="7" t="s">
        <v>38</v>
      </c>
      <c r="O34" s="7" t="s">
        <v>38</v>
      </c>
      <c r="P34" s="118">
        <f t="shared" si="8"/>
        <v>16</v>
      </c>
      <c r="Q34" s="119">
        <f t="shared" si="8"/>
        <v>800</v>
      </c>
      <c r="R34" s="120">
        <f t="shared" si="8"/>
        <v>3382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526</v>
      </c>
      <c r="W34" s="119">
        <f t="shared" si="8"/>
        <v>111750</v>
      </c>
      <c r="X34" s="120">
        <f t="shared" si="8"/>
        <v>806261</v>
      </c>
      <c r="Y34" s="7" t="s">
        <v>38</v>
      </c>
      <c r="AA34" s="73" t="str">
        <f t="shared" si="6"/>
        <v>○</v>
      </c>
      <c r="AB34" s="73" t="str">
        <f t="shared" si="6"/>
        <v>○</v>
      </c>
      <c r="AC34" s="73" t="str">
        <f t="shared" si="6"/>
        <v>○</v>
      </c>
    </row>
    <row r="35" spans="1:29" ht="17.100000000000001" customHeight="1">
      <c r="A35" s="7" t="s">
        <v>39</v>
      </c>
      <c r="B35" s="118">
        <f t="shared" si="7"/>
        <v>2</v>
      </c>
      <c r="C35" s="119">
        <f t="shared" si="7"/>
        <v>50</v>
      </c>
      <c r="D35" s="120">
        <f t="shared" si="7"/>
        <v>180</v>
      </c>
      <c r="E35" s="118">
        <f t="shared" si="7"/>
        <v>11</v>
      </c>
      <c r="F35" s="119">
        <f t="shared" si="7"/>
        <v>896</v>
      </c>
      <c r="G35" s="120">
        <f t="shared" si="7"/>
        <v>5108</v>
      </c>
      <c r="H35" s="118">
        <f t="shared" si="7"/>
        <v>366</v>
      </c>
      <c r="I35" s="119">
        <f t="shared" si="7"/>
        <v>113001</v>
      </c>
      <c r="J35" s="120">
        <f t="shared" si="7"/>
        <v>1418737</v>
      </c>
      <c r="K35" s="118">
        <f t="shared" si="7"/>
        <v>245</v>
      </c>
      <c r="L35" s="119">
        <f t="shared" si="7"/>
        <v>23345</v>
      </c>
      <c r="M35" s="120">
        <f t="shared" si="7"/>
        <v>105828</v>
      </c>
      <c r="N35" s="7" t="s">
        <v>39</v>
      </c>
      <c r="O35" s="7" t="s">
        <v>39</v>
      </c>
      <c r="P35" s="118">
        <f t="shared" si="8"/>
        <v>20</v>
      </c>
      <c r="Q35" s="119">
        <f t="shared" si="8"/>
        <v>674</v>
      </c>
      <c r="R35" s="120">
        <f t="shared" si="8"/>
        <v>4147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644</v>
      </c>
      <c r="W35" s="119">
        <f t="shared" si="8"/>
        <v>137966</v>
      </c>
      <c r="X35" s="120">
        <f t="shared" si="8"/>
        <v>1534000</v>
      </c>
      <c r="Y35" s="7" t="s">
        <v>39</v>
      </c>
      <c r="AA35" s="73" t="str">
        <f t="shared" si="6"/>
        <v>○</v>
      </c>
      <c r="AB35" s="73" t="str">
        <f t="shared" si="6"/>
        <v>○</v>
      </c>
      <c r="AC35" s="73" t="str">
        <f t="shared" si="6"/>
        <v>○</v>
      </c>
    </row>
    <row r="36" spans="1:29" ht="17.100000000000001" customHeight="1">
      <c r="A36" s="7" t="s">
        <v>40</v>
      </c>
      <c r="B36" s="118">
        <f t="shared" si="7"/>
        <v>1</v>
      </c>
      <c r="C36" s="119">
        <f t="shared" si="7"/>
        <v>225</v>
      </c>
      <c r="D36" s="120">
        <f t="shared" si="7"/>
        <v>1527</v>
      </c>
      <c r="E36" s="118">
        <f t="shared" si="7"/>
        <v>41</v>
      </c>
      <c r="F36" s="119">
        <f t="shared" si="7"/>
        <v>876</v>
      </c>
      <c r="G36" s="120">
        <f t="shared" si="7"/>
        <v>14328</v>
      </c>
      <c r="H36" s="118">
        <f t="shared" si="7"/>
        <v>374</v>
      </c>
      <c r="I36" s="119">
        <f t="shared" si="7"/>
        <v>85824</v>
      </c>
      <c r="J36" s="120">
        <f t="shared" si="7"/>
        <v>769158</v>
      </c>
      <c r="K36" s="118">
        <f t="shared" si="7"/>
        <v>165</v>
      </c>
      <c r="L36" s="119">
        <f t="shared" si="7"/>
        <v>16144</v>
      </c>
      <c r="M36" s="120">
        <f t="shared" si="7"/>
        <v>75509</v>
      </c>
      <c r="N36" s="7" t="s">
        <v>40</v>
      </c>
      <c r="O36" s="7" t="s">
        <v>40</v>
      </c>
      <c r="P36" s="118">
        <f t="shared" si="8"/>
        <v>9</v>
      </c>
      <c r="Q36" s="119">
        <f t="shared" si="8"/>
        <v>298</v>
      </c>
      <c r="R36" s="120">
        <f t="shared" si="8"/>
        <v>1288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590</v>
      </c>
      <c r="W36" s="119">
        <f t="shared" si="8"/>
        <v>103367</v>
      </c>
      <c r="X36" s="120">
        <f t="shared" si="8"/>
        <v>861810</v>
      </c>
      <c r="Y36" s="7" t="s">
        <v>40</v>
      </c>
      <c r="AA36" s="73" t="str">
        <f t="shared" si="6"/>
        <v>○</v>
      </c>
      <c r="AB36" s="73" t="str">
        <f t="shared" si="6"/>
        <v>○</v>
      </c>
      <c r="AC36" s="73" t="str">
        <f t="shared" si="6"/>
        <v>○</v>
      </c>
    </row>
    <row r="37" spans="1:29" ht="17.100000000000001" customHeight="1">
      <c r="A37" s="7" t="s">
        <v>41</v>
      </c>
      <c r="B37" s="118">
        <f t="shared" si="7"/>
        <v>1</v>
      </c>
      <c r="C37" s="119">
        <f t="shared" si="7"/>
        <v>32</v>
      </c>
      <c r="D37" s="120">
        <f t="shared" si="7"/>
        <v>68</v>
      </c>
      <c r="E37" s="118">
        <f t="shared" si="7"/>
        <v>2</v>
      </c>
      <c r="F37" s="119">
        <f t="shared" si="7"/>
        <v>74</v>
      </c>
      <c r="G37" s="120">
        <f t="shared" si="7"/>
        <v>480</v>
      </c>
      <c r="H37" s="118">
        <f t="shared" si="7"/>
        <v>48</v>
      </c>
      <c r="I37" s="119">
        <f t="shared" si="7"/>
        <v>9367</v>
      </c>
      <c r="J37" s="120">
        <f t="shared" si="7"/>
        <v>53692</v>
      </c>
      <c r="K37" s="118">
        <f t="shared" si="7"/>
        <v>29</v>
      </c>
      <c r="L37" s="119">
        <f t="shared" si="7"/>
        <v>1718</v>
      </c>
      <c r="M37" s="120">
        <f t="shared" si="7"/>
        <v>11040</v>
      </c>
      <c r="N37" s="7" t="s">
        <v>41</v>
      </c>
      <c r="O37" s="7" t="s">
        <v>41</v>
      </c>
      <c r="P37" s="118">
        <f t="shared" si="8"/>
        <v>2</v>
      </c>
      <c r="Q37" s="119">
        <f t="shared" si="8"/>
        <v>46</v>
      </c>
      <c r="R37" s="120">
        <f t="shared" si="8"/>
        <v>90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82</v>
      </c>
      <c r="W37" s="119">
        <f t="shared" si="8"/>
        <v>11237</v>
      </c>
      <c r="X37" s="120">
        <f t="shared" si="8"/>
        <v>65370</v>
      </c>
      <c r="Y37" s="7" t="s">
        <v>41</v>
      </c>
      <c r="AA37" s="73" t="str">
        <f t="shared" si="6"/>
        <v>○</v>
      </c>
      <c r="AB37" s="73" t="str">
        <f t="shared" si="6"/>
        <v>○</v>
      </c>
      <c r="AC37" s="73" t="str">
        <f t="shared" si="6"/>
        <v>○</v>
      </c>
    </row>
    <row r="38" spans="1:29" ht="17.100000000000001" customHeight="1">
      <c r="A38" s="7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7</v>
      </c>
      <c r="F38" s="119">
        <f t="shared" si="9"/>
        <v>1414</v>
      </c>
      <c r="G38" s="120">
        <f t="shared" si="9"/>
        <v>25087</v>
      </c>
      <c r="H38" s="118">
        <f t="shared" si="9"/>
        <v>20</v>
      </c>
      <c r="I38" s="119">
        <f t="shared" si="9"/>
        <v>5002</v>
      </c>
      <c r="J38" s="120">
        <f t="shared" si="9"/>
        <v>42990</v>
      </c>
      <c r="K38" s="118">
        <f t="shared" si="9"/>
        <v>39</v>
      </c>
      <c r="L38" s="119">
        <f t="shared" si="9"/>
        <v>3128</v>
      </c>
      <c r="M38" s="120">
        <f t="shared" si="9"/>
        <v>16274</v>
      </c>
      <c r="N38" s="7" t="s">
        <v>42</v>
      </c>
      <c r="O38" s="7" t="s">
        <v>42</v>
      </c>
      <c r="P38" s="118">
        <f t="shared" ref="P38:X44" si="10">P83</f>
        <v>3</v>
      </c>
      <c r="Q38" s="119">
        <f t="shared" si="10"/>
        <v>36</v>
      </c>
      <c r="R38" s="120">
        <f t="shared" si="10"/>
        <v>227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69</v>
      </c>
      <c r="W38" s="119">
        <f t="shared" si="10"/>
        <v>9580</v>
      </c>
      <c r="X38" s="120">
        <f t="shared" si="10"/>
        <v>84578</v>
      </c>
      <c r="Y38" s="7" t="s">
        <v>42</v>
      </c>
      <c r="AA38" s="73" t="str">
        <f t="shared" si="6"/>
        <v>○</v>
      </c>
      <c r="AB38" s="73" t="str">
        <f t="shared" si="6"/>
        <v>○</v>
      </c>
      <c r="AC38" s="73" t="str">
        <f t="shared" si="6"/>
        <v>○</v>
      </c>
    </row>
    <row r="39" spans="1:29" ht="17.100000000000001" customHeight="1">
      <c r="A39" s="7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5</v>
      </c>
      <c r="F39" s="119">
        <f t="shared" si="9"/>
        <v>491</v>
      </c>
      <c r="G39" s="120">
        <f t="shared" si="9"/>
        <v>19238</v>
      </c>
      <c r="H39" s="118">
        <f t="shared" si="9"/>
        <v>9</v>
      </c>
      <c r="I39" s="119">
        <f t="shared" si="9"/>
        <v>2388</v>
      </c>
      <c r="J39" s="120">
        <f t="shared" si="9"/>
        <v>30285</v>
      </c>
      <c r="K39" s="118">
        <f t="shared" si="9"/>
        <v>11</v>
      </c>
      <c r="L39" s="119">
        <f t="shared" si="9"/>
        <v>1429</v>
      </c>
      <c r="M39" s="120">
        <f t="shared" si="9"/>
        <v>7691</v>
      </c>
      <c r="N39" s="7" t="s">
        <v>43</v>
      </c>
      <c r="O39" s="7" t="s">
        <v>43</v>
      </c>
      <c r="P39" s="118">
        <f t="shared" si="10"/>
        <v>1</v>
      </c>
      <c r="Q39" s="119">
        <f t="shared" si="10"/>
        <v>7</v>
      </c>
      <c r="R39" s="120">
        <f t="shared" si="10"/>
        <v>46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26</v>
      </c>
      <c r="W39" s="119">
        <f t="shared" si="10"/>
        <v>4315</v>
      </c>
      <c r="X39" s="120">
        <f t="shared" si="10"/>
        <v>57260</v>
      </c>
      <c r="Y39" s="7" t="s">
        <v>43</v>
      </c>
      <c r="AA39" s="73" t="str">
        <f t="shared" si="6"/>
        <v>○</v>
      </c>
      <c r="AB39" s="73" t="str">
        <f t="shared" si="6"/>
        <v>○</v>
      </c>
      <c r="AC39" s="73" t="str">
        <f t="shared" si="6"/>
        <v>○</v>
      </c>
    </row>
    <row r="40" spans="1:29" ht="17.100000000000001" customHeight="1">
      <c r="A40" s="7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7</v>
      </c>
      <c r="F40" s="119">
        <f t="shared" si="9"/>
        <v>10422</v>
      </c>
      <c r="G40" s="120">
        <f t="shared" si="9"/>
        <v>252817</v>
      </c>
      <c r="H40" s="118">
        <f t="shared" si="9"/>
        <v>47</v>
      </c>
      <c r="I40" s="119">
        <f t="shared" si="9"/>
        <v>8774</v>
      </c>
      <c r="J40" s="120">
        <f t="shared" si="9"/>
        <v>118548</v>
      </c>
      <c r="K40" s="118">
        <f t="shared" si="9"/>
        <v>56</v>
      </c>
      <c r="L40" s="119">
        <f t="shared" si="9"/>
        <v>4090</v>
      </c>
      <c r="M40" s="120">
        <f t="shared" si="9"/>
        <v>12444</v>
      </c>
      <c r="N40" s="7" t="s">
        <v>44</v>
      </c>
      <c r="O40" s="7" t="s">
        <v>44</v>
      </c>
      <c r="P40" s="118">
        <f t="shared" si="10"/>
        <v>3</v>
      </c>
      <c r="Q40" s="119">
        <f t="shared" si="10"/>
        <v>89</v>
      </c>
      <c r="R40" s="120">
        <f t="shared" si="10"/>
        <v>636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113</v>
      </c>
      <c r="W40" s="119">
        <f t="shared" si="10"/>
        <v>23375</v>
      </c>
      <c r="X40" s="120">
        <f t="shared" si="10"/>
        <v>384445</v>
      </c>
      <c r="Y40" s="7" t="s">
        <v>44</v>
      </c>
      <c r="AA40" s="73" t="str">
        <f t="shared" si="6"/>
        <v>○</v>
      </c>
      <c r="AB40" s="73" t="str">
        <f t="shared" si="6"/>
        <v>○</v>
      </c>
      <c r="AC40" s="73" t="str">
        <f t="shared" si="6"/>
        <v>○</v>
      </c>
    </row>
    <row r="41" spans="1:29" ht="17.100000000000001" customHeight="1">
      <c r="A41" s="7" t="s">
        <v>45</v>
      </c>
      <c r="B41" s="118">
        <f t="shared" si="9"/>
        <v>8</v>
      </c>
      <c r="C41" s="119">
        <f t="shared" si="9"/>
        <v>5417</v>
      </c>
      <c r="D41" s="120">
        <f t="shared" si="9"/>
        <v>69889</v>
      </c>
      <c r="E41" s="118">
        <f t="shared" si="9"/>
        <v>6</v>
      </c>
      <c r="F41" s="119">
        <f t="shared" si="9"/>
        <v>364</v>
      </c>
      <c r="G41" s="120">
        <f t="shared" si="9"/>
        <v>9014</v>
      </c>
      <c r="H41" s="118">
        <f t="shared" si="9"/>
        <v>7</v>
      </c>
      <c r="I41" s="119">
        <f t="shared" si="9"/>
        <v>1543</v>
      </c>
      <c r="J41" s="120">
        <f t="shared" si="9"/>
        <v>34675</v>
      </c>
      <c r="K41" s="118">
        <f t="shared" si="9"/>
        <v>32</v>
      </c>
      <c r="L41" s="119">
        <f t="shared" si="9"/>
        <v>2971</v>
      </c>
      <c r="M41" s="120">
        <f t="shared" si="9"/>
        <v>22260</v>
      </c>
      <c r="N41" s="7" t="s">
        <v>45</v>
      </c>
      <c r="O41" s="7" t="s">
        <v>45</v>
      </c>
      <c r="P41" s="118">
        <f t="shared" si="10"/>
        <v>7</v>
      </c>
      <c r="Q41" s="119">
        <f t="shared" si="10"/>
        <v>141</v>
      </c>
      <c r="R41" s="120">
        <f t="shared" si="10"/>
        <v>2403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60</v>
      </c>
      <c r="W41" s="119">
        <f t="shared" si="10"/>
        <v>10436</v>
      </c>
      <c r="X41" s="120">
        <f t="shared" si="10"/>
        <v>138241</v>
      </c>
      <c r="Y41" s="7" t="s">
        <v>45</v>
      </c>
      <c r="AA41" s="73" t="str">
        <f t="shared" si="6"/>
        <v>○</v>
      </c>
      <c r="AB41" s="73" t="str">
        <f t="shared" si="6"/>
        <v>○</v>
      </c>
      <c r="AC41" s="73" t="str">
        <f t="shared" si="6"/>
        <v>○</v>
      </c>
    </row>
    <row r="42" spans="1:29" ht="17.100000000000001" customHeight="1">
      <c r="A42" s="7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1</v>
      </c>
      <c r="F42" s="119">
        <f t="shared" si="9"/>
        <v>60</v>
      </c>
      <c r="G42" s="120">
        <f t="shared" si="9"/>
        <v>1628</v>
      </c>
      <c r="H42" s="118">
        <f t="shared" si="9"/>
        <v>2</v>
      </c>
      <c r="I42" s="119">
        <f t="shared" si="9"/>
        <v>163</v>
      </c>
      <c r="J42" s="120">
        <f t="shared" si="9"/>
        <v>1713</v>
      </c>
      <c r="K42" s="118">
        <f t="shared" si="9"/>
        <v>26</v>
      </c>
      <c r="L42" s="119">
        <f t="shared" si="9"/>
        <v>2681</v>
      </c>
      <c r="M42" s="120">
        <f t="shared" si="9"/>
        <v>21314</v>
      </c>
      <c r="N42" s="7" t="s">
        <v>46</v>
      </c>
      <c r="O42" s="7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29</v>
      </c>
      <c r="W42" s="119">
        <f t="shared" si="10"/>
        <v>2904</v>
      </c>
      <c r="X42" s="120">
        <f t="shared" si="10"/>
        <v>24655</v>
      </c>
      <c r="Y42" s="7" t="s">
        <v>46</v>
      </c>
      <c r="AA42" s="73" t="str">
        <f t="shared" si="6"/>
        <v>○</v>
      </c>
      <c r="AB42" s="73" t="str">
        <f t="shared" si="6"/>
        <v>○</v>
      </c>
      <c r="AC42" s="73" t="str">
        <f t="shared" si="6"/>
        <v>○</v>
      </c>
    </row>
    <row r="43" spans="1:29" ht="17.100000000000001" customHeight="1">
      <c r="A43" s="7" t="s">
        <v>47</v>
      </c>
      <c r="B43" s="118">
        <f t="shared" si="9"/>
        <v>1</v>
      </c>
      <c r="C43" s="119">
        <f t="shared" si="9"/>
        <v>576</v>
      </c>
      <c r="D43" s="120">
        <f t="shared" si="9"/>
        <v>34442</v>
      </c>
      <c r="E43" s="118">
        <f t="shared" si="9"/>
        <v>0</v>
      </c>
      <c r="F43" s="119">
        <f t="shared" si="9"/>
        <v>0</v>
      </c>
      <c r="G43" s="120">
        <f t="shared" si="9"/>
        <v>0</v>
      </c>
      <c r="H43" s="118">
        <f t="shared" si="9"/>
        <v>16</v>
      </c>
      <c r="I43" s="119">
        <f t="shared" si="9"/>
        <v>5186</v>
      </c>
      <c r="J43" s="120">
        <f t="shared" si="9"/>
        <v>104769</v>
      </c>
      <c r="K43" s="118">
        <f t="shared" si="9"/>
        <v>66</v>
      </c>
      <c r="L43" s="119">
        <f t="shared" si="9"/>
        <v>7758</v>
      </c>
      <c r="M43" s="120">
        <f t="shared" si="9"/>
        <v>58407</v>
      </c>
      <c r="N43" s="7" t="s">
        <v>47</v>
      </c>
      <c r="O43" s="7" t="s">
        <v>47</v>
      </c>
      <c r="P43" s="118">
        <f t="shared" si="10"/>
        <v>4</v>
      </c>
      <c r="Q43" s="119">
        <f t="shared" si="10"/>
        <v>70</v>
      </c>
      <c r="R43" s="120">
        <f t="shared" si="10"/>
        <v>500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87</v>
      </c>
      <c r="W43" s="119">
        <f t="shared" si="10"/>
        <v>13590</v>
      </c>
      <c r="X43" s="120">
        <f t="shared" si="10"/>
        <v>198118</v>
      </c>
      <c r="Y43" s="7" t="s">
        <v>47</v>
      </c>
      <c r="AA43" s="73" t="str">
        <f t="shared" si="6"/>
        <v>○</v>
      </c>
      <c r="AB43" s="73" t="str">
        <f t="shared" si="6"/>
        <v>○</v>
      </c>
      <c r="AC43" s="73" t="str">
        <f t="shared" si="6"/>
        <v>○</v>
      </c>
    </row>
    <row r="44" spans="1:29" ht="17.100000000000001" customHeight="1" thickBot="1">
      <c r="A44" s="8" t="s">
        <v>48</v>
      </c>
      <c r="B44" s="118">
        <f t="shared" si="9"/>
        <v>0</v>
      </c>
      <c r="C44" s="119">
        <f t="shared" si="9"/>
        <v>0</v>
      </c>
      <c r="D44" s="120">
        <f t="shared" si="9"/>
        <v>0</v>
      </c>
      <c r="E44" s="118">
        <f t="shared" si="9"/>
        <v>1</v>
      </c>
      <c r="F44" s="119">
        <f t="shared" si="9"/>
        <v>382</v>
      </c>
      <c r="G44" s="120">
        <f t="shared" si="9"/>
        <v>4294</v>
      </c>
      <c r="H44" s="118">
        <f t="shared" si="9"/>
        <v>56</v>
      </c>
      <c r="I44" s="119">
        <f t="shared" si="9"/>
        <v>18658</v>
      </c>
      <c r="J44" s="120">
        <f t="shared" si="9"/>
        <v>365065</v>
      </c>
      <c r="K44" s="118">
        <f t="shared" si="9"/>
        <v>71</v>
      </c>
      <c r="L44" s="119">
        <f t="shared" si="9"/>
        <v>7384</v>
      </c>
      <c r="M44" s="120">
        <f t="shared" si="9"/>
        <v>22810</v>
      </c>
      <c r="N44" s="8" t="s">
        <v>48</v>
      </c>
      <c r="O44" s="8" t="s">
        <v>48</v>
      </c>
      <c r="P44" s="118">
        <f t="shared" si="10"/>
        <v>5</v>
      </c>
      <c r="Q44" s="119">
        <f t="shared" si="10"/>
        <v>244</v>
      </c>
      <c r="R44" s="120">
        <f t="shared" si="10"/>
        <v>515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133</v>
      </c>
      <c r="W44" s="119">
        <f t="shared" si="10"/>
        <v>26668</v>
      </c>
      <c r="X44" s="120">
        <f t="shared" si="10"/>
        <v>392684</v>
      </c>
      <c r="Y44" s="8" t="s">
        <v>48</v>
      </c>
      <c r="AA44" s="73" t="str">
        <f t="shared" si="6"/>
        <v>○</v>
      </c>
      <c r="AB44" s="73" t="str">
        <f t="shared" si="6"/>
        <v>○</v>
      </c>
      <c r="AC44" s="73" t="str">
        <f t="shared" si="6"/>
        <v>○</v>
      </c>
    </row>
    <row r="45" spans="1:29" ht="17.100000000000001" customHeight="1" thickBot="1">
      <c r="A45" s="87" t="s">
        <v>66</v>
      </c>
      <c r="B45" s="124">
        <f t="shared" ref="B45:H45" si="11">SUM(B6:B17)</f>
        <v>39</v>
      </c>
      <c r="C45" s="125">
        <f t="shared" si="11"/>
        <v>50700</v>
      </c>
      <c r="D45" s="126">
        <f t="shared" si="11"/>
        <v>1497716</v>
      </c>
      <c r="E45" s="124">
        <f t="shared" si="11"/>
        <v>2627</v>
      </c>
      <c r="F45" s="125">
        <f t="shared" si="11"/>
        <v>529614</v>
      </c>
      <c r="G45" s="126">
        <f t="shared" si="11"/>
        <v>12782697</v>
      </c>
      <c r="H45" s="124">
        <f t="shared" si="11"/>
        <v>14489</v>
      </c>
      <c r="I45" s="125">
        <f>SUM(I6:I17)</f>
        <v>6044290</v>
      </c>
      <c r="J45" s="126">
        <f>SUM(J6:J17)</f>
        <v>130986144</v>
      </c>
      <c r="K45" s="124">
        <f t="shared" ref="K45" si="12">SUM(K6:K17)</f>
        <v>9501</v>
      </c>
      <c r="L45" s="125">
        <f>SUM(L6:L17)</f>
        <v>883570</v>
      </c>
      <c r="M45" s="126">
        <f>SUM(M6:M17)</f>
        <v>5312397</v>
      </c>
      <c r="N45" s="87" t="s">
        <v>66</v>
      </c>
      <c r="O45" s="87" t="s">
        <v>66</v>
      </c>
      <c r="P45" s="124">
        <f t="shared" ref="P45:V45" si="13">SUM(P6:P17)</f>
        <v>2527</v>
      </c>
      <c r="Q45" s="125">
        <f t="shared" si="13"/>
        <v>75692</v>
      </c>
      <c r="R45" s="126">
        <f t="shared" si="13"/>
        <v>581730</v>
      </c>
      <c r="S45" s="124">
        <f t="shared" si="13"/>
        <v>5</v>
      </c>
      <c r="T45" s="125">
        <f t="shared" si="13"/>
        <v>1601</v>
      </c>
      <c r="U45" s="126">
        <f t="shared" si="13"/>
        <v>10044</v>
      </c>
      <c r="V45" s="124">
        <f t="shared" si="13"/>
        <v>29188</v>
      </c>
      <c r="W45" s="125">
        <f>SUM(W6:W17)</f>
        <v>7585467</v>
      </c>
      <c r="X45" s="126">
        <f>SUM(X6:X17)</f>
        <v>151170728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4">SUM(B18:B44)</f>
        <v>44</v>
      </c>
      <c r="C46" s="125">
        <f t="shared" si="14"/>
        <v>74590</v>
      </c>
      <c r="D46" s="126">
        <f t="shared" si="14"/>
        <v>2252817</v>
      </c>
      <c r="E46" s="124">
        <f t="shared" si="14"/>
        <v>1127</v>
      </c>
      <c r="F46" s="125">
        <f t="shared" si="14"/>
        <v>92283</v>
      </c>
      <c r="G46" s="126">
        <f t="shared" si="14"/>
        <v>2181477</v>
      </c>
      <c r="H46" s="124">
        <f t="shared" si="14"/>
        <v>5186</v>
      </c>
      <c r="I46" s="125">
        <f>SUM(I18:I44)</f>
        <v>1848914</v>
      </c>
      <c r="J46" s="126">
        <f>SUM(J18:J44)</f>
        <v>44040368</v>
      </c>
      <c r="K46" s="124">
        <f t="shared" ref="K46" si="15">SUM(K18:K44)</f>
        <v>4816</v>
      </c>
      <c r="L46" s="125">
        <f>SUM(L18:L44)</f>
        <v>391930</v>
      </c>
      <c r="M46" s="126">
        <f>SUM(M18:M44)</f>
        <v>2204003</v>
      </c>
      <c r="N46" s="87" t="s">
        <v>67</v>
      </c>
      <c r="O46" s="87" t="s">
        <v>67</v>
      </c>
      <c r="P46" s="124">
        <f t="shared" ref="P46:V46" si="16">SUM(P18:P44)</f>
        <v>979</v>
      </c>
      <c r="Q46" s="125">
        <f t="shared" si="16"/>
        <v>28022</v>
      </c>
      <c r="R46" s="126">
        <f t="shared" si="16"/>
        <v>173569</v>
      </c>
      <c r="S46" s="124">
        <f t="shared" si="16"/>
        <v>8</v>
      </c>
      <c r="T46" s="125">
        <f t="shared" si="16"/>
        <v>419</v>
      </c>
      <c r="U46" s="126">
        <f t="shared" si="16"/>
        <v>2977</v>
      </c>
      <c r="V46" s="124">
        <f t="shared" si="16"/>
        <v>12160</v>
      </c>
      <c r="W46" s="125">
        <f>SUM(W18:W44)</f>
        <v>2436158</v>
      </c>
      <c r="X46" s="126">
        <f>SUM(X18:X44)</f>
        <v>50855211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17">SUM(B45:B46)</f>
        <v>83</v>
      </c>
      <c r="C47" s="125">
        <f t="shared" si="17"/>
        <v>125290</v>
      </c>
      <c r="D47" s="126">
        <f t="shared" si="17"/>
        <v>3750533</v>
      </c>
      <c r="E47" s="124">
        <f t="shared" si="17"/>
        <v>3754</v>
      </c>
      <c r="F47" s="125">
        <f t="shared" si="17"/>
        <v>621897</v>
      </c>
      <c r="G47" s="126">
        <f t="shared" si="17"/>
        <v>14964174</v>
      </c>
      <c r="H47" s="124">
        <f t="shared" si="17"/>
        <v>19675</v>
      </c>
      <c r="I47" s="125">
        <f>SUM(I45:I46)</f>
        <v>7893204</v>
      </c>
      <c r="J47" s="126">
        <f>SUM(J45:J46)</f>
        <v>175026512</v>
      </c>
      <c r="K47" s="124">
        <f t="shared" ref="K47" si="18">SUM(K45:K46)</f>
        <v>14317</v>
      </c>
      <c r="L47" s="125">
        <f>SUM(L45:L46)</f>
        <v>1275500</v>
      </c>
      <c r="M47" s="126">
        <f>SUM(M45:M46)</f>
        <v>7516400</v>
      </c>
      <c r="N47" s="87" t="s">
        <v>12</v>
      </c>
      <c r="O47" s="87" t="s">
        <v>12</v>
      </c>
      <c r="P47" s="124">
        <f t="shared" ref="P47:V47" si="19">SUM(P45:P46)</f>
        <v>3506</v>
      </c>
      <c r="Q47" s="125">
        <f t="shared" si="19"/>
        <v>103714</v>
      </c>
      <c r="R47" s="126">
        <f t="shared" si="19"/>
        <v>755299</v>
      </c>
      <c r="S47" s="124">
        <f t="shared" si="19"/>
        <v>13</v>
      </c>
      <c r="T47" s="125">
        <f t="shared" si="19"/>
        <v>2020</v>
      </c>
      <c r="U47" s="126">
        <f t="shared" si="19"/>
        <v>13021</v>
      </c>
      <c r="V47" s="124">
        <f t="shared" si="19"/>
        <v>41348</v>
      </c>
      <c r="W47" s="125">
        <f>SUM(W45:W46)</f>
        <v>10021625</v>
      </c>
      <c r="X47" s="126">
        <f>SUM(X45:X46)</f>
        <v>202025939</v>
      </c>
      <c r="Y47" s="87" t="s">
        <v>12</v>
      </c>
    </row>
    <row r="48" spans="1:29">
      <c r="N48" s="36" t="s">
        <v>282</v>
      </c>
      <c r="Y48" s="36" t="str">
        <f>N48</f>
        <v>【出典：令和７年度概要調書（令和７年４月１日現在）】</v>
      </c>
    </row>
    <row r="49" spans="1:24" hidden="1"/>
    <row r="50" spans="1:24" ht="45.75" hidden="1" customHeight="1">
      <c r="A50" s="277" t="s">
        <v>251</v>
      </c>
      <c r="B50" s="278" t="s">
        <v>243</v>
      </c>
      <c r="C50" s="278" t="s">
        <v>141</v>
      </c>
      <c r="D50" s="278" t="s">
        <v>142</v>
      </c>
      <c r="E50" s="278" t="s">
        <v>244</v>
      </c>
      <c r="F50" s="278" t="s">
        <v>141</v>
      </c>
      <c r="G50" s="278" t="s">
        <v>142</v>
      </c>
      <c r="H50" s="278" t="s">
        <v>245</v>
      </c>
      <c r="I50" s="278" t="s">
        <v>141</v>
      </c>
      <c r="J50" s="278" t="s">
        <v>142</v>
      </c>
      <c r="K50" s="278" t="s">
        <v>246</v>
      </c>
      <c r="L50" s="278" t="s">
        <v>141</v>
      </c>
      <c r="M50" s="278" t="s">
        <v>142</v>
      </c>
      <c r="P50" s="278" t="s">
        <v>248</v>
      </c>
      <c r="Q50" s="278" t="s">
        <v>240</v>
      </c>
      <c r="R50" s="278" t="s">
        <v>252</v>
      </c>
      <c r="S50" s="278" t="s">
        <v>249</v>
      </c>
      <c r="T50" s="278" t="s">
        <v>141</v>
      </c>
      <c r="U50" s="278" t="s">
        <v>142</v>
      </c>
      <c r="V50" s="278" t="s">
        <v>250</v>
      </c>
      <c r="W50" s="278" t="s">
        <v>141</v>
      </c>
      <c r="X50" s="278" t="s">
        <v>142</v>
      </c>
    </row>
    <row r="51" spans="1:24" ht="13.2" hidden="1">
      <c r="B51" s="239">
        <v>5</v>
      </c>
      <c r="C51" s="239">
        <v>490</v>
      </c>
      <c r="D51" s="239">
        <v>4587</v>
      </c>
      <c r="E51" s="239">
        <v>130</v>
      </c>
      <c r="F51" s="239">
        <v>22577</v>
      </c>
      <c r="G51" s="239">
        <v>635046</v>
      </c>
      <c r="H51" s="239">
        <v>2732</v>
      </c>
      <c r="I51" s="239">
        <v>1030929</v>
      </c>
      <c r="J51" s="239">
        <v>22708163</v>
      </c>
      <c r="K51" s="239">
        <v>1476</v>
      </c>
      <c r="L51" s="239">
        <v>133366</v>
      </c>
      <c r="M51" s="239">
        <v>959604</v>
      </c>
      <c r="P51" s="239">
        <v>443</v>
      </c>
      <c r="Q51" s="239">
        <v>15190</v>
      </c>
      <c r="R51" s="239">
        <v>108674</v>
      </c>
      <c r="S51" s="239">
        <v>0</v>
      </c>
      <c r="T51" s="239">
        <v>0</v>
      </c>
      <c r="U51" s="239">
        <v>0</v>
      </c>
      <c r="V51" s="239">
        <v>4786</v>
      </c>
      <c r="W51" s="239">
        <v>1202552</v>
      </c>
      <c r="X51" s="239">
        <v>24416074</v>
      </c>
    </row>
    <row r="52" spans="1:24" ht="13.2" hidden="1">
      <c r="B52" s="239">
        <v>1</v>
      </c>
      <c r="C52" s="239">
        <v>1074</v>
      </c>
      <c r="D52" s="239">
        <v>14919</v>
      </c>
      <c r="E52" s="239">
        <v>140</v>
      </c>
      <c r="F52" s="239">
        <v>22897</v>
      </c>
      <c r="G52" s="239">
        <v>396234</v>
      </c>
      <c r="H52" s="239">
        <v>950</v>
      </c>
      <c r="I52" s="239">
        <v>336412</v>
      </c>
      <c r="J52" s="239">
        <v>3747747</v>
      </c>
      <c r="K52" s="239">
        <v>950</v>
      </c>
      <c r="L52" s="239">
        <v>115573</v>
      </c>
      <c r="M52" s="239">
        <v>558585</v>
      </c>
      <c r="P52" s="239">
        <v>167</v>
      </c>
      <c r="Q52" s="239">
        <v>4851</v>
      </c>
      <c r="R52" s="239">
        <v>25167</v>
      </c>
      <c r="S52" s="239">
        <v>0</v>
      </c>
      <c r="T52" s="239">
        <v>0</v>
      </c>
      <c r="U52" s="239">
        <v>0</v>
      </c>
      <c r="V52" s="239">
        <v>2208</v>
      </c>
      <c r="W52" s="239">
        <v>480807</v>
      </c>
      <c r="X52" s="239">
        <v>4742652</v>
      </c>
    </row>
    <row r="53" spans="1:24" ht="13.2" hidden="1">
      <c r="B53" s="239">
        <v>4</v>
      </c>
      <c r="C53" s="239">
        <v>1824</v>
      </c>
      <c r="D53" s="239">
        <v>28611</v>
      </c>
      <c r="E53" s="239">
        <v>679</v>
      </c>
      <c r="F53" s="239">
        <v>308396</v>
      </c>
      <c r="G53" s="239">
        <v>7801771</v>
      </c>
      <c r="H53" s="239">
        <v>1813</v>
      </c>
      <c r="I53" s="239">
        <v>1023599</v>
      </c>
      <c r="J53" s="239">
        <v>23652828</v>
      </c>
      <c r="K53" s="239">
        <v>904</v>
      </c>
      <c r="L53" s="239">
        <v>76557</v>
      </c>
      <c r="M53" s="239">
        <v>618555</v>
      </c>
      <c r="P53" s="239">
        <v>375</v>
      </c>
      <c r="Q53" s="239">
        <v>11662</v>
      </c>
      <c r="R53" s="239">
        <v>117377</v>
      </c>
      <c r="S53" s="239">
        <v>5</v>
      </c>
      <c r="T53" s="239">
        <v>1601</v>
      </c>
      <c r="U53" s="239">
        <v>10044</v>
      </c>
      <c r="V53" s="239">
        <v>3780</v>
      </c>
      <c r="W53" s="239">
        <v>1423639</v>
      </c>
      <c r="X53" s="239">
        <v>32229186</v>
      </c>
    </row>
    <row r="54" spans="1:24" ht="13.2" hidden="1">
      <c r="B54" s="239">
        <v>6</v>
      </c>
      <c r="C54" s="239">
        <v>27226</v>
      </c>
      <c r="D54" s="239">
        <v>641626</v>
      </c>
      <c r="E54" s="239">
        <v>16</v>
      </c>
      <c r="F54" s="239">
        <v>31781</v>
      </c>
      <c r="G54" s="239">
        <v>738614</v>
      </c>
      <c r="H54" s="239">
        <v>732</v>
      </c>
      <c r="I54" s="239">
        <v>679934</v>
      </c>
      <c r="J54" s="239">
        <v>16200792</v>
      </c>
      <c r="K54" s="239">
        <v>246</v>
      </c>
      <c r="L54" s="239">
        <v>34799</v>
      </c>
      <c r="M54" s="239">
        <v>298004</v>
      </c>
      <c r="P54" s="239">
        <v>56</v>
      </c>
      <c r="Q54" s="239">
        <v>2265</v>
      </c>
      <c r="R54" s="239">
        <v>11701</v>
      </c>
      <c r="S54" s="239">
        <v>0</v>
      </c>
      <c r="T54" s="239">
        <v>0</v>
      </c>
      <c r="U54" s="239">
        <v>0</v>
      </c>
      <c r="V54" s="239">
        <v>1056</v>
      </c>
      <c r="W54" s="239">
        <v>776005</v>
      </c>
      <c r="X54" s="239">
        <v>17890737</v>
      </c>
    </row>
    <row r="55" spans="1:24" ht="13.2" hidden="1">
      <c r="B55" s="239">
        <v>2</v>
      </c>
      <c r="C55" s="239">
        <v>233</v>
      </c>
      <c r="D55" s="239">
        <v>6781</v>
      </c>
      <c r="E55" s="239">
        <v>290</v>
      </c>
      <c r="F55" s="239">
        <v>26362</v>
      </c>
      <c r="G55" s="239">
        <v>815317</v>
      </c>
      <c r="H55" s="239">
        <v>1644</v>
      </c>
      <c r="I55" s="239">
        <v>597846</v>
      </c>
      <c r="J55" s="239">
        <v>12754903</v>
      </c>
      <c r="K55" s="239">
        <v>2004</v>
      </c>
      <c r="L55" s="239">
        <v>160375</v>
      </c>
      <c r="M55" s="239">
        <v>861528</v>
      </c>
      <c r="P55" s="239">
        <v>406</v>
      </c>
      <c r="Q55" s="239">
        <v>11743</v>
      </c>
      <c r="R55" s="239">
        <v>85210</v>
      </c>
      <c r="S55" s="239">
        <v>0</v>
      </c>
      <c r="T55" s="239">
        <v>0</v>
      </c>
      <c r="U55" s="239">
        <v>0</v>
      </c>
      <c r="V55" s="239">
        <v>4346</v>
      </c>
      <c r="W55" s="239">
        <v>796559</v>
      </c>
      <c r="X55" s="239">
        <v>14523739</v>
      </c>
    </row>
    <row r="56" spans="1:24" ht="13.2" hidden="1">
      <c r="B56" s="239">
        <v>8</v>
      </c>
      <c r="C56" s="239">
        <v>8916</v>
      </c>
      <c r="D56" s="239">
        <v>231957</v>
      </c>
      <c r="E56" s="239">
        <v>532</v>
      </c>
      <c r="F56" s="239">
        <v>23450</v>
      </c>
      <c r="G56" s="239">
        <v>230123</v>
      </c>
      <c r="H56" s="239">
        <v>1038</v>
      </c>
      <c r="I56" s="239">
        <v>371472</v>
      </c>
      <c r="J56" s="239">
        <v>4904946</v>
      </c>
      <c r="K56" s="239">
        <v>757</v>
      </c>
      <c r="L56" s="239">
        <v>86326</v>
      </c>
      <c r="M56" s="239">
        <v>425039</v>
      </c>
      <c r="P56" s="239">
        <v>180</v>
      </c>
      <c r="Q56" s="239">
        <v>4711</v>
      </c>
      <c r="R56" s="239">
        <v>32281</v>
      </c>
      <c r="S56" s="239">
        <v>0</v>
      </c>
      <c r="T56" s="239">
        <v>0</v>
      </c>
      <c r="U56" s="239">
        <v>0</v>
      </c>
      <c r="V56" s="239">
        <v>2515</v>
      </c>
      <c r="W56" s="239">
        <v>494875</v>
      </c>
      <c r="X56" s="239">
        <v>5824346</v>
      </c>
    </row>
    <row r="57" spans="1:24" ht="13.2" hidden="1">
      <c r="B57" s="239">
        <v>6</v>
      </c>
      <c r="C57" s="239">
        <v>1697</v>
      </c>
      <c r="D57" s="239">
        <v>26392</v>
      </c>
      <c r="E57" s="239">
        <v>74</v>
      </c>
      <c r="F57" s="239">
        <v>12343</v>
      </c>
      <c r="G57" s="239">
        <v>237146</v>
      </c>
      <c r="H57" s="239">
        <v>1150</v>
      </c>
      <c r="I57" s="239">
        <v>553729</v>
      </c>
      <c r="J57" s="239">
        <v>14007633</v>
      </c>
      <c r="K57" s="239">
        <v>595</v>
      </c>
      <c r="L57" s="239">
        <v>55041</v>
      </c>
      <c r="M57" s="239">
        <v>287456</v>
      </c>
      <c r="P57" s="239">
        <v>190</v>
      </c>
      <c r="Q57" s="239">
        <v>5079</v>
      </c>
      <c r="R57" s="239">
        <v>41780</v>
      </c>
      <c r="S57" s="239">
        <v>0</v>
      </c>
      <c r="T57" s="239">
        <v>0</v>
      </c>
      <c r="U57" s="239">
        <v>0</v>
      </c>
      <c r="V57" s="239">
        <v>2015</v>
      </c>
      <c r="W57" s="239">
        <v>627889</v>
      </c>
      <c r="X57" s="239">
        <v>14600407</v>
      </c>
    </row>
    <row r="58" spans="1:24" ht="13.2" hidden="1">
      <c r="B58" s="239">
        <v>0</v>
      </c>
      <c r="C58" s="239">
        <v>0</v>
      </c>
      <c r="D58" s="239">
        <v>0</v>
      </c>
      <c r="E58" s="239">
        <v>46</v>
      </c>
      <c r="F58" s="239">
        <v>9802</v>
      </c>
      <c r="G58" s="239">
        <v>191900</v>
      </c>
      <c r="H58" s="239">
        <v>1439</v>
      </c>
      <c r="I58" s="239">
        <v>347219</v>
      </c>
      <c r="J58" s="239">
        <v>5916976</v>
      </c>
      <c r="K58" s="239">
        <v>929</v>
      </c>
      <c r="L58" s="239">
        <v>66357</v>
      </c>
      <c r="M58" s="239">
        <v>332452</v>
      </c>
      <c r="P58" s="239">
        <v>290</v>
      </c>
      <c r="Q58" s="239">
        <v>7730</v>
      </c>
      <c r="R58" s="239">
        <v>66730</v>
      </c>
      <c r="S58" s="239">
        <v>0</v>
      </c>
      <c r="T58" s="239">
        <v>0</v>
      </c>
      <c r="U58" s="239">
        <v>0</v>
      </c>
      <c r="V58" s="239">
        <v>2704</v>
      </c>
      <c r="W58" s="239">
        <v>431108</v>
      </c>
      <c r="X58" s="239">
        <v>6508058</v>
      </c>
    </row>
    <row r="59" spans="1:24" ht="13.2" hidden="1">
      <c r="B59" s="239">
        <v>3</v>
      </c>
      <c r="C59" s="239">
        <v>7306</v>
      </c>
      <c r="D59" s="239">
        <v>518774</v>
      </c>
      <c r="E59" s="239">
        <v>112</v>
      </c>
      <c r="F59" s="239">
        <v>22214</v>
      </c>
      <c r="G59" s="239">
        <v>666482</v>
      </c>
      <c r="H59" s="239">
        <v>558</v>
      </c>
      <c r="I59" s="239">
        <v>320496</v>
      </c>
      <c r="J59" s="239">
        <v>11280854</v>
      </c>
      <c r="K59" s="239">
        <v>207</v>
      </c>
      <c r="L59" s="239">
        <v>14330</v>
      </c>
      <c r="M59" s="239">
        <v>167765</v>
      </c>
      <c r="P59" s="239">
        <v>81</v>
      </c>
      <c r="Q59" s="239">
        <v>2487</v>
      </c>
      <c r="R59" s="239">
        <v>22726</v>
      </c>
      <c r="S59" s="239">
        <v>0</v>
      </c>
      <c r="T59" s="239">
        <v>0</v>
      </c>
      <c r="U59" s="239">
        <v>0</v>
      </c>
      <c r="V59" s="239">
        <v>961</v>
      </c>
      <c r="W59" s="239">
        <v>366833</v>
      </c>
      <c r="X59" s="239">
        <v>12656601</v>
      </c>
    </row>
    <row r="60" spans="1:24" ht="13.2" hidden="1">
      <c r="B60" s="239">
        <v>2</v>
      </c>
      <c r="C60" s="239">
        <v>23</v>
      </c>
      <c r="D60" s="239">
        <v>1039</v>
      </c>
      <c r="E60" s="239">
        <v>560</v>
      </c>
      <c r="F60" s="239">
        <v>14037</v>
      </c>
      <c r="G60" s="239">
        <v>257363</v>
      </c>
      <c r="H60" s="239">
        <v>581</v>
      </c>
      <c r="I60" s="239">
        <v>227634</v>
      </c>
      <c r="J60" s="239">
        <v>3720141</v>
      </c>
      <c r="K60" s="239">
        <v>422</v>
      </c>
      <c r="L60" s="239">
        <v>44992</v>
      </c>
      <c r="M60" s="239">
        <v>281307</v>
      </c>
      <c r="P60" s="239">
        <v>200</v>
      </c>
      <c r="Q60" s="239">
        <v>5532</v>
      </c>
      <c r="R60" s="239">
        <v>38775</v>
      </c>
      <c r="S60" s="239">
        <v>0</v>
      </c>
      <c r="T60" s="239">
        <v>0</v>
      </c>
      <c r="U60" s="239">
        <v>0</v>
      </c>
      <c r="V60" s="239">
        <v>1765</v>
      </c>
      <c r="W60" s="239">
        <v>292218</v>
      </c>
      <c r="X60" s="239">
        <v>4298625</v>
      </c>
    </row>
    <row r="61" spans="1:24" ht="13.2" hidden="1">
      <c r="B61" s="239">
        <v>1</v>
      </c>
      <c r="C61" s="239">
        <v>1812</v>
      </c>
      <c r="D61" s="239">
        <v>22452</v>
      </c>
      <c r="E61" s="239">
        <v>22</v>
      </c>
      <c r="F61" s="239">
        <v>32773</v>
      </c>
      <c r="G61" s="239">
        <v>761124</v>
      </c>
      <c r="H61" s="239">
        <v>1122</v>
      </c>
      <c r="I61" s="239">
        <v>406743</v>
      </c>
      <c r="J61" s="239">
        <v>10488659</v>
      </c>
      <c r="K61" s="239">
        <v>528</v>
      </c>
      <c r="L61" s="239">
        <v>44217</v>
      </c>
      <c r="M61" s="239">
        <v>277267</v>
      </c>
      <c r="P61" s="239">
        <v>97</v>
      </c>
      <c r="Q61" s="239">
        <v>3149</v>
      </c>
      <c r="R61" s="239">
        <v>21123</v>
      </c>
      <c r="S61" s="239">
        <v>0</v>
      </c>
      <c r="T61" s="239">
        <v>0</v>
      </c>
      <c r="U61" s="239">
        <v>0</v>
      </c>
      <c r="V61" s="239">
        <v>1770</v>
      </c>
      <c r="W61" s="239">
        <v>488694</v>
      </c>
      <c r="X61" s="239">
        <v>11570625</v>
      </c>
    </row>
    <row r="62" spans="1:24" ht="13.2" hidden="1">
      <c r="B62" s="239">
        <v>1</v>
      </c>
      <c r="C62" s="239">
        <v>99</v>
      </c>
      <c r="D62" s="239">
        <v>578</v>
      </c>
      <c r="E62" s="239">
        <v>26</v>
      </c>
      <c r="F62" s="239">
        <v>2982</v>
      </c>
      <c r="G62" s="239">
        <v>51577</v>
      </c>
      <c r="H62" s="239">
        <v>730</v>
      </c>
      <c r="I62" s="239">
        <v>148277</v>
      </c>
      <c r="J62" s="239">
        <v>1602502</v>
      </c>
      <c r="K62" s="239">
        <v>483</v>
      </c>
      <c r="L62" s="239">
        <v>51637</v>
      </c>
      <c r="M62" s="239">
        <v>244835</v>
      </c>
      <c r="P62" s="239">
        <v>42</v>
      </c>
      <c r="Q62" s="239">
        <v>1293</v>
      </c>
      <c r="R62" s="239">
        <v>10186</v>
      </c>
      <c r="S62" s="239">
        <v>0</v>
      </c>
      <c r="T62" s="239">
        <v>0</v>
      </c>
      <c r="U62" s="239">
        <v>0</v>
      </c>
      <c r="V62" s="239">
        <v>1282</v>
      </c>
      <c r="W62" s="239">
        <v>204288</v>
      </c>
      <c r="X62" s="239">
        <v>1909678</v>
      </c>
    </row>
    <row r="63" spans="1:24" ht="13.2" hidden="1">
      <c r="B63" s="239">
        <v>0</v>
      </c>
      <c r="C63" s="239">
        <v>0</v>
      </c>
      <c r="D63" s="239">
        <v>0</v>
      </c>
      <c r="E63" s="239">
        <v>17</v>
      </c>
      <c r="F63" s="239">
        <v>1936</v>
      </c>
      <c r="G63" s="239">
        <v>35826</v>
      </c>
      <c r="H63" s="239">
        <v>249</v>
      </c>
      <c r="I63" s="239">
        <v>82266</v>
      </c>
      <c r="J63" s="239">
        <v>1173845</v>
      </c>
      <c r="K63" s="239">
        <v>127</v>
      </c>
      <c r="L63" s="239">
        <v>15859</v>
      </c>
      <c r="M63" s="239">
        <v>61431</v>
      </c>
      <c r="P63" s="239">
        <v>50</v>
      </c>
      <c r="Q63" s="239">
        <v>1420</v>
      </c>
      <c r="R63" s="239">
        <v>22086</v>
      </c>
      <c r="S63" s="239">
        <v>0</v>
      </c>
      <c r="T63" s="239">
        <v>0</v>
      </c>
      <c r="U63" s="239">
        <v>0</v>
      </c>
      <c r="V63" s="239">
        <v>443</v>
      </c>
      <c r="W63" s="239">
        <v>101481</v>
      </c>
      <c r="X63" s="239">
        <v>1293188</v>
      </c>
    </row>
    <row r="64" spans="1:24" ht="13.2" hidden="1">
      <c r="B64" s="239">
        <v>2</v>
      </c>
      <c r="C64" s="239">
        <v>118</v>
      </c>
      <c r="D64" s="239">
        <v>2388</v>
      </c>
      <c r="E64" s="239">
        <v>29</v>
      </c>
      <c r="F64" s="239">
        <v>2783</v>
      </c>
      <c r="G64" s="239">
        <v>31410</v>
      </c>
      <c r="H64" s="239">
        <v>134</v>
      </c>
      <c r="I64" s="239">
        <v>30774</v>
      </c>
      <c r="J64" s="239">
        <v>695040</v>
      </c>
      <c r="K64" s="239">
        <v>116</v>
      </c>
      <c r="L64" s="239">
        <v>8513</v>
      </c>
      <c r="M64" s="239">
        <v>88887</v>
      </c>
      <c r="P64" s="239">
        <v>29</v>
      </c>
      <c r="Q64" s="239">
        <v>940</v>
      </c>
      <c r="R64" s="239">
        <v>5796</v>
      </c>
      <c r="S64" s="239">
        <v>0</v>
      </c>
      <c r="T64" s="239">
        <v>0</v>
      </c>
      <c r="U64" s="239">
        <v>0</v>
      </c>
      <c r="V64" s="239">
        <v>310</v>
      </c>
      <c r="W64" s="239">
        <v>43128</v>
      </c>
      <c r="X64" s="239">
        <v>823521</v>
      </c>
    </row>
    <row r="65" spans="2:24" ht="13.2" hidden="1">
      <c r="B65" s="239">
        <v>4</v>
      </c>
      <c r="C65" s="239">
        <v>326</v>
      </c>
      <c r="D65" s="239">
        <v>3778</v>
      </c>
      <c r="E65" s="239">
        <v>784</v>
      </c>
      <c r="F65" s="239">
        <v>17261</v>
      </c>
      <c r="G65" s="239">
        <v>299715</v>
      </c>
      <c r="H65" s="239">
        <v>109</v>
      </c>
      <c r="I65" s="239">
        <v>19688</v>
      </c>
      <c r="J65" s="239">
        <v>206739</v>
      </c>
      <c r="K65" s="239">
        <v>72</v>
      </c>
      <c r="L65" s="239">
        <v>4140</v>
      </c>
      <c r="M65" s="239">
        <v>38713</v>
      </c>
      <c r="P65" s="239">
        <v>187</v>
      </c>
      <c r="Q65" s="239">
        <v>3066</v>
      </c>
      <c r="R65" s="239">
        <v>23587</v>
      </c>
      <c r="S65" s="239">
        <v>0</v>
      </c>
      <c r="T65" s="239">
        <v>0</v>
      </c>
      <c r="U65" s="239">
        <v>0</v>
      </c>
      <c r="V65" s="239">
        <v>1156</v>
      </c>
      <c r="W65" s="239">
        <v>44481</v>
      </c>
      <c r="X65" s="239">
        <v>572532</v>
      </c>
    </row>
    <row r="66" spans="2:24" ht="13.2" hidden="1">
      <c r="B66" s="239">
        <v>1</v>
      </c>
      <c r="C66" s="239">
        <v>127</v>
      </c>
      <c r="D66" s="239">
        <v>468</v>
      </c>
      <c r="E66" s="239">
        <v>24</v>
      </c>
      <c r="F66" s="239">
        <v>12190</v>
      </c>
      <c r="G66" s="239">
        <v>85148</v>
      </c>
      <c r="H66" s="239">
        <v>341</v>
      </c>
      <c r="I66" s="239">
        <v>105199</v>
      </c>
      <c r="J66" s="239">
        <v>1953473</v>
      </c>
      <c r="K66" s="239">
        <v>308</v>
      </c>
      <c r="L66" s="239">
        <v>24710</v>
      </c>
      <c r="M66" s="239">
        <v>200854</v>
      </c>
      <c r="P66" s="239">
        <v>113</v>
      </c>
      <c r="Q66" s="239">
        <v>5038</v>
      </c>
      <c r="R66" s="239">
        <v>17971</v>
      </c>
      <c r="S66" s="239">
        <v>0</v>
      </c>
      <c r="T66" s="239">
        <v>0</v>
      </c>
      <c r="U66" s="239">
        <v>0</v>
      </c>
      <c r="V66" s="239">
        <v>787</v>
      </c>
      <c r="W66" s="239">
        <v>147264</v>
      </c>
      <c r="X66" s="239">
        <v>2257914</v>
      </c>
    </row>
    <row r="67" spans="2:24" ht="13.2" hidden="1">
      <c r="B67" s="239">
        <v>6</v>
      </c>
      <c r="C67" s="239">
        <v>21800</v>
      </c>
      <c r="D67" s="239">
        <v>367032</v>
      </c>
      <c r="E67" s="239">
        <v>2</v>
      </c>
      <c r="F67" s="239">
        <v>34</v>
      </c>
      <c r="G67" s="239">
        <v>544</v>
      </c>
      <c r="H67" s="239">
        <v>171</v>
      </c>
      <c r="I67" s="239">
        <v>268505</v>
      </c>
      <c r="J67" s="239">
        <v>14209406</v>
      </c>
      <c r="K67" s="239">
        <v>146</v>
      </c>
      <c r="L67" s="239">
        <v>13381</v>
      </c>
      <c r="M67" s="239">
        <v>85612</v>
      </c>
      <c r="P67" s="239">
        <v>17</v>
      </c>
      <c r="Q67" s="239">
        <v>642</v>
      </c>
      <c r="R67" s="239">
        <v>7413</v>
      </c>
      <c r="S67" s="239">
        <v>0</v>
      </c>
      <c r="T67" s="239">
        <v>91</v>
      </c>
      <c r="U67" s="239">
        <v>155</v>
      </c>
      <c r="V67" s="239">
        <v>342</v>
      </c>
      <c r="W67" s="239">
        <v>304453</v>
      </c>
      <c r="X67" s="239">
        <v>14670162</v>
      </c>
    </row>
    <row r="68" spans="2:24" ht="13.2" hidden="1">
      <c r="B68" s="239">
        <v>3</v>
      </c>
      <c r="C68" s="239">
        <v>37291</v>
      </c>
      <c r="D68" s="239">
        <v>1618434</v>
      </c>
      <c r="E68" s="239">
        <v>7</v>
      </c>
      <c r="F68" s="239">
        <v>12528</v>
      </c>
      <c r="G68" s="239">
        <v>833789</v>
      </c>
      <c r="H68" s="239">
        <v>236</v>
      </c>
      <c r="I68" s="239">
        <v>151264</v>
      </c>
      <c r="J68" s="239">
        <v>3465351</v>
      </c>
      <c r="K68" s="239">
        <v>219</v>
      </c>
      <c r="L68" s="239">
        <v>15853</v>
      </c>
      <c r="M68" s="239">
        <v>100004</v>
      </c>
      <c r="P68" s="239">
        <v>43</v>
      </c>
      <c r="Q68" s="239">
        <v>1158</v>
      </c>
      <c r="R68" s="239">
        <v>8199</v>
      </c>
      <c r="S68" s="239">
        <v>0</v>
      </c>
      <c r="T68" s="239">
        <v>0</v>
      </c>
      <c r="U68" s="239">
        <v>0</v>
      </c>
      <c r="V68" s="239">
        <v>508</v>
      </c>
      <c r="W68" s="239">
        <v>218094</v>
      </c>
      <c r="X68" s="239">
        <v>6025777</v>
      </c>
    </row>
    <row r="69" spans="2:24" ht="13.2" hidden="1">
      <c r="B69" s="239">
        <v>5</v>
      </c>
      <c r="C69" s="239">
        <v>5691</v>
      </c>
      <c r="D69" s="239">
        <v>116590</v>
      </c>
      <c r="E69" s="239">
        <v>4</v>
      </c>
      <c r="F69" s="239">
        <v>610</v>
      </c>
      <c r="G69" s="239">
        <v>8168</v>
      </c>
      <c r="H69" s="239">
        <v>136</v>
      </c>
      <c r="I69" s="239">
        <v>51155</v>
      </c>
      <c r="J69" s="239">
        <v>1606146</v>
      </c>
      <c r="K69" s="239">
        <v>230</v>
      </c>
      <c r="L69" s="239">
        <v>19496</v>
      </c>
      <c r="M69" s="239">
        <v>107172</v>
      </c>
      <c r="P69" s="239">
        <v>43</v>
      </c>
      <c r="Q69" s="239">
        <v>1857</v>
      </c>
      <c r="R69" s="239">
        <v>5159</v>
      </c>
      <c r="S69" s="239">
        <v>0</v>
      </c>
      <c r="T69" s="239">
        <v>0</v>
      </c>
      <c r="U69" s="239">
        <v>0</v>
      </c>
      <c r="V69" s="239">
        <v>418</v>
      </c>
      <c r="W69" s="239">
        <v>78809</v>
      </c>
      <c r="X69" s="239">
        <v>1843235</v>
      </c>
    </row>
    <row r="70" spans="2:24" ht="13.2" hidden="1">
      <c r="B70" s="239">
        <v>0</v>
      </c>
      <c r="C70" s="239">
        <v>0</v>
      </c>
      <c r="D70" s="239">
        <v>0</v>
      </c>
      <c r="E70" s="239">
        <v>21</v>
      </c>
      <c r="F70" s="239">
        <v>9667</v>
      </c>
      <c r="G70" s="239">
        <v>217756</v>
      </c>
      <c r="H70" s="239">
        <v>1136</v>
      </c>
      <c r="I70" s="239">
        <v>338107</v>
      </c>
      <c r="J70" s="239">
        <v>7708036</v>
      </c>
      <c r="K70" s="239">
        <v>1508</v>
      </c>
      <c r="L70" s="239">
        <v>99628</v>
      </c>
      <c r="M70" s="239">
        <v>396229</v>
      </c>
      <c r="P70" s="239">
        <v>228</v>
      </c>
      <c r="Q70" s="239">
        <v>5514</v>
      </c>
      <c r="R70" s="239">
        <v>20131</v>
      </c>
      <c r="S70" s="239">
        <v>0</v>
      </c>
      <c r="T70" s="239">
        <v>0</v>
      </c>
      <c r="U70" s="239">
        <v>0</v>
      </c>
      <c r="V70" s="239">
        <v>2893</v>
      </c>
      <c r="W70" s="239">
        <v>452916</v>
      </c>
      <c r="X70" s="239">
        <v>8342152</v>
      </c>
    </row>
    <row r="71" spans="2:24" ht="13.2" hidden="1">
      <c r="B71" s="239">
        <v>4</v>
      </c>
      <c r="C71" s="239">
        <v>1260</v>
      </c>
      <c r="D71" s="239">
        <v>28109</v>
      </c>
      <c r="E71" s="239">
        <v>1</v>
      </c>
      <c r="F71" s="239">
        <v>83</v>
      </c>
      <c r="G71" s="239">
        <v>1694</v>
      </c>
      <c r="H71" s="239">
        <v>61</v>
      </c>
      <c r="I71" s="239">
        <v>10982</v>
      </c>
      <c r="J71" s="239">
        <v>176349</v>
      </c>
      <c r="K71" s="239">
        <v>94</v>
      </c>
      <c r="L71" s="239">
        <v>7305</v>
      </c>
      <c r="M71" s="239">
        <v>51103</v>
      </c>
      <c r="P71" s="239">
        <v>3</v>
      </c>
      <c r="Q71" s="239">
        <v>83</v>
      </c>
      <c r="R71" s="239">
        <v>773</v>
      </c>
      <c r="S71" s="239">
        <v>5</v>
      </c>
      <c r="T71" s="239">
        <v>230</v>
      </c>
      <c r="U71" s="239">
        <v>907</v>
      </c>
      <c r="V71" s="239">
        <v>168</v>
      </c>
      <c r="W71" s="239">
        <v>19943</v>
      </c>
      <c r="X71" s="239">
        <v>258935</v>
      </c>
    </row>
    <row r="72" spans="2:24" ht="13.2" hidden="1">
      <c r="B72" s="239">
        <v>0</v>
      </c>
      <c r="C72" s="239">
        <v>0</v>
      </c>
      <c r="D72" s="239">
        <v>0</v>
      </c>
      <c r="E72" s="239">
        <v>0</v>
      </c>
      <c r="F72" s="239">
        <v>0</v>
      </c>
      <c r="G72" s="239">
        <v>0</v>
      </c>
      <c r="H72" s="239">
        <v>28</v>
      </c>
      <c r="I72" s="239">
        <v>5027</v>
      </c>
      <c r="J72" s="239">
        <v>61574</v>
      </c>
      <c r="K72" s="239">
        <v>75</v>
      </c>
      <c r="L72" s="239">
        <v>9268</v>
      </c>
      <c r="M72" s="239">
        <v>52506</v>
      </c>
      <c r="P72" s="239">
        <v>4</v>
      </c>
      <c r="Q72" s="239">
        <v>137</v>
      </c>
      <c r="R72" s="239">
        <v>3107</v>
      </c>
      <c r="S72" s="239">
        <v>0</v>
      </c>
      <c r="T72" s="239">
        <v>0</v>
      </c>
      <c r="U72" s="239">
        <v>0</v>
      </c>
      <c r="V72" s="239">
        <v>107</v>
      </c>
      <c r="W72" s="239">
        <v>14432</v>
      </c>
      <c r="X72" s="239">
        <v>117187</v>
      </c>
    </row>
    <row r="73" spans="2:24" ht="13.2" hidden="1">
      <c r="B73" s="239">
        <v>3</v>
      </c>
      <c r="C73" s="239">
        <v>1498</v>
      </c>
      <c r="D73" s="239">
        <v>8867</v>
      </c>
      <c r="E73" s="239">
        <v>52</v>
      </c>
      <c r="F73" s="239">
        <v>4823</v>
      </c>
      <c r="G73" s="239">
        <v>89892</v>
      </c>
      <c r="H73" s="239">
        <v>231</v>
      </c>
      <c r="I73" s="239">
        <v>47558</v>
      </c>
      <c r="J73" s="239">
        <v>902818</v>
      </c>
      <c r="K73" s="239">
        <v>287</v>
      </c>
      <c r="L73" s="239">
        <v>22249</v>
      </c>
      <c r="M73" s="239">
        <v>127973</v>
      </c>
      <c r="P73" s="239">
        <v>39</v>
      </c>
      <c r="Q73" s="239">
        <v>1450</v>
      </c>
      <c r="R73" s="239">
        <v>11223</v>
      </c>
      <c r="S73" s="239">
        <v>0</v>
      </c>
      <c r="T73" s="239">
        <v>0</v>
      </c>
      <c r="U73" s="239">
        <v>0</v>
      </c>
      <c r="V73" s="239">
        <v>612</v>
      </c>
      <c r="W73" s="239">
        <v>77578</v>
      </c>
      <c r="X73" s="239">
        <v>1140773</v>
      </c>
    </row>
    <row r="74" spans="2:24" ht="13.2" hidden="1">
      <c r="B74" s="239">
        <v>0</v>
      </c>
      <c r="C74" s="239">
        <v>0</v>
      </c>
      <c r="D74" s="239">
        <v>0</v>
      </c>
      <c r="E74" s="239">
        <v>38</v>
      </c>
      <c r="F74" s="239">
        <v>1279</v>
      </c>
      <c r="G74" s="239">
        <v>28794</v>
      </c>
      <c r="H74" s="239">
        <v>149</v>
      </c>
      <c r="I74" s="239">
        <v>17210</v>
      </c>
      <c r="J74" s="239">
        <v>247244</v>
      </c>
      <c r="K74" s="239">
        <v>126</v>
      </c>
      <c r="L74" s="239">
        <v>7504</v>
      </c>
      <c r="M74" s="239">
        <v>54255</v>
      </c>
      <c r="P74" s="239">
        <v>69</v>
      </c>
      <c r="Q74" s="239">
        <v>1793</v>
      </c>
      <c r="R74" s="239">
        <v>14967</v>
      </c>
      <c r="S74" s="239">
        <v>0</v>
      </c>
      <c r="T74" s="239">
        <v>0</v>
      </c>
      <c r="U74" s="239">
        <v>0</v>
      </c>
      <c r="V74" s="239">
        <v>382</v>
      </c>
      <c r="W74" s="239">
        <v>27786</v>
      </c>
      <c r="X74" s="239">
        <v>345260</v>
      </c>
    </row>
    <row r="75" spans="2:24" ht="13.2" hidden="1">
      <c r="B75" s="239">
        <v>1</v>
      </c>
      <c r="C75" s="239">
        <v>35</v>
      </c>
      <c r="D75" s="239">
        <v>67</v>
      </c>
      <c r="E75" s="239">
        <v>15</v>
      </c>
      <c r="F75" s="239">
        <v>1729</v>
      </c>
      <c r="G75" s="239">
        <v>24977</v>
      </c>
      <c r="H75" s="239">
        <v>113</v>
      </c>
      <c r="I75" s="239">
        <v>65928</v>
      </c>
      <c r="J75" s="239">
        <v>974236</v>
      </c>
      <c r="K75" s="239">
        <v>27</v>
      </c>
      <c r="L75" s="239">
        <v>2569</v>
      </c>
      <c r="M75" s="239">
        <v>12078</v>
      </c>
      <c r="P75" s="239">
        <v>7</v>
      </c>
      <c r="Q75" s="239">
        <v>135</v>
      </c>
      <c r="R75" s="239">
        <v>1109</v>
      </c>
      <c r="S75" s="239">
        <v>0</v>
      </c>
      <c r="T75" s="239">
        <v>0</v>
      </c>
      <c r="U75" s="239">
        <v>0</v>
      </c>
      <c r="V75" s="239">
        <v>163</v>
      </c>
      <c r="W75" s="239">
        <v>70396</v>
      </c>
      <c r="X75" s="239">
        <v>1012467</v>
      </c>
    </row>
    <row r="76" spans="2:24" ht="13.2" hidden="1">
      <c r="B76" s="239">
        <v>0</v>
      </c>
      <c r="C76" s="239">
        <v>0</v>
      </c>
      <c r="D76" s="239">
        <v>0</v>
      </c>
      <c r="E76" s="239">
        <v>16</v>
      </c>
      <c r="F76" s="239">
        <v>752</v>
      </c>
      <c r="G76" s="239">
        <v>12445</v>
      </c>
      <c r="H76" s="239">
        <v>117</v>
      </c>
      <c r="I76" s="239">
        <v>48909</v>
      </c>
      <c r="J76" s="239">
        <v>1792207</v>
      </c>
      <c r="K76" s="239">
        <v>44</v>
      </c>
      <c r="L76" s="239">
        <v>9112</v>
      </c>
      <c r="M76" s="239">
        <v>65729</v>
      </c>
      <c r="P76" s="239">
        <v>33</v>
      </c>
      <c r="Q76" s="239">
        <v>506</v>
      </c>
      <c r="R76" s="239">
        <v>6596</v>
      </c>
      <c r="S76" s="239">
        <v>2</v>
      </c>
      <c r="T76" s="239">
        <v>94</v>
      </c>
      <c r="U76" s="239">
        <v>1718</v>
      </c>
      <c r="V76" s="239">
        <v>212</v>
      </c>
      <c r="W76" s="239">
        <v>59373</v>
      </c>
      <c r="X76" s="239">
        <v>1878695</v>
      </c>
    </row>
    <row r="77" spans="2:24" ht="13.2" hidden="1">
      <c r="B77" s="239">
        <v>2</v>
      </c>
      <c r="C77" s="239">
        <v>144</v>
      </c>
      <c r="D77" s="239">
        <v>978</v>
      </c>
      <c r="E77" s="239">
        <v>18</v>
      </c>
      <c r="F77" s="239">
        <v>5892</v>
      </c>
      <c r="G77" s="239">
        <v>142564</v>
      </c>
      <c r="H77" s="239">
        <v>530</v>
      </c>
      <c r="I77" s="239">
        <v>205115</v>
      </c>
      <c r="J77" s="239">
        <v>3967375</v>
      </c>
      <c r="K77" s="239">
        <v>457</v>
      </c>
      <c r="L77" s="239">
        <v>32336</v>
      </c>
      <c r="M77" s="239">
        <v>261246</v>
      </c>
      <c r="P77" s="239">
        <v>23</v>
      </c>
      <c r="Q77" s="239">
        <v>1309</v>
      </c>
      <c r="R77" s="239">
        <v>8563</v>
      </c>
      <c r="S77" s="239">
        <v>1</v>
      </c>
      <c r="T77" s="239">
        <v>4</v>
      </c>
      <c r="U77" s="239">
        <v>197</v>
      </c>
      <c r="V77" s="239">
        <v>1031</v>
      </c>
      <c r="W77" s="239">
        <v>244800</v>
      </c>
      <c r="X77" s="239">
        <v>4380923</v>
      </c>
    </row>
    <row r="78" spans="2:24" ht="13.2" hidden="1">
      <c r="B78" s="239">
        <v>0</v>
      </c>
      <c r="C78" s="239">
        <v>0</v>
      </c>
      <c r="D78" s="239">
        <v>0</v>
      </c>
      <c r="E78" s="239">
        <v>4</v>
      </c>
      <c r="F78" s="239">
        <v>531</v>
      </c>
      <c r="G78" s="239">
        <v>5312</v>
      </c>
      <c r="H78" s="239">
        <v>137</v>
      </c>
      <c r="I78" s="239">
        <v>65712</v>
      </c>
      <c r="J78" s="239">
        <v>1260279</v>
      </c>
      <c r="K78" s="239">
        <v>107</v>
      </c>
      <c r="L78" s="239">
        <v>9224</v>
      </c>
      <c r="M78" s="239">
        <v>75822</v>
      </c>
      <c r="P78" s="239">
        <v>21</v>
      </c>
      <c r="Q78" s="239">
        <v>569</v>
      </c>
      <c r="R78" s="239">
        <v>3655</v>
      </c>
      <c r="S78" s="239">
        <v>0</v>
      </c>
      <c r="T78" s="239">
        <v>0</v>
      </c>
      <c r="U78" s="239">
        <v>0</v>
      </c>
      <c r="V78" s="239">
        <v>269</v>
      </c>
      <c r="W78" s="239">
        <v>76036</v>
      </c>
      <c r="X78" s="239">
        <v>1345068</v>
      </c>
    </row>
    <row r="79" spans="2:24" ht="13.2" hidden="1">
      <c r="B79" s="239">
        <v>0</v>
      </c>
      <c r="C79" s="239">
        <v>0</v>
      </c>
      <c r="D79" s="239">
        <v>0</v>
      </c>
      <c r="E79" s="239">
        <v>14</v>
      </c>
      <c r="F79" s="239">
        <v>5206</v>
      </c>
      <c r="G79" s="239">
        <v>31449</v>
      </c>
      <c r="H79" s="239">
        <v>363</v>
      </c>
      <c r="I79" s="239">
        <v>85609</v>
      </c>
      <c r="J79" s="239">
        <v>700618</v>
      </c>
      <c r="K79" s="239">
        <v>133</v>
      </c>
      <c r="L79" s="239">
        <v>20135</v>
      </c>
      <c r="M79" s="239">
        <v>70812</v>
      </c>
      <c r="P79" s="239">
        <v>16</v>
      </c>
      <c r="Q79" s="239">
        <v>800</v>
      </c>
      <c r="R79" s="239">
        <v>3382</v>
      </c>
      <c r="S79" s="239">
        <v>0</v>
      </c>
      <c r="T79" s="239">
        <v>0</v>
      </c>
      <c r="U79" s="239">
        <v>0</v>
      </c>
      <c r="V79" s="239">
        <v>526</v>
      </c>
      <c r="W79" s="239">
        <v>111750</v>
      </c>
      <c r="X79" s="239">
        <v>806261</v>
      </c>
    </row>
    <row r="80" spans="2:24" ht="13.2" hidden="1">
      <c r="B80" s="239">
        <v>2</v>
      </c>
      <c r="C80" s="239">
        <v>50</v>
      </c>
      <c r="D80" s="239">
        <v>180</v>
      </c>
      <c r="E80" s="239">
        <v>11</v>
      </c>
      <c r="F80" s="239">
        <v>896</v>
      </c>
      <c r="G80" s="239">
        <v>5108</v>
      </c>
      <c r="H80" s="239">
        <v>366</v>
      </c>
      <c r="I80" s="239">
        <v>113001</v>
      </c>
      <c r="J80" s="239">
        <v>1418737</v>
      </c>
      <c r="K80" s="239">
        <v>245</v>
      </c>
      <c r="L80" s="239">
        <v>23345</v>
      </c>
      <c r="M80" s="239">
        <v>105828</v>
      </c>
      <c r="P80" s="239">
        <v>20</v>
      </c>
      <c r="Q80" s="239">
        <v>674</v>
      </c>
      <c r="R80" s="239">
        <v>4147</v>
      </c>
      <c r="S80" s="239">
        <v>0</v>
      </c>
      <c r="T80" s="239">
        <v>0</v>
      </c>
      <c r="U80" s="239">
        <v>0</v>
      </c>
      <c r="V80" s="239">
        <v>644</v>
      </c>
      <c r="W80" s="239">
        <v>137966</v>
      </c>
      <c r="X80" s="239">
        <v>1534000</v>
      </c>
    </row>
    <row r="81" spans="2:24" ht="13.2" hidden="1">
      <c r="B81" s="239">
        <v>1</v>
      </c>
      <c r="C81" s="239">
        <v>225</v>
      </c>
      <c r="D81" s="239">
        <v>1527</v>
      </c>
      <c r="E81" s="239">
        <v>41</v>
      </c>
      <c r="F81" s="239">
        <v>876</v>
      </c>
      <c r="G81" s="239">
        <v>14328</v>
      </c>
      <c r="H81" s="239">
        <v>374</v>
      </c>
      <c r="I81" s="239">
        <v>85824</v>
      </c>
      <c r="J81" s="239">
        <v>769158</v>
      </c>
      <c r="K81" s="239">
        <v>165</v>
      </c>
      <c r="L81" s="239">
        <v>16144</v>
      </c>
      <c r="M81" s="239">
        <v>75509</v>
      </c>
      <c r="P81" s="239">
        <v>9</v>
      </c>
      <c r="Q81" s="239">
        <v>298</v>
      </c>
      <c r="R81" s="239">
        <v>1288</v>
      </c>
      <c r="S81" s="239">
        <v>0</v>
      </c>
      <c r="T81" s="239">
        <v>0</v>
      </c>
      <c r="U81" s="239">
        <v>0</v>
      </c>
      <c r="V81" s="239">
        <v>590</v>
      </c>
      <c r="W81" s="239">
        <v>103367</v>
      </c>
      <c r="X81" s="239">
        <v>861810</v>
      </c>
    </row>
    <row r="82" spans="2:24" ht="13.2" hidden="1">
      <c r="B82" s="239">
        <v>1</v>
      </c>
      <c r="C82" s="239">
        <v>32</v>
      </c>
      <c r="D82" s="239">
        <v>68</v>
      </c>
      <c r="E82" s="239">
        <v>2</v>
      </c>
      <c r="F82" s="239">
        <v>74</v>
      </c>
      <c r="G82" s="239">
        <v>480</v>
      </c>
      <c r="H82" s="239">
        <v>48</v>
      </c>
      <c r="I82" s="239">
        <v>9367</v>
      </c>
      <c r="J82" s="239">
        <v>53692</v>
      </c>
      <c r="K82" s="239">
        <v>29</v>
      </c>
      <c r="L82" s="239">
        <v>1718</v>
      </c>
      <c r="M82" s="239">
        <v>11040</v>
      </c>
      <c r="P82" s="239">
        <v>2</v>
      </c>
      <c r="Q82" s="239">
        <v>46</v>
      </c>
      <c r="R82" s="239">
        <v>90</v>
      </c>
      <c r="S82" s="239">
        <v>0</v>
      </c>
      <c r="T82" s="239">
        <v>0</v>
      </c>
      <c r="U82" s="239">
        <v>0</v>
      </c>
      <c r="V82" s="239">
        <v>82</v>
      </c>
      <c r="W82" s="239">
        <v>11237</v>
      </c>
      <c r="X82" s="239">
        <v>65370</v>
      </c>
    </row>
    <row r="83" spans="2:24" ht="13.2" hidden="1">
      <c r="B83" s="239">
        <v>0</v>
      </c>
      <c r="C83" s="239">
        <v>0</v>
      </c>
      <c r="D83" s="239">
        <v>0</v>
      </c>
      <c r="E83" s="239">
        <v>7</v>
      </c>
      <c r="F83" s="239">
        <v>1414</v>
      </c>
      <c r="G83" s="239">
        <v>25087</v>
      </c>
      <c r="H83" s="239">
        <v>20</v>
      </c>
      <c r="I83" s="239">
        <v>5002</v>
      </c>
      <c r="J83" s="239">
        <v>42990</v>
      </c>
      <c r="K83" s="239">
        <v>39</v>
      </c>
      <c r="L83" s="239">
        <v>3128</v>
      </c>
      <c r="M83" s="239">
        <v>16274</v>
      </c>
      <c r="P83" s="239">
        <v>3</v>
      </c>
      <c r="Q83" s="239">
        <v>36</v>
      </c>
      <c r="R83" s="239">
        <v>227</v>
      </c>
      <c r="S83" s="239">
        <v>0</v>
      </c>
      <c r="T83" s="239">
        <v>0</v>
      </c>
      <c r="U83" s="239">
        <v>0</v>
      </c>
      <c r="V83" s="239">
        <v>69</v>
      </c>
      <c r="W83" s="239">
        <v>9580</v>
      </c>
      <c r="X83" s="239">
        <v>84578</v>
      </c>
    </row>
    <row r="84" spans="2:24" ht="13.2" hidden="1">
      <c r="B84" s="239">
        <v>0</v>
      </c>
      <c r="C84" s="239">
        <v>0</v>
      </c>
      <c r="D84" s="239">
        <v>0</v>
      </c>
      <c r="E84" s="239">
        <v>5</v>
      </c>
      <c r="F84" s="239">
        <v>491</v>
      </c>
      <c r="G84" s="239">
        <v>19238</v>
      </c>
      <c r="H84" s="239">
        <v>9</v>
      </c>
      <c r="I84" s="239">
        <v>2388</v>
      </c>
      <c r="J84" s="239">
        <v>30285</v>
      </c>
      <c r="K84" s="239">
        <v>11</v>
      </c>
      <c r="L84" s="239">
        <v>1429</v>
      </c>
      <c r="M84" s="239">
        <v>7691</v>
      </c>
      <c r="P84" s="239">
        <v>1</v>
      </c>
      <c r="Q84" s="239">
        <v>7</v>
      </c>
      <c r="R84" s="239">
        <v>46</v>
      </c>
      <c r="S84" s="239">
        <v>0</v>
      </c>
      <c r="T84" s="239">
        <v>0</v>
      </c>
      <c r="U84" s="239">
        <v>0</v>
      </c>
      <c r="V84" s="239">
        <v>26</v>
      </c>
      <c r="W84" s="239">
        <v>4315</v>
      </c>
      <c r="X84" s="239">
        <v>57260</v>
      </c>
    </row>
    <row r="85" spans="2:24" ht="13.2" hidden="1">
      <c r="B85" s="239">
        <v>0</v>
      </c>
      <c r="C85" s="239">
        <v>0</v>
      </c>
      <c r="D85" s="239">
        <v>0</v>
      </c>
      <c r="E85" s="239">
        <v>7</v>
      </c>
      <c r="F85" s="239">
        <v>10422</v>
      </c>
      <c r="G85" s="239">
        <v>252817</v>
      </c>
      <c r="H85" s="239">
        <v>47</v>
      </c>
      <c r="I85" s="239">
        <v>8774</v>
      </c>
      <c r="J85" s="239">
        <v>118548</v>
      </c>
      <c r="K85" s="239">
        <v>56</v>
      </c>
      <c r="L85" s="239">
        <v>4090</v>
      </c>
      <c r="M85" s="239">
        <v>12444</v>
      </c>
      <c r="P85" s="239">
        <v>3</v>
      </c>
      <c r="Q85" s="239">
        <v>89</v>
      </c>
      <c r="R85" s="239">
        <v>636</v>
      </c>
      <c r="S85" s="239">
        <v>0</v>
      </c>
      <c r="T85" s="239">
        <v>0</v>
      </c>
      <c r="U85" s="239">
        <v>0</v>
      </c>
      <c r="V85" s="239">
        <v>113</v>
      </c>
      <c r="W85" s="239">
        <v>23375</v>
      </c>
      <c r="X85" s="239">
        <v>384445</v>
      </c>
    </row>
    <row r="86" spans="2:24" ht="13.2" hidden="1">
      <c r="B86" s="239">
        <v>8</v>
      </c>
      <c r="C86" s="239">
        <v>5417</v>
      </c>
      <c r="D86" s="239">
        <v>69889</v>
      </c>
      <c r="E86" s="239">
        <v>6</v>
      </c>
      <c r="F86" s="239">
        <v>364</v>
      </c>
      <c r="G86" s="239">
        <v>9014</v>
      </c>
      <c r="H86" s="239">
        <v>7</v>
      </c>
      <c r="I86" s="239">
        <v>1543</v>
      </c>
      <c r="J86" s="239">
        <v>34675</v>
      </c>
      <c r="K86" s="239">
        <v>32</v>
      </c>
      <c r="L86" s="239">
        <v>2971</v>
      </c>
      <c r="M86" s="239">
        <v>22260</v>
      </c>
      <c r="P86" s="239">
        <v>7</v>
      </c>
      <c r="Q86" s="239">
        <v>141</v>
      </c>
      <c r="R86" s="239">
        <v>2403</v>
      </c>
      <c r="S86" s="239">
        <v>0</v>
      </c>
      <c r="T86" s="239">
        <v>0</v>
      </c>
      <c r="U86" s="239">
        <v>0</v>
      </c>
      <c r="V86" s="239">
        <v>60</v>
      </c>
      <c r="W86" s="239">
        <v>10436</v>
      </c>
      <c r="X86" s="239">
        <v>138241</v>
      </c>
    </row>
    <row r="87" spans="2:24" ht="13.2" hidden="1">
      <c r="B87" s="239">
        <v>0</v>
      </c>
      <c r="C87" s="239">
        <v>0</v>
      </c>
      <c r="D87" s="239">
        <v>0</v>
      </c>
      <c r="E87" s="239">
        <v>1</v>
      </c>
      <c r="F87" s="239">
        <v>60</v>
      </c>
      <c r="G87" s="239">
        <v>1628</v>
      </c>
      <c r="H87" s="239">
        <v>2</v>
      </c>
      <c r="I87" s="239">
        <v>163</v>
      </c>
      <c r="J87" s="239">
        <v>1713</v>
      </c>
      <c r="K87" s="239">
        <v>26</v>
      </c>
      <c r="L87" s="239">
        <v>2681</v>
      </c>
      <c r="M87" s="239">
        <v>21314</v>
      </c>
      <c r="P87" s="239">
        <v>0</v>
      </c>
      <c r="Q87" s="239">
        <v>0</v>
      </c>
      <c r="R87" s="239">
        <v>0</v>
      </c>
      <c r="S87" s="239">
        <v>0</v>
      </c>
      <c r="T87" s="239">
        <v>0</v>
      </c>
      <c r="U87" s="239">
        <v>0</v>
      </c>
      <c r="V87" s="239">
        <v>29</v>
      </c>
      <c r="W87" s="239">
        <v>2904</v>
      </c>
      <c r="X87" s="239">
        <v>24655</v>
      </c>
    </row>
    <row r="88" spans="2:24" ht="13.2" hidden="1">
      <c r="B88" s="239">
        <v>1</v>
      </c>
      <c r="C88" s="239">
        <v>576</v>
      </c>
      <c r="D88" s="239">
        <v>34442</v>
      </c>
      <c r="E88" s="239">
        <v>0</v>
      </c>
      <c r="F88" s="239">
        <v>0</v>
      </c>
      <c r="G88" s="239">
        <v>0</v>
      </c>
      <c r="H88" s="239">
        <v>16</v>
      </c>
      <c r="I88" s="239">
        <v>5186</v>
      </c>
      <c r="J88" s="239">
        <v>104769</v>
      </c>
      <c r="K88" s="239">
        <v>66</v>
      </c>
      <c r="L88" s="239">
        <v>7758</v>
      </c>
      <c r="M88" s="239">
        <v>58407</v>
      </c>
      <c r="P88" s="239">
        <v>4</v>
      </c>
      <c r="Q88" s="239">
        <v>70</v>
      </c>
      <c r="R88" s="239">
        <v>500</v>
      </c>
      <c r="S88" s="239">
        <v>0</v>
      </c>
      <c r="T88" s="239">
        <v>0</v>
      </c>
      <c r="U88" s="239">
        <v>0</v>
      </c>
      <c r="V88" s="239">
        <v>87</v>
      </c>
      <c r="W88" s="239">
        <v>13590</v>
      </c>
      <c r="X88" s="239">
        <v>198118</v>
      </c>
    </row>
    <row r="89" spans="2:24" ht="13.2" hidden="1">
      <c r="B89" s="239">
        <v>0</v>
      </c>
      <c r="C89" s="239">
        <v>0</v>
      </c>
      <c r="D89" s="239">
        <v>0</v>
      </c>
      <c r="E89" s="239">
        <v>1</v>
      </c>
      <c r="F89" s="239">
        <v>382</v>
      </c>
      <c r="G89" s="239">
        <v>4294</v>
      </c>
      <c r="H89" s="239">
        <v>56</v>
      </c>
      <c r="I89" s="239">
        <v>18658</v>
      </c>
      <c r="J89" s="239">
        <v>365065</v>
      </c>
      <c r="K89" s="239">
        <v>71</v>
      </c>
      <c r="L89" s="239">
        <v>7384</v>
      </c>
      <c r="M89" s="239">
        <v>22810</v>
      </c>
      <c r="P89" s="239">
        <v>5</v>
      </c>
      <c r="Q89" s="239">
        <v>244</v>
      </c>
      <c r="R89" s="239">
        <v>515</v>
      </c>
      <c r="S89" s="239">
        <v>0</v>
      </c>
      <c r="T89" s="239">
        <v>0</v>
      </c>
      <c r="U89" s="239">
        <v>0</v>
      </c>
      <c r="V89" s="239">
        <v>133</v>
      </c>
      <c r="W89" s="239">
        <v>26668</v>
      </c>
      <c r="X89" s="239">
        <v>392684</v>
      </c>
    </row>
    <row r="90" spans="2:24" hidden="1"/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5" width="15.6640625" style="12" customWidth="1"/>
    <col min="16" max="21" width="15.6640625" style="52" customWidth="1"/>
    <col min="22" max="25" width="15.6640625" style="12" customWidth="1"/>
    <col min="26" max="26" width="0" style="12" hidden="1" customWidth="1"/>
    <col min="27" max="29" width="4.109375" style="12" hidden="1" customWidth="1"/>
    <col min="30" max="16384" width="10.33203125" style="12"/>
  </cols>
  <sheetData>
    <row r="1" spans="1:29" ht="16.2">
      <c r="A1" s="85" t="s">
        <v>281</v>
      </c>
      <c r="B1" s="9"/>
      <c r="D1" s="85" t="s">
        <v>153</v>
      </c>
      <c r="E1" s="9" t="s">
        <v>154</v>
      </c>
      <c r="O1" s="85" t="str">
        <f>A1</f>
        <v>令和７年度　非木造家屋の状況</v>
      </c>
      <c r="P1" s="9"/>
      <c r="R1" s="85" t="str">
        <f>D1</f>
        <v>（５）その他</v>
      </c>
      <c r="S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69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7"/>
      <c r="D3" s="358"/>
      <c r="E3" s="351" t="s">
        <v>136</v>
      </c>
      <c r="F3" s="364"/>
      <c r="G3" s="365"/>
      <c r="H3" s="342" t="s">
        <v>137</v>
      </c>
      <c r="I3" s="343"/>
      <c r="J3" s="344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270" t="s">
        <v>127</v>
      </c>
      <c r="I4" s="274" t="s">
        <v>128</v>
      </c>
      <c r="J4" s="39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40"/>
      <c r="C5" s="69" t="s">
        <v>51</v>
      </c>
      <c r="D5" s="70" t="s">
        <v>129</v>
      </c>
      <c r="E5" s="40"/>
      <c r="F5" s="69" t="s">
        <v>51</v>
      </c>
      <c r="G5" s="70" t="s">
        <v>129</v>
      </c>
      <c r="H5" s="40"/>
      <c r="I5" s="41" t="s">
        <v>51</v>
      </c>
      <c r="J5" s="42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12</v>
      </c>
      <c r="C6" s="115">
        <f t="shared" si="0"/>
        <v>25018</v>
      </c>
      <c r="D6" s="116">
        <f t="shared" si="0"/>
        <v>1356163</v>
      </c>
      <c r="E6" s="114">
        <f t="shared" si="0"/>
        <v>5886</v>
      </c>
      <c r="F6" s="115">
        <f t="shared" si="0"/>
        <v>227273</v>
      </c>
      <c r="G6" s="116">
        <f t="shared" si="0"/>
        <v>8022847</v>
      </c>
      <c r="H6" s="114">
        <f>H51</f>
        <v>826</v>
      </c>
      <c r="I6" s="115">
        <f t="shared" ref="I6:J6" si="1">I51</f>
        <v>281708</v>
      </c>
      <c r="J6" s="117">
        <f t="shared" si="1"/>
        <v>14382040</v>
      </c>
      <c r="K6" s="114">
        <f>K51</f>
        <v>1272</v>
      </c>
      <c r="L6" s="115">
        <f t="shared" ref="L6:M6" si="2">L51</f>
        <v>58823</v>
      </c>
      <c r="M6" s="117">
        <f t="shared" si="2"/>
        <v>1124722</v>
      </c>
      <c r="N6" s="6" t="s">
        <v>13</v>
      </c>
      <c r="O6" s="6" t="s">
        <v>13</v>
      </c>
      <c r="P6" s="114">
        <f t="shared" ref="P6:X21" si="3">P51</f>
        <v>1896</v>
      </c>
      <c r="Q6" s="115">
        <f t="shared" si="3"/>
        <v>33784</v>
      </c>
      <c r="R6" s="116">
        <f t="shared" si="3"/>
        <v>309192</v>
      </c>
      <c r="S6" s="114">
        <f t="shared" si="3"/>
        <v>6</v>
      </c>
      <c r="T6" s="115">
        <f t="shared" si="3"/>
        <v>58</v>
      </c>
      <c r="U6" s="116">
        <f t="shared" si="3"/>
        <v>1094</v>
      </c>
      <c r="V6" s="114">
        <f>V51</f>
        <v>9898</v>
      </c>
      <c r="W6" s="115">
        <f t="shared" ref="W6:X6" si="4">W51</f>
        <v>626664</v>
      </c>
      <c r="X6" s="117">
        <f t="shared" si="4"/>
        <v>25196058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0</v>
      </c>
      <c r="C7" s="119">
        <f t="shared" si="0"/>
        <v>0</v>
      </c>
      <c r="D7" s="120">
        <f t="shared" si="0"/>
        <v>0</v>
      </c>
      <c r="E7" s="118">
        <f t="shared" si="0"/>
        <v>1</v>
      </c>
      <c r="F7" s="119">
        <f t="shared" si="0"/>
        <v>255</v>
      </c>
      <c r="G7" s="120">
        <f t="shared" si="0"/>
        <v>4241</v>
      </c>
      <c r="H7" s="118">
        <f t="shared" si="0"/>
        <v>9</v>
      </c>
      <c r="I7" s="119">
        <f t="shared" si="0"/>
        <v>15375</v>
      </c>
      <c r="J7" s="120">
        <f t="shared" si="0"/>
        <v>504652</v>
      </c>
      <c r="K7" s="118">
        <f t="shared" si="0"/>
        <v>1</v>
      </c>
      <c r="L7" s="119">
        <f t="shared" si="0"/>
        <v>166</v>
      </c>
      <c r="M7" s="120">
        <f t="shared" si="0"/>
        <v>2640</v>
      </c>
      <c r="N7" s="7" t="s">
        <v>14</v>
      </c>
      <c r="O7" s="7" t="s">
        <v>14</v>
      </c>
      <c r="P7" s="118">
        <f t="shared" si="3"/>
        <v>0</v>
      </c>
      <c r="Q7" s="119">
        <f t="shared" si="3"/>
        <v>0</v>
      </c>
      <c r="R7" s="120">
        <f t="shared" si="3"/>
        <v>0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11</v>
      </c>
      <c r="W7" s="119">
        <f t="shared" si="3"/>
        <v>15796</v>
      </c>
      <c r="X7" s="120">
        <f t="shared" si="3"/>
        <v>511533</v>
      </c>
      <c r="Y7" s="7" t="s">
        <v>14</v>
      </c>
      <c r="AA7" s="73" t="str">
        <f t="shared" ref="AA7:AC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4</v>
      </c>
      <c r="C8" s="119">
        <f t="shared" si="0"/>
        <v>824</v>
      </c>
      <c r="D8" s="120">
        <f t="shared" si="0"/>
        <v>41037</v>
      </c>
      <c r="E8" s="118">
        <f t="shared" si="0"/>
        <v>177</v>
      </c>
      <c r="F8" s="119">
        <f t="shared" si="0"/>
        <v>29703</v>
      </c>
      <c r="G8" s="120">
        <f t="shared" si="0"/>
        <v>933269</v>
      </c>
      <c r="H8" s="118">
        <f t="shared" si="0"/>
        <v>90</v>
      </c>
      <c r="I8" s="119">
        <f t="shared" si="0"/>
        <v>26669</v>
      </c>
      <c r="J8" s="120">
        <f t="shared" si="0"/>
        <v>712528</v>
      </c>
      <c r="K8" s="118">
        <f t="shared" si="0"/>
        <v>53</v>
      </c>
      <c r="L8" s="119">
        <f t="shared" si="0"/>
        <v>4754</v>
      </c>
      <c r="M8" s="120">
        <f t="shared" si="0"/>
        <v>47064</v>
      </c>
      <c r="N8" s="7" t="s">
        <v>15</v>
      </c>
      <c r="O8" s="7" t="s">
        <v>15</v>
      </c>
      <c r="P8" s="118">
        <f t="shared" si="3"/>
        <v>203</v>
      </c>
      <c r="Q8" s="119">
        <f t="shared" si="3"/>
        <v>3888</v>
      </c>
      <c r="R8" s="120">
        <f t="shared" si="3"/>
        <v>37227</v>
      </c>
      <c r="S8" s="118">
        <f t="shared" si="3"/>
        <v>1</v>
      </c>
      <c r="T8" s="119">
        <f t="shared" si="3"/>
        <v>8</v>
      </c>
      <c r="U8" s="120">
        <f t="shared" si="3"/>
        <v>106</v>
      </c>
      <c r="V8" s="118">
        <f t="shared" si="3"/>
        <v>528</v>
      </c>
      <c r="W8" s="119">
        <f t="shared" si="3"/>
        <v>65846</v>
      </c>
      <c r="X8" s="120">
        <f t="shared" si="3"/>
        <v>1771231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2</v>
      </c>
      <c r="C9" s="119">
        <f t="shared" si="0"/>
        <v>10752</v>
      </c>
      <c r="D9" s="120">
        <f t="shared" si="0"/>
        <v>233352</v>
      </c>
      <c r="E9" s="118">
        <f t="shared" si="0"/>
        <v>99</v>
      </c>
      <c r="F9" s="119">
        <f t="shared" si="0"/>
        <v>55570</v>
      </c>
      <c r="G9" s="120">
        <f t="shared" si="0"/>
        <v>1881950</v>
      </c>
      <c r="H9" s="118">
        <f t="shared" si="0"/>
        <v>1197</v>
      </c>
      <c r="I9" s="119">
        <f t="shared" si="0"/>
        <v>189153</v>
      </c>
      <c r="J9" s="120">
        <f t="shared" si="0"/>
        <v>3665950</v>
      </c>
      <c r="K9" s="118">
        <f t="shared" si="0"/>
        <v>1354</v>
      </c>
      <c r="L9" s="119">
        <f t="shared" si="0"/>
        <v>78481</v>
      </c>
      <c r="M9" s="120">
        <f t="shared" si="0"/>
        <v>412990</v>
      </c>
      <c r="N9" s="7" t="s">
        <v>16</v>
      </c>
      <c r="O9" s="7" t="s">
        <v>16</v>
      </c>
      <c r="P9" s="118">
        <f t="shared" si="3"/>
        <v>967</v>
      </c>
      <c r="Q9" s="119">
        <f t="shared" si="3"/>
        <v>20852</v>
      </c>
      <c r="R9" s="120">
        <f t="shared" si="3"/>
        <v>158633</v>
      </c>
      <c r="S9" s="118">
        <f t="shared" si="3"/>
        <v>0</v>
      </c>
      <c r="T9" s="119">
        <f t="shared" si="3"/>
        <v>72</v>
      </c>
      <c r="U9" s="120">
        <f t="shared" si="3"/>
        <v>41</v>
      </c>
      <c r="V9" s="118">
        <f t="shared" si="3"/>
        <v>3619</v>
      </c>
      <c r="W9" s="119">
        <f t="shared" si="3"/>
        <v>354880</v>
      </c>
      <c r="X9" s="120">
        <f t="shared" si="3"/>
        <v>6352916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0</v>
      </c>
      <c r="C10" s="119">
        <f t="shared" si="0"/>
        <v>0</v>
      </c>
      <c r="D10" s="120">
        <f t="shared" si="0"/>
        <v>0</v>
      </c>
      <c r="E10" s="118">
        <f t="shared" si="0"/>
        <v>0</v>
      </c>
      <c r="F10" s="119">
        <f t="shared" si="0"/>
        <v>0</v>
      </c>
      <c r="G10" s="120">
        <f t="shared" si="0"/>
        <v>0</v>
      </c>
      <c r="H10" s="118">
        <f t="shared" si="0"/>
        <v>9</v>
      </c>
      <c r="I10" s="119">
        <f t="shared" si="0"/>
        <v>32990</v>
      </c>
      <c r="J10" s="120">
        <f t="shared" si="0"/>
        <v>1321172</v>
      </c>
      <c r="K10" s="118">
        <f t="shared" si="0"/>
        <v>0</v>
      </c>
      <c r="L10" s="119">
        <f t="shared" si="0"/>
        <v>0</v>
      </c>
      <c r="M10" s="120">
        <f t="shared" si="0"/>
        <v>0</v>
      </c>
      <c r="N10" s="7" t="s">
        <v>17</v>
      </c>
      <c r="O10" s="7" t="s">
        <v>17</v>
      </c>
      <c r="P10" s="118">
        <f t="shared" si="3"/>
        <v>0</v>
      </c>
      <c r="Q10" s="119">
        <f t="shared" si="3"/>
        <v>0</v>
      </c>
      <c r="R10" s="120">
        <f t="shared" si="3"/>
        <v>0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9</v>
      </c>
      <c r="W10" s="119">
        <f t="shared" si="3"/>
        <v>32990</v>
      </c>
      <c r="X10" s="120">
        <f t="shared" si="3"/>
        <v>1321172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0</v>
      </c>
      <c r="C11" s="119">
        <f t="shared" si="0"/>
        <v>0</v>
      </c>
      <c r="D11" s="120">
        <f t="shared" si="0"/>
        <v>0</v>
      </c>
      <c r="E11" s="118">
        <f t="shared" si="0"/>
        <v>4</v>
      </c>
      <c r="F11" s="119">
        <f t="shared" si="0"/>
        <v>1273</v>
      </c>
      <c r="G11" s="120">
        <f t="shared" si="0"/>
        <v>96634</v>
      </c>
      <c r="H11" s="118">
        <f t="shared" si="0"/>
        <v>12</v>
      </c>
      <c r="I11" s="119">
        <f t="shared" si="0"/>
        <v>3721</v>
      </c>
      <c r="J11" s="120">
        <f t="shared" si="0"/>
        <v>346226</v>
      </c>
      <c r="K11" s="118">
        <f t="shared" si="0"/>
        <v>28</v>
      </c>
      <c r="L11" s="119">
        <f t="shared" si="0"/>
        <v>1142</v>
      </c>
      <c r="M11" s="120">
        <f t="shared" si="0"/>
        <v>5773</v>
      </c>
      <c r="N11" s="7" t="s">
        <v>18</v>
      </c>
      <c r="O11" s="7" t="s">
        <v>18</v>
      </c>
      <c r="P11" s="118">
        <f t="shared" si="3"/>
        <v>75</v>
      </c>
      <c r="Q11" s="119">
        <f t="shared" si="3"/>
        <v>1481</v>
      </c>
      <c r="R11" s="120">
        <f t="shared" si="3"/>
        <v>14136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119</v>
      </c>
      <c r="W11" s="119">
        <f t="shared" si="3"/>
        <v>7617</v>
      </c>
      <c r="X11" s="120">
        <f t="shared" si="3"/>
        <v>462769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1</v>
      </c>
      <c r="C12" s="119">
        <f t="shared" si="0"/>
        <v>74</v>
      </c>
      <c r="D12" s="120">
        <f t="shared" si="0"/>
        <v>973</v>
      </c>
      <c r="E12" s="118">
        <f t="shared" si="0"/>
        <v>9</v>
      </c>
      <c r="F12" s="119">
        <f t="shared" si="0"/>
        <v>727</v>
      </c>
      <c r="G12" s="120">
        <f t="shared" si="0"/>
        <v>15187</v>
      </c>
      <c r="H12" s="118">
        <f t="shared" si="0"/>
        <v>54</v>
      </c>
      <c r="I12" s="119">
        <f t="shared" si="0"/>
        <v>7828</v>
      </c>
      <c r="J12" s="120">
        <f t="shared" si="0"/>
        <v>149889</v>
      </c>
      <c r="K12" s="118">
        <f t="shared" si="0"/>
        <v>14</v>
      </c>
      <c r="L12" s="119">
        <f t="shared" si="0"/>
        <v>673</v>
      </c>
      <c r="M12" s="120">
        <f t="shared" si="0"/>
        <v>7774</v>
      </c>
      <c r="N12" s="7" t="s">
        <v>19</v>
      </c>
      <c r="O12" s="7" t="s">
        <v>19</v>
      </c>
      <c r="P12" s="118">
        <f t="shared" si="3"/>
        <v>78</v>
      </c>
      <c r="Q12" s="119">
        <f t="shared" si="3"/>
        <v>1724</v>
      </c>
      <c r="R12" s="120">
        <f t="shared" si="3"/>
        <v>8619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156</v>
      </c>
      <c r="W12" s="119">
        <f t="shared" si="3"/>
        <v>11026</v>
      </c>
      <c r="X12" s="120">
        <f t="shared" si="3"/>
        <v>182442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2</v>
      </c>
      <c r="F13" s="119">
        <f t="shared" si="0"/>
        <v>314</v>
      </c>
      <c r="G13" s="120">
        <f t="shared" si="0"/>
        <v>11104</v>
      </c>
      <c r="H13" s="118">
        <f t="shared" si="0"/>
        <v>10</v>
      </c>
      <c r="I13" s="119">
        <f t="shared" si="0"/>
        <v>1920</v>
      </c>
      <c r="J13" s="120">
        <f t="shared" si="0"/>
        <v>47512</v>
      </c>
      <c r="K13" s="118">
        <f t="shared" si="0"/>
        <v>11</v>
      </c>
      <c r="L13" s="119">
        <f t="shared" si="0"/>
        <v>399</v>
      </c>
      <c r="M13" s="120">
        <f t="shared" si="0"/>
        <v>2749</v>
      </c>
      <c r="N13" s="7" t="s">
        <v>20</v>
      </c>
      <c r="O13" s="7" t="s">
        <v>20</v>
      </c>
      <c r="P13" s="118">
        <f t="shared" si="3"/>
        <v>32</v>
      </c>
      <c r="Q13" s="119">
        <f t="shared" si="3"/>
        <v>486</v>
      </c>
      <c r="R13" s="120">
        <f t="shared" si="3"/>
        <v>7885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55</v>
      </c>
      <c r="W13" s="119">
        <f t="shared" si="3"/>
        <v>3119</v>
      </c>
      <c r="X13" s="120">
        <f t="shared" si="3"/>
        <v>69250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12</v>
      </c>
      <c r="C14" s="119">
        <f t="shared" si="0"/>
        <v>12725</v>
      </c>
      <c r="D14" s="120">
        <f t="shared" si="0"/>
        <v>624425</v>
      </c>
      <c r="E14" s="118">
        <f t="shared" si="0"/>
        <v>3472</v>
      </c>
      <c r="F14" s="119">
        <f t="shared" si="0"/>
        <v>97727</v>
      </c>
      <c r="G14" s="120">
        <f t="shared" si="0"/>
        <v>1670215</v>
      </c>
      <c r="H14" s="118">
        <f t="shared" si="0"/>
        <v>151</v>
      </c>
      <c r="I14" s="119">
        <f t="shared" si="0"/>
        <v>17287</v>
      </c>
      <c r="J14" s="120">
        <f t="shared" si="0"/>
        <v>303873</v>
      </c>
      <c r="K14" s="118">
        <f t="shared" si="0"/>
        <v>165</v>
      </c>
      <c r="L14" s="119">
        <f t="shared" si="0"/>
        <v>6304</v>
      </c>
      <c r="M14" s="120">
        <f t="shared" si="0"/>
        <v>47907</v>
      </c>
      <c r="N14" s="7" t="s">
        <v>21</v>
      </c>
      <c r="O14" s="7" t="s">
        <v>21</v>
      </c>
      <c r="P14" s="118">
        <f t="shared" si="3"/>
        <v>696</v>
      </c>
      <c r="Q14" s="119">
        <f t="shared" si="3"/>
        <v>13755</v>
      </c>
      <c r="R14" s="120">
        <f t="shared" si="3"/>
        <v>122598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4496</v>
      </c>
      <c r="W14" s="119">
        <f t="shared" si="3"/>
        <v>147798</v>
      </c>
      <c r="X14" s="120">
        <f t="shared" si="3"/>
        <v>2769018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1112</v>
      </c>
      <c r="F15" s="119">
        <f t="shared" si="0"/>
        <v>36769</v>
      </c>
      <c r="G15" s="120">
        <f t="shared" si="0"/>
        <v>979177</v>
      </c>
      <c r="H15" s="118">
        <f t="shared" si="0"/>
        <v>163</v>
      </c>
      <c r="I15" s="119">
        <f t="shared" si="0"/>
        <v>34162</v>
      </c>
      <c r="J15" s="120">
        <f t="shared" si="0"/>
        <v>990357</v>
      </c>
      <c r="K15" s="118">
        <f t="shared" si="0"/>
        <v>147</v>
      </c>
      <c r="L15" s="119">
        <f t="shared" si="0"/>
        <v>7588</v>
      </c>
      <c r="M15" s="120">
        <f t="shared" si="0"/>
        <v>39572</v>
      </c>
      <c r="N15" s="7" t="s">
        <v>22</v>
      </c>
      <c r="O15" s="7" t="s">
        <v>22</v>
      </c>
      <c r="P15" s="118">
        <f t="shared" si="3"/>
        <v>297</v>
      </c>
      <c r="Q15" s="119">
        <f t="shared" si="3"/>
        <v>5264</v>
      </c>
      <c r="R15" s="120">
        <f t="shared" si="3"/>
        <v>43485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1719</v>
      </c>
      <c r="W15" s="119">
        <f t="shared" si="3"/>
        <v>83783</v>
      </c>
      <c r="X15" s="120">
        <f t="shared" si="3"/>
        <v>2052591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0</v>
      </c>
      <c r="C16" s="119">
        <f t="shared" si="0"/>
        <v>0</v>
      </c>
      <c r="D16" s="120">
        <f t="shared" si="0"/>
        <v>0</v>
      </c>
      <c r="E16" s="118">
        <f t="shared" si="0"/>
        <v>135</v>
      </c>
      <c r="F16" s="119">
        <f t="shared" si="0"/>
        <v>4370</v>
      </c>
      <c r="G16" s="120">
        <f t="shared" si="0"/>
        <v>75462</v>
      </c>
      <c r="H16" s="118">
        <f t="shared" si="0"/>
        <v>299</v>
      </c>
      <c r="I16" s="119">
        <f t="shared" si="0"/>
        <v>25837</v>
      </c>
      <c r="J16" s="120">
        <f t="shared" si="0"/>
        <v>451207</v>
      </c>
      <c r="K16" s="118">
        <f t="shared" si="0"/>
        <v>471</v>
      </c>
      <c r="L16" s="119">
        <f t="shared" si="0"/>
        <v>20860</v>
      </c>
      <c r="M16" s="120">
        <f t="shared" si="0"/>
        <v>147983</v>
      </c>
      <c r="N16" s="7" t="str">
        <f>A16</f>
        <v>葛城市</v>
      </c>
      <c r="O16" s="7" t="str">
        <f>A16</f>
        <v>葛城市</v>
      </c>
      <c r="P16" s="118">
        <f t="shared" si="3"/>
        <v>420</v>
      </c>
      <c r="Q16" s="119">
        <f t="shared" si="3"/>
        <v>8787</v>
      </c>
      <c r="R16" s="120">
        <f t="shared" si="3"/>
        <v>65217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1325</v>
      </c>
      <c r="W16" s="119">
        <f t="shared" si="3"/>
        <v>59854</v>
      </c>
      <c r="X16" s="120">
        <f t="shared" si="3"/>
        <v>739869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1</v>
      </c>
      <c r="C17" s="119">
        <f t="shared" si="0"/>
        <v>380</v>
      </c>
      <c r="D17" s="120">
        <f t="shared" si="0"/>
        <v>16743</v>
      </c>
      <c r="E17" s="118">
        <f t="shared" si="0"/>
        <v>144</v>
      </c>
      <c r="F17" s="119">
        <f t="shared" si="0"/>
        <v>3974</v>
      </c>
      <c r="G17" s="120">
        <f t="shared" si="0"/>
        <v>71501</v>
      </c>
      <c r="H17" s="118">
        <f t="shared" si="0"/>
        <v>239</v>
      </c>
      <c r="I17" s="119">
        <f t="shared" si="0"/>
        <v>22803</v>
      </c>
      <c r="J17" s="120">
        <f t="shared" si="0"/>
        <v>206200</v>
      </c>
      <c r="K17" s="118">
        <f t="shared" si="0"/>
        <v>239</v>
      </c>
      <c r="L17" s="119">
        <f t="shared" si="0"/>
        <v>15290</v>
      </c>
      <c r="M17" s="120">
        <f t="shared" si="0"/>
        <v>64366</v>
      </c>
      <c r="N17" s="7" t="s">
        <v>59</v>
      </c>
      <c r="O17" s="7" t="s">
        <v>59</v>
      </c>
      <c r="P17" s="118">
        <f t="shared" si="3"/>
        <v>139</v>
      </c>
      <c r="Q17" s="119">
        <f t="shared" si="3"/>
        <v>3616</v>
      </c>
      <c r="R17" s="120">
        <f t="shared" si="3"/>
        <v>22868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762</v>
      </c>
      <c r="W17" s="119">
        <f t="shared" si="3"/>
        <v>46063</v>
      </c>
      <c r="X17" s="120">
        <f t="shared" si="3"/>
        <v>381678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46</v>
      </c>
      <c r="F18" s="122">
        <f t="shared" si="0"/>
        <v>2115</v>
      </c>
      <c r="G18" s="123">
        <f t="shared" si="0"/>
        <v>32516</v>
      </c>
      <c r="H18" s="121">
        <f t="shared" si="0"/>
        <v>137</v>
      </c>
      <c r="I18" s="122">
        <f t="shared" si="0"/>
        <v>8475</v>
      </c>
      <c r="J18" s="123">
        <f t="shared" si="0"/>
        <v>95307</v>
      </c>
      <c r="K18" s="121">
        <f t="shared" si="0"/>
        <v>148</v>
      </c>
      <c r="L18" s="122">
        <f t="shared" si="0"/>
        <v>6161</v>
      </c>
      <c r="M18" s="123">
        <f t="shared" si="0"/>
        <v>31353</v>
      </c>
      <c r="N18" s="6" t="s">
        <v>23</v>
      </c>
      <c r="O18" s="6" t="s">
        <v>23</v>
      </c>
      <c r="P18" s="121">
        <f t="shared" si="3"/>
        <v>273</v>
      </c>
      <c r="Q18" s="122">
        <f t="shared" si="3"/>
        <v>4869</v>
      </c>
      <c r="R18" s="123">
        <f t="shared" si="3"/>
        <v>62187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604</v>
      </c>
      <c r="W18" s="122">
        <f t="shared" si="3"/>
        <v>21620</v>
      </c>
      <c r="X18" s="123">
        <f t="shared" si="3"/>
        <v>221363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1</v>
      </c>
      <c r="C19" s="119">
        <f t="shared" si="0"/>
        <v>14</v>
      </c>
      <c r="D19" s="120">
        <f t="shared" si="0"/>
        <v>207</v>
      </c>
      <c r="E19" s="118">
        <f t="shared" si="0"/>
        <v>635</v>
      </c>
      <c r="F19" s="119">
        <f t="shared" si="0"/>
        <v>16217</v>
      </c>
      <c r="G19" s="120">
        <f t="shared" si="0"/>
        <v>322011</v>
      </c>
      <c r="H19" s="118">
        <f t="shared" si="0"/>
        <v>63</v>
      </c>
      <c r="I19" s="119">
        <f t="shared" si="0"/>
        <v>25655</v>
      </c>
      <c r="J19" s="120">
        <f t="shared" si="0"/>
        <v>190144</v>
      </c>
      <c r="K19" s="118">
        <f t="shared" si="0"/>
        <v>80</v>
      </c>
      <c r="L19" s="119">
        <f t="shared" si="0"/>
        <v>16401</v>
      </c>
      <c r="M19" s="120">
        <f t="shared" si="0"/>
        <v>83645</v>
      </c>
      <c r="N19" s="7" t="s">
        <v>24</v>
      </c>
      <c r="O19" s="7" t="s">
        <v>24</v>
      </c>
      <c r="P19" s="118">
        <f t="shared" si="3"/>
        <v>226</v>
      </c>
      <c r="Q19" s="119">
        <f t="shared" si="3"/>
        <v>4604</v>
      </c>
      <c r="R19" s="120">
        <f t="shared" si="3"/>
        <v>29236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1005</v>
      </c>
      <c r="W19" s="119">
        <f t="shared" si="3"/>
        <v>62891</v>
      </c>
      <c r="X19" s="120">
        <f t="shared" si="3"/>
        <v>625243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1</v>
      </c>
      <c r="C20" s="119">
        <f t="shared" si="0"/>
        <v>75</v>
      </c>
      <c r="D20" s="120">
        <f t="shared" si="0"/>
        <v>332</v>
      </c>
      <c r="E20" s="118">
        <f t="shared" si="0"/>
        <v>23</v>
      </c>
      <c r="F20" s="119">
        <f t="shared" si="0"/>
        <v>4520</v>
      </c>
      <c r="G20" s="120">
        <f t="shared" si="0"/>
        <v>261605</v>
      </c>
      <c r="H20" s="118">
        <f t="shared" si="0"/>
        <v>5</v>
      </c>
      <c r="I20" s="119">
        <f t="shared" si="0"/>
        <v>347</v>
      </c>
      <c r="J20" s="120">
        <f t="shared" si="0"/>
        <v>8666</v>
      </c>
      <c r="K20" s="118">
        <f t="shared" si="0"/>
        <v>8</v>
      </c>
      <c r="L20" s="119">
        <f t="shared" si="0"/>
        <v>347</v>
      </c>
      <c r="M20" s="120">
        <f t="shared" si="0"/>
        <v>6882</v>
      </c>
      <c r="N20" s="7" t="s">
        <v>25</v>
      </c>
      <c r="O20" s="7" t="s">
        <v>25</v>
      </c>
      <c r="P20" s="118">
        <f t="shared" si="3"/>
        <v>13</v>
      </c>
      <c r="Q20" s="119">
        <f t="shared" si="3"/>
        <v>504</v>
      </c>
      <c r="R20" s="120">
        <f t="shared" si="3"/>
        <v>6293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50</v>
      </c>
      <c r="W20" s="119">
        <f t="shared" si="3"/>
        <v>5793</v>
      </c>
      <c r="X20" s="120">
        <f t="shared" si="3"/>
        <v>283778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1</v>
      </c>
      <c r="C21" s="119">
        <f t="shared" si="0"/>
        <v>152</v>
      </c>
      <c r="D21" s="120">
        <f t="shared" si="0"/>
        <v>3555</v>
      </c>
      <c r="E21" s="118">
        <f t="shared" si="0"/>
        <v>87</v>
      </c>
      <c r="F21" s="119">
        <f t="shared" si="0"/>
        <v>7723</v>
      </c>
      <c r="G21" s="120">
        <f t="shared" si="0"/>
        <v>227424</v>
      </c>
      <c r="H21" s="118">
        <f t="shared" si="0"/>
        <v>97</v>
      </c>
      <c r="I21" s="119">
        <f t="shared" si="0"/>
        <v>21875</v>
      </c>
      <c r="J21" s="120">
        <f t="shared" si="0"/>
        <v>425521</v>
      </c>
      <c r="K21" s="118">
        <f t="shared" si="0"/>
        <v>128</v>
      </c>
      <c r="L21" s="119">
        <f t="shared" si="0"/>
        <v>7639</v>
      </c>
      <c r="M21" s="120">
        <f t="shared" si="0"/>
        <v>45016</v>
      </c>
      <c r="N21" s="7" t="s">
        <v>26</v>
      </c>
      <c r="O21" s="7" t="s">
        <v>26</v>
      </c>
      <c r="P21" s="118">
        <f t="shared" si="3"/>
        <v>202</v>
      </c>
      <c r="Q21" s="119">
        <f t="shared" si="3"/>
        <v>5116</v>
      </c>
      <c r="R21" s="120">
        <f t="shared" si="3"/>
        <v>33633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515</v>
      </c>
      <c r="W21" s="119">
        <f t="shared" si="3"/>
        <v>42505</v>
      </c>
      <c r="X21" s="120">
        <f t="shared" si="3"/>
        <v>735149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2</v>
      </c>
      <c r="C22" s="119">
        <f t="shared" si="7"/>
        <v>195</v>
      </c>
      <c r="D22" s="120">
        <f t="shared" si="7"/>
        <v>1394</v>
      </c>
      <c r="E22" s="118">
        <f t="shared" si="7"/>
        <v>8</v>
      </c>
      <c r="F22" s="119">
        <f t="shared" si="7"/>
        <v>621</v>
      </c>
      <c r="G22" s="120">
        <f t="shared" si="7"/>
        <v>5131</v>
      </c>
      <c r="H22" s="118">
        <f t="shared" si="7"/>
        <v>30</v>
      </c>
      <c r="I22" s="119">
        <f t="shared" si="7"/>
        <v>3498</v>
      </c>
      <c r="J22" s="120">
        <f t="shared" si="7"/>
        <v>62986</v>
      </c>
      <c r="K22" s="118">
        <f t="shared" si="7"/>
        <v>61</v>
      </c>
      <c r="L22" s="119">
        <f t="shared" si="7"/>
        <v>3048</v>
      </c>
      <c r="M22" s="120">
        <f t="shared" si="7"/>
        <v>23908</v>
      </c>
      <c r="N22" s="7" t="s">
        <v>27</v>
      </c>
      <c r="O22" s="7" t="s">
        <v>27</v>
      </c>
      <c r="P22" s="118">
        <f t="shared" ref="P22:X37" si="8">P67</f>
        <v>106</v>
      </c>
      <c r="Q22" s="119">
        <f t="shared" si="8"/>
        <v>2828</v>
      </c>
      <c r="R22" s="120">
        <f t="shared" si="8"/>
        <v>6500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207</v>
      </c>
      <c r="W22" s="119">
        <f t="shared" si="8"/>
        <v>10190</v>
      </c>
      <c r="X22" s="120">
        <f t="shared" si="8"/>
        <v>99919</v>
      </c>
      <c r="Y22" s="7" t="s">
        <v>27</v>
      </c>
      <c r="AA22" s="73" t="str">
        <f t="shared" si="6"/>
        <v>○</v>
      </c>
      <c r="AB22" s="73" t="str">
        <f t="shared" si="6"/>
        <v>○</v>
      </c>
      <c r="AC22" s="73" t="str">
        <f t="shared" si="6"/>
        <v>○</v>
      </c>
    </row>
    <row r="23" spans="1:29" ht="17.100000000000001" customHeight="1">
      <c r="A23" s="7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6</v>
      </c>
      <c r="F23" s="119">
        <f t="shared" si="7"/>
        <v>714</v>
      </c>
      <c r="G23" s="120">
        <f t="shared" si="7"/>
        <v>23763</v>
      </c>
      <c r="H23" s="118">
        <f t="shared" si="7"/>
        <v>30</v>
      </c>
      <c r="I23" s="119">
        <f t="shared" si="7"/>
        <v>2482</v>
      </c>
      <c r="J23" s="120">
        <f t="shared" si="7"/>
        <v>78428</v>
      </c>
      <c r="K23" s="118">
        <f t="shared" si="7"/>
        <v>72</v>
      </c>
      <c r="L23" s="119">
        <f t="shared" si="7"/>
        <v>3436</v>
      </c>
      <c r="M23" s="120">
        <f t="shared" si="7"/>
        <v>15377</v>
      </c>
      <c r="N23" s="7" t="s">
        <v>28</v>
      </c>
      <c r="O23" s="7" t="s">
        <v>28</v>
      </c>
      <c r="P23" s="118">
        <f t="shared" si="8"/>
        <v>133</v>
      </c>
      <c r="Q23" s="119">
        <f t="shared" si="8"/>
        <v>1997</v>
      </c>
      <c r="R23" s="120">
        <f t="shared" si="8"/>
        <v>19186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241</v>
      </c>
      <c r="W23" s="119">
        <f t="shared" si="8"/>
        <v>8629</v>
      </c>
      <c r="X23" s="120">
        <f t="shared" si="8"/>
        <v>136754</v>
      </c>
      <c r="Y23" s="7" t="s">
        <v>28</v>
      </c>
      <c r="AA23" s="73" t="str">
        <f t="shared" si="6"/>
        <v>○</v>
      </c>
      <c r="AB23" s="73" t="str">
        <f t="shared" si="6"/>
        <v>○</v>
      </c>
      <c r="AC23" s="73" t="str">
        <f t="shared" si="6"/>
        <v>○</v>
      </c>
    </row>
    <row r="24" spans="1:29" ht="17.100000000000001" customHeight="1">
      <c r="A24" s="7" t="s">
        <v>29</v>
      </c>
      <c r="B24" s="118">
        <f t="shared" si="7"/>
        <v>1</v>
      </c>
      <c r="C24" s="119">
        <f t="shared" si="7"/>
        <v>16</v>
      </c>
      <c r="D24" s="120">
        <f t="shared" si="7"/>
        <v>429</v>
      </c>
      <c r="E24" s="118">
        <f t="shared" si="7"/>
        <v>6</v>
      </c>
      <c r="F24" s="119">
        <f t="shared" si="7"/>
        <v>98</v>
      </c>
      <c r="G24" s="120">
        <f t="shared" si="7"/>
        <v>607</v>
      </c>
      <c r="H24" s="118">
        <f t="shared" si="7"/>
        <v>15</v>
      </c>
      <c r="I24" s="119">
        <f t="shared" si="7"/>
        <v>1490</v>
      </c>
      <c r="J24" s="120">
        <f t="shared" si="7"/>
        <v>51095</v>
      </c>
      <c r="K24" s="118">
        <f t="shared" si="7"/>
        <v>112</v>
      </c>
      <c r="L24" s="119">
        <f t="shared" si="7"/>
        <v>6540</v>
      </c>
      <c r="M24" s="120">
        <f t="shared" si="7"/>
        <v>49463</v>
      </c>
      <c r="N24" s="7" t="s">
        <v>29</v>
      </c>
      <c r="O24" s="7" t="s">
        <v>29</v>
      </c>
      <c r="P24" s="118">
        <f t="shared" si="8"/>
        <v>121</v>
      </c>
      <c r="Q24" s="119">
        <f t="shared" si="8"/>
        <v>1799</v>
      </c>
      <c r="R24" s="120">
        <f t="shared" si="8"/>
        <v>6805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255</v>
      </c>
      <c r="W24" s="119">
        <f t="shared" si="8"/>
        <v>9943</v>
      </c>
      <c r="X24" s="120">
        <f t="shared" si="8"/>
        <v>108399</v>
      </c>
      <c r="Y24" s="7" t="s">
        <v>29</v>
      </c>
      <c r="AA24" s="73" t="str">
        <f t="shared" si="6"/>
        <v>○</v>
      </c>
      <c r="AB24" s="73" t="str">
        <f t="shared" si="6"/>
        <v>○</v>
      </c>
      <c r="AC24" s="73" t="str">
        <f t="shared" si="6"/>
        <v>○</v>
      </c>
    </row>
    <row r="25" spans="1:29" ht="17.100000000000001" customHeight="1">
      <c r="A25" s="7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4</v>
      </c>
      <c r="F25" s="119">
        <f t="shared" si="7"/>
        <v>5877</v>
      </c>
      <c r="G25" s="120">
        <f t="shared" si="7"/>
        <v>189189</v>
      </c>
      <c r="H25" s="118">
        <f t="shared" si="7"/>
        <v>13</v>
      </c>
      <c r="I25" s="119">
        <f t="shared" si="7"/>
        <v>5008</v>
      </c>
      <c r="J25" s="120">
        <f t="shared" si="7"/>
        <v>71012</v>
      </c>
      <c r="K25" s="118">
        <f t="shared" si="7"/>
        <v>16</v>
      </c>
      <c r="L25" s="119">
        <f t="shared" si="7"/>
        <v>780</v>
      </c>
      <c r="M25" s="120">
        <f t="shared" si="7"/>
        <v>8198</v>
      </c>
      <c r="N25" s="7" t="s">
        <v>30</v>
      </c>
      <c r="O25" s="7" t="s">
        <v>30</v>
      </c>
      <c r="P25" s="118">
        <f t="shared" si="8"/>
        <v>2</v>
      </c>
      <c r="Q25" s="119">
        <f t="shared" si="8"/>
        <v>49</v>
      </c>
      <c r="R25" s="120">
        <f t="shared" si="8"/>
        <v>289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35</v>
      </c>
      <c r="W25" s="119">
        <f t="shared" si="8"/>
        <v>11714</v>
      </c>
      <c r="X25" s="120">
        <f t="shared" si="8"/>
        <v>268688</v>
      </c>
      <c r="Y25" s="7" t="s">
        <v>30</v>
      </c>
      <c r="AA25" s="73" t="str">
        <f t="shared" si="6"/>
        <v>○</v>
      </c>
      <c r="AB25" s="73" t="str">
        <f t="shared" si="6"/>
        <v>○</v>
      </c>
      <c r="AC25" s="73" t="str">
        <f t="shared" si="6"/>
        <v>○</v>
      </c>
    </row>
    <row r="26" spans="1:29" ht="17.100000000000001" customHeight="1">
      <c r="A26" s="7" t="s">
        <v>72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1</v>
      </c>
      <c r="I26" s="119">
        <f t="shared" si="7"/>
        <v>232</v>
      </c>
      <c r="J26" s="120">
        <f t="shared" si="7"/>
        <v>8706</v>
      </c>
      <c r="K26" s="118">
        <f t="shared" si="7"/>
        <v>0</v>
      </c>
      <c r="L26" s="119">
        <f t="shared" si="7"/>
        <v>0</v>
      </c>
      <c r="M26" s="120">
        <f t="shared" si="7"/>
        <v>0</v>
      </c>
      <c r="N26" s="7" t="s">
        <v>72</v>
      </c>
      <c r="O26" s="7" t="s">
        <v>72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1</v>
      </c>
      <c r="W26" s="119">
        <f t="shared" si="8"/>
        <v>232</v>
      </c>
      <c r="X26" s="120">
        <f t="shared" si="8"/>
        <v>8706</v>
      </c>
      <c r="Y26" s="7" t="s">
        <v>72</v>
      </c>
      <c r="AA26" s="73" t="str">
        <f t="shared" si="6"/>
        <v>○</v>
      </c>
      <c r="AB26" s="73" t="str">
        <f t="shared" si="6"/>
        <v>○</v>
      </c>
      <c r="AC26" s="73" t="str">
        <f t="shared" si="6"/>
        <v>○</v>
      </c>
    </row>
    <row r="27" spans="1:29" ht="17.100000000000001" customHeight="1">
      <c r="A27" s="7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1</v>
      </c>
      <c r="F27" s="119">
        <f t="shared" si="7"/>
        <v>31</v>
      </c>
      <c r="G27" s="120">
        <f t="shared" si="7"/>
        <v>161</v>
      </c>
      <c r="H27" s="118">
        <f t="shared" si="7"/>
        <v>15</v>
      </c>
      <c r="I27" s="119">
        <f t="shared" si="7"/>
        <v>1662</v>
      </c>
      <c r="J27" s="120">
        <f t="shared" si="7"/>
        <v>21716</v>
      </c>
      <c r="K27" s="118">
        <f t="shared" si="7"/>
        <v>36</v>
      </c>
      <c r="L27" s="119">
        <f t="shared" si="7"/>
        <v>2764</v>
      </c>
      <c r="M27" s="120">
        <f t="shared" si="7"/>
        <v>12244</v>
      </c>
      <c r="N27" s="7" t="s">
        <v>31</v>
      </c>
      <c r="O27" s="7" t="s">
        <v>31</v>
      </c>
      <c r="P27" s="118">
        <f t="shared" si="8"/>
        <v>6</v>
      </c>
      <c r="Q27" s="119">
        <f t="shared" si="8"/>
        <v>170</v>
      </c>
      <c r="R27" s="120">
        <f t="shared" si="8"/>
        <v>895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58</v>
      </c>
      <c r="W27" s="119">
        <f t="shared" si="8"/>
        <v>4627</v>
      </c>
      <c r="X27" s="120">
        <f t="shared" si="8"/>
        <v>35016</v>
      </c>
      <c r="Y27" s="7" t="s">
        <v>31</v>
      </c>
      <c r="AA27" s="73" t="str">
        <f t="shared" si="6"/>
        <v>○</v>
      </c>
      <c r="AB27" s="73" t="str">
        <f t="shared" si="6"/>
        <v>○</v>
      </c>
      <c r="AC27" s="73" t="str">
        <f t="shared" si="6"/>
        <v>○</v>
      </c>
    </row>
    <row r="28" spans="1:29" ht="17.100000000000001" customHeight="1">
      <c r="A28" s="7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7</v>
      </c>
      <c r="F28" s="119">
        <f t="shared" si="7"/>
        <v>668</v>
      </c>
      <c r="G28" s="120">
        <f t="shared" si="7"/>
        <v>14462</v>
      </c>
      <c r="H28" s="118">
        <f t="shared" si="7"/>
        <v>21</v>
      </c>
      <c r="I28" s="119">
        <f t="shared" si="7"/>
        <v>5252</v>
      </c>
      <c r="J28" s="120">
        <f t="shared" si="7"/>
        <v>86649</v>
      </c>
      <c r="K28" s="118">
        <f t="shared" si="7"/>
        <v>65</v>
      </c>
      <c r="L28" s="119">
        <f t="shared" si="7"/>
        <v>3882</v>
      </c>
      <c r="M28" s="120">
        <f t="shared" si="7"/>
        <v>17865</v>
      </c>
      <c r="N28" s="7" t="s">
        <v>32</v>
      </c>
      <c r="O28" s="7" t="s">
        <v>32</v>
      </c>
      <c r="P28" s="118">
        <f t="shared" si="8"/>
        <v>89</v>
      </c>
      <c r="Q28" s="119">
        <f t="shared" si="8"/>
        <v>1799</v>
      </c>
      <c r="R28" s="120">
        <f t="shared" si="8"/>
        <v>9910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182</v>
      </c>
      <c r="W28" s="119">
        <f t="shared" si="8"/>
        <v>11601</v>
      </c>
      <c r="X28" s="120">
        <f t="shared" si="8"/>
        <v>128886</v>
      </c>
      <c r="Y28" s="7" t="s">
        <v>32</v>
      </c>
      <c r="AA28" s="73" t="str">
        <f t="shared" si="6"/>
        <v>○</v>
      </c>
      <c r="AB28" s="73" t="str">
        <f t="shared" si="6"/>
        <v>○</v>
      </c>
      <c r="AC28" s="73" t="str">
        <f t="shared" si="6"/>
        <v>○</v>
      </c>
    </row>
    <row r="29" spans="1:29" ht="17.100000000000001" customHeight="1">
      <c r="A29" s="7" t="s">
        <v>33</v>
      </c>
      <c r="B29" s="118">
        <f t="shared" si="7"/>
        <v>2</v>
      </c>
      <c r="C29" s="119">
        <f t="shared" si="7"/>
        <v>713</v>
      </c>
      <c r="D29" s="120">
        <f t="shared" si="7"/>
        <v>42209</v>
      </c>
      <c r="E29" s="118">
        <f t="shared" si="7"/>
        <v>4</v>
      </c>
      <c r="F29" s="119">
        <f t="shared" si="7"/>
        <v>144</v>
      </c>
      <c r="G29" s="120">
        <f t="shared" si="7"/>
        <v>4001</v>
      </c>
      <c r="H29" s="118">
        <f t="shared" si="7"/>
        <v>4</v>
      </c>
      <c r="I29" s="119">
        <f t="shared" si="7"/>
        <v>1627</v>
      </c>
      <c r="J29" s="120">
        <f t="shared" si="7"/>
        <v>35430</v>
      </c>
      <c r="K29" s="118">
        <f t="shared" si="7"/>
        <v>22</v>
      </c>
      <c r="L29" s="119">
        <f t="shared" si="7"/>
        <v>960</v>
      </c>
      <c r="M29" s="120">
        <f t="shared" si="7"/>
        <v>5378</v>
      </c>
      <c r="N29" s="7" t="s">
        <v>33</v>
      </c>
      <c r="O29" s="7" t="s">
        <v>33</v>
      </c>
      <c r="P29" s="118">
        <f t="shared" si="8"/>
        <v>73</v>
      </c>
      <c r="Q29" s="119">
        <f t="shared" si="8"/>
        <v>1230</v>
      </c>
      <c r="R29" s="120">
        <f t="shared" si="8"/>
        <v>12635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105</v>
      </c>
      <c r="W29" s="119">
        <f t="shared" si="8"/>
        <v>4674</v>
      </c>
      <c r="X29" s="120">
        <f t="shared" si="8"/>
        <v>99653</v>
      </c>
      <c r="Y29" s="7" t="s">
        <v>33</v>
      </c>
      <c r="AA29" s="73" t="str">
        <f t="shared" si="6"/>
        <v>○</v>
      </c>
      <c r="AB29" s="73" t="str">
        <f t="shared" si="6"/>
        <v>○</v>
      </c>
      <c r="AC29" s="73" t="str">
        <f t="shared" si="6"/>
        <v>○</v>
      </c>
    </row>
    <row r="30" spans="1:29" ht="17.100000000000001" customHeight="1">
      <c r="A30" s="7" t="s">
        <v>34</v>
      </c>
      <c r="B30" s="118">
        <f t="shared" si="7"/>
        <v>12</v>
      </c>
      <c r="C30" s="119">
        <f t="shared" si="7"/>
        <v>305</v>
      </c>
      <c r="D30" s="120">
        <f t="shared" si="7"/>
        <v>3899</v>
      </c>
      <c r="E30" s="118">
        <f t="shared" si="7"/>
        <v>384</v>
      </c>
      <c r="F30" s="119">
        <f t="shared" si="7"/>
        <v>17907</v>
      </c>
      <c r="G30" s="120">
        <f t="shared" si="7"/>
        <v>833436</v>
      </c>
      <c r="H30" s="118">
        <f t="shared" si="7"/>
        <v>47</v>
      </c>
      <c r="I30" s="119">
        <f t="shared" si="7"/>
        <v>27430</v>
      </c>
      <c r="J30" s="120">
        <f t="shared" si="7"/>
        <v>1028404</v>
      </c>
      <c r="K30" s="118">
        <f t="shared" si="7"/>
        <v>35</v>
      </c>
      <c r="L30" s="119">
        <f t="shared" si="7"/>
        <v>1635</v>
      </c>
      <c r="M30" s="120">
        <f t="shared" si="7"/>
        <v>12825</v>
      </c>
      <c r="N30" s="7" t="s">
        <v>34</v>
      </c>
      <c r="O30" s="7" t="s">
        <v>34</v>
      </c>
      <c r="P30" s="118">
        <f t="shared" si="8"/>
        <v>30</v>
      </c>
      <c r="Q30" s="119">
        <f t="shared" si="8"/>
        <v>601</v>
      </c>
      <c r="R30" s="120">
        <f t="shared" si="8"/>
        <v>3029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508</v>
      </c>
      <c r="W30" s="119">
        <f t="shared" si="8"/>
        <v>47878</v>
      </c>
      <c r="X30" s="120">
        <f t="shared" si="8"/>
        <v>1881593</v>
      </c>
      <c r="Y30" s="7" t="s">
        <v>34</v>
      </c>
      <c r="AA30" s="73" t="str">
        <f t="shared" si="6"/>
        <v>○</v>
      </c>
      <c r="AB30" s="73" t="str">
        <f t="shared" si="6"/>
        <v>○</v>
      </c>
      <c r="AC30" s="73" t="str">
        <f t="shared" si="6"/>
        <v>○</v>
      </c>
    </row>
    <row r="31" spans="1:29" ht="17.100000000000001" customHeight="1">
      <c r="A31" s="7" t="s">
        <v>35</v>
      </c>
      <c r="B31" s="118">
        <f t="shared" si="7"/>
        <v>5</v>
      </c>
      <c r="C31" s="119">
        <f t="shared" si="7"/>
        <v>24430</v>
      </c>
      <c r="D31" s="120">
        <f t="shared" si="7"/>
        <v>1745831</v>
      </c>
      <c r="E31" s="118">
        <f t="shared" si="7"/>
        <v>518</v>
      </c>
      <c r="F31" s="119">
        <f t="shared" si="7"/>
        <v>16736</v>
      </c>
      <c r="G31" s="120">
        <f t="shared" si="7"/>
        <v>481260</v>
      </c>
      <c r="H31" s="118">
        <f t="shared" si="7"/>
        <v>85</v>
      </c>
      <c r="I31" s="119">
        <f t="shared" si="7"/>
        <v>8836</v>
      </c>
      <c r="J31" s="120">
        <f t="shared" si="7"/>
        <v>255357</v>
      </c>
      <c r="K31" s="118">
        <f t="shared" si="7"/>
        <v>57</v>
      </c>
      <c r="L31" s="119">
        <f t="shared" si="7"/>
        <v>3702</v>
      </c>
      <c r="M31" s="120">
        <f t="shared" si="7"/>
        <v>30987</v>
      </c>
      <c r="N31" s="7" t="s">
        <v>35</v>
      </c>
      <c r="O31" s="7" t="s">
        <v>35</v>
      </c>
      <c r="P31" s="118">
        <f t="shared" si="8"/>
        <v>80</v>
      </c>
      <c r="Q31" s="119">
        <f t="shared" si="8"/>
        <v>1981</v>
      </c>
      <c r="R31" s="120">
        <f t="shared" si="8"/>
        <v>15853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745</v>
      </c>
      <c r="W31" s="119">
        <f t="shared" si="8"/>
        <v>55685</v>
      </c>
      <c r="X31" s="120">
        <f t="shared" si="8"/>
        <v>2529288</v>
      </c>
      <c r="Y31" s="7" t="s">
        <v>35</v>
      </c>
      <c r="AA31" s="73" t="str">
        <f t="shared" si="6"/>
        <v>○</v>
      </c>
      <c r="AB31" s="73" t="str">
        <f t="shared" si="6"/>
        <v>○</v>
      </c>
      <c r="AC31" s="73" t="str">
        <f t="shared" si="6"/>
        <v>○</v>
      </c>
    </row>
    <row r="32" spans="1:29" ht="17.100000000000001" customHeight="1">
      <c r="A32" s="7" t="s">
        <v>36</v>
      </c>
      <c r="B32" s="118">
        <f t="shared" si="7"/>
        <v>0</v>
      </c>
      <c r="C32" s="119">
        <f t="shared" si="7"/>
        <v>0</v>
      </c>
      <c r="D32" s="120">
        <f t="shared" si="7"/>
        <v>0</v>
      </c>
      <c r="E32" s="118">
        <f t="shared" si="7"/>
        <v>456</v>
      </c>
      <c r="F32" s="119">
        <f t="shared" si="7"/>
        <v>12263</v>
      </c>
      <c r="G32" s="120">
        <f t="shared" si="7"/>
        <v>246170</v>
      </c>
      <c r="H32" s="118">
        <f t="shared" si="7"/>
        <v>164</v>
      </c>
      <c r="I32" s="119">
        <f t="shared" si="7"/>
        <v>15887</v>
      </c>
      <c r="J32" s="120">
        <f t="shared" si="7"/>
        <v>221387</v>
      </c>
      <c r="K32" s="118">
        <f t="shared" si="7"/>
        <v>595</v>
      </c>
      <c r="L32" s="119">
        <f t="shared" si="7"/>
        <v>40197</v>
      </c>
      <c r="M32" s="120">
        <f t="shared" si="7"/>
        <v>154508</v>
      </c>
      <c r="N32" s="7" t="s">
        <v>36</v>
      </c>
      <c r="O32" s="7" t="s">
        <v>36</v>
      </c>
      <c r="P32" s="118">
        <f t="shared" si="8"/>
        <v>390</v>
      </c>
      <c r="Q32" s="119">
        <f t="shared" si="8"/>
        <v>7503</v>
      </c>
      <c r="R32" s="120">
        <f t="shared" si="8"/>
        <v>61693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1605</v>
      </c>
      <c r="W32" s="119">
        <f t="shared" si="8"/>
        <v>75850</v>
      </c>
      <c r="X32" s="120">
        <f t="shared" si="8"/>
        <v>683758</v>
      </c>
      <c r="Y32" s="7" t="s">
        <v>36</v>
      </c>
      <c r="AA32" s="73" t="str">
        <f t="shared" si="6"/>
        <v>○</v>
      </c>
      <c r="AB32" s="73" t="str">
        <f t="shared" si="6"/>
        <v>○</v>
      </c>
      <c r="AC32" s="73" t="str">
        <f t="shared" si="6"/>
        <v>○</v>
      </c>
    </row>
    <row r="33" spans="1:29" ht="17.100000000000001" customHeight="1">
      <c r="A33" s="7" t="s">
        <v>37</v>
      </c>
      <c r="B33" s="118">
        <f t="shared" si="7"/>
        <v>1</v>
      </c>
      <c r="C33" s="119">
        <f t="shared" si="7"/>
        <v>1522</v>
      </c>
      <c r="D33" s="120">
        <f t="shared" si="7"/>
        <v>63025</v>
      </c>
      <c r="E33" s="118">
        <f t="shared" si="7"/>
        <v>4</v>
      </c>
      <c r="F33" s="119">
        <f t="shared" si="7"/>
        <v>216</v>
      </c>
      <c r="G33" s="120">
        <f t="shared" si="7"/>
        <v>6125</v>
      </c>
      <c r="H33" s="118">
        <f t="shared" si="7"/>
        <v>20</v>
      </c>
      <c r="I33" s="119">
        <f t="shared" si="7"/>
        <v>7646</v>
      </c>
      <c r="J33" s="120">
        <f t="shared" si="7"/>
        <v>393818</v>
      </c>
      <c r="K33" s="118">
        <f t="shared" si="7"/>
        <v>63</v>
      </c>
      <c r="L33" s="119">
        <f t="shared" si="7"/>
        <v>4764</v>
      </c>
      <c r="M33" s="120">
        <f t="shared" si="7"/>
        <v>36383</v>
      </c>
      <c r="N33" s="7" t="s">
        <v>37</v>
      </c>
      <c r="O33" s="7" t="s">
        <v>37</v>
      </c>
      <c r="P33" s="118">
        <f t="shared" si="8"/>
        <v>27</v>
      </c>
      <c r="Q33" s="119">
        <f t="shared" si="8"/>
        <v>523</v>
      </c>
      <c r="R33" s="120">
        <f t="shared" si="8"/>
        <v>5850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115</v>
      </c>
      <c r="W33" s="119">
        <f t="shared" si="8"/>
        <v>14671</v>
      </c>
      <c r="X33" s="120">
        <f t="shared" si="8"/>
        <v>505201</v>
      </c>
      <c r="Y33" s="7" t="s">
        <v>37</v>
      </c>
      <c r="AA33" s="73" t="str">
        <f t="shared" si="6"/>
        <v>○</v>
      </c>
      <c r="AB33" s="73" t="str">
        <f t="shared" si="6"/>
        <v>○</v>
      </c>
      <c r="AC33" s="73" t="str">
        <f t="shared" si="6"/>
        <v>○</v>
      </c>
    </row>
    <row r="34" spans="1:29" ht="17.100000000000001" customHeight="1">
      <c r="A34" s="7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46</v>
      </c>
      <c r="F34" s="119">
        <f t="shared" si="7"/>
        <v>3649</v>
      </c>
      <c r="G34" s="120">
        <f t="shared" si="7"/>
        <v>70884</v>
      </c>
      <c r="H34" s="118">
        <f t="shared" si="7"/>
        <v>174</v>
      </c>
      <c r="I34" s="119">
        <f t="shared" si="7"/>
        <v>11561</v>
      </c>
      <c r="J34" s="120">
        <f t="shared" si="7"/>
        <v>184102</v>
      </c>
      <c r="K34" s="118">
        <f t="shared" si="7"/>
        <v>368</v>
      </c>
      <c r="L34" s="119">
        <f t="shared" si="7"/>
        <v>15187</v>
      </c>
      <c r="M34" s="120">
        <f t="shared" si="7"/>
        <v>64282</v>
      </c>
      <c r="N34" s="7" t="s">
        <v>38</v>
      </c>
      <c r="O34" s="7" t="s">
        <v>38</v>
      </c>
      <c r="P34" s="118">
        <f t="shared" si="8"/>
        <v>196</v>
      </c>
      <c r="Q34" s="119">
        <f t="shared" si="8"/>
        <v>3609</v>
      </c>
      <c r="R34" s="120">
        <f t="shared" si="8"/>
        <v>24543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784</v>
      </c>
      <c r="W34" s="119">
        <f t="shared" si="8"/>
        <v>34006</v>
      </c>
      <c r="X34" s="120">
        <f t="shared" si="8"/>
        <v>343811</v>
      </c>
      <c r="Y34" s="7" t="s">
        <v>38</v>
      </c>
      <c r="AA34" s="73" t="str">
        <f t="shared" si="6"/>
        <v>○</v>
      </c>
      <c r="AB34" s="73" t="str">
        <f t="shared" si="6"/>
        <v>○</v>
      </c>
      <c r="AC34" s="73" t="str">
        <f t="shared" si="6"/>
        <v>○</v>
      </c>
    </row>
    <row r="35" spans="1:29" ht="17.100000000000001" customHeight="1">
      <c r="A35" s="7" t="s">
        <v>39</v>
      </c>
      <c r="B35" s="118">
        <f t="shared" si="7"/>
        <v>1</v>
      </c>
      <c r="C35" s="119">
        <f t="shared" si="7"/>
        <v>2383</v>
      </c>
      <c r="D35" s="120">
        <f t="shared" si="7"/>
        <v>38374</v>
      </c>
      <c r="E35" s="118">
        <f t="shared" si="7"/>
        <v>362</v>
      </c>
      <c r="F35" s="119">
        <f t="shared" si="7"/>
        <v>10000</v>
      </c>
      <c r="G35" s="120">
        <f t="shared" si="7"/>
        <v>129768</v>
      </c>
      <c r="H35" s="118">
        <f t="shared" si="7"/>
        <v>52</v>
      </c>
      <c r="I35" s="119">
        <f t="shared" si="7"/>
        <v>19152</v>
      </c>
      <c r="J35" s="120">
        <f t="shared" si="7"/>
        <v>663449</v>
      </c>
      <c r="K35" s="118">
        <f t="shared" si="7"/>
        <v>229</v>
      </c>
      <c r="L35" s="119">
        <f t="shared" si="7"/>
        <v>10550</v>
      </c>
      <c r="M35" s="120">
        <f t="shared" si="7"/>
        <v>54961</v>
      </c>
      <c r="N35" s="7" t="s">
        <v>39</v>
      </c>
      <c r="O35" s="7" t="s">
        <v>39</v>
      </c>
      <c r="P35" s="118">
        <f t="shared" si="8"/>
        <v>43</v>
      </c>
      <c r="Q35" s="119">
        <f t="shared" si="8"/>
        <v>861</v>
      </c>
      <c r="R35" s="120">
        <f t="shared" si="8"/>
        <v>7049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687</v>
      </c>
      <c r="W35" s="119">
        <f t="shared" si="8"/>
        <v>42946</v>
      </c>
      <c r="X35" s="120">
        <f t="shared" si="8"/>
        <v>893601</v>
      </c>
      <c r="Y35" s="7" t="s">
        <v>39</v>
      </c>
      <c r="AA35" s="73" t="str">
        <f t="shared" si="6"/>
        <v>○</v>
      </c>
      <c r="AB35" s="73" t="str">
        <f t="shared" si="6"/>
        <v>○</v>
      </c>
      <c r="AC35" s="73" t="str">
        <f t="shared" si="6"/>
        <v>○</v>
      </c>
    </row>
    <row r="36" spans="1:29" ht="17.100000000000001" customHeight="1">
      <c r="A36" s="7" t="s">
        <v>40</v>
      </c>
      <c r="B36" s="118">
        <f t="shared" si="7"/>
        <v>0</v>
      </c>
      <c r="C36" s="119">
        <f t="shared" si="7"/>
        <v>0</v>
      </c>
      <c r="D36" s="120">
        <f t="shared" si="7"/>
        <v>0</v>
      </c>
      <c r="E36" s="118">
        <f t="shared" si="7"/>
        <v>4</v>
      </c>
      <c r="F36" s="119">
        <f t="shared" si="7"/>
        <v>419</v>
      </c>
      <c r="G36" s="120">
        <f t="shared" si="7"/>
        <v>8130</v>
      </c>
      <c r="H36" s="118">
        <f t="shared" si="7"/>
        <v>17</v>
      </c>
      <c r="I36" s="119">
        <f t="shared" si="7"/>
        <v>1401</v>
      </c>
      <c r="J36" s="120">
        <f t="shared" si="7"/>
        <v>10512</v>
      </c>
      <c r="K36" s="118">
        <f t="shared" si="7"/>
        <v>62</v>
      </c>
      <c r="L36" s="119">
        <f t="shared" si="7"/>
        <v>4047</v>
      </c>
      <c r="M36" s="120">
        <f t="shared" si="7"/>
        <v>15679</v>
      </c>
      <c r="N36" s="7" t="s">
        <v>40</v>
      </c>
      <c r="O36" s="7" t="s">
        <v>40</v>
      </c>
      <c r="P36" s="118">
        <f t="shared" si="8"/>
        <v>25</v>
      </c>
      <c r="Q36" s="119">
        <f t="shared" si="8"/>
        <v>629</v>
      </c>
      <c r="R36" s="120">
        <f t="shared" si="8"/>
        <v>2456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108</v>
      </c>
      <c r="W36" s="119">
        <f t="shared" si="8"/>
        <v>6496</v>
      </c>
      <c r="X36" s="120">
        <f t="shared" si="8"/>
        <v>36777</v>
      </c>
      <c r="Y36" s="7" t="s">
        <v>40</v>
      </c>
      <c r="AA36" s="73" t="str">
        <f t="shared" si="6"/>
        <v>○</v>
      </c>
      <c r="AB36" s="73" t="str">
        <f t="shared" si="6"/>
        <v>○</v>
      </c>
      <c r="AC36" s="73" t="str">
        <f t="shared" si="6"/>
        <v>○</v>
      </c>
    </row>
    <row r="37" spans="1:29" ht="17.100000000000001" customHeight="1">
      <c r="A37" s="7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1</v>
      </c>
      <c r="F37" s="119">
        <f t="shared" si="7"/>
        <v>54</v>
      </c>
      <c r="G37" s="120">
        <f t="shared" si="7"/>
        <v>1902</v>
      </c>
      <c r="H37" s="118">
        <f t="shared" si="7"/>
        <v>5</v>
      </c>
      <c r="I37" s="119">
        <f t="shared" si="7"/>
        <v>334</v>
      </c>
      <c r="J37" s="120">
        <f t="shared" si="7"/>
        <v>4626</v>
      </c>
      <c r="K37" s="118">
        <f t="shared" si="7"/>
        <v>9</v>
      </c>
      <c r="L37" s="119">
        <f t="shared" si="7"/>
        <v>303</v>
      </c>
      <c r="M37" s="120">
        <f t="shared" si="7"/>
        <v>2444</v>
      </c>
      <c r="N37" s="7" t="s">
        <v>41</v>
      </c>
      <c r="O37" s="7" t="s">
        <v>41</v>
      </c>
      <c r="P37" s="118">
        <f t="shared" si="8"/>
        <v>1</v>
      </c>
      <c r="Q37" s="119">
        <f t="shared" si="8"/>
        <v>16</v>
      </c>
      <c r="R37" s="120">
        <f t="shared" si="8"/>
        <v>55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16</v>
      </c>
      <c r="W37" s="119">
        <f t="shared" si="8"/>
        <v>707</v>
      </c>
      <c r="X37" s="120">
        <f t="shared" si="8"/>
        <v>9027</v>
      </c>
      <c r="Y37" s="7" t="s">
        <v>41</v>
      </c>
      <c r="AA37" s="73" t="str">
        <f t="shared" si="6"/>
        <v>○</v>
      </c>
      <c r="AB37" s="73" t="str">
        <f t="shared" si="6"/>
        <v>○</v>
      </c>
      <c r="AC37" s="73" t="str">
        <f t="shared" si="6"/>
        <v>○</v>
      </c>
    </row>
    <row r="38" spans="1:29" ht="17.100000000000001" customHeight="1">
      <c r="A38" s="7" t="s">
        <v>42</v>
      </c>
      <c r="B38" s="118">
        <f t="shared" ref="B38:M44" si="9">B83</f>
        <v>1</v>
      </c>
      <c r="C38" s="119">
        <f t="shared" si="9"/>
        <v>96</v>
      </c>
      <c r="D38" s="120">
        <f t="shared" si="9"/>
        <v>1145</v>
      </c>
      <c r="E38" s="118">
        <f t="shared" si="9"/>
        <v>4</v>
      </c>
      <c r="F38" s="119">
        <f t="shared" si="9"/>
        <v>240</v>
      </c>
      <c r="G38" s="120">
        <f t="shared" si="9"/>
        <v>6260</v>
      </c>
      <c r="H38" s="118">
        <f t="shared" si="9"/>
        <v>8</v>
      </c>
      <c r="I38" s="119">
        <f t="shared" si="9"/>
        <v>645</v>
      </c>
      <c r="J38" s="120">
        <f t="shared" si="9"/>
        <v>15508</v>
      </c>
      <c r="K38" s="118">
        <f t="shared" si="9"/>
        <v>14</v>
      </c>
      <c r="L38" s="119">
        <f t="shared" si="9"/>
        <v>481</v>
      </c>
      <c r="M38" s="120">
        <f t="shared" si="9"/>
        <v>3348</v>
      </c>
      <c r="N38" s="7" t="s">
        <v>42</v>
      </c>
      <c r="O38" s="7" t="s">
        <v>42</v>
      </c>
      <c r="P38" s="118">
        <f t="shared" ref="P38:X44" si="10">P83</f>
        <v>4</v>
      </c>
      <c r="Q38" s="119">
        <f t="shared" si="10"/>
        <v>99</v>
      </c>
      <c r="R38" s="120">
        <f t="shared" si="10"/>
        <v>364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31</v>
      </c>
      <c r="W38" s="119">
        <f t="shared" si="10"/>
        <v>1561</v>
      </c>
      <c r="X38" s="120">
        <f t="shared" si="10"/>
        <v>26625</v>
      </c>
      <c r="Y38" s="7" t="s">
        <v>42</v>
      </c>
      <c r="AA38" s="73" t="str">
        <f t="shared" si="6"/>
        <v>○</v>
      </c>
      <c r="AB38" s="73" t="str">
        <f t="shared" si="6"/>
        <v>○</v>
      </c>
      <c r="AC38" s="73" t="str">
        <f t="shared" si="6"/>
        <v>○</v>
      </c>
    </row>
    <row r="39" spans="1:29" ht="17.100000000000001" customHeight="1">
      <c r="A39" s="7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0</v>
      </c>
      <c r="F39" s="119">
        <f t="shared" si="9"/>
        <v>0</v>
      </c>
      <c r="G39" s="120">
        <f t="shared" si="9"/>
        <v>0</v>
      </c>
      <c r="H39" s="118">
        <f t="shared" si="9"/>
        <v>0</v>
      </c>
      <c r="I39" s="119">
        <f t="shared" si="9"/>
        <v>0</v>
      </c>
      <c r="J39" s="120">
        <f t="shared" si="9"/>
        <v>0</v>
      </c>
      <c r="K39" s="118">
        <f t="shared" si="9"/>
        <v>1</v>
      </c>
      <c r="L39" s="119">
        <f t="shared" si="9"/>
        <v>37</v>
      </c>
      <c r="M39" s="120">
        <f t="shared" si="9"/>
        <v>99</v>
      </c>
      <c r="N39" s="7" t="s">
        <v>43</v>
      </c>
      <c r="O39" s="7" t="s">
        <v>43</v>
      </c>
      <c r="P39" s="118">
        <f t="shared" si="10"/>
        <v>1</v>
      </c>
      <c r="Q39" s="119">
        <f t="shared" si="10"/>
        <v>15</v>
      </c>
      <c r="R39" s="120">
        <f t="shared" si="10"/>
        <v>102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2</v>
      </c>
      <c r="W39" s="119">
        <f t="shared" si="10"/>
        <v>52</v>
      </c>
      <c r="X39" s="120">
        <f t="shared" si="10"/>
        <v>201</v>
      </c>
      <c r="Y39" s="7" t="s">
        <v>43</v>
      </c>
      <c r="AA39" s="73" t="str">
        <f t="shared" si="6"/>
        <v>○</v>
      </c>
      <c r="AB39" s="73" t="str">
        <f t="shared" si="6"/>
        <v>○</v>
      </c>
      <c r="AC39" s="73" t="str">
        <f t="shared" si="6"/>
        <v>○</v>
      </c>
    </row>
    <row r="40" spans="1:29" ht="17.100000000000001" customHeight="1">
      <c r="A40" s="7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0</v>
      </c>
      <c r="F40" s="119">
        <f t="shared" si="9"/>
        <v>0</v>
      </c>
      <c r="G40" s="120">
        <f t="shared" si="9"/>
        <v>0</v>
      </c>
      <c r="H40" s="118">
        <f t="shared" si="9"/>
        <v>0</v>
      </c>
      <c r="I40" s="119">
        <f t="shared" si="9"/>
        <v>0</v>
      </c>
      <c r="J40" s="120">
        <f t="shared" si="9"/>
        <v>0</v>
      </c>
      <c r="K40" s="118">
        <f t="shared" si="9"/>
        <v>0</v>
      </c>
      <c r="L40" s="119">
        <f t="shared" si="9"/>
        <v>0</v>
      </c>
      <c r="M40" s="120">
        <f t="shared" si="9"/>
        <v>0</v>
      </c>
      <c r="N40" s="7" t="s">
        <v>44</v>
      </c>
      <c r="O40" s="7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0</v>
      </c>
      <c r="W40" s="119">
        <f t="shared" si="10"/>
        <v>0</v>
      </c>
      <c r="X40" s="120">
        <f t="shared" si="10"/>
        <v>0</v>
      </c>
      <c r="Y40" s="7" t="s">
        <v>44</v>
      </c>
      <c r="AA40" s="73" t="str">
        <f t="shared" si="6"/>
        <v>○</v>
      </c>
      <c r="AB40" s="73" t="str">
        <f t="shared" si="6"/>
        <v>○</v>
      </c>
      <c r="AC40" s="73" t="str">
        <f t="shared" si="6"/>
        <v>○</v>
      </c>
    </row>
    <row r="41" spans="1:29" ht="17.100000000000001" customHeight="1">
      <c r="A41" s="7" t="s">
        <v>45</v>
      </c>
      <c r="B41" s="118">
        <f t="shared" si="9"/>
        <v>0</v>
      </c>
      <c r="C41" s="119">
        <f t="shared" si="9"/>
        <v>0</v>
      </c>
      <c r="D41" s="120">
        <f t="shared" si="9"/>
        <v>0</v>
      </c>
      <c r="E41" s="118">
        <f t="shared" si="9"/>
        <v>1</v>
      </c>
      <c r="F41" s="119">
        <f t="shared" si="9"/>
        <v>41</v>
      </c>
      <c r="G41" s="120">
        <f t="shared" si="9"/>
        <v>611</v>
      </c>
      <c r="H41" s="118">
        <f t="shared" si="9"/>
        <v>0</v>
      </c>
      <c r="I41" s="119">
        <f t="shared" si="9"/>
        <v>0</v>
      </c>
      <c r="J41" s="120">
        <f t="shared" si="9"/>
        <v>0</v>
      </c>
      <c r="K41" s="118">
        <f t="shared" si="9"/>
        <v>11</v>
      </c>
      <c r="L41" s="119">
        <f t="shared" si="9"/>
        <v>611</v>
      </c>
      <c r="M41" s="120">
        <f t="shared" si="9"/>
        <v>4574</v>
      </c>
      <c r="N41" s="7" t="s">
        <v>45</v>
      </c>
      <c r="O41" s="7" t="s">
        <v>45</v>
      </c>
      <c r="P41" s="118">
        <f t="shared" si="10"/>
        <v>0</v>
      </c>
      <c r="Q41" s="119">
        <f t="shared" si="10"/>
        <v>0</v>
      </c>
      <c r="R41" s="120">
        <f t="shared" si="10"/>
        <v>0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12</v>
      </c>
      <c r="W41" s="119">
        <f t="shared" si="10"/>
        <v>652</v>
      </c>
      <c r="X41" s="120">
        <f t="shared" si="10"/>
        <v>5185</v>
      </c>
      <c r="Y41" s="7" t="s">
        <v>45</v>
      </c>
      <c r="AA41" s="73" t="str">
        <f t="shared" si="6"/>
        <v>○</v>
      </c>
      <c r="AB41" s="73" t="str">
        <f t="shared" si="6"/>
        <v>○</v>
      </c>
      <c r="AC41" s="73" t="str">
        <f t="shared" si="6"/>
        <v>○</v>
      </c>
    </row>
    <row r="42" spans="1:29" ht="17.100000000000001" customHeight="1">
      <c r="A42" s="7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1</v>
      </c>
      <c r="F42" s="119">
        <f t="shared" si="9"/>
        <v>45</v>
      </c>
      <c r="G42" s="120">
        <f t="shared" si="9"/>
        <v>687</v>
      </c>
      <c r="H42" s="118">
        <f t="shared" si="9"/>
        <v>0</v>
      </c>
      <c r="I42" s="119">
        <f t="shared" si="9"/>
        <v>0</v>
      </c>
      <c r="J42" s="120">
        <f t="shared" si="9"/>
        <v>0</v>
      </c>
      <c r="K42" s="118">
        <f t="shared" si="9"/>
        <v>6</v>
      </c>
      <c r="L42" s="119">
        <f t="shared" si="9"/>
        <v>226</v>
      </c>
      <c r="M42" s="120">
        <f t="shared" si="9"/>
        <v>1750</v>
      </c>
      <c r="N42" s="7" t="s">
        <v>46</v>
      </c>
      <c r="O42" s="7" t="s">
        <v>46</v>
      </c>
      <c r="P42" s="118">
        <f t="shared" si="10"/>
        <v>1</v>
      </c>
      <c r="Q42" s="119">
        <f t="shared" si="10"/>
        <v>19</v>
      </c>
      <c r="R42" s="120">
        <f t="shared" si="10"/>
        <v>54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8</v>
      </c>
      <c r="W42" s="119">
        <f t="shared" si="10"/>
        <v>290</v>
      </c>
      <c r="X42" s="120">
        <f t="shared" si="10"/>
        <v>2491</v>
      </c>
      <c r="Y42" s="7" t="s">
        <v>46</v>
      </c>
      <c r="AA42" s="73" t="str">
        <f t="shared" si="6"/>
        <v>○</v>
      </c>
      <c r="AB42" s="73" t="str">
        <f t="shared" si="6"/>
        <v>○</v>
      </c>
      <c r="AC42" s="73" t="str">
        <f t="shared" si="6"/>
        <v>○</v>
      </c>
    </row>
    <row r="43" spans="1:29" ht="17.100000000000001" customHeight="1">
      <c r="A43" s="7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2</v>
      </c>
      <c r="F43" s="119">
        <f t="shared" si="9"/>
        <v>98</v>
      </c>
      <c r="G43" s="120">
        <f t="shared" si="9"/>
        <v>542</v>
      </c>
      <c r="H43" s="118">
        <f t="shared" si="9"/>
        <v>3</v>
      </c>
      <c r="I43" s="119">
        <f t="shared" si="9"/>
        <v>256</v>
      </c>
      <c r="J43" s="120">
        <f t="shared" si="9"/>
        <v>5063</v>
      </c>
      <c r="K43" s="118">
        <f t="shared" si="9"/>
        <v>37</v>
      </c>
      <c r="L43" s="119">
        <f t="shared" si="9"/>
        <v>1735</v>
      </c>
      <c r="M43" s="120">
        <f t="shared" si="9"/>
        <v>11184</v>
      </c>
      <c r="N43" s="7" t="s">
        <v>47</v>
      </c>
      <c r="O43" s="7" t="s">
        <v>47</v>
      </c>
      <c r="P43" s="118">
        <f t="shared" si="10"/>
        <v>19</v>
      </c>
      <c r="Q43" s="119">
        <f t="shared" si="10"/>
        <v>366</v>
      </c>
      <c r="R43" s="120">
        <f t="shared" si="10"/>
        <v>1770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61</v>
      </c>
      <c r="W43" s="119">
        <f t="shared" si="10"/>
        <v>2455</v>
      </c>
      <c r="X43" s="120">
        <f t="shared" si="10"/>
        <v>18559</v>
      </c>
      <c r="Y43" s="7" t="s">
        <v>47</v>
      </c>
      <c r="AA43" s="73" t="str">
        <f t="shared" si="6"/>
        <v>○</v>
      </c>
      <c r="AB43" s="73" t="str">
        <f t="shared" si="6"/>
        <v>○</v>
      </c>
      <c r="AC43" s="73" t="str">
        <f t="shared" si="6"/>
        <v>○</v>
      </c>
    </row>
    <row r="44" spans="1:29" ht="17.100000000000001" customHeight="1" thickBot="1">
      <c r="A44" s="8" t="s">
        <v>48</v>
      </c>
      <c r="B44" s="118">
        <f t="shared" si="9"/>
        <v>1</v>
      </c>
      <c r="C44" s="119">
        <f t="shared" si="9"/>
        <v>28</v>
      </c>
      <c r="D44" s="120">
        <f t="shared" si="9"/>
        <v>990</v>
      </c>
      <c r="E44" s="118">
        <f t="shared" si="9"/>
        <v>6</v>
      </c>
      <c r="F44" s="119">
        <f t="shared" si="9"/>
        <v>159</v>
      </c>
      <c r="G44" s="120">
        <f t="shared" si="9"/>
        <v>1270</v>
      </c>
      <c r="H44" s="118">
        <f t="shared" si="9"/>
        <v>6</v>
      </c>
      <c r="I44" s="119">
        <f t="shared" si="9"/>
        <v>422</v>
      </c>
      <c r="J44" s="120">
        <f t="shared" si="9"/>
        <v>2207</v>
      </c>
      <c r="K44" s="118">
        <f t="shared" si="9"/>
        <v>46</v>
      </c>
      <c r="L44" s="119">
        <f t="shared" si="9"/>
        <v>1987</v>
      </c>
      <c r="M44" s="120">
        <f t="shared" si="9"/>
        <v>8175</v>
      </c>
      <c r="N44" s="8" t="s">
        <v>48</v>
      </c>
      <c r="O44" s="8" t="s">
        <v>48</v>
      </c>
      <c r="P44" s="118">
        <f t="shared" si="10"/>
        <v>15</v>
      </c>
      <c r="Q44" s="119">
        <f t="shared" si="10"/>
        <v>306</v>
      </c>
      <c r="R44" s="120">
        <f t="shared" si="10"/>
        <v>1131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74</v>
      </c>
      <c r="W44" s="119">
        <f t="shared" si="10"/>
        <v>2902</v>
      </c>
      <c r="X44" s="120">
        <f t="shared" si="10"/>
        <v>13773</v>
      </c>
      <c r="Y44" s="8" t="s">
        <v>48</v>
      </c>
      <c r="AA44" s="73" t="str">
        <f t="shared" si="6"/>
        <v>○</v>
      </c>
      <c r="AB44" s="73" t="str">
        <f t="shared" si="6"/>
        <v>○</v>
      </c>
      <c r="AC44" s="73" t="str">
        <f t="shared" si="6"/>
        <v>○</v>
      </c>
    </row>
    <row r="45" spans="1:29" ht="17.100000000000001" customHeight="1" thickBot="1">
      <c r="A45" s="87" t="s">
        <v>66</v>
      </c>
      <c r="B45" s="124">
        <f t="shared" ref="B45:H45" si="11">SUM(B6:B17)</f>
        <v>32</v>
      </c>
      <c r="C45" s="125">
        <f t="shared" si="11"/>
        <v>49773</v>
      </c>
      <c r="D45" s="126">
        <f t="shared" si="11"/>
        <v>2272693</v>
      </c>
      <c r="E45" s="124">
        <f t="shared" si="11"/>
        <v>11041</v>
      </c>
      <c r="F45" s="125">
        <f t="shared" si="11"/>
        <v>457955</v>
      </c>
      <c r="G45" s="126">
        <f t="shared" si="11"/>
        <v>13761587</v>
      </c>
      <c r="H45" s="124">
        <f t="shared" si="11"/>
        <v>3059</v>
      </c>
      <c r="I45" s="125">
        <f>SUM(I6:I17)</f>
        <v>659453</v>
      </c>
      <c r="J45" s="126">
        <f>SUM(J6:J17)</f>
        <v>23081606</v>
      </c>
      <c r="K45" s="124">
        <f t="shared" ref="K45" si="12">SUM(K6:K17)</f>
        <v>3755</v>
      </c>
      <c r="L45" s="125">
        <f>SUM(L6:L17)</f>
        <v>194480</v>
      </c>
      <c r="M45" s="126">
        <f>SUM(M6:M17)</f>
        <v>1903540</v>
      </c>
      <c r="N45" s="87" t="s">
        <v>66</v>
      </c>
      <c r="O45" s="87" t="s">
        <v>66</v>
      </c>
      <c r="P45" s="124">
        <f t="shared" ref="P45:V45" si="13">SUM(P6:P17)</f>
        <v>4803</v>
      </c>
      <c r="Q45" s="125">
        <f t="shared" si="13"/>
        <v>93637</v>
      </c>
      <c r="R45" s="126">
        <f t="shared" si="13"/>
        <v>789860</v>
      </c>
      <c r="S45" s="124">
        <f t="shared" si="13"/>
        <v>7</v>
      </c>
      <c r="T45" s="125">
        <f t="shared" si="13"/>
        <v>138</v>
      </c>
      <c r="U45" s="126">
        <f t="shared" si="13"/>
        <v>1241</v>
      </c>
      <c r="V45" s="124">
        <f t="shared" si="13"/>
        <v>22697</v>
      </c>
      <c r="W45" s="125">
        <f>SUM(W6:W17)</f>
        <v>1455436</v>
      </c>
      <c r="X45" s="126">
        <f>SUM(X6:X17)</f>
        <v>41810527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4">SUM(B18:B44)</f>
        <v>29</v>
      </c>
      <c r="C46" s="125">
        <f t="shared" si="14"/>
        <v>29929</v>
      </c>
      <c r="D46" s="126">
        <f t="shared" si="14"/>
        <v>1901390</v>
      </c>
      <c r="E46" s="124">
        <f t="shared" si="14"/>
        <v>2616</v>
      </c>
      <c r="F46" s="125">
        <f t="shared" si="14"/>
        <v>100555</v>
      </c>
      <c r="G46" s="126">
        <f t="shared" si="14"/>
        <v>2867915</v>
      </c>
      <c r="H46" s="124">
        <f t="shared" si="14"/>
        <v>1012</v>
      </c>
      <c r="I46" s="125">
        <f>SUM(I18:I44)</f>
        <v>171173</v>
      </c>
      <c r="J46" s="126">
        <f>SUM(J18:J44)</f>
        <v>3920093</v>
      </c>
      <c r="K46" s="124">
        <f t="shared" ref="K46" si="15">SUM(K18:K44)</f>
        <v>2281</v>
      </c>
      <c r="L46" s="125">
        <f>SUM(L18:L44)</f>
        <v>137420</v>
      </c>
      <c r="M46" s="126">
        <f>SUM(M18:M44)</f>
        <v>700528</v>
      </c>
      <c r="N46" s="87" t="s">
        <v>67</v>
      </c>
      <c r="O46" s="87" t="s">
        <v>67</v>
      </c>
      <c r="P46" s="124">
        <f t="shared" ref="P46:V46" si="16">SUM(P18:P44)</f>
        <v>2076</v>
      </c>
      <c r="Q46" s="125">
        <f t="shared" si="16"/>
        <v>41493</v>
      </c>
      <c r="R46" s="126">
        <f t="shared" si="16"/>
        <v>311518</v>
      </c>
      <c r="S46" s="124">
        <f t="shared" si="16"/>
        <v>0</v>
      </c>
      <c r="T46" s="125">
        <f t="shared" si="16"/>
        <v>0</v>
      </c>
      <c r="U46" s="126">
        <f t="shared" si="16"/>
        <v>0</v>
      </c>
      <c r="V46" s="124">
        <f t="shared" si="16"/>
        <v>8014</v>
      </c>
      <c r="W46" s="125">
        <f>SUM(W18:W44)</f>
        <v>480570</v>
      </c>
      <c r="X46" s="126">
        <f>SUM(X18:X44)</f>
        <v>9701444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17">SUM(B45:B46)</f>
        <v>61</v>
      </c>
      <c r="C47" s="125">
        <f t="shared" si="17"/>
        <v>79702</v>
      </c>
      <c r="D47" s="126">
        <f t="shared" si="17"/>
        <v>4174083</v>
      </c>
      <c r="E47" s="124">
        <f t="shared" si="17"/>
        <v>13657</v>
      </c>
      <c r="F47" s="125">
        <f t="shared" si="17"/>
        <v>558510</v>
      </c>
      <c r="G47" s="126">
        <f t="shared" si="17"/>
        <v>16629502</v>
      </c>
      <c r="H47" s="124">
        <f t="shared" si="17"/>
        <v>4071</v>
      </c>
      <c r="I47" s="125">
        <f>SUM(I45:I46)</f>
        <v>830626</v>
      </c>
      <c r="J47" s="126">
        <f>SUM(J45:J46)</f>
        <v>27001699</v>
      </c>
      <c r="K47" s="124">
        <f t="shared" ref="K47" si="18">SUM(K45:K46)</f>
        <v>6036</v>
      </c>
      <c r="L47" s="125">
        <f>SUM(L45:L46)</f>
        <v>331900</v>
      </c>
      <c r="M47" s="126">
        <f>SUM(M45:M46)</f>
        <v>2604068</v>
      </c>
      <c r="N47" s="87" t="s">
        <v>12</v>
      </c>
      <c r="O47" s="87" t="s">
        <v>12</v>
      </c>
      <c r="P47" s="124">
        <f t="shared" ref="P47:V47" si="19">SUM(P45:P46)</f>
        <v>6879</v>
      </c>
      <c r="Q47" s="125">
        <f t="shared" si="19"/>
        <v>135130</v>
      </c>
      <c r="R47" s="126">
        <f t="shared" si="19"/>
        <v>1101378</v>
      </c>
      <c r="S47" s="124">
        <f t="shared" si="19"/>
        <v>7</v>
      </c>
      <c r="T47" s="125">
        <f t="shared" si="19"/>
        <v>138</v>
      </c>
      <c r="U47" s="126">
        <f t="shared" si="19"/>
        <v>1241</v>
      </c>
      <c r="V47" s="124">
        <f t="shared" si="19"/>
        <v>30711</v>
      </c>
      <c r="W47" s="125">
        <f>SUM(W45:W46)</f>
        <v>1936006</v>
      </c>
      <c r="X47" s="126">
        <f>SUM(X45:X46)</f>
        <v>51511971</v>
      </c>
      <c r="Y47" s="87" t="s">
        <v>12</v>
      </c>
    </row>
    <row r="48" spans="1:29">
      <c r="N48" s="36" t="s">
        <v>283</v>
      </c>
      <c r="Y48" s="36" t="str">
        <f>N48</f>
        <v>【出典：令和７年度概要調書（令和７年４月１日現在）】</v>
      </c>
    </row>
    <row r="49" spans="1:24" hidden="1"/>
    <row r="50" spans="1:24" ht="42.75" hidden="1" customHeight="1">
      <c r="A50" s="76" t="s">
        <v>145</v>
      </c>
      <c r="B50" s="79" t="s">
        <v>243</v>
      </c>
      <c r="C50" s="79" t="s">
        <v>141</v>
      </c>
      <c r="D50" s="79" t="s">
        <v>142</v>
      </c>
      <c r="E50" s="79" t="s">
        <v>244</v>
      </c>
      <c r="F50" s="79" t="s">
        <v>141</v>
      </c>
      <c r="G50" s="79" t="s">
        <v>142</v>
      </c>
      <c r="H50" s="279" t="s">
        <v>245</v>
      </c>
      <c r="I50" s="279" t="s">
        <v>141</v>
      </c>
      <c r="J50" s="279" t="s">
        <v>142</v>
      </c>
      <c r="K50" s="279" t="s">
        <v>246</v>
      </c>
      <c r="L50" s="279" t="s">
        <v>141</v>
      </c>
      <c r="M50" s="279" t="s">
        <v>142</v>
      </c>
      <c r="P50" s="279" t="s">
        <v>248</v>
      </c>
      <c r="Q50" s="279" t="s">
        <v>141</v>
      </c>
      <c r="R50" s="279" t="s">
        <v>142</v>
      </c>
      <c r="S50" s="279" t="s">
        <v>249</v>
      </c>
      <c r="T50" s="279" t="s">
        <v>141</v>
      </c>
      <c r="U50" s="279" t="s">
        <v>142</v>
      </c>
      <c r="V50" s="279" t="s">
        <v>250</v>
      </c>
      <c r="W50" s="279" t="s">
        <v>141</v>
      </c>
      <c r="X50" s="279" t="s">
        <v>142</v>
      </c>
    </row>
    <row r="51" spans="1:24" ht="13.2" hidden="1">
      <c r="B51" s="238">
        <v>12</v>
      </c>
      <c r="C51" s="238">
        <v>25018</v>
      </c>
      <c r="D51" s="238">
        <v>1356163</v>
      </c>
      <c r="E51" s="238">
        <v>5886</v>
      </c>
      <c r="F51" s="238">
        <v>227273</v>
      </c>
      <c r="G51" s="238">
        <v>8022847</v>
      </c>
      <c r="H51" s="238">
        <v>826</v>
      </c>
      <c r="I51" s="238">
        <v>281708</v>
      </c>
      <c r="J51" s="238">
        <v>14382040</v>
      </c>
      <c r="K51" s="238">
        <v>1272</v>
      </c>
      <c r="L51" s="238">
        <v>58823</v>
      </c>
      <c r="M51" s="238">
        <v>1124722</v>
      </c>
      <c r="P51" s="238">
        <v>1896</v>
      </c>
      <c r="Q51" s="238">
        <v>33784</v>
      </c>
      <c r="R51" s="238">
        <v>309192</v>
      </c>
      <c r="S51" s="238">
        <v>6</v>
      </c>
      <c r="T51" s="238">
        <v>58</v>
      </c>
      <c r="U51" s="238">
        <v>1094</v>
      </c>
      <c r="V51" s="238">
        <v>9898</v>
      </c>
      <c r="W51" s="238">
        <v>626664</v>
      </c>
      <c r="X51" s="238">
        <v>25196058</v>
      </c>
    </row>
    <row r="52" spans="1:24" ht="13.2" hidden="1">
      <c r="B52" s="238">
        <v>0</v>
      </c>
      <c r="C52" s="238">
        <v>0</v>
      </c>
      <c r="D52" s="238">
        <v>0</v>
      </c>
      <c r="E52" s="238">
        <v>1</v>
      </c>
      <c r="F52" s="238">
        <v>255</v>
      </c>
      <c r="G52" s="238">
        <v>4241</v>
      </c>
      <c r="H52" s="238">
        <v>9</v>
      </c>
      <c r="I52" s="238">
        <v>15375</v>
      </c>
      <c r="J52" s="238">
        <v>504652</v>
      </c>
      <c r="K52" s="238">
        <v>1</v>
      </c>
      <c r="L52" s="238">
        <v>166</v>
      </c>
      <c r="M52" s="238">
        <v>2640</v>
      </c>
      <c r="P52" s="238">
        <v>0</v>
      </c>
      <c r="Q52" s="238">
        <v>0</v>
      </c>
      <c r="R52" s="238">
        <v>0</v>
      </c>
      <c r="S52" s="238">
        <v>0</v>
      </c>
      <c r="T52" s="238">
        <v>0</v>
      </c>
      <c r="U52" s="238">
        <v>0</v>
      </c>
      <c r="V52" s="238">
        <v>11</v>
      </c>
      <c r="W52" s="238">
        <v>15796</v>
      </c>
      <c r="X52" s="238">
        <v>511533</v>
      </c>
    </row>
    <row r="53" spans="1:24" ht="13.2" hidden="1">
      <c r="B53" s="238">
        <v>4</v>
      </c>
      <c r="C53" s="238">
        <v>824</v>
      </c>
      <c r="D53" s="238">
        <v>41037</v>
      </c>
      <c r="E53" s="238">
        <v>177</v>
      </c>
      <c r="F53" s="238">
        <v>29703</v>
      </c>
      <c r="G53" s="238">
        <v>933269</v>
      </c>
      <c r="H53" s="238">
        <v>90</v>
      </c>
      <c r="I53" s="238">
        <v>26669</v>
      </c>
      <c r="J53" s="238">
        <v>712528</v>
      </c>
      <c r="K53" s="238">
        <v>53</v>
      </c>
      <c r="L53" s="238">
        <v>4754</v>
      </c>
      <c r="M53" s="238">
        <v>47064</v>
      </c>
      <c r="P53" s="238">
        <v>203</v>
      </c>
      <c r="Q53" s="238">
        <v>3888</v>
      </c>
      <c r="R53" s="238">
        <v>37227</v>
      </c>
      <c r="S53" s="238">
        <v>1</v>
      </c>
      <c r="T53" s="238">
        <v>8</v>
      </c>
      <c r="U53" s="238">
        <v>106</v>
      </c>
      <c r="V53" s="238">
        <v>528</v>
      </c>
      <c r="W53" s="238">
        <v>65846</v>
      </c>
      <c r="X53" s="238">
        <v>1771231</v>
      </c>
    </row>
    <row r="54" spans="1:24" ht="13.2" hidden="1">
      <c r="B54" s="238">
        <v>2</v>
      </c>
      <c r="C54" s="238">
        <v>10752</v>
      </c>
      <c r="D54" s="238">
        <v>233352</v>
      </c>
      <c r="E54" s="238">
        <v>99</v>
      </c>
      <c r="F54" s="238">
        <v>55570</v>
      </c>
      <c r="G54" s="238">
        <v>1881950</v>
      </c>
      <c r="H54" s="238">
        <v>1197</v>
      </c>
      <c r="I54" s="238">
        <v>189153</v>
      </c>
      <c r="J54" s="238">
        <v>3665950</v>
      </c>
      <c r="K54" s="238">
        <v>1354</v>
      </c>
      <c r="L54" s="238">
        <v>78481</v>
      </c>
      <c r="M54" s="238">
        <v>412990</v>
      </c>
      <c r="P54" s="238">
        <v>967</v>
      </c>
      <c r="Q54" s="238">
        <v>20852</v>
      </c>
      <c r="R54" s="238">
        <v>158633</v>
      </c>
      <c r="S54" s="238">
        <v>0</v>
      </c>
      <c r="T54" s="238">
        <v>72</v>
      </c>
      <c r="U54" s="238">
        <v>41</v>
      </c>
      <c r="V54" s="238">
        <v>3619</v>
      </c>
      <c r="W54" s="238">
        <v>354880</v>
      </c>
      <c r="X54" s="238">
        <v>6352916</v>
      </c>
    </row>
    <row r="55" spans="1:24" ht="13.2" hidden="1">
      <c r="B55" s="238">
        <v>0</v>
      </c>
      <c r="C55" s="238">
        <v>0</v>
      </c>
      <c r="D55" s="238">
        <v>0</v>
      </c>
      <c r="E55" s="238">
        <v>0</v>
      </c>
      <c r="F55" s="238">
        <v>0</v>
      </c>
      <c r="G55" s="238">
        <v>0</v>
      </c>
      <c r="H55" s="238">
        <v>9</v>
      </c>
      <c r="I55" s="238">
        <v>32990</v>
      </c>
      <c r="J55" s="238">
        <v>1321172</v>
      </c>
      <c r="K55" s="238">
        <v>0</v>
      </c>
      <c r="L55" s="238">
        <v>0</v>
      </c>
      <c r="M55" s="238">
        <v>0</v>
      </c>
      <c r="P55" s="238">
        <v>0</v>
      </c>
      <c r="Q55" s="238">
        <v>0</v>
      </c>
      <c r="R55" s="238">
        <v>0</v>
      </c>
      <c r="S55" s="238">
        <v>0</v>
      </c>
      <c r="T55" s="238">
        <v>0</v>
      </c>
      <c r="U55" s="238">
        <v>0</v>
      </c>
      <c r="V55" s="238">
        <v>9</v>
      </c>
      <c r="W55" s="238">
        <v>32990</v>
      </c>
      <c r="X55" s="238">
        <v>1321172</v>
      </c>
    </row>
    <row r="56" spans="1:24" ht="13.2" hidden="1">
      <c r="B56" s="238">
        <v>0</v>
      </c>
      <c r="C56" s="238">
        <v>0</v>
      </c>
      <c r="D56" s="238">
        <v>0</v>
      </c>
      <c r="E56" s="238">
        <v>4</v>
      </c>
      <c r="F56" s="238">
        <v>1273</v>
      </c>
      <c r="G56" s="238">
        <v>96634</v>
      </c>
      <c r="H56" s="238">
        <v>12</v>
      </c>
      <c r="I56" s="238">
        <v>3721</v>
      </c>
      <c r="J56" s="238">
        <v>346226</v>
      </c>
      <c r="K56" s="238">
        <v>28</v>
      </c>
      <c r="L56" s="238">
        <v>1142</v>
      </c>
      <c r="M56" s="238">
        <v>5773</v>
      </c>
      <c r="P56" s="238">
        <v>75</v>
      </c>
      <c r="Q56" s="238">
        <v>1481</v>
      </c>
      <c r="R56" s="238">
        <v>14136</v>
      </c>
      <c r="S56" s="238">
        <v>0</v>
      </c>
      <c r="T56" s="238">
        <v>0</v>
      </c>
      <c r="U56" s="238">
        <v>0</v>
      </c>
      <c r="V56" s="238">
        <v>119</v>
      </c>
      <c r="W56" s="238">
        <v>7617</v>
      </c>
      <c r="X56" s="238">
        <v>462769</v>
      </c>
    </row>
    <row r="57" spans="1:24" ht="13.2" hidden="1">
      <c r="B57" s="238">
        <v>1</v>
      </c>
      <c r="C57" s="238">
        <v>74</v>
      </c>
      <c r="D57" s="238">
        <v>973</v>
      </c>
      <c r="E57" s="238">
        <v>9</v>
      </c>
      <c r="F57" s="238">
        <v>727</v>
      </c>
      <c r="G57" s="238">
        <v>15187</v>
      </c>
      <c r="H57" s="238">
        <v>54</v>
      </c>
      <c r="I57" s="238">
        <v>7828</v>
      </c>
      <c r="J57" s="238">
        <v>149889</v>
      </c>
      <c r="K57" s="238">
        <v>14</v>
      </c>
      <c r="L57" s="238">
        <v>673</v>
      </c>
      <c r="M57" s="238">
        <v>7774</v>
      </c>
      <c r="P57" s="238">
        <v>78</v>
      </c>
      <c r="Q57" s="238">
        <v>1724</v>
      </c>
      <c r="R57" s="238">
        <v>8619</v>
      </c>
      <c r="S57" s="238">
        <v>0</v>
      </c>
      <c r="T57" s="238">
        <v>0</v>
      </c>
      <c r="U57" s="238">
        <v>0</v>
      </c>
      <c r="V57" s="238">
        <v>156</v>
      </c>
      <c r="W57" s="238">
        <v>11026</v>
      </c>
      <c r="X57" s="238">
        <v>182442</v>
      </c>
    </row>
    <row r="58" spans="1:24" ht="13.2" hidden="1">
      <c r="B58" s="238">
        <v>0</v>
      </c>
      <c r="C58" s="238">
        <v>0</v>
      </c>
      <c r="D58" s="238">
        <v>0</v>
      </c>
      <c r="E58" s="238">
        <v>2</v>
      </c>
      <c r="F58" s="238">
        <v>314</v>
      </c>
      <c r="G58" s="238">
        <v>11104</v>
      </c>
      <c r="H58" s="238">
        <v>10</v>
      </c>
      <c r="I58" s="238">
        <v>1920</v>
      </c>
      <c r="J58" s="238">
        <v>47512</v>
      </c>
      <c r="K58" s="238">
        <v>11</v>
      </c>
      <c r="L58" s="238">
        <v>399</v>
      </c>
      <c r="M58" s="238">
        <v>2749</v>
      </c>
      <c r="P58" s="238">
        <v>32</v>
      </c>
      <c r="Q58" s="238">
        <v>486</v>
      </c>
      <c r="R58" s="238">
        <v>7885</v>
      </c>
      <c r="S58" s="238">
        <v>0</v>
      </c>
      <c r="T58" s="238">
        <v>0</v>
      </c>
      <c r="U58" s="238">
        <v>0</v>
      </c>
      <c r="V58" s="238">
        <v>55</v>
      </c>
      <c r="W58" s="238">
        <v>3119</v>
      </c>
      <c r="X58" s="238">
        <v>69250</v>
      </c>
    </row>
    <row r="59" spans="1:24" ht="13.2" hidden="1">
      <c r="B59" s="238">
        <v>12</v>
      </c>
      <c r="C59" s="238">
        <v>12725</v>
      </c>
      <c r="D59" s="238">
        <v>624425</v>
      </c>
      <c r="E59" s="238">
        <v>3472</v>
      </c>
      <c r="F59" s="238">
        <v>97727</v>
      </c>
      <c r="G59" s="238">
        <v>1670215</v>
      </c>
      <c r="H59" s="238">
        <v>151</v>
      </c>
      <c r="I59" s="238">
        <v>17287</v>
      </c>
      <c r="J59" s="238">
        <v>303873</v>
      </c>
      <c r="K59" s="238">
        <v>165</v>
      </c>
      <c r="L59" s="238">
        <v>6304</v>
      </c>
      <c r="M59" s="238">
        <v>47907</v>
      </c>
      <c r="P59" s="238">
        <v>696</v>
      </c>
      <c r="Q59" s="238">
        <v>13755</v>
      </c>
      <c r="R59" s="238">
        <v>122598</v>
      </c>
      <c r="S59" s="238">
        <v>0</v>
      </c>
      <c r="T59" s="238">
        <v>0</v>
      </c>
      <c r="U59" s="238">
        <v>0</v>
      </c>
      <c r="V59" s="238">
        <v>4496</v>
      </c>
      <c r="W59" s="238">
        <v>147798</v>
      </c>
      <c r="X59" s="238">
        <v>2769018</v>
      </c>
    </row>
    <row r="60" spans="1:24" ht="13.2" hidden="1">
      <c r="B60" s="238">
        <v>0</v>
      </c>
      <c r="C60" s="238">
        <v>0</v>
      </c>
      <c r="D60" s="238">
        <v>0</v>
      </c>
      <c r="E60" s="238">
        <v>1112</v>
      </c>
      <c r="F60" s="238">
        <v>36769</v>
      </c>
      <c r="G60" s="238">
        <v>979177</v>
      </c>
      <c r="H60" s="238">
        <v>163</v>
      </c>
      <c r="I60" s="238">
        <v>34162</v>
      </c>
      <c r="J60" s="238">
        <v>990357</v>
      </c>
      <c r="K60" s="238">
        <v>147</v>
      </c>
      <c r="L60" s="238">
        <v>7588</v>
      </c>
      <c r="M60" s="238">
        <v>39572</v>
      </c>
      <c r="P60" s="238">
        <v>297</v>
      </c>
      <c r="Q60" s="238">
        <v>5264</v>
      </c>
      <c r="R60" s="238">
        <v>43485</v>
      </c>
      <c r="S60" s="238">
        <v>0</v>
      </c>
      <c r="T60" s="238">
        <v>0</v>
      </c>
      <c r="U60" s="238">
        <v>0</v>
      </c>
      <c r="V60" s="238">
        <v>1719</v>
      </c>
      <c r="W60" s="238">
        <v>83783</v>
      </c>
      <c r="X60" s="238">
        <v>2052591</v>
      </c>
    </row>
    <row r="61" spans="1:24" ht="13.2" hidden="1">
      <c r="B61" s="238">
        <v>0</v>
      </c>
      <c r="C61" s="238">
        <v>0</v>
      </c>
      <c r="D61" s="238">
        <v>0</v>
      </c>
      <c r="E61" s="238">
        <v>135</v>
      </c>
      <c r="F61" s="238">
        <v>4370</v>
      </c>
      <c r="G61" s="238">
        <v>75462</v>
      </c>
      <c r="H61" s="238">
        <v>299</v>
      </c>
      <c r="I61" s="238">
        <v>25837</v>
      </c>
      <c r="J61" s="238">
        <v>451207</v>
      </c>
      <c r="K61" s="238">
        <v>471</v>
      </c>
      <c r="L61" s="238">
        <v>20860</v>
      </c>
      <c r="M61" s="238">
        <v>147983</v>
      </c>
      <c r="P61" s="238">
        <v>420</v>
      </c>
      <c r="Q61" s="238">
        <v>8787</v>
      </c>
      <c r="R61" s="238">
        <v>65217</v>
      </c>
      <c r="S61" s="238">
        <v>0</v>
      </c>
      <c r="T61" s="238">
        <v>0</v>
      </c>
      <c r="U61" s="238">
        <v>0</v>
      </c>
      <c r="V61" s="238">
        <v>1325</v>
      </c>
      <c r="W61" s="238">
        <v>59854</v>
      </c>
      <c r="X61" s="238">
        <v>739869</v>
      </c>
    </row>
    <row r="62" spans="1:24" ht="13.2" hidden="1">
      <c r="B62" s="238">
        <v>1</v>
      </c>
      <c r="C62" s="238">
        <v>380</v>
      </c>
      <c r="D62" s="238">
        <v>16743</v>
      </c>
      <c r="E62" s="238">
        <v>144</v>
      </c>
      <c r="F62" s="238">
        <v>3974</v>
      </c>
      <c r="G62" s="238">
        <v>71501</v>
      </c>
      <c r="H62" s="238">
        <v>239</v>
      </c>
      <c r="I62" s="238">
        <v>22803</v>
      </c>
      <c r="J62" s="238">
        <v>206200</v>
      </c>
      <c r="K62" s="238">
        <v>239</v>
      </c>
      <c r="L62" s="238">
        <v>15290</v>
      </c>
      <c r="M62" s="238">
        <v>64366</v>
      </c>
      <c r="P62" s="238">
        <v>139</v>
      </c>
      <c r="Q62" s="238">
        <v>3616</v>
      </c>
      <c r="R62" s="238">
        <v>22868</v>
      </c>
      <c r="S62" s="238">
        <v>0</v>
      </c>
      <c r="T62" s="238">
        <v>0</v>
      </c>
      <c r="U62" s="238">
        <v>0</v>
      </c>
      <c r="V62" s="238">
        <v>762</v>
      </c>
      <c r="W62" s="238">
        <v>46063</v>
      </c>
      <c r="X62" s="238">
        <v>381678</v>
      </c>
    </row>
    <row r="63" spans="1:24" ht="13.2" hidden="1">
      <c r="B63" s="238">
        <v>0</v>
      </c>
      <c r="C63" s="238">
        <v>0</v>
      </c>
      <c r="D63" s="238">
        <v>0</v>
      </c>
      <c r="E63" s="238">
        <v>46</v>
      </c>
      <c r="F63" s="238">
        <v>2115</v>
      </c>
      <c r="G63" s="238">
        <v>32516</v>
      </c>
      <c r="H63" s="238">
        <v>137</v>
      </c>
      <c r="I63" s="238">
        <v>8475</v>
      </c>
      <c r="J63" s="238">
        <v>95307</v>
      </c>
      <c r="K63" s="238">
        <v>148</v>
      </c>
      <c r="L63" s="238">
        <v>6161</v>
      </c>
      <c r="M63" s="238">
        <v>31353</v>
      </c>
      <c r="P63" s="238">
        <v>273</v>
      </c>
      <c r="Q63" s="238">
        <v>4869</v>
      </c>
      <c r="R63" s="238">
        <v>62187</v>
      </c>
      <c r="S63" s="238">
        <v>0</v>
      </c>
      <c r="T63" s="238">
        <v>0</v>
      </c>
      <c r="U63" s="238">
        <v>0</v>
      </c>
      <c r="V63" s="238">
        <v>604</v>
      </c>
      <c r="W63" s="238">
        <v>21620</v>
      </c>
      <c r="X63" s="238">
        <v>221363</v>
      </c>
    </row>
    <row r="64" spans="1:24" ht="13.2" hidden="1">
      <c r="B64" s="238">
        <v>1</v>
      </c>
      <c r="C64" s="238">
        <v>14</v>
      </c>
      <c r="D64" s="238">
        <v>207</v>
      </c>
      <c r="E64" s="238">
        <v>635</v>
      </c>
      <c r="F64" s="238">
        <v>16217</v>
      </c>
      <c r="G64" s="238">
        <v>322011</v>
      </c>
      <c r="H64" s="238">
        <v>63</v>
      </c>
      <c r="I64" s="238">
        <v>25655</v>
      </c>
      <c r="J64" s="238">
        <v>190144</v>
      </c>
      <c r="K64" s="238">
        <v>80</v>
      </c>
      <c r="L64" s="238">
        <v>16401</v>
      </c>
      <c r="M64" s="238">
        <v>83645</v>
      </c>
      <c r="P64" s="238">
        <v>226</v>
      </c>
      <c r="Q64" s="238">
        <v>4604</v>
      </c>
      <c r="R64" s="238">
        <v>29236</v>
      </c>
      <c r="S64" s="238">
        <v>0</v>
      </c>
      <c r="T64" s="238">
        <v>0</v>
      </c>
      <c r="U64" s="238">
        <v>0</v>
      </c>
      <c r="V64" s="238">
        <v>1005</v>
      </c>
      <c r="W64" s="238">
        <v>62891</v>
      </c>
      <c r="X64" s="238">
        <v>625243</v>
      </c>
    </row>
    <row r="65" spans="2:24" ht="13.2" hidden="1">
      <c r="B65" s="238">
        <v>1</v>
      </c>
      <c r="C65" s="238">
        <v>75</v>
      </c>
      <c r="D65" s="238">
        <v>332</v>
      </c>
      <c r="E65" s="238">
        <v>23</v>
      </c>
      <c r="F65" s="238">
        <v>4520</v>
      </c>
      <c r="G65" s="238">
        <v>261605</v>
      </c>
      <c r="H65" s="238">
        <v>5</v>
      </c>
      <c r="I65" s="238">
        <v>347</v>
      </c>
      <c r="J65" s="238">
        <v>8666</v>
      </c>
      <c r="K65" s="238">
        <v>8</v>
      </c>
      <c r="L65" s="238">
        <v>347</v>
      </c>
      <c r="M65" s="238">
        <v>6882</v>
      </c>
      <c r="P65" s="238">
        <v>13</v>
      </c>
      <c r="Q65" s="238">
        <v>504</v>
      </c>
      <c r="R65" s="238">
        <v>6293</v>
      </c>
      <c r="S65" s="238">
        <v>0</v>
      </c>
      <c r="T65" s="238">
        <v>0</v>
      </c>
      <c r="U65" s="238">
        <v>0</v>
      </c>
      <c r="V65" s="238">
        <v>50</v>
      </c>
      <c r="W65" s="238">
        <v>5793</v>
      </c>
      <c r="X65" s="238">
        <v>283778</v>
      </c>
    </row>
    <row r="66" spans="2:24" ht="13.2" hidden="1">
      <c r="B66" s="238">
        <v>1</v>
      </c>
      <c r="C66" s="238">
        <v>152</v>
      </c>
      <c r="D66" s="238">
        <v>3555</v>
      </c>
      <c r="E66" s="238">
        <v>87</v>
      </c>
      <c r="F66" s="238">
        <v>7723</v>
      </c>
      <c r="G66" s="238">
        <v>227424</v>
      </c>
      <c r="H66" s="238">
        <v>97</v>
      </c>
      <c r="I66" s="238">
        <v>21875</v>
      </c>
      <c r="J66" s="238">
        <v>425521</v>
      </c>
      <c r="K66" s="238">
        <v>128</v>
      </c>
      <c r="L66" s="238">
        <v>7639</v>
      </c>
      <c r="M66" s="238">
        <v>45016</v>
      </c>
      <c r="P66" s="238">
        <v>202</v>
      </c>
      <c r="Q66" s="238">
        <v>5116</v>
      </c>
      <c r="R66" s="238">
        <v>33633</v>
      </c>
      <c r="S66" s="238">
        <v>0</v>
      </c>
      <c r="T66" s="238">
        <v>0</v>
      </c>
      <c r="U66" s="238">
        <v>0</v>
      </c>
      <c r="V66" s="238">
        <v>515</v>
      </c>
      <c r="W66" s="238">
        <v>42505</v>
      </c>
      <c r="X66" s="238">
        <v>735149</v>
      </c>
    </row>
    <row r="67" spans="2:24" ht="13.2" hidden="1">
      <c r="B67" s="238">
        <v>2</v>
      </c>
      <c r="C67" s="238">
        <v>195</v>
      </c>
      <c r="D67" s="238">
        <v>1394</v>
      </c>
      <c r="E67" s="238">
        <v>8</v>
      </c>
      <c r="F67" s="238">
        <v>621</v>
      </c>
      <c r="G67" s="238">
        <v>5131</v>
      </c>
      <c r="H67" s="238">
        <v>30</v>
      </c>
      <c r="I67" s="238">
        <v>3498</v>
      </c>
      <c r="J67" s="238">
        <v>62986</v>
      </c>
      <c r="K67" s="238">
        <v>61</v>
      </c>
      <c r="L67" s="238">
        <v>3048</v>
      </c>
      <c r="M67" s="238">
        <v>23908</v>
      </c>
      <c r="P67" s="238">
        <v>106</v>
      </c>
      <c r="Q67" s="238">
        <v>2828</v>
      </c>
      <c r="R67" s="238">
        <v>6500</v>
      </c>
      <c r="S67" s="238">
        <v>0</v>
      </c>
      <c r="T67" s="238">
        <v>0</v>
      </c>
      <c r="U67" s="238">
        <v>0</v>
      </c>
      <c r="V67" s="238">
        <v>207</v>
      </c>
      <c r="W67" s="238">
        <v>10190</v>
      </c>
      <c r="X67" s="238">
        <v>99919</v>
      </c>
    </row>
    <row r="68" spans="2:24" ht="13.2" hidden="1">
      <c r="B68" s="238">
        <v>0</v>
      </c>
      <c r="C68" s="238">
        <v>0</v>
      </c>
      <c r="D68" s="238">
        <v>0</v>
      </c>
      <c r="E68" s="238">
        <v>6</v>
      </c>
      <c r="F68" s="238">
        <v>714</v>
      </c>
      <c r="G68" s="238">
        <v>23763</v>
      </c>
      <c r="H68" s="238">
        <v>30</v>
      </c>
      <c r="I68" s="238">
        <v>2482</v>
      </c>
      <c r="J68" s="238">
        <v>78428</v>
      </c>
      <c r="K68" s="238">
        <v>72</v>
      </c>
      <c r="L68" s="238">
        <v>3436</v>
      </c>
      <c r="M68" s="238">
        <v>15377</v>
      </c>
      <c r="P68" s="238">
        <v>133</v>
      </c>
      <c r="Q68" s="238">
        <v>1997</v>
      </c>
      <c r="R68" s="238">
        <v>19186</v>
      </c>
      <c r="S68" s="238">
        <v>0</v>
      </c>
      <c r="T68" s="238">
        <v>0</v>
      </c>
      <c r="U68" s="238">
        <v>0</v>
      </c>
      <c r="V68" s="238">
        <v>241</v>
      </c>
      <c r="W68" s="238">
        <v>8629</v>
      </c>
      <c r="X68" s="238">
        <v>136754</v>
      </c>
    </row>
    <row r="69" spans="2:24" ht="13.2" hidden="1">
      <c r="B69" s="238">
        <v>1</v>
      </c>
      <c r="C69" s="238">
        <v>16</v>
      </c>
      <c r="D69" s="238">
        <v>429</v>
      </c>
      <c r="E69" s="238">
        <v>6</v>
      </c>
      <c r="F69" s="238">
        <v>98</v>
      </c>
      <c r="G69" s="238">
        <v>607</v>
      </c>
      <c r="H69" s="238">
        <v>15</v>
      </c>
      <c r="I69" s="238">
        <v>1490</v>
      </c>
      <c r="J69" s="238">
        <v>51095</v>
      </c>
      <c r="K69" s="238">
        <v>112</v>
      </c>
      <c r="L69" s="238">
        <v>6540</v>
      </c>
      <c r="M69" s="238">
        <v>49463</v>
      </c>
      <c r="P69" s="238">
        <v>121</v>
      </c>
      <c r="Q69" s="238">
        <v>1799</v>
      </c>
      <c r="R69" s="238">
        <v>6805</v>
      </c>
      <c r="S69" s="238">
        <v>0</v>
      </c>
      <c r="T69" s="238">
        <v>0</v>
      </c>
      <c r="U69" s="238">
        <v>0</v>
      </c>
      <c r="V69" s="238">
        <v>255</v>
      </c>
      <c r="W69" s="238">
        <v>9943</v>
      </c>
      <c r="X69" s="238">
        <v>108399</v>
      </c>
    </row>
    <row r="70" spans="2:24" ht="13.2" hidden="1">
      <c r="B70" s="238">
        <v>0</v>
      </c>
      <c r="C70" s="238">
        <v>0</v>
      </c>
      <c r="D70" s="238">
        <v>0</v>
      </c>
      <c r="E70" s="238">
        <v>4</v>
      </c>
      <c r="F70" s="238">
        <v>5877</v>
      </c>
      <c r="G70" s="238">
        <v>189189</v>
      </c>
      <c r="H70" s="238">
        <v>13</v>
      </c>
      <c r="I70" s="238">
        <v>5008</v>
      </c>
      <c r="J70" s="238">
        <v>71012</v>
      </c>
      <c r="K70" s="238">
        <v>16</v>
      </c>
      <c r="L70" s="238">
        <v>780</v>
      </c>
      <c r="M70" s="238">
        <v>8198</v>
      </c>
      <c r="P70" s="238">
        <v>2</v>
      </c>
      <c r="Q70" s="238">
        <v>49</v>
      </c>
      <c r="R70" s="238">
        <v>289</v>
      </c>
      <c r="S70" s="238">
        <v>0</v>
      </c>
      <c r="T70" s="238">
        <v>0</v>
      </c>
      <c r="U70" s="238">
        <v>0</v>
      </c>
      <c r="V70" s="238">
        <v>35</v>
      </c>
      <c r="W70" s="238">
        <v>11714</v>
      </c>
      <c r="X70" s="238">
        <v>268688</v>
      </c>
    </row>
    <row r="71" spans="2:24" ht="13.2" hidden="1">
      <c r="B71" s="238">
        <v>0</v>
      </c>
      <c r="C71" s="238">
        <v>0</v>
      </c>
      <c r="D71" s="238">
        <v>0</v>
      </c>
      <c r="E71" s="238">
        <v>0</v>
      </c>
      <c r="F71" s="238">
        <v>0</v>
      </c>
      <c r="G71" s="238">
        <v>0</v>
      </c>
      <c r="H71" s="238">
        <v>1</v>
      </c>
      <c r="I71" s="238">
        <v>232</v>
      </c>
      <c r="J71" s="238">
        <v>8706</v>
      </c>
      <c r="K71" s="238">
        <v>0</v>
      </c>
      <c r="L71" s="238">
        <v>0</v>
      </c>
      <c r="M71" s="238">
        <v>0</v>
      </c>
      <c r="P71" s="238">
        <v>0</v>
      </c>
      <c r="Q71" s="238">
        <v>0</v>
      </c>
      <c r="R71" s="238">
        <v>0</v>
      </c>
      <c r="S71" s="238">
        <v>0</v>
      </c>
      <c r="T71" s="238">
        <v>0</v>
      </c>
      <c r="U71" s="238">
        <v>0</v>
      </c>
      <c r="V71" s="238">
        <v>1</v>
      </c>
      <c r="W71" s="238">
        <v>232</v>
      </c>
      <c r="X71" s="238">
        <v>8706</v>
      </c>
    </row>
    <row r="72" spans="2:24" ht="13.2" hidden="1">
      <c r="B72" s="238">
        <v>0</v>
      </c>
      <c r="C72" s="238">
        <v>0</v>
      </c>
      <c r="D72" s="238">
        <v>0</v>
      </c>
      <c r="E72" s="238">
        <v>1</v>
      </c>
      <c r="F72" s="238">
        <v>31</v>
      </c>
      <c r="G72" s="238">
        <v>161</v>
      </c>
      <c r="H72" s="238">
        <v>15</v>
      </c>
      <c r="I72" s="238">
        <v>1662</v>
      </c>
      <c r="J72" s="238">
        <v>21716</v>
      </c>
      <c r="K72" s="238">
        <v>36</v>
      </c>
      <c r="L72" s="238">
        <v>2764</v>
      </c>
      <c r="M72" s="238">
        <v>12244</v>
      </c>
      <c r="P72" s="238">
        <v>6</v>
      </c>
      <c r="Q72" s="238">
        <v>170</v>
      </c>
      <c r="R72" s="238">
        <v>895</v>
      </c>
      <c r="S72" s="238">
        <v>0</v>
      </c>
      <c r="T72" s="238">
        <v>0</v>
      </c>
      <c r="U72" s="238">
        <v>0</v>
      </c>
      <c r="V72" s="238">
        <v>58</v>
      </c>
      <c r="W72" s="238">
        <v>4627</v>
      </c>
      <c r="X72" s="238">
        <v>35016</v>
      </c>
    </row>
    <row r="73" spans="2:24" ht="13.2" hidden="1">
      <c r="B73" s="238">
        <v>0</v>
      </c>
      <c r="C73" s="238">
        <v>0</v>
      </c>
      <c r="D73" s="238">
        <v>0</v>
      </c>
      <c r="E73" s="238">
        <v>7</v>
      </c>
      <c r="F73" s="238">
        <v>668</v>
      </c>
      <c r="G73" s="238">
        <v>14462</v>
      </c>
      <c r="H73" s="238">
        <v>21</v>
      </c>
      <c r="I73" s="238">
        <v>5252</v>
      </c>
      <c r="J73" s="238">
        <v>86649</v>
      </c>
      <c r="K73" s="238">
        <v>65</v>
      </c>
      <c r="L73" s="238">
        <v>3882</v>
      </c>
      <c r="M73" s="238">
        <v>17865</v>
      </c>
      <c r="P73" s="238">
        <v>89</v>
      </c>
      <c r="Q73" s="238">
        <v>1799</v>
      </c>
      <c r="R73" s="238">
        <v>9910</v>
      </c>
      <c r="S73" s="238">
        <v>0</v>
      </c>
      <c r="T73" s="238">
        <v>0</v>
      </c>
      <c r="U73" s="238">
        <v>0</v>
      </c>
      <c r="V73" s="238">
        <v>182</v>
      </c>
      <c r="W73" s="238">
        <v>11601</v>
      </c>
      <c r="X73" s="238">
        <v>128886</v>
      </c>
    </row>
    <row r="74" spans="2:24" ht="13.2" hidden="1">
      <c r="B74" s="238">
        <v>2</v>
      </c>
      <c r="C74" s="238">
        <v>713</v>
      </c>
      <c r="D74" s="238">
        <v>42209</v>
      </c>
      <c r="E74" s="238">
        <v>4</v>
      </c>
      <c r="F74" s="238">
        <v>144</v>
      </c>
      <c r="G74" s="238">
        <v>4001</v>
      </c>
      <c r="H74" s="238">
        <v>4</v>
      </c>
      <c r="I74" s="238">
        <v>1627</v>
      </c>
      <c r="J74" s="238">
        <v>35430</v>
      </c>
      <c r="K74" s="238">
        <v>22</v>
      </c>
      <c r="L74" s="238">
        <v>960</v>
      </c>
      <c r="M74" s="238">
        <v>5378</v>
      </c>
      <c r="P74" s="238">
        <v>73</v>
      </c>
      <c r="Q74" s="238">
        <v>1230</v>
      </c>
      <c r="R74" s="238">
        <v>12635</v>
      </c>
      <c r="S74" s="238">
        <v>0</v>
      </c>
      <c r="T74" s="238">
        <v>0</v>
      </c>
      <c r="U74" s="238">
        <v>0</v>
      </c>
      <c r="V74" s="238">
        <v>105</v>
      </c>
      <c r="W74" s="238">
        <v>4674</v>
      </c>
      <c r="X74" s="238">
        <v>99653</v>
      </c>
    </row>
    <row r="75" spans="2:24" ht="13.2" hidden="1">
      <c r="B75" s="238">
        <v>12</v>
      </c>
      <c r="C75" s="238">
        <v>305</v>
      </c>
      <c r="D75" s="238">
        <v>3899</v>
      </c>
      <c r="E75" s="238">
        <v>384</v>
      </c>
      <c r="F75" s="238">
        <v>17907</v>
      </c>
      <c r="G75" s="238">
        <v>833436</v>
      </c>
      <c r="H75" s="238">
        <v>47</v>
      </c>
      <c r="I75" s="238">
        <v>27430</v>
      </c>
      <c r="J75" s="238">
        <v>1028404</v>
      </c>
      <c r="K75" s="238">
        <v>35</v>
      </c>
      <c r="L75" s="238">
        <v>1635</v>
      </c>
      <c r="M75" s="238">
        <v>12825</v>
      </c>
      <c r="P75" s="238">
        <v>30</v>
      </c>
      <c r="Q75" s="238">
        <v>601</v>
      </c>
      <c r="R75" s="238">
        <v>3029</v>
      </c>
      <c r="S75" s="238">
        <v>0</v>
      </c>
      <c r="T75" s="238">
        <v>0</v>
      </c>
      <c r="U75" s="238">
        <v>0</v>
      </c>
      <c r="V75" s="238">
        <v>508</v>
      </c>
      <c r="W75" s="238">
        <v>47878</v>
      </c>
      <c r="X75" s="238">
        <v>1881593</v>
      </c>
    </row>
    <row r="76" spans="2:24" ht="13.2" hidden="1">
      <c r="B76" s="238">
        <v>5</v>
      </c>
      <c r="C76" s="238">
        <v>24430</v>
      </c>
      <c r="D76" s="238">
        <v>1745831</v>
      </c>
      <c r="E76" s="238">
        <v>518</v>
      </c>
      <c r="F76" s="238">
        <v>16736</v>
      </c>
      <c r="G76" s="238">
        <v>481260</v>
      </c>
      <c r="H76" s="238">
        <v>85</v>
      </c>
      <c r="I76" s="238">
        <v>8836</v>
      </c>
      <c r="J76" s="238">
        <v>255357</v>
      </c>
      <c r="K76" s="238">
        <v>57</v>
      </c>
      <c r="L76" s="238">
        <v>3702</v>
      </c>
      <c r="M76" s="238">
        <v>30987</v>
      </c>
      <c r="P76" s="238">
        <v>80</v>
      </c>
      <c r="Q76" s="238">
        <v>1981</v>
      </c>
      <c r="R76" s="238">
        <v>15853</v>
      </c>
      <c r="S76" s="238">
        <v>0</v>
      </c>
      <c r="T76" s="238">
        <v>0</v>
      </c>
      <c r="U76" s="238">
        <v>0</v>
      </c>
      <c r="V76" s="238">
        <v>745</v>
      </c>
      <c r="W76" s="238">
        <v>55685</v>
      </c>
      <c r="X76" s="238">
        <v>2529288</v>
      </c>
    </row>
    <row r="77" spans="2:24" ht="13.2" hidden="1">
      <c r="B77" s="238">
        <v>0</v>
      </c>
      <c r="C77" s="238">
        <v>0</v>
      </c>
      <c r="D77" s="238">
        <v>0</v>
      </c>
      <c r="E77" s="238">
        <v>456</v>
      </c>
      <c r="F77" s="238">
        <v>12263</v>
      </c>
      <c r="G77" s="238">
        <v>246170</v>
      </c>
      <c r="H77" s="238">
        <v>164</v>
      </c>
      <c r="I77" s="238">
        <v>15887</v>
      </c>
      <c r="J77" s="238">
        <v>221387</v>
      </c>
      <c r="K77" s="238">
        <v>595</v>
      </c>
      <c r="L77" s="238">
        <v>40197</v>
      </c>
      <c r="M77" s="238">
        <v>154508</v>
      </c>
      <c r="P77" s="238">
        <v>390</v>
      </c>
      <c r="Q77" s="238">
        <v>7503</v>
      </c>
      <c r="R77" s="238">
        <v>61693</v>
      </c>
      <c r="S77" s="238">
        <v>0</v>
      </c>
      <c r="T77" s="238">
        <v>0</v>
      </c>
      <c r="U77" s="238">
        <v>0</v>
      </c>
      <c r="V77" s="238">
        <v>1605</v>
      </c>
      <c r="W77" s="238">
        <v>75850</v>
      </c>
      <c r="X77" s="238">
        <v>683758</v>
      </c>
    </row>
    <row r="78" spans="2:24" ht="13.2" hidden="1">
      <c r="B78" s="238">
        <v>1</v>
      </c>
      <c r="C78" s="238">
        <v>1522</v>
      </c>
      <c r="D78" s="238">
        <v>63025</v>
      </c>
      <c r="E78" s="238">
        <v>4</v>
      </c>
      <c r="F78" s="238">
        <v>216</v>
      </c>
      <c r="G78" s="238">
        <v>6125</v>
      </c>
      <c r="H78" s="238">
        <v>20</v>
      </c>
      <c r="I78" s="238">
        <v>7646</v>
      </c>
      <c r="J78" s="238">
        <v>393818</v>
      </c>
      <c r="K78" s="238">
        <v>63</v>
      </c>
      <c r="L78" s="238">
        <v>4764</v>
      </c>
      <c r="M78" s="238">
        <v>36383</v>
      </c>
      <c r="P78" s="238">
        <v>27</v>
      </c>
      <c r="Q78" s="238">
        <v>523</v>
      </c>
      <c r="R78" s="238">
        <v>5850</v>
      </c>
      <c r="S78" s="238">
        <v>0</v>
      </c>
      <c r="T78" s="238">
        <v>0</v>
      </c>
      <c r="U78" s="238">
        <v>0</v>
      </c>
      <c r="V78" s="238">
        <v>115</v>
      </c>
      <c r="W78" s="238">
        <v>14671</v>
      </c>
      <c r="X78" s="238">
        <v>505201</v>
      </c>
    </row>
    <row r="79" spans="2:24" ht="13.2" hidden="1">
      <c r="B79" s="238">
        <v>0</v>
      </c>
      <c r="C79" s="238">
        <v>0</v>
      </c>
      <c r="D79" s="238">
        <v>0</v>
      </c>
      <c r="E79" s="238">
        <v>46</v>
      </c>
      <c r="F79" s="238">
        <v>3649</v>
      </c>
      <c r="G79" s="238">
        <v>70884</v>
      </c>
      <c r="H79" s="238">
        <v>174</v>
      </c>
      <c r="I79" s="238">
        <v>11561</v>
      </c>
      <c r="J79" s="238">
        <v>184102</v>
      </c>
      <c r="K79" s="238">
        <v>368</v>
      </c>
      <c r="L79" s="238">
        <v>15187</v>
      </c>
      <c r="M79" s="238">
        <v>64282</v>
      </c>
      <c r="P79" s="238">
        <v>196</v>
      </c>
      <c r="Q79" s="238">
        <v>3609</v>
      </c>
      <c r="R79" s="238">
        <v>24543</v>
      </c>
      <c r="S79" s="238">
        <v>0</v>
      </c>
      <c r="T79" s="238">
        <v>0</v>
      </c>
      <c r="U79" s="238">
        <v>0</v>
      </c>
      <c r="V79" s="238">
        <v>784</v>
      </c>
      <c r="W79" s="238">
        <v>34006</v>
      </c>
      <c r="X79" s="238">
        <v>343811</v>
      </c>
    </row>
    <row r="80" spans="2:24" ht="13.2" hidden="1">
      <c r="B80" s="238">
        <v>1</v>
      </c>
      <c r="C80" s="238">
        <v>2383</v>
      </c>
      <c r="D80" s="238">
        <v>38374</v>
      </c>
      <c r="E80" s="238">
        <v>362</v>
      </c>
      <c r="F80" s="238">
        <v>10000</v>
      </c>
      <c r="G80" s="238">
        <v>129768</v>
      </c>
      <c r="H80" s="238">
        <v>52</v>
      </c>
      <c r="I80" s="238">
        <v>19152</v>
      </c>
      <c r="J80" s="238">
        <v>663449</v>
      </c>
      <c r="K80" s="238">
        <v>229</v>
      </c>
      <c r="L80" s="238">
        <v>10550</v>
      </c>
      <c r="M80" s="238">
        <v>54961</v>
      </c>
      <c r="P80" s="238">
        <v>43</v>
      </c>
      <c r="Q80" s="238">
        <v>861</v>
      </c>
      <c r="R80" s="238">
        <v>7049</v>
      </c>
      <c r="S80" s="238">
        <v>0</v>
      </c>
      <c r="T80" s="238">
        <v>0</v>
      </c>
      <c r="U80" s="238">
        <v>0</v>
      </c>
      <c r="V80" s="238">
        <v>687</v>
      </c>
      <c r="W80" s="238">
        <v>42946</v>
      </c>
      <c r="X80" s="238">
        <v>893601</v>
      </c>
    </row>
    <row r="81" spans="2:24" ht="13.2" hidden="1">
      <c r="B81" s="238">
        <v>0</v>
      </c>
      <c r="C81" s="238">
        <v>0</v>
      </c>
      <c r="D81" s="238">
        <v>0</v>
      </c>
      <c r="E81" s="238">
        <v>4</v>
      </c>
      <c r="F81" s="238">
        <v>419</v>
      </c>
      <c r="G81" s="238">
        <v>8130</v>
      </c>
      <c r="H81" s="238">
        <v>17</v>
      </c>
      <c r="I81" s="238">
        <v>1401</v>
      </c>
      <c r="J81" s="238">
        <v>10512</v>
      </c>
      <c r="K81" s="238">
        <v>62</v>
      </c>
      <c r="L81" s="238">
        <v>4047</v>
      </c>
      <c r="M81" s="238">
        <v>15679</v>
      </c>
      <c r="P81" s="238">
        <v>25</v>
      </c>
      <c r="Q81" s="238">
        <v>629</v>
      </c>
      <c r="R81" s="238">
        <v>2456</v>
      </c>
      <c r="S81" s="238">
        <v>0</v>
      </c>
      <c r="T81" s="238">
        <v>0</v>
      </c>
      <c r="U81" s="238">
        <v>0</v>
      </c>
      <c r="V81" s="238">
        <v>108</v>
      </c>
      <c r="W81" s="238">
        <v>6496</v>
      </c>
      <c r="X81" s="238">
        <v>36777</v>
      </c>
    </row>
    <row r="82" spans="2:24" ht="13.2" hidden="1">
      <c r="B82" s="238">
        <v>0</v>
      </c>
      <c r="C82" s="238">
        <v>0</v>
      </c>
      <c r="D82" s="238">
        <v>0</v>
      </c>
      <c r="E82" s="238">
        <v>1</v>
      </c>
      <c r="F82" s="238">
        <v>54</v>
      </c>
      <c r="G82" s="238">
        <v>1902</v>
      </c>
      <c r="H82" s="238">
        <v>5</v>
      </c>
      <c r="I82" s="238">
        <v>334</v>
      </c>
      <c r="J82" s="238">
        <v>4626</v>
      </c>
      <c r="K82" s="238">
        <v>9</v>
      </c>
      <c r="L82" s="238">
        <v>303</v>
      </c>
      <c r="M82" s="238">
        <v>2444</v>
      </c>
      <c r="P82" s="238">
        <v>1</v>
      </c>
      <c r="Q82" s="238">
        <v>16</v>
      </c>
      <c r="R82" s="238">
        <v>55</v>
      </c>
      <c r="S82" s="238">
        <v>0</v>
      </c>
      <c r="T82" s="238">
        <v>0</v>
      </c>
      <c r="U82" s="238">
        <v>0</v>
      </c>
      <c r="V82" s="238">
        <v>16</v>
      </c>
      <c r="W82" s="238">
        <v>707</v>
      </c>
      <c r="X82" s="238">
        <v>9027</v>
      </c>
    </row>
    <row r="83" spans="2:24" ht="13.2" hidden="1">
      <c r="B83" s="238">
        <v>1</v>
      </c>
      <c r="C83" s="238">
        <v>96</v>
      </c>
      <c r="D83" s="238">
        <v>1145</v>
      </c>
      <c r="E83" s="238">
        <v>4</v>
      </c>
      <c r="F83" s="238">
        <v>240</v>
      </c>
      <c r="G83" s="238">
        <v>6260</v>
      </c>
      <c r="H83" s="238">
        <v>8</v>
      </c>
      <c r="I83" s="238">
        <v>645</v>
      </c>
      <c r="J83" s="238">
        <v>15508</v>
      </c>
      <c r="K83" s="238">
        <v>14</v>
      </c>
      <c r="L83" s="238">
        <v>481</v>
      </c>
      <c r="M83" s="238">
        <v>3348</v>
      </c>
      <c r="P83" s="238">
        <v>4</v>
      </c>
      <c r="Q83" s="238">
        <v>99</v>
      </c>
      <c r="R83" s="238">
        <v>364</v>
      </c>
      <c r="S83" s="238">
        <v>0</v>
      </c>
      <c r="T83" s="238">
        <v>0</v>
      </c>
      <c r="U83" s="238">
        <v>0</v>
      </c>
      <c r="V83" s="238">
        <v>31</v>
      </c>
      <c r="W83" s="238">
        <v>1561</v>
      </c>
      <c r="X83" s="238">
        <v>26625</v>
      </c>
    </row>
    <row r="84" spans="2:24" ht="13.2" hidden="1">
      <c r="B84" s="238">
        <v>0</v>
      </c>
      <c r="C84" s="238">
        <v>0</v>
      </c>
      <c r="D84" s="238">
        <v>0</v>
      </c>
      <c r="E84" s="238">
        <v>0</v>
      </c>
      <c r="F84" s="238">
        <v>0</v>
      </c>
      <c r="G84" s="238">
        <v>0</v>
      </c>
      <c r="H84" s="238">
        <v>0</v>
      </c>
      <c r="I84" s="238">
        <v>0</v>
      </c>
      <c r="J84" s="238">
        <v>0</v>
      </c>
      <c r="K84" s="238">
        <v>1</v>
      </c>
      <c r="L84" s="238">
        <v>37</v>
      </c>
      <c r="M84" s="238">
        <v>99</v>
      </c>
      <c r="P84" s="238">
        <v>1</v>
      </c>
      <c r="Q84" s="238">
        <v>15</v>
      </c>
      <c r="R84" s="238">
        <v>102</v>
      </c>
      <c r="S84" s="238">
        <v>0</v>
      </c>
      <c r="T84" s="238">
        <v>0</v>
      </c>
      <c r="U84" s="238">
        <v>0</v>
      </c>
      <c r="V84" s="238">
        <v>2</v>
      </c>
      <c r="W84" s="238">
        <v>52</v>
      </c>
      <c r="X84" s="238">
        <v>201</v>
      </c>
    </row>
    <row r="85" spans="2:24" ht="13.2" hidden="1">
      <c r="B85" s="238">
        <v>0</v>
      </c>
      <c r="C85" s="238">
        <v>0</v>
      </c>
      <c r="D85" s="238">
        <v>0</v>
      </c>
      <c r="E85" s="238">
        <v>0</v>
      </c>
      <c r="F85" s="238">
        <v>0</v>
      </c>
      <c r="G85" s="238">
        <v>0</v>
      </c>
      <c r="H85" s="238">
        <v>0</v>
      </c>
      <c r="I85" s="238">
        <v>0</v>
      </c>
      <c r="J85" s="238">
        <v>0</v>
      </c>
      <c r="K85" s="238">
        <v>0</v>
      </c>
      <c r="L85" s="238">
        <v>0</v>
      </c>
      <c r="M85" s="238">
        <v>0</v>
      </c>
      <c r="P85" s="238">
        <v>0</v>
      </c>
      <c r="Q85" s="238">
        <v>0</v>
      </c>
      <c r="R85" s="238">
        <v>0</v>
      </c>
      <c r="S85" s="238">
        <v>0</v>
      </c>
      <c r="T85" s="238">
        <v>0</v>
      </c>
      <c r="U85" s="238">
        <v>0</v>
      </c>
      <c r="V85" s="238">
        <v>0</v>
      </c>
      <c r="W85" s="238">
        <v>0</v>
      </c>
      <c r="X85" s="238">
        <v>0</v>
      </c>
    </row>
    <row r="86" spans="2:24" ht="13.2" hidden="1">
      <c r="B86" s="238">
        <v>0</v>
      </c>
      <c r="C86" s="238">
        <v>0</v>
      </c>
      <c r="D86" s="238">
        <v>0</v>
      </c>
      <c r="E86" s="238">
        <v>1</v>
      </c>
      <c r="F86" s="238">
        <v>41</v>
      </c>
      <c r="G86" s="238">
        <v>611</v>
      </c>
      <c r="H86" s="238">
        <v>0</v>
      </c>
      <c r="I86" s="238">
        <v>0</v>
      </c>
      <c r="J86" s="238">
        <v>0</v>
      </c>
      <c r="K86" s="238">
        <v>11</v>
      </c>
      <c r="L86" s="238">
        <v>611</v>
      </c>
      <c r="M86" s="238">
        <v>4574</v>
      </c>
      <c r="P86" s="238">
        <v>0</v>
      </c>
      <c r="Q86" s="238">
        <v>0</v>
      </c>
      <c r="R86" s="238">
        <v>0</v>
      </c>
      <c r="S86" s="238">
        <v>0</v>
      </c>
      <c r="T86" s="238">
        <v>0</v>
      </c>
      <c r="U86" s="238">
        <v>0</v>
      </c>
      <c r="V86" s="238">
        <v>12</v>
      </c>
      <c r="W86" s="238">
        <v>652</v>
      </c>
      <c r="X86" s="238">
        <v>5185</v>
      </c>
    </row>
    <row r="87" spans="2:24" ht="13.2" hidden="1">
      <c r="B87" s="238">
        <v>0</v>
      </c>
      <c r="C87" s="238">
        <v>0</v>
      </c>
      <c r="D87" s="238">
        <v>0</v>
      </c>
      <c r="E87" s="238">
        <v>1</v>
      </c>
      <c r="F87" s="238">
        <v>45</v>
      </c>
      <c r="G87" s="238">
        <v>687</v>
      </c>
      <c r="H87" s="238">
        <v>0</v>
      </c>
      <c r="I87" s="238">
        <v>0</v>
      </c>
      <c r="J87" s="238">
        <v>0</v>
      </c>
      <c r="K87" s="238">
        <v>6</v>
      </c>
      <c r="L87" s="238">
        <v>226</v>
      </c>
      <c r="M87" s="238">
        <v>1750</v>
      </c>
      <c r="P87" s="238">
        <v>1</v>
      </c>
      <c r="Q87" s="238">
        <v>19</v>
      </c>
      <c r="R87" s="238">
        <v>54</v>
      </c>
      <c r="S87" s="238">
        <v>0</v>
      </c>
      <c r="T87" s="238">
        <v>0</v>
      </c>
      <c r="U87" s="238">
        <v>0</v>
      </c>
      <c r="V87" s="238">
        <v>8</v>
      </c>
      <c r="W87" s="238">
        <v>290</v>
      </c>
      <c r="X87" s="238">
        <v>2491</v>
      </c>
    </row>
    <row r="88" spans="2:24" ht="13.2" hidden="1">
      <c r="B88" s="238">
        <v>0</v>
      </c>
      <c r="C88" s="238">
        <v>0</v>
      </c>
      <c r="D88" s="238">
        <v>0</v>
      </c>
      <c r="E88" s="238">
        <v>2</v>
      </c>
      <c r="F88" s="238">
        <v>98</v>
      </c>
      <c r="G88" s="238">
        <v>542</v>
      </c>
      <c r="H88" s="238">
        <v>3</v>
      </c>
      <c r="I88" s="238">
        <v>256</v>
      </c>
      <c r="J88" s="238">
        <v>5063</v>
      </c>
      <c r="K88" s="238">
        <v>37</v>
      </c>
      <c r="L88" s="238">
        <v>1735</v>
      </c>
      <c r="M88" s="238">
        <v>11184</v>
      </c>
      <c r="P88" s="238">
        <v>19</v>
      </c>
      <c r="Q88" s="238">
        <v>366</v>
      </c>
      <c r="R88" s="238">
        <v>1770</v>
      </c>
      <c r="S88" s="238">
        <v>0</v>
      </c>
      <c r="T88" s="238">
        <v>0</v>
      </c>
      <c r="U88" s="238">
        <v>0</v>
      </c>
      <c r="V88" s="238">
        <v>61</v>
      </c>
      <c r="W88" s="238">
        <v>2455</v>
      </c>
      <c r="X88" s="238">
        <v>18559</v>
      </c>
    </row>
    <row r="89" spans="2:24" ht="13.2" hidden="1">
      <c r="B89" s="238">
        <v>1</v>
      </c>
      <c r="C89" s="238">
        <v>28</v>
      </c>
      <c r="D89" s="238">
        <v>990</v>
      </c>
      <c r="E89" s="238">
        <v>6</v>
      </c>
      <c r="F89" s="238">
        <v>159</v>
      </c>
      <c r="G89" s="238">
        <v>1270</v>
      </c>
      <c r="H89" s="238">
        <v>6</v>
      </c>
      <c r="I89" s="238">
        <v>422</v>
      </c>
      <c r="J89" s="238">
        <v>2207</v>
      </c>
      <c r="K89" s="238">
        <v>46</v>
      </c>
      <c r="L89" s="238">
        <v>1987</v>
      </c>
      <c r="M89" s="238">
        <v>8175</v>
      </c>
      <c r="P89" s="238">
        <v>15</v>
      </c>
      <c r="Q89" s="238">
        <v>306</v>
      </c>
      <c r="R89" s="238">
        <v>1131</v>
      </c>
      <c r="S89" s="238">
        <v>0</v>
      </c>
      <c r="T89" s="238">
        <v>0</v>
      </c>
      <c r="U89" s="238">
        <v>0</v>
      </c>
      <c r="V89" s="238">
        <v>74</v>
      </c>
      <c r="W89" s="238">
        <v>2902</v>
      </c>
      <c r="X89" s="238">
        <v>13773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B24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5" width="15.6640625" style="12" customWidth="1"/>
    <col min="16" max="21" width="15.6640625" style="52" customWidth="1"/>
    <col min="22" max="23" width="15.6640625" style="12" customWidth="1"/>
    <col min="24" max="24" width="16.6640625" style="12" customWidth="1"/>
    <col min="25" max="25" width="15.6640625" style="12" customWidth="1"/>
    <col min="26" max="26" width="0" style="12" hidden="1" customWidth="1"/>
    <col min="27" max="29" width="4.109375" style="12" hidden="1" customWidth="1"/>
    <col min="30" max="30" width="0" style="12" hidden="1" customWidth="1"/>
    <col min="31" max="16384" width="10.33203125" style="12"/>
  </cols>
  <sheetData>
    <row r="1" spans="1:29" ht="16.2">
      <c r="A1" s="85" t="s">
        <v>281</v>
      </c>
      <c r="B1" s="9"/>
      <c r="D1" s="85" t="s">
        <v>155</v>
      </c>
      <c r="E1" s="9" t="s">
        <v>130</v>
      </c>
      <c r="O1" s="85" t="str">
        <f>A1</f>
        <v>令和７年度　非木造家屋の状況</v>
      </c>
      <c r="P1" s="9"/>
      <c r="R1" s="85" t="str">
        <f>D1</f>
        <v>（６）合計</v>
      </c>
      <c r="S1" s="9" t="s">
        <v>133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269"/>
      <c r="K2" s="4"/>
      <c r="L2" s="4"/>
      <c r="M2" s="269"/>
      <c r="P2" s="4"/>
      <c r="Q2" s="4"/>
      <c r="R2" s="4"/>
      <c r="S2" s="4"/>
      <c r="T2" s="4"/>
      <c r="U2" s="4"/>
      <c r="V2" s="4"/>
      <c r="W2" s="4"/>
      <c r="X2" s="269"/>
    </row>
    <row r="3" spans="1:29" ht="19.5" customHeight="1">
      <c r="A3" s="345" t="s">
        <v>50</v>
      </c>
      <c r="B3" s="354" t="s">
        <v>135</v>
      </c>
      <c r="C3" s="357"/>
      <c r="D3" s="358"/>
      <c r="E3" s="351" t="s">
        <v>136</v>
      </c>
      <c r="F3" s="364"/>
      <c r="G3" s="365"/>
      <c r="H3" s="342" t="s">
        <v>137</v>
      </c>
      <c r="I3" s="343"/>
      <c r="J3" s="344"/>
      <c r="K3" s="342" t="s">
        <v>138</v>
      </c>
      <c r="L3" s="343"/>
      <c r="M3" s="344"/>
      <c r="N3" s="345" t="s">
        <v>50</v>
      </c>
      <c r="O3" s="345" t="s">
        <v>50</v>
      </c>
      <c r="P3" s="354" t="s">
        <v>139</v>
      </c>
      <c r="Q3" s="355"/>
      <c r="R3" s="356"/>
      <c r="S3" s="348" t="s">
        <v>140</v>
      </c>
      <c r="T3" s="362"/>
      <c r="U3" s="363"/>
      <c r="V3" s="342" t="s">
        <v>0</v>
      </c>
      <c r="W3" s="343"/>
      <c r="X3" s="344"/>
      <c r="Y3" s="345" t="s">
        <v>50</v>
      </c>
    </row>
    <row r="4" spans="1:29" ht="14.25" customHeight="1">
      <c r="A4" s="346"/>
      <c r="B4" s="71" t="s">
        <v>127</v>
      </c>
      <c r="C4" s="72" t="s">
        <v>128</v>
      </c>
      <c r="D4" s="68" t="s">
        <v>49</v>
      </c>
      <c r="E4" s="71" t="s">
        <v>127</v>
      </c>
      <c r="F4" s="72" t="s">
        <v>128</v>
      </c>
      <c r="G4" s="68" t="s">
        <v>49</v>
      </c>
      <c r="H4" s="270" t="s">
        <v>127</v>
      </c>
      <c r="I4" s="274" t="s">
        <v>128</v>
      </c>
      <c r="J4" s="39" t="s">
        <v>49</v>
      </c>
      <c r="K4" s="270" t="s">
        <v>127</v>
      </c>
      <c r="L4" s="274" t="s">
        <v>128</v>
      </c>
      <c r="M4" s="39" t="s">
        <v>49</v>
      </c>
      <c r="N4" s="346"/>
      <c r="O4" s="346"/>
      <c r="P4" s="71" t="s">
        <v>127</v>
      </c>
      <c r="Q4" s="72" t="s">
        <v>128</v>
      </c>
      <c r="R4" s="68" t="s">
        <v>49</v>
      </c>
      <c r="S4" s="71" t="s">
        <v>127</v>
      </c>
      <c r="T4" s="72" t="s">
        <v>128</v>
      </c>
      <c r="U4" s="68" t="s">
        <v>49</v>
      </c>
      <c r="V4" s="270" t="s">
        <v>127</v>
      </c>
      <c r="W4" s="274" t="s">
        <v>128</v>
      </c>
      <c r="X4" s="39" t="s">
        <v>49</v>
      </c>
      <c r="Y4" s="346"/>
    </row>
    <row r="5" spans="1:29" ht="14.25" customHeight="1" thickBot="1">
      <c r="A5" s="347"/>
      <c r="B5" s="40"/>
      <c r="C5" s="69" t="s">
        <v>51</v>
      </c>
      <c r="D5" s="70" t="s">
        <v>129</v>
      </c>
      <c r="E5" s="40"/>
      <c r="F5" s="69" t="s">
        <v>51</v>
      </c>
      <c r="G5" s="70" t="s">
        <v>129</v>
      </c>
      <c r="H5" s="40"/>
      <c r="I5" s="41" t="s">
        <v>51</v>
      </c>
      <c r="J5" s="42" t="s">
        <v>129</v>
      </c>
      <c r="K5" s="40"/>
      <c r="L5" s="41" t="s">
        <v>51</v>
      </c>
      <c r="M5" s="42" t="s">
        <v>129</v>
      </c>
      <c r="N5" s="347"/>
      <c r="O5" s="347"/>
      <c r="P5" s="267"/>
      <c r="Q5" s="69" t="s">
        <v>51</v>
      </c>
      <c r="R5" s="70" t="s">
        <v>129</v>
      </c>
      <c r="S5" s="267"/>
      <c r="T5" s="69" t="s">
        <v>51</v>
      </c>
      <c r="U5" s="70" t="s">
        <v>129</v>
      </c>
      <c r="V5" s="40"/>
      <c r="W5" s="41" t="s">
        <v>51</v>
      </c>
      <c r="X5" s="42" t="s">
        <v>129</v>
      </c>
      <c r="Y5" s="347"/>
    </row>
    <row r="6" spans="1:29" ht="16.5" customHeight="1">
      <c r="A6" s="6" t="s">
        <v>13</v>
      </c>
      <c r="B6" s="114">
        <f t="shared" ref="B6:M21" si="0">B51</f>
        <v>104</v>
      </c>
      <c r="C6" s="115">
        <f t="shared" si="0"/>
        <v>331346</v>
      </c>
      <c r="D6" s="116">
        <f t="shared" si="0"/>
        <v>20186226</v>
      </c>
      <c r="E6" s="114">
        <f t="shared" si="0"/>
        <v>10616</v>
      </c>
      <c r="F6" s="115">
        <f t="shared" si="0"/>
        <v>4822702</v>
      </c>
      <c r="G6" s="116">
        <f t="shared" si="0"/>
        <v>254292171</v>
      </c>
      <c r="H6" s="114">
        <f>H51</f>
        <v>8970</v>
      </c>
      <c r="I6" s="115">
        <f t="shared" ref="I6:J6" si="1">I51</f>
        <v>3565643</v>
      </c>
      <c r="J6" s="117">
        <f t="shared" si="1"/>
        <v>142621916</v>
      </c>
      <c r="K6" s="114">
        <f>K51</f>
        <v>17461</v>
      </c>
      <c r="L6" s="115">
        <f t="shared" ref="L6:M6" si="2">L51</f>
        <v>2299929</v>
      </c>
      <c r="M6" s="117">
        <f t="shared" si="2"/>
        <v>61753672</v>
      </c>
      <c r="N6" s="6" t="s">
        <v>13</v>
      </c>
      <c r="O6" s="6" t="s">
        <v>13</v>
      </c>
      <c r="P6" s="114">
        <f t="shared" ref="P6:X21" si="3">P51</f>
        <v>2769</v>
      </c>
      <c r="Q6" s="115">
        <f t="shared" si="3"/>
        <v>62748</v>
      </c>
      <c r="R6" s="116">
        <f t="shared" si="3"/>
        <v>613344</v>
      </c>
      <c r="S6" s="114">
        <f t="shared" si="3"/>
        <v>151</v>
      </c>
      <c r="T6" s="115">
        <f t="shared" si="3"/>
        <v>1080</v>
      </c>
      <c r="U6" s="116">
        <f t="shared" si="3"/>
        <v>25598</v>
      </c>
      <c r="V6" s="114">
        <f>V51</f>
        <v>40071</v>
      </c>
      <c r="W6" s="115">
        <f t="shared" ref="W6:X6" si="4">W51</f>
        <v>11083448</v>
      </c>
      <c r="X6" s="117">
        <f t="shared" si="4"/>
        <v>479492927</v>
      </c>
      <c r="Y6" s="6" t="s">
        <v>13</v>
      </c>
      <c r="AA6" s="73" t="str">
        <f>IF(SUM(B6,E6,H6,K6,P6,S6)-V6=0,"○","×")</f>
        <v>○</v>
      </c>
      <c r="AB6" s="73" t="str">
        <f t="shared" ref="AB6:AC21" si="5">IF(SUM(C6,F6,I6,L6,Q6,T6)-W6=0,"○","×")</f>
        <v>○</v>
      </c>
      <c r="AC6" s="73" t="str">
        <f t="shared" si="5"/>
        <v>○</v>
      </c>
    </row>
    <row r="7" spans="1:29" ht="17.100000000000001" customHeight="1">
      <c r="A7" s="7" t="s">
        <v>14</v>
      </c>
      <c r="B7" s="118">
        <f t="shared" si="0"/>
        <v>3</v>
      </c>
      <c r="C7" s="119">
        <f t="shared" si="0"/>
        <v>13410</v>
      </c>
      <c r="D7" s="120">
        <f t="shared" si="0"/>
        <v>527777</v>
      </c>
      <c r="E7" s="118">
        <f t="shared" si="0"/>
        <v>498</v>
      </c>
      <c r="F7" s="119">
        <f t="shared" si="0"/>
        <v>539940</v>
      </c>
      <c r="G7" s="120">
        <f t="shared" si="0"/>
        <v>26833995</v>
      </c>
      <c r="H7" s="118">
        <f t="shared" si="0"/>
        <v>2280</v>
      </c>
      <c r="I7" s="119">
        <f t="shared" si="0"/>
        <v>816656</v>
      </c>
      <c r="J7" s="120">
        <f t="shared" si="0"/>
        <v>18094728</v>
      </c>
      <c r="K7" s="118">
        <f t="shared" si="0"/>
        <v>2350</v>
      </c>
      <c r="L7" s="119">
        <f t="shared" si="0"/>
        <v>323536</v>
      </c>
      <c r="M7" s="120">
        <f t="shared" si="0"/>
        <v>5473586</v>
      </c>
      <c r="N7" s="7" t="s">
        <v>14</v>
      </c>
      <c r="O7" s="7" t="s">
        <v>14</v>
      </c>
      <c r="P7" s="118">
        <f t="shared" si="3"/>
        <v>193</v>
      </c>
      <c r="Q7" s="119">
        <f t="shared" si="3"/>
        <v>6933</v>
      </c>
      <c r="R7" s="120">
        <f t="shared" si="3"/>
        <v>42922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5324</v>
      </c>
      <c r="W7" s="119">
        <f t="shared" si="3"/>
        <v>1700475</v>
      </c>
      <c r="X7" s="120">
        <f t="shared" si="3"/>
        <v>50973008</v>
      </c>
      <c r="Y7" s="7" t="s">
        <v>14</v>
      </c>
      <c r="AA7" s="73" t="str">
        <f t="shared" ref="AA7:AC44" si="6">IF(SUM(B7,E7,H7,K7,P7,S7)-V7=0,"○","×")</f>
        <v>○</v>
      </c>
      <c r="AB7" s="73" t="str">
        <f t="shared" si="5"/>
        <v>○</v>
      </c>
      <c r="AC7" s="73" t="str">
        <f t="shared" si="5"/>
        <v>○</v>
      </c>
    </row>
    <row r="8" spans="1:29" ht="17.100000000000001" customHeight="1">
      <c r="A8" s="7" t="s">
        <v>15</v>
      </c>
      <c r="B8" s="118">
        <f t="shared" si="0"/>
        <v>195</v>
      </c>
      <c r="C8" s="119">
        <f t="shared" si="0"/>
        <v>135861</v>
      </c>
      <c r="D8" s="120">
        <f t="shared" si="0"/>
        <v>8146086</v>
      </c>
      <c r="E8" s="118">
        <f t="shared" si="0"/>
        <v>4342</v>
      </c>
      <c r="F8" s="119">
        <f t="shared" si="0"/>
        <v>857362</v>
      </c>
      <c r="G8" s="120">
        <f t="shared" si="0"/>
        <v>37360946</v>
      </c>
      <c r="H8" s="118">
        <f t="shared" si="0"/>
        <v>3401</v>
      </c>
      <c r="I8" s="119">
        <f t="shared" si="0"/>
        <v>1601073</v>
      </c>
      <c r="J8" s="120">
        <f t="shared" si="0"/>
        <v>45790314</v>
      </c>
      <c r="K8" s="118">
        <f t="shared" si="0"/>
        <v>5676</v>
      </c>
      <c r="L8" s="119">
        <f t="shared" si="0"/>
        <v>649641</v>
      </c>
      <c r="M8" s="120">
        <f t="shared" si="0"/>
        <v>13207403</v>
      </c>
      <c r="N8" s="7" t="s">
        <v>15</v>
      </c>
      <c r="O8" s="7" t="s">
        <v>15</v>
      </c>
      <c r="P8" s="118">
        <f t="shared" si="3"/>
        <v>760</v>
      </c>
      <c r="Q8" s="119">
        <f t="shared" si="3"/>
        <v>22593</v>
      </c>
      <c r="R8" s="120">
        <f t="shared" si="3"/>
        <v>257951</v>
      </c>
      <c r="S8" s="118">
        <f t="shared" si="3"/>
        <v>14</v>
      </c>
      <c r="T8" s="119">
        <f t="shared" si="3"/>
        <v>1662</v>
      </c>
      <c r="U8" s="120">
        <f t="shared" si="3"/>
        <v>10645</v>
      </c>
      <c r="V8" s="118">
        <f t="shared" si="3"/>
        <v>14388</v>
      </c>
      <c r="W8" s="119">
        <f t="shared" si="3"/>
        <v>3268192</v>
      </c>
      <c r="X8" s="120">
        <f t="shared" si="3"/>
        <v>104773345</v>
      </c>
      <c r="Y8" s="7" t="s">
        <v>15</v>
      </c>
      <c r="AA8" s="73" t="str">
        <f t="shared" si="6"/>
        <v>○</v>
      </c>
      <c r="AB8" s="73" t="str">
        <f t="shared" si="5"/>
        <v>○</v>
      </c>
      <c r="AC8" s="73" t="str">
        <f t="shared" si="5"/>
        <v>○</v>
      </c>
    </row>
    <row r="9" spans="1:29" ht="17.100000000000001" customHeight="1">
      <c r="A9" s="7" t="s">
        <v>16</v>
      </c>
      <c r="B9" s="118">
        <f t="shared" si="0"/>
        <v>24</v>
      </c>
      <c r="C9" s="119">
        <f t="shared" si="0"/>
        <v>64703</v>
      </c>
      <c r="D9" s="120">
        <f t="shared" si="0"/>
        <v>1772335</v>
      </c>
      <c r="E9" s="118">
        <f t="shared" si="0"/>
        <v>553</v>
      </c>
      <c r="F9" s="119">
        <f t="shared" si="0"/>
        <v>474198</v>
      </c>
      <c r="G9" s="120">
        <f t="shared" si="0"/>
        <v>19965078</v>
      </c>
      <c r="H9" s="118">
        <f t="shared" si="0"/>
        <v>3165</v>
      </c>
      <c r="I9" s="119">
        <f t="shared" si="0"/>
        <v>1327714</v>
      </c>
      <c r="J9" s="120">
        <f t="shared" si="0"/>
        <v>37337162</v>
      </c>
      <c r="K9" s="118">
        <f t="shared" si="0"/>
        <v>3565</v>
      </c>
      <c r="L9" s="119">
        <f t="shared" si="0"/>
        <v>410131</v>
      </c>
      <c r="M9" s="120">
        <f t="shared" si="0"/>
        <v>7542025</v>
      </c>
      <c r="N9" s="7" t="s">
        <v>16</v>
      </c>
      <c r="O9" s="7" t="s">
        <v>16</v>
      </c>
      <c r="P9" s="118">
        <f t="shared" si="3"/>
        <v>1135</v>
      </c>
      <c r="Q9" s="119">
        <f t="shared" si="3"/>
        <v>30118</v>
      </c>
      <c r="R9" s="120">
        <f t="shared" si="3"/>
        <v>220537</v>
      </c>
      <c r="S9" s="118">
        <f t="shared" si="3"/>
        <v>0</v>
      </c>
      <c r="T9" s="119">
        <f t="shared" si="3"/>
        <v>72</v>
      </c>
      <c r="U9" s="120">
        <f t="shared" si="3"/>
        <v>41</v>
      </c>
      <c r="V9" s="118">
        <f t="shared" si="3"/>
        <v>8442</v>
      </c>
      <c r="W9" s="119">
        <f t="shared" si="3"/>
        <v>2306936</v>
      </c>
      <c r="X9" s="120">
        <f t="shared" si="3"/>
        <v>66837178</v>
      </c>
      <c r="Y9" s="7" t="s">
        <v>16</v>
      </c>
      <c r="AA9" s="73" t="str">
        <f t="shared" si="6"/>
        <v>○</v>
      </c>
      <c r="AB9" s="73" t="str">
        <f t="shared" si="5"/>
        <v>○</v>
      </c>
      <c r="AC9" s="73" t="str">
        <f t="shared" si="5"/>
        <v>○</v>
      </c>
    </row>
    <row r="10" spans="1:29" ht="17.100000000000001" customHeight="1">
      <c r="A10" s="7" t="s">
        <v>17</v>
      </c>
      <c r="B10" s="118">
        <f t="shared" si="0"/>
        <v>12</v>
      </c>
      <c r="C10" s="119">
        <f t="shared" si="0"/>
        <v>84101</v>
      </c>
      <c r="D10" s="120">
        <f t="shared" si="0"/>
        <v>4248513</v>
      </c>
      <c r="E10" s="118">
        <f t="shared" si="0"/>
        <v>1151</v>
      </c>
      <c r="F10" s="119">
        <f t="shared" si="0"/>
        <v>886067</v>
      </c>
      <c r="G10" s="120">
        <f t="shared" si="0"/>
        <v>45258395</v>
      </c>
      <c r="H10" s="118">
        <f t="shared" si="0"/>
        <v>3888</v>
      </c>
      <c r="I10" s="119">
        <f t="shared" si="0"/>
        <v>1677955</v>
      </c>
      <c r="J10" s="120">
        <f t="shared" si="0"/>
        <v>61007876</v>
      </c>
      <c r="K10" s="118">
        <f t="shared" si="0"/>
        <v>6277</v>
      </c>
      <c r="L10" s="119">
        <f t="shared" si="0"/>
        <v>822457</v>
      </c>
      <c r="M10" s="120">
        <f t="shared" si="0"/>
        <v>20481834</v>
      </c>
      <c r="N10" s="7" t="s">
        <v>17</v>
      </c>
      <c r="O10" s="7" t="s">
        <v>17</v>
      </c>
      <c r="P10" s="118">
        <f t="shared" si="3"/>
        <v>693</v>
      </c>
      <c r="Q10" s="119">
        <f t="shared" si="3"/>
        <v>20112</v>
      </c>
      <c r="R10" s="120">
        <f t="shared" si="3"/>
        <v>157447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12021</v>
      </c>
      <c r="W10" s="119">
        <f t="shared" si="3"/>
        <v>3490692</v>
      </c>
      <c r="X10" s="120">
        <f t="shared" si="3"/>
        <v>131154065</v>
      </c>
      <c r="Y10" s="7" t="s">
        <v>17</v>
      </c>
      <c r="AA10" s="73" t="str">
        <f t="shared" si="6"/>
        <v>○</v>
      </c>
      <c r="AB10" s="73" t="str">
        <f t="shared" si="5"/>
        <v>○</v>
      </c>
      <c r="AC10" s="73" t="str">
        <f t="shared" si="5"/>
        <v>○</v>
      </c>
    </row>
    <row r="11" spans="1:29" ht="17.100000000000001" customHeight="1">
      <c r="A11" s="7" t="s">
        <v>18</v>
      </c>
      <c r="B11" s="118">
        <f t="shared" si="0"/>
        <v>21</v>
      </c>
      <c r="C11" s="119">
        <f t="shared" si="0"/>
        <v>36058</v>
      </c>
      <c r="D11" s="120">
        <f t="shared" si="0"/>
        <v>1676631</v>
      </c>
      <c r="E11" s="118">
        <f t="shared" si="0"/>
        <v>809</v>
      </c>
      <c r="F11" s="119">
        <f t="shared" si="0"/>
        <v>265658</v>
      </c>
      <c r="G11" s="120">
        <f t="shared" si="0"/>
        <v>12571397</v>
      </c>
      <c r="H11" s="118">
        <f t="shared" si="0"/>
        <v>1993</v>
      </c>
      <c r="I11" s="119">
        <f t="shared" si="0"/>
        <v>744177</v>
      </c>
      <c r="J11" s="120">
        <f t="shared" si="0"/>
        <v>18761121</v>
      </c>
      <c r="K11" s="118">
        <f t="shared" si="0"/>
        <v>2290</v>
      </c>
      <c r="L11" s="119">
        <f t="shared" si="0"/>
        <v>331280</v>
      </c>
      <c r="M11" s="120">
        <f t="shared" si="0"/>
        <v>6506212</v>
      </c>
      <c r="N11" s="7" t="s">
        <v>18</v>
      </c>
      <c r="O11" s="7" t="s">
        <v>18</v>
      </c>
      <c r="P11" s="118">
        <f t="shared" si="3"/>
        <v>321</v>
      </c>
      <c r="Q11" s="119">
        <f t="shared" si="3"/>
        <v>9043</v>
      </c>
      <c r="R11" s="120">
        <f t="shared" si="3"/>
        <v>81728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5434</v>
      </c>
      <c r="W11" s="119">
        <f t="shared" si="3"/>
        <v>1386216</v>
      </c>
      <c r="X11" s="120">
        <f t="shared" si="3"/>
        <v>39597089</v>
      </c>
      <c r="Y11" s="7" t="s">
        <v>18</v>
      </c>
      <c r="AA11" s="73" t="str">
        <f t="shared" si="6"/>
        <v>○</v>
      </c>
      <c r="AB11" s="73" t="str">
        <f t="shared" si="5"/>
        <v>○</v>
      </c>
      <c r="AC11" s="73" t="str">
        <f t="shared" si="5"/>
        <v>○</v>
      </c>
    </row>
    <row r="12" spans="1:29" ht="17.100000000000001" customHeight="1">
      <c r="A12" s="7" t="s">
        <v>19</v>
      </c>
      <c r="B12" s="118">
        <f t="shared" si="0"/>
        <v>30</v>
      </c>
      <c r="C12" s="119">
        <f t="shared" si="0"/>
        <v>5854</v>
      </c>
      <c r="D12" s="120">
        <f t="shared" si="0"/>
        <v>83494</v>
      </c>
      <c r="E12" s="118">
        <f t="shared" si="0"/>
        <v>231</v>
      </c>
      <c r="F12" s="119">
        <f t="shared" si="0"/>
        <v>82622</v>
      </c>
      <c r="G12" s="120">
        <f t="shared" si="0"/>
        <v>2810099</v>
      </c>
      <c r="H12" s="118">
        <f t="shared" si="0"/>
        <v>1850</v>
      </c>
      <c r="I12" s="119">
        <f t="shared" si="0"/>
        <v>750748</v>
      </c>
      <c r="J12" s="120">
        <f t="shared" si="0"/>
        <v>19193970</v>
      </c>
      <c r="K12" s="118">
        <f t="shared" si="0"/>
        <v>1985</v>
      </c>
      <c r="L12" s="119">
        <f t="shared" si="0"/>
        <v>238801</v>
      </c>
      <c r="M12" s="120">
        <f t="shared" si="0"/>
        <v>3604620</v>
      </c>
      <c r="N12" s="7" t="s">
        <v>19</v>
      </c>
      <c r="O12" s="7" t="s">
        <v>19</v>
      </c>
      <c r="P12" s="118">
        <f t="shared" si="3"/>
        <v>350</v>
      </c>
      <c r="Q12" s="119">
        <f t="shared" si="3"/>
        <v>11990</v>
      </c>
      <c r="R12" s="120">
        <f t="shared" si="3"/>
        <v>72019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4446</v>
      </c>
      <c r="W12" s="119">
        <f t="shared" si="3"/>
        <v>1090015</v>
      </c>
      <c r="X12" s="120">
        <f t="shared" si="3"/>
        <v>25764202</v>
      </c>
      <c r="Y12" s="7" t="s">
        <v>19</v>
      </c>
      <c r="AA12" s="73" t="str">
        <f t="shared" si="6"/>
        <v>○</v>
      </c>
      <c r="AB12" s="73" t="str">
        <f t="shared" si="5"/>
        <v>○</v>
      </c>
      <c r="AC12" s="73" t="str">
        <f t="shared" si="5"/>
        <v>○</v>
      </c>
    </row>
    <row r="13" spans="1:29" ht="17.100000000000001" customHeight="1">
      <c r="A13" s="7" t="s">
        <v>20</v>
      </c>
      <c r="B13" s="118">
        <f t="shared" si="0"/>
        <v>2</v>
      </c>
      <c r="C13" s="119">
        <f t="shared" si="0"/>
        <v>911</v>
      </c>
      <c r="D13" s="120">
        <f t="shared" si="0"/>
        <v>67418</v>
      </c>
      <c r="E13" s="118">
        <f t="shared" si="0"/>
        <v>206</v>
      </c>
      <c r="F13" s="119">
        <f t="shared" si="0"/>
        <v>75210</v>
      </c>
      <c r="G13" s="120">
        <f t="shared" si="0"/>
        <v>3343091</v>
      </c>
      <c r="H13" s="118">
        <f t="shared" si="0"/>
        <v>2035</v>
      </c>
      <c r="I13" s="119">
        <f t="shared" si="0"/>
        <v>522224</v>
      </c>
      <c r="J13" s="120">
        <f t="shared" si="0"/>
        <v>12443644</v>
      </c>
      <c r="K13" s="118">
        <f t="shared" si="0"/>
        <v>1814</v>
      </c>
      <c r="L13" s="119">
        <f t="shared" si="0"/>
        <v>177467</v>
      </c>
      <c r="M13" s="120">
        <f t="shared" si="0"/>
        <v>2573561</v>
      </c>
      <c r="N13" s="7" t="s">
        <v>20</v>
      </c>
      <c r="O13" s="7" t="s">
        <v>20</v>
      </c>
      <c r="P13" s="118">
        <f t="shared" si="3"/>
        <v>947</v>
      </c>
      <c r="Q13" s="119">
        <f t="shared" si="3"/>
        <v>18594</v>
      </c>
      <c r="R13" s="120">
        <f t="shared" si="3"/>
        <v>212088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5004</v>
      </c>
      <c r="W13" s="119">
        <f t="shared" si="3"/>
        <v>794406</v>
      </c>
      <c r="X13" s="120">
        <f t="shared" si="3"/>
        <v>18639802</v>
      </c>
      <c r="Y13" s="7" t="s">
        <v>20</v>
      </c>
      <c r="AA13" s="73" t="str">
        <f t="shared" si="6"/>
        <v>○</v>
      </c>
      <c r="AB13" s="73" t="str">
        <f t="shared" si="5"/>
        <v>○</v>
      </c>
      <c r="AC13" s="73" t="str">
        <f t="shared" si="5"/>
        <v>○</v>
      </c>
    </row>
    <row r="14" spans="1:29" ht="17.100000000000001" customHeight="1">
      <c r="A14" s="7" t="s">
        <v>21</v>
      </c>
      <c r="B14" s="118">
        <f t="shared" si="0"/>
        <v>35</v>
      </c>
      <c r="C14" s="119">
        <f t="shared" si="0"/>
        <v>110234</v>
      </c>
      <c r="D14" s="120">
        <f t="shared" si="0"/>
        <v>6632844</v>
      </c>
      <c r="E14" s="118">
        <f t="shared" si="0"/>
        <v>4744</v>
      </c>
      <c r="F14" s="119">
        <f t="shared" si="0"/>
        <v>1200922</v>
      </c>
      <c r="G14" s="120">
        <f t="shared" si="0"/>
        <v>58861373</v>
      </c>
      <c r="H14" s="118">
        <f t="shared" si="0"/>
        <v>1896</v>
      </c>
      <c r="I14" s="119">
        <f t="shared" si="0"/>
        <v>801680</v>
      </c>
      <c r="J14" s="120">
        <f t="shared" si="0"/>
        <v>30348247</v>
      </c>
      <c r="K14" s="118">
        <f t="shared" si="0"/>
        <v>6017</v>
      </c>
      <c r="L14" s="119">
        <f t="shared" si="0"/>
        <v>792802</v>
      </c>
      <c r="M14" s="120">
        <f t="shared" si="0"/>
        <v>22144601</v>
      </c>
      <c r="N14" s="7" t="s">
        <v>21</v>
      </c>
      <c r="O14" s="7" t="s">
        <v>21</v>
      </c>
      <c r="P14" s="118">
        <f t="shared" si="3"/>
        <v>892</v>
      </c>
      <c r="Q14" s="119">
        <f t="shared" si="3"/>
        <v>21605</v>
      </c>
      <c r="R14" s="120">
        <f t="shared" si="3"/>
        <v>215615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13584</v>
      </c>
      <c r="W14" s="119">
        <f t="shared" si="3"/>
        <v>2927243</v>
      </c>
      <c r="X14" s="120">
        <f t="shared" si="3"/>
        <v>118202680</v>
      </c>
      <c r="Y14" s="7" t="s">
        <v>21</v>
      </c>
      <c r="AA14" s="73" t="str">
        <f t="shared" si="6"/>
        <v>○</v>
      </c>
      <c r="AB14" s="73" t="str">
        <f t="shared" si="5"/>
        <v>○</v>
      </c>
      <c r="AC14" s="73" t="str">
        <f t="shared" si="5"/>
        <v>○</v>
      </c>
    </row>
    <row r="15" spans="1:29" ht="17.100000000000001" customHeight="1">
      <c r="A15" s="7" t="s">
        <v>22</v>
      </c>
      <c r="B15" s="118">
        <f t="shared" si="0"/>
        <v>146</v>
      </c>
      <c r="C15" s="119">
        <f t="shared" si="0"/>
        <v>13463</v>
      </c>
      <c r="D15" s="120">
        <f t="shared" si="0"/>
        <v>882642</v>
      </c>
      <c r="E15" s="118">
        <f t="shared" si="0"/>
        <v>3753</v>
      </c>
      <c r="F15" s="119">
        <f t="shared" si="0"/>
        <v>514494</v>
      </c>
      <c r="G15" s="120">
        <f t="shared" si="0"/>
        <v>25972220</v>
      </c>
      <c r="H15" s="118">
        <f t="shared" si="0"/>
        <v>1750</v>
      </c>
      <c r="I15" s="119">
        <f t="shared" si="0"/>
        <v>651809</v>
      </c>
      <c r="J15" s="120">
        <f t="shared" si="0"/>
        <v>22837813</v>
      </c>
      <c r="K15" s="118">
        <f t="shared" si="0"/>
        <v>3965</v>
      </c>
      <c r="L15" s="119">
        <f t="shared" si="0"/>
        <v>566914</v>
      </c>
      <c r="M15" s="120">
        <f t="shared" si="0"/>
        <v>14165749</v>
      </c>
      <c r="N15" s="7" t="s">
        <v>22</v>
      </c>
      <c r="O15" s="7" t="s">
        <v>22</v>
      </c>
      <c r="P15" s="118">
        <f t="shared" si="3"/>
        <v>551</v>
      </c>
      <c r="Q15" s="119">
        <f t="shared" si="3"/>
        <v>12427</v>
      </c>
      <c r="R15" s="120">
        <f t="shared" si="3"/>
        <v>100503</v>
      </c>
      <c r="S15" s="118">
        <f t="shared" si="3"/>
        <v>1</v>
      </c>
      <c r="T15" s="119">
        <f t="shared" si="3"/>
        <v>12</v>
      </c>
      <c r="U15" s="120">
        <f t="shared" si="3"/>
        <v>886</v>
      </c>
      <c r="V15" s="118">
        <f t="shared" si="3"/>
        <v>10166</v>
      </c>
      <c r="W15" s="119">
        <f t="shared" si="3"/>
        <v>1759119</v>
      </c>
      <c r="X15" s="120">
        <f t="shared" si="3"/>
        <v>63959813</v>
      </c>
      <c r="Y15" s="7" t="s">
        <v>22</v>
      </c>
      <c r="AA15" s="73" t="str">
        <f t="shared" si="6"/>
        <v>○</v>
      </c>
      <c r="AB15" s="73" t="str">
        <f t="shared" si="5"/>
        <v>○</v>
      </c>
      <c r="AC15" s="73" t="str">
        <f t="shared" si="5"/>
        <v>○</v>
      </c>
    </row>
    <row r="16" spans="1:29" s="1" customFormat="1" ht="17.100000000000001" customHeight="1">
      <c r="A16" s="74" t="s">
        <v>300</v>
      </c>
      <c r="B16" s="118">
        <f t="shared" si="0"/>
        <v>8</v>
      </c>
      <c r="C16" s="119">
        <f t="shared" si="0"/>
        <v>3088</v>
      </c>
      <c r="D16" s="120">
        <f t="shared" si="0"/>
        <v>35767</v>
      </c>
      <c r="E16" s="118">
        <f t="shared" si="0"/>
        <v>369</v>
      </c>
      <c r="F16" s="119">
        <f t="shared" si="0"/>
        <v>155866</v>
      </c>
      <c r="G16" s="120">
        <f t="shared" si="0"/>
        <v>6335241</v>
      </c>
      <c r="H16" s="118">
        <f t="shared" si="0"/>
        <v>2026</v>
      </c>
      <c r="I16" s="119">
        <f t="shared" si="0"/>
        <v>603389</v>
      </c>
      <c r="J16" s="120">
        <f t="shared" si="0"/>
        <v>16504255</v>
      </c>
      <c r="K16" s="118">
        <f t="shared" si="0"/>
        <v>2256</v>
      </c>
      <c r="L16" s="119">
        <f t="shared" si="0"/>
        <v>257529</v>
      </c>
      <c r="M16" s="120">
        <f t="shared" si="0"/>
        <v>7108471</v>
      </c>
      <c r="N16" s="7" t="str">
        <f>A16</f>
        <v>葛城市</v>
      </c>
      <c r="O16" s="7" t="str">
        <f>A16</f>
        <v>葛城市</v>
      </c>
      <c r="P16" s="118">
        <f t="shared" si="3"/>
        <v>678</v>
      </c>
      <c r="Q16" s="119">
        <f t="shared" si="3"/>
        <v>16401</v>
      </c>
      <c r="R16" s="120">
        <f t="shared" si="3"/>
        <v>147022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5337</v>
      </c>
      <c r="W16" s="119">
        <f t="shared" si="3"/>
        <v>1036273</v>
      </c>
      <c r="X16" s="120">
        <f t="shared" si="3"/>
        <v>30130756</v>
      </c>
      <c r="Y16" s="7" t="str">
        <f>A16</f>
        <v>葛城市</v>
      </c>
      <c r="AA16" s="73" t="str">
        <f t="shared" si="6"/>
        <v>○</v>
      </c>
      <c r="AB16" s="73" t="str">
        <f t="shared" si="5"/>
        <v>○</v>
      </c>
      <c r="AC16" s="73" t="str">
        <f t="shared" si="5"/>
        <v>○</v>
      </c>
    </row>
    <row r="17" spans="1:29" s="1" customFormat="1" ht="17.100000000000001" customHeight="1">
      <c r="A17" s="7" t="s">
        <v>59</v>
      </c>
      <c r="B17" s="118">
        <f t="shared" si="0"/>
        <v>242</v>
      </c>
      <c r="C17" s="119">
        <f t="shared" si="0"/>
        <v>19370</v>
      </c>
      <c r="D17" s="120">
        <f t="shared" si="0"/>
        <v>925685</v>
      </c>
      <c r="E17" s="118">
        <f t="shared" si="0"/>
        <v>410</v>
      </c>
      <c r="F17" s="119">
        <f t="shared" si="0"/>
        <v>64966</v>
      </c>
      <c r="G17" s="120">
        <f t="shared" si="0"/>
        <v>2952957</v>
      </c>
      <c r="H17" s="118">
        <f t="shared" si="0"/>
        <v>1820</v>
      </c>
      <c r="I17" s="119">
        <f t="shared" si="0"/>
        <v>342319</v>
      </c>
      <c r="J17" s="120">
        <f t="shared" si="0"/>
        <v>6977306</v>
      </c>
      <c r="K17" s="118">
        <f t="shared" si="0"/>
        <v>2453</v>
      </c>
      <c r="L17" s="119">
        <f t="shared" si="0"/>
        <v>260500</v>
      </c>
      <c r="M17" s="120">
        <f t="shared" si="0"/>
        <v>2718467</v>
      </c>
      <c r="N17" s="7" t="s">
        <v>59</v>
      </c>
      <c r="O17" s="7" t="s">
        <v>59</v>
      </c>
      <c r="P17" s="118">
        <f t="shared" si="3"/>
        <v>297</v>
      </c>
      <c r="Q17" s="119">
        <f t="shared" si="3"/>
        <v>8006</v>
      </c>
      <c r="R17" s="120">
        <f t="shared" si="3"/>
        <v>63805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5222</v>
      </c>
      <c r="W17" s="119">
        <f t="shared" si="3"/>
        <v>695161</v>
      </c>
      <c r="X17" s="120">
        <f t="shared" si="3"/>
        <v>13638220</v>
      </c>
      <c r="Y17" s="7" t="s">
        <v>59</v>
      </c>
      <c r="AA17" s="73" t="str">
        <f t="shared" si="6"/>
        <v>○</v>
      </c>
      <c r="AB17" s="73" t="str">
        <f t="shared" si="5"/>
        <v>○</v>
      </c>
      <c r="AC17" s="73" t="str">
        <f t="shared" si="5"/>
        <v>○</v>
      </c>
    </row>
    <row r="18" spans="1:29" ht="17.100000000000001" customHeight="1">
      <c r="A18" s="6" t="s">
        <v>23</v>
      </c>
      <c r="B18" s="121">
        <f t="shared" si="0"/>
        <v>0</v>
      </c>
      <c r="C18" s="122">
        <f t="shared" si="0"/>
        <v>0</v>
      </c>
      <c r="D18" s="123">
        <f t="shared" si="0"/>
        <v>0</v>
      </c>
      <c r="E18" s="121">
        <f t="shared" si="0"/>
        <v>83</v>
      </c>
      <c r="F18" s="122">
        <f t="shared" si="0"/>
        <v>17509</v>
      </c>
      <c r="G18" s="123">
        <f t="shared" si="0"/>
        <v>853485</v>
      </c>
      <c r="H18" s="121">
        <f t="shared" si="0"/>
        <v>442</v>
      </c>
      <c r="I18" s="122">
        <f t="shared" si="0"/>
        <v>100947</v>
      </c>
      <c r="J18" s="123">
        <f t="shared" si="0"/>
        <v>1549613</v>
      </c>
      <c r="K18" s="121">
        <f t="shared" si="0"/>
        <v>364</v>
      </c>
      <c r="L18" s="122">
        <f t="shared" si="0"/>
        <v>30579</v>
      </c>
      <c r="M18" s="123">
        <f t="shared" si="0"/>
        <v>243957</v>
      </c>
      <c r="N18" s="6" t="s">
        <v>23</v>
      </c>
      <c r="O18" s="6" t="s">
        <v>23</v>
      </c>
      <c r="P18" s="121">
        <f t="shared" si="3"/>
        <v>336</v>
      </c>
      <c r="Q18" s="122">
        <f t="shared" si="3"/>
        <v>6499</v>
      </c>
      <c r="R18" s="123">
        <f t="shared" si="3"/>
        <v>90310</v>
      </c>
      <c r="S18" s="121">
        <f t="shared" si="3"/>
        <v>0</v>
      </c>
      <c r="T18" s="122">
        <f t="shared" si="3"/>
        <v>0</v>
      </c>
      <c r="U18" s="123">
        <f t="shared" si="3"/>
        <v>0</v>
      </c>
      <c r="V18" s="121">
        <f t="shared" si="3"/>
        <v>1225</v>
      </c>
      <c r="W18" s="122">
        <f t="shared" si="3"/>
        <v>155534</v>
      </c>
      <c r="X18" s="123">
        <f t="shared" si="3"/>
        <v>2737365</v>
      </c>
      <c r="Y18" s="6" t="s">
        <v>23</v>
      </c>
      <c r="AA18" s="73" t="str">
        <f t="shared" si="6"/>
        <v>○</v>
      </c>
      <c r="AB18" s="73" t="str">
        <f t="shared" si="5"/>
        <v>○</v>
      </c>
      <c r="AC18" s="73" t="str">
        <f t="shared" si="5"/>
        <v>○</v>
      </c>
    </row>
    <row r="19" spans="1:29" ht="17.100000000000001" customHeight="1">
      <c r="A19" s="7" t="s">
        <v>24</v>
      </c>
      <c r="B19" s="118">
        <f t="shared" si="0"/>
        <v>12</v>
      </c>
      <c r="C19" s="119">
        <f t="shared" si="0"/>
        <v>1371</v>
      </c>
      <c r="D19" s="120">
        <f t="shared" si="0"/>
        <v>26746</v>
      </c>
      <c r="E19" s="118">
        <f t="shared" si="0"/>
        <v>865</v>
      </c>
      <c r="F19" s="119">
        <f t="shared" si="0"/>
        <v>74720</v>
      </c>
      <c r="G19" s="120">
        <f t="shared" si="0"/>
        <v>2493461</v>
      </c>
      <c r="H19" s="118">
        <f t="shared" si="0"/>
        <v>395</v>
      </c>
      <c r="I19" s="119">
        <f t="shared" si="0"/>
        <v>123902</v>
      </c>
      <c r="J19" s="120">
        <f t="shared" si="0"/>
        <v>3398803</v>
      </c>
      <c r="K19" s="118">
        <f t="shared" si="0"/>
        <v>1535</v>
      </c>
      <c r="L19" s="119">
        <f t="shared" si="0"/>
        <v>186331</v>
      </c>
      <c r="M19" s="120">
        <f t="shared" si="0"/>
        <v>3485899</v>
      </c>
      <c r="N19" s="7" t="s">
        <v>24</v>
      </c>
      <c r="O19" s="7" t="s">
        <v>24</v>
      </c>
      <c r="P19" s="118">
        <f t="shared" si="3"/>
        <v>289</v>
      </c>
      <c r="Q19" s="119">
        <f t="shared" si="3"/>
        <v>7556</v>
      </c>
      <c r="R19" s="120">
        <f t="shared" si="3"/>
        <v>53527</v>
      </c>
      <c r="S19" s="118">
        <f t="shared" si="3"/>
        <v>1</v>
      </c>
      <c r="T19" s="119">
        <f t="shared" si="3"/>
        <v>117</v>
      </c>
      <c r="U19" s="120">
        <f t="shared" si="3"/>
        <v>2173</v>
      </c>
      <c r="V19" s="118">
        <f t="shared" si="3"/>
        <v>3097</v>
      </c>
      <c r="W19" s="119">
        <f t="shared" si="3"/>
        <v>393997</v>
      </c>
      <c r="X19" s="120">
        <f t="shared" si="3"/>
        <v>9460609</v>
      </c>
      <c r="Y19" s="7" t="s">
        <v>24</v>
      </c>
      <c r="AA19" s="73" t="str">
        <f t="shared" si="6"/>
        <v>○</v>
      </c>
      <c r="AB19" s="73" t="str">
        <f t="shared" si="5"/>
        <v>○</v>
      </c>
      <c r="AC19" s="73" t="str">
        <f t="shared" si="5"/>
        <v>○</v>
      </c>
    </row>
    <row r="20" spans="1:29" ht="17.100000000000001" customHeight="1">
      <c r="A20" s="7" t="s">
        <v>25</v>
      </c>
      <c r="B20" s="118">
        <f t="shared" si="0"/>
        <v>13</v>
      </c>
      <c r="C20" s="119">
        <f t="shared" si="0"/>
        <v>33643</v>
      </c>
      <c r="D20" s="120">
        <f t="shared" si="0"/>
        <v>2378106</v>
      </c>
      <c r="E20" s="118">
        <f t="shared" si="0"/>
        <v>1197</v>
      </c>
      <c r="F20" s="119">
        <f t="shared" si="0"/>
        <v>128891</v>
      </c>
      <c r="G20" s="120">
        <f t="shared" si="0"/>
        <v>4662392</v>
      </c>
      <c r="H20" s="118">
        <f t="shared" si="0"/>
        <v>406</v>
      </c>
      <c r="I20" s="119">
        <f t="shared" si="0"/>
        <v>86880</v>
      </c>
      <c r="J20" s="120">
        <f t="shared" si="0"/>
        <v>2851732</v>
      </c>
      <c r="K20" s="118">
        <f t="shared" si="0"/>
        <v>1549</v>
      </c>
      <c r="L20" s="119">
        <f t="shared" si="0"/>
        <v>195302</v>
      </c>
      <c r="M20" s="120">
        <f t="shared" si="0"/>
        <v>3729434</v>
      </c>
      <c r="N20" s="7" t="s">
        <v>25</v>
      </c>
      <c r="O20" s="7" t="s">
        <v>25</v>
      </c>
      <c r="P20" s="118">
        <f t="shared" si="3"/>
        <v>218</v>
      </c>
      <c r="Q20" s="119">
        <f t="shared" si="3"/>
        <v>4505</v>
      </c>
      <c r="R20" s="120">
        <f t="shared" si="3"/>
        <v>42841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3383</v>
      </c>
      <c r="W20" s="119">
        <f t="shared" si="3"/>
        <v>449221</v>
      </c>
      <c r="X20" s="120">
        <f t="shared" si="3"/>
        <v>13664505</v>
      </c>
      <c r="Y20" s="7" t="s">
        <v>25</v>
      </c>
      <c r="AA20" s="73" t="str">
        <f t="shared" si="6"/>
        <v>○</v>
      </c>
      <c r="AB20" s="73" t="str">
        <f t="shared" si="5"/>
        <v>○</v>
      </c>
      <c r="AC20" s="73" t="str">
        <f t="shared" si="5"/>
        <v>○</v>
      </c>
    </row>
    <row r="21" spans="1:29" ht="17.100000000000001" customHeight="1">
      <c r="A21" s="7" t="s">
        <v>26</v>
      </c>
      <c r="B21" s="118">
        <f t="shared" si="0"/>
        <v>5</v>
      </c>
      <c r="C21" s="119">
        <f t="shared" si="0"/>
        <v>1638</v>
      </c>
      <c r="D21" s="120">
        <f t="shared" si="0"/>
        <v>84415</v>
      </c>
      <c r="E21" s="118">
        <f t="shared" si="0"/>
        <v>341</v>
      </c>
      <c r="F21" s="119">
        <f t="shared" si="0"/>
        <v>115030</v>
      </c>
      <c r="G21" s="120">
        <f t="shared" si="0"/>
        <v>4840684</v>
      </c>
      <c r="H21" s="118">
        <f t="shared" si="0"/>
        <v>771</v>
      </c>
      <c r="I21" s="119">
        <f t="shared" si="0"/>
        <v>243439</v>
      </c>
      <c r="J21" s="120">
        <f t="shared" si="0"/>
        <v>6784793</v>
      </c>
      <c r="K21" s="118">
        <f t="shared" si="0"/>
        <v>1872</v>
      </c>
      <c r="L21" s="119">
        <f t="shared" si="0"/>
        <v>221231</v>
      </c>
      <c r="M21" s="120">
        <f t="shared" si="0"/>
        <v>4794707</v>
      </c>
      <c r="N21" s="7" t="s">
        <v>26</v>
      </c>
      <c r="O21" s="7" t="s">
        <v>26</v>
      </c>
      <c r="P21" s="118">
        <f t="shared" si="3"/>
        <v>341</v>
      </c>
      <c r="Q21" s="119">
        <f t="shared" si="3"/>
        <v>11902</v>
      </c>
      <c r="R21" s="120">
        <f t="shared" si="3"/>
        <v>67156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3330</v>
      </c>
      <c r="W21" s="119">
        <f t="shared" si="3"/>
        <v>593240</v>
      </c>
      <c r="X21" s="120">
        <f t="shared" si="3"/>
        <v>16571755</v>
      </c>
      <c r="Y21" s="7" t="s">
        <v>26</v>
      </c>
      <c r="AA21" s="73" t="str">
        <f t="shared" si="6"/>
        <v>○</v>
      </c>
      <c r="AB21" s="73" t="str">
        <f t="shared" si="5"/>
        <v>○</v>
      </c>
      <c r="AC21" s="73" t="str">
        <f t="shared" si="5"/>
        <v>○</v>
      </c>
    </row>
    <row r="22" spans="1:29" ht="17.100000000000001" customHeight="1">
      <c r="A22" s="7" t="s">
        <v>27</v>
      </c>
      <c r="B22" s="118">
        <f t="shared" ref="B22:M37" si="7">B67</f>
        <v>20</v>
      </c>
      <c r="C22" s="119">
        <f t="shared" si="7"/>
        <v>23558</v>
      </c>
      <c r="D22" s="120">
        <f t="shared" si="7"/>
        <v>378516</v>
      </c>
      <c r="E22" s="118">
        <f t="shared" si="7"/>
        <v>37</v>
      </c>
      <c r="F22" s="119">
        <f t="shared" si="7"/>
        <v>31270</v>
      </c>
      <c r="G22" s="120">
        <f t="shared" si="7"/>
        <v>1542645</v>
      </c>
      <c r="H22" s="118">
        <f t="shared" si="7"/>
        <v>256</v>
      </c>
      <c r="I22" s="119">
        <f t="shared" si="7"/>
        <v>292956</v>
      </c>
      <c r="J22" s="120">
        <f t="shared" si="7"/>
        <v>15214261</v>
      </c>
      <c r="K22" s="118">
        <f t="shared" si="7"/>
        <v>457</v>
      </c>
      <c r="L22" s="119">
        <f t="shared" si="7"/>
        <v>51949</v>
      </c>
      <c r="M22" s="120">
        <f t="shared" si="7"/>
        <v>859466</v>
      </c>
      <c r="N22" s="7" t="s">
        <v>27</v>
      </c>
      <c r="O22" s="7" t="s">
        <v>27</v>
      </c>
      <c r="P22" s="118">
        <f t="shared" ref="P22:X37" si="8">P67</f>
        <v>134</v>
      </c>
      <c r="Q22" s="119">
        <f t="shared" si="8"/>
        <v>3935</v>
      </c>
      <c r="R22" s="120">
        <f t="shared" si="8"/>
        <v>14931</v>
      </c>
      <c r="S22" s="118">
        <f t="shared" si="8"/>
        <v>1</v>
      </c>
      <c r="T22" s="119">
        <f t="shared" si="8"/>
        <v>137</v>
      </c>
      <c r="U22" s="120">
        <f t="shared" si="8"/>
        <v>188</v>
      </c>
      <c r="V22" s="118">
        <f t="shared" si="8"/>
        <v>905</v>
      </c>
      <c r="W22" s="119">
        <f t="shared" si="8"/>
        <v>403805</v>
      </c>
      <c r="X22" s="120">
        <f t="shared" si="8"/>
        <v>18010007</v>
      </c>
      <c r="Y22" s="7" t="s">
        <v>27</v>
      </c>
      <c r="AA22" s="73" t="str">
        <f t="shared" si="6"/>
        <v>○</v>
      </c>
      <c r="AB22" s="73" t="str">
        <f t="shared" si="6"/>
        <v>○</v>
      </c>
      <c r="AC22" s="73" t="str">
        <f t="shared" si="6"/>
        <v>○</v>
      </c>
    </row>
    <row r="23" spans="1:29" ht="17.100000000000001" customHeight="1">
      <c r="A23" s="7" t="s">
        <v>28</v>
      </c>
      <c r="B23" s="118">
        <f t="shared" si="7"/>
        <v>4</v>
      </c>
      <c r="C23" s="119">
        <f t="shared" si="7"/>
        <v>37334</v>
      </c>
      <c r="D23" s="120">
        <f t="shared" si="7"/>
        <v>1618995</v>
      </c>
      <c r="E23" s="118">
        <f t="shared" si="7"/>
        <v>90</v>
      </c>
      <c r="F23" s="119">
        <f t="shared" si="7"/>
        <v>44527</v>
      </c>
      <c r="G23" s="120">
        <f t="shared" si="7"/>
        <v>2115638</v>
      </c>
      <c r="H23" s="118">
        <f t="shared" si="7"/>
        <v>398</v>
      </c>
      <c r="I23" s="119">
        <f t="shared" si="7"/>
        <v>200906</v>
      </c>
      <c r="J23" s="120">
        <f t="shared" si="7"/>
        <v>5082181</v>
      </c>
      <c r="K23" s="118">
        <f t="shared" si="7"/>
        <v>794</v>
      </c>
      <c r="L23" s="119">
        <f t="shared" si="7"/>
        <v>84686</v>
      </c>
      <c r="M23" s="120">
        <f t="shared" si="7"/>
        <v>1467421</v>
      </c>
      <c r="N23" s="7" t="s">
        <v>28</v>
      </c>
      <c r="O23" s="7" t="s">
        <v>28</v>
      </c>
      <c r="P23" s="118">
        <f t="shared" si="8"/>
        <v>206</v>
      </c>
      <c r="Q23" s="119">
        <f t="shared" si="8"/>
        <v>3975</v>
      </c>
      <c r="R23" s="120">
        <f t="shared" si="8"/>
        <v>36806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1492</v>
      </c>
      <c r="W23" s="119">
        <f t="shared" si="8"/>
        <v>371428</v>
      </c>
      <c r="X23" s="120">
        <f t="shared" si="8"/>
        <v>10321041</v>
      </c>
      <c r="Y23" s="7" t="s">
        <v>28</v>
      </c>
      <c r="AA23" s="73" t="str">
        <f t="shared" si="6"/>
        <v>○</v>
      </c>
      <c r="AB23" s="73" t="str">
        <f t="shared" si="6"/>
        <v>○</v>
      </c>
      <c r="AC23" s="73" t="str">
        <f t="shared" si="6"/>
        <v>○</v>
      </c>
    </row>
    <row r="24" spans="1:29" ht="17.100000000000001" customHeight="1">
      <c r="A24" s="7" t="s">
        <v>29</v>
      </c>
      <c r="B24" s="118">
        <f t="shared" si="7"/>
        <v>12</v>
      </c>
      <c r="C24" s="119">
        <f t="shared" si="7"/>
        <v>7121</v>
      </c>
      <c r="D24" s="120">
        <f t="shared" si="7"/>
        <v>153367</v>
      </c>
      <c r="E24" s="118">
        <f t="shared" si="7"/>
        <v>51</v>
      </c>
      <c r="F24" s="119">
        <f t="shared" si="7"/>
        <v>8733</v>
      </c>
      <c r="G24" s="120">
        <f t="shared" si="7"/>
        <v>291131</v>
      </c>
      <c r="H24" s="118">
        <f t="shared" si="7"/>
        <v>229</v>
      </c>
      <c r="I24" s="119">
        <f t="shared" si="7"/>
        <v>69286</v>
      </c>
      <c r="J24" s="120">
        <f t="shared" si="7"/>
        <v>2162011</v>
      </c>
      <c r="K24" s="118">
        <f t="shared" si="7"/>
        <v>742</v>
      </c>
      <c r="L24" s="119">
        <f t="shared" si="7"/>
        <v>73616</v>
      </c>
      <c r="M24" s="120">
        <f t="shared" si="7"/>
        <v>1147755</v>
      </c>
      <c r="N24" s="7" t="s">
        <v>29</v>
      </c>
      <c r="O24" s="7" t="s">
        <v>29</v>
      </c>
      <c r="P24" s="118">
        <f t="shared" si="8"/>
        <v>188</v>
      </c>
      <c r="Q24" s="119">
        <f t="shared" si="8"/>
        <v>4735</v>
      </c>
      <c r="R24" s="120">
        <f t="shared" si="8"/>
        <v>16418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1222</v>
      </c>
      <c r="W24" s="119">
        <f t="shared" si="8"/>
        <v>163491</v>
      </c>
      <c r="X24" s="120">
        <f t="shared" si="8"/>
        <v>3770682</v>
      </c>
      <c r="Y24" s="7" t="s">
        <v>29</v>
      </c>
      <c r="AA24" s="73" t="str">
        <f t="shared" si="6"/>
        <v>○</v>
      </c>
      <c r="AB24" s="73" t="str">
        <f t="shared" si="6"/>
        <v>○</v>
      </c>
      <c r="AC24" s="73" t="str">
        <f t="shared" si="6"/>
        <v>○</v>
      </c>
    </row>
    <row r="25" spans="1:29" ht="17.100000000000001" customHeight="1">
      <c r="A25" s="7" t="s">
        <v>30</v>
      </c>
      <c r="B25" s="118">
        <f t="shared" si="7"/>
        <v>4</v>
      </c>
      <c r="C25" s="119">
        <f t="shared" si="7"/>
        <v>3640</v>
      </c>
      <c r="D25" s="120">
        <f t="shared" si="7"/>
        <v>157100</v>
      </c>
      <c r="E25" s="118">
        <f t="shared" si="7"/>
        <v>355</v>
      </c>
      <c r="F25" s="119">
        <f t="shared" si="7"/>
        <v>81683</v>
      </c>
      <c r="G25" s="120">
        <f t="shared" si="7"/>
        <v>3920926</v>
      </c>
      <c r="H25" s="118">
        <f t="shared" si="7"/>
        <v>1843</v>
      </c>
      <c r="I25" s="119">
        <f t="shared" si="7"/>
        <v>555714</v>
      </c>
      <c r="J25" s="120">
        <f t="shared" si="7"/>
        <v>15454545</v>
      </c>
      <c r="K25" s="118">
        <f t="shared" si="7"/>
        <v>3115</v>
      </c>
      <c r="L25" s="119">
        <f t="shared" si="7"/>
        <v>301892</v>
      </c>
      <c r="M25" s="120">
        <f t="shared" si="7"/>
        <v>5660056</v>
      </c>
      <c r="N25" s="7" t="s">
        <v>30</v>
      </c>
      <c r="O25" s="7" t="s">
        <v>30</v>
      </c>
      <c r="P25" s="118">
        <f t="shared" si="8"/>
        <v>492</v>
      </c>
      <c r="Q25" s="119">
        <f t="shared" si="8"/>
        <v>10351</v>
      </c>
      <c r="R25" s="120">
        <f t="shared" si="8"/>
        <v>52823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5809</v>
      </c>
      <c r="W25" s="119">
        <f t="shared" si="8"/>
        <v>953280</v>
      </c>
      <c r="X25" s="120">
        <f t="shared" si="8"/>
        <v>25245450</v>
      </c>
      <c r="Y25" s="7" t="s">
        <v>30</v>
      </c>
      <c r="AA25" s="73" t="str">
        <f t="shared" si="6"/>
        <v>○</v>
      </c>
      <c r="AB25" s="73" t="str">
        <f t="shared" si="6"/>
        <v>○</v>
      </c>
      <c r="AC25" s="73" t="str">
        <f t="shared" si="6"/>
        <v>○</v>
      </c>
    </row>
    <row r="26" spans="1:29" ht="17.100000000000001" customHeight="1">
      <c r="A26" s="7" t="s">
        <v>72</v>
      </c>
      <c r="B26" s="118">
        <f t="shared" si="7"/>
        <v>4</v>
      </c>
      <c r="C26" s="119">
        <f t="shared" si="7"/>
        <v>1260</v>
      </c>
      <c r="D26" s="120">
        <f t="shared" si="7"/>
        <v>28109</v>
      </c>
      <c r="E26" s="118">
        <f t="shared" si="7"/>
        <v>1</v>
      </c>
      <c r="F26" s="119">
        <f t="shared" si="7"/>
        <v>83</v>
      </c>
      <c r="G26" s="120">
        <f t="shared" si="7"/>
        <v>1694</v>
      </c>
      <c r="H26" s="118">
        <f t="shared" si="7"/>
        <v>75</v>
      </c>
      <c r="I26" s="119">
        <f t="shared" si="7"/>
        <v>16698</v>
      </c>
      <c r="J26" s="120">
        <f t="shared" si="7"/>
        <v>335936</v>
      </c>
      <c r="K26" s="118">
        <f t="shared" si="7"/>
        <v>130</v>
      </c>
      <c r="L26" s="119">
        <f t="shared" si="7"/>
        <v>11183</v>
      </c>
      <c r="M26" s="120">
        <f t="shared" si="7"/>
        <v>120223</v>
      </c>
      <c r="N26" s="7" t="s">
        <v>72</v>
      </c>
      <c r="O26" s="7" t="s">
        <v>72</v>
      </c>
      <c r="P26" s="118">
        <f t="shared" si="8"/>
        <v>3</v>
      </c>
      <c r="Q26" s="119">
        <f t="shared" si="8"/>
        <v>83</v>
      </c>
      <c r="R26" s="120">
        <f t="shared" si="8"/>
        <v>773</v>
      </c>
      <c r="S26" s="118">
        <f t="shared" si="8"/>
        <v>5</v>
      </c>
      <c r="T26" s="119">
        <f t="shared" si="8"/>
        <v>230</v>
      </c>
      <c r="U26" s="120">
        <f t="shared" si="8"/>
        <v>907</v>
      </c>
      <c r="V26" s="118">
        <f t="shared" si="8"/>
        <v>218</v>
      </c>
      <c r="W26" s="119">
        <f t="shared" si="8"/>
        <v>29537</v>
      </c>
      <c r="X26" s="120">
        <f t="shared" si="8"/>
        <v>487642</v>
      </c>
      <c r="Y26" s="7" t="s">
        <v>72</v>
      </c>
      <c r="AA26" s="73" t="str">
        <f t="shared" si="6"/>
        <v>○</v>
      </c>
      <c r="AB26" s="73" t="str">
        <f t="shared" si="6"/>
        <v>○</v>
      </c>
      <c r="AC26" s="73" t="str">
        <f t="shared" si="6"/>
        <v>○</v>
      </c>
    </row>
    <row r="27" spans="1:29" ht="17.100000000000001" customHeight="1">
      <c r="A27" s="7" t="s">
        <v>31</v>
      </c>
      <c r="B27" s="118">
        <f t="shared" si="7"/>
        <v>1</v>
      </c>
      <c r="C27" s="119">
        <f t="shared" si="7"/>
        <v>700</v>
      </c>
      <c r="D27" s="120">
        <f t="shared" si="7"/>
        <v>5269</v>
      </c>
      <c r="E27" s="118">
        <f t="shared" si="7"/>
        <v>1</v>
      </c>
      <c r="F27" s="119">
        <f t="shared" si="7"/>
        <v>31</v>
      </c>
      <c r="G27" s="120">
        <f t="shared" si="7"/>
        <v>161</v>
      </c>
      <c r="H27" s="118">
        <f t="shared" si="7"/>
        <v>56</v>
      </c>
      <c r="I27" s="119">
        <f t="shared" si="7"/>
        <v>8531</v>
      </c>
      <c r="J27" s="120">
        <f t="shared" si="7"/>
        <v>117282</v>
      </c>
      <c r="K27" s="118">
        <f t="shared" si="7"/>
        <v>168</v>
      </c>
      <c r="L27" s="119">
        <f t="shared" si="7"/>
        <v>17080</v>
      </c>
      <c r="M27" s="120">
        <f t="shared" si="7"/>
        <v>136220</v>
      </c>
      <c r="N27" s="7" t="s">
        <v>31</v>
      </c>
      <c r="O27" s="7" t="s">
        <v>31</v>
      </c>
      <c r="P27" s="118">
        <f t="shared" si="8"/>
        <v>17</v>
      </c>
      <c r="Q27" s="119">
        <f t="shared" si="8"/>
        <v>785</v>
      </c>
      <c r="R27" s="120">
        <f t="shared" si="8"/>
        <v>13506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243</v>
      </c>
      <c r="W27" s="119">
        <f t="shared" si="8"/>
        <v>27127</v>
      </c>
      <c r="X27" s="120">
        <f t="shared" si="8"/>
        <v>272438</v>
      </c>
      <c r="Y27" s="7" t="s">
        <v>31</v>
      </c>
      <c r="AA27" s="73" t="str">
        <f t="shared" si="6"/>
        <v>○</v>
      </c>
      <c r="AB27" s="73" t="str">
        <f t="shared" si="6"/>
        <v>○</v>
      </c>
      <c r="AC27" s="73" t="str">
        <f t="shared" si="6"/>
        <v>○</v>
      </c>
    </row>
    <row r="28" spans="1:29" ht="17.100000000000001" customHeight="1">
      <c r="A28" s="7" t="s">
        <v>32</v>
      </c>
      <c r="B28" s="118">
        <f t="shared" si="7"/>
        <v>3</v>
      </c>
      <c r="C28" s="119">
        <f t="shared" si="7"/>
        <v>1498</v>
      </c>
      <c r="D28" s="120">
        <f t="shared" si="7"/>
        <v>8867</v>
      </c>
      <c r="E28" s="118">
        <f t="shared" si="7"/>
        <v>78</v>
      </c>
      <c r="F28" s="119">
        <f t="shared" si="7"/>
        <v>10568</v>
      </c>
      <c r="G28" s="120">
        <f t="shared" si="7"/>
        <v>218414</v>
      </c>
      <c r="H28" s="118">
        <f t="shared" si="7"/>
        <v>343</v>
      </c>
      <c r="I28" s="119">
        <f t="shared" si="7"/>
        <v>86825</v>
      </c>
      <c r="J28" s="120">
        <f t="shared" si="7"/>
        <v>2662540</v>
      </c>
      <c r="K28" s="118">
        <f t="shared" si="7"/>
        <v>540</v>
      </c>
      <c r="L28" s="119">
        <f t="shared" si="7"/>
        <v>51250</v>
      </c>
      <c r="M28" s="120">
        <f t="shared" si="7"/>
        <v>616182</v>
      </c>
      <c r="N28" s="7" t="s">
        <v>32</v>
      </c>
      <c r="O28" s="7" t="s">
        <v>32</v>
      </c>
      <c r="P28" s="118">
        <f t="shared" si="8"/>
        <v>134</v>
      </c>
      <c r="Q28" s="119">
        <f t="shared" si="8"/>
        <v>3504</v>
      </c>
      <c r="R28" s="120">
        <f t="shared" si="8"/>
        <v>24904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1098</v>
      </c>
      <c r="W28" s="119">
        <f t="shared" si="8"/>
        <v>153645</v>
      </c>
      <c r="X28" s="120">
        <f t="shared" si="8"/>
        <v>3530907</v>
      </c>
      <c r="Y28" s="7" t="s">
        <v>32</v>
      </c>
      <c r="AA28" s="73" t="str">
        <f t="shared" si="6"/>
        <v>○</v>
      </c>
      <c r="AB28" s="73" t="str">
        <f t="shared" si="6"/>
        <v>○</v>
      </c>
      <c r="AC28" s="73" t="str">
        <f t="shared" si="6"/>
        <v>○</v>
      </c>
    </row>
    <row r="29" spans="1:29" ht="17.100000000000001" customHeight="1">
      <c r="A29" s="7" t="s">
        <v>33</v>
      </c>
      <c r="B29" s="118">
        <f t="shared" si="7"/>
        <v>3</v>
      </c>
      <c r="C29" s="119">
        <f t="shared" si="7"/>
        <v>1010</v>
      </c>
      <c r="D29" s="120">
        <f t="shared" si="7"/>
        <v>47113</v>
      </c>
      <c r="E29" s="118">
        <f t="shared" si="7"/>
        <v>54</v>
      </c>
      <c r="F29" s="119">
        <f t="shared" si="7"/>
        <v>3758</v>
      </c>
      <c r="G29" s="120">
        <f t="shared" si="7"/>
        <v>143856</v>
      </c>
      <c r="H29" s="118">
        <f t="shared" si="7"/>
        <v>198</v>
      </c>
      <c r="I29" s="119">
        <f t="shared" si="7"/>
        <v>27336</v>
      </c>
      <c r="J29" s="120">
        <f t="shared" si="7"/>
        <v>609065</v>
      </c>
      <c r="K29" s="118">
        <f t="shared" si="7"/>
        <v>204</v>
      </c>
      <c r="L29" s="119">
        <f t="shared" si="7"/>
        <v>15709</v>
      </c>
      <c r="M29" s="120">
        <f t="shared" si="7"/>
        <v>250623</v>
      </c>
      <c r="N29" s="7" t="s">
        <v>33</v>
      </c>
      <c r="O29" s="7" t="s">
        <v>33</v>
      </c>
      <c r="P29" s="118">
        <f t="shared" si="8"/>
        <v>145</v>
      </c>
      <c r="Q29" s="119">
        <f t="shared" si="8"/>
        <v>3088</v>
      </c>
      <c r="R29" s="120">
        <f t="shared" si="8"/>
        <v>27920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604</v>
      </c>
      <c r="W29" s="119">
        <f t="shared" si="8"/>
        <v>50901</v>
      </c>
      <c r="X29" s="120">
        <f t="shared" si="8"/>
        <v>1078577</v>
      </c>
      <c r="Y29" s="7" t="s">
        <v>33</v>
      </c>
      <c r="AA29" s="73" t="str">
        <f t="shared" si="6"/>
        <v>○</v>
      </c>
      <c r="AB29" s="73" t="str">
        <f t="shared" si="6"/>
        <v>○</v>
      </c>
      <c r="AC29" s="73" t="str">
        <f t="shared" si="6"/>
        <v>○</v>
      </c>
    </row>
    <row r="30" spans="1:29" ht="17.100000000000001" customHeight="1">
      <c r="A30" s="7" t="s">
        <v>34</v>
      </c>
      <c r="B30" s="118">
        <f t="shared" si="7"/>
        <v>23</v>
      </c>
      <c r="C30" s="119">
        <f t="shared" si="7"/>
        <v>3769</v>
      </c>
      <c r="D30" s="120">
        <f t="shared" si="7"/>
        <v>135277</v>
      </c>
      <c r="E30" s="118">
        <f t="shared" si="7"/>
        <v>979</v>
      </c>
      <c r="F30" s="119">
        <f t="shared" si="7"/>
        <v>164063</v>
      </c>
      <c r="G30" s="120">
        <f t="shared" si="7"/>
        <v>5154545</v>
      </c>
      <c r="H30" s="118">
        <f t="shared" si="7"/>
        <v>434</v>
      </c>
      <c r="I30" s="119">
        <f t="shared" si="7"/>
        <v>219752</v>
      </c>
      <c r="J30" s="120">
        <f t="shared" si="7"/>
        <v>6737727</v>
      </c>
      <c r="K30" s="118">
        <f t="shared" si="7"/>
        <v>1350</v>
      </c>
      <c r="L30" s="119">
        <f t="shared" si="7"/>
        <v>157512</v>
      </c>
      <c r="M30" s="120">
        <f t="shared" si="7"/>
        <v>2691977</v>
      </c>
      <c r="N30" s="7" t="s">
        <v>34</v>
      </c>
      <c r="O30" s="7" t="s">
        <v>34</v>
      </c>
      <c r="P30" s="118">
        <f t="shared" si="8"/>
        <v>40</v>
      </c>
      <c r="Q30" s="119">
        <f t="shared" si="8"/>
        <v>1087</v>
      </c>
      <c r="R30" s="120">
        <f t="shared" si="8"/>
        <v>12410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2826</v>
      </c>
      <c r="W30" s="119">
        <f t="shared" si="8"/>
        <v>546183</v>
      </c>
      <c r="X30" s="120">
        <f t="shared" si="8"/>
        <v>14731936</v>
      </c>
      <c r="Y30" s="7" t="s">
        <v>34</v>
      </c>
      <c r="AA30" s="73" t="str">
        <f t="shared" si="6"/>
        <v>○</v>
      </c>
      <c r="AB30" s="73" t="str">
        <f t="shared" si="6"/>
        <v>○</v>
      </c>
      <c r="AC30" s="73" t="str">
        <f t="shared" si="6"/>
        <v>○</v>
      </c>
    </row>
    <row r="31" spans="1:29" ht="17.100000000000001" customHeight="1">
      <c r="A31" s="7" t="s">
        <v>35</v>
      </c>
      <c r="B31" s="118">
        <f t="shared" si="7"/>
        <v>18</v>
      </c>
      <c r="C31" s="119">
        <f t="shared" si="7"/>
        <v>79138</v>
      </c>
      <c r="D31" s="120">
        <f t="shared" si="7"/>
        <v>5679720</v>
      </c>
      <c r="E31" s="118">
        <f t="shared" si="7"/>
        <v>815</v>
      </c>
      <c r="F31" s="119">
        <f t="shared" si="7"/>
        <v>223885</v>
      </c>
      <c r="G31" s="120">
        <f t="shared" si="7"/>
        <v>11656957</v>
      </c>
      <c r="H31" s="118">
        <f t="shared" si="7"/>
        <v>675</v>
      </c>
      <c r="I31" s="119">
        <f t="shared" si="7"/>
        <v>189517</v>
      </c>
      <c r="J31" s="120">
        <f t="shared" si="7"/>
        <v>7260208</v>
      </c>
      <c r="K31" s="118">
        <f t="shared" si="7"/>
        <v>1350</v>
      </c>
      <c r="L31" s="119">
        <f t="shared" si="7"/>
        <v>184127</v>
      </c>
      <c r="M31" s="120">
        <f t="shared" si="7"/>
        <v>6436059</v>
      </c>
      <c r="N31" s="7" t="s">
        <v>35</v>
      </c>
      <c r="O31" s="7" t="s">
        <v>35</v>
      </c>
      <c r="P31" s="118">
        <f t="shared" si="8"/>
        <v>134</v>
      </c>
      <c r="Q31" s="119">
        <f t="shared" si="8"/>
        <v>3657</v>
      </c>
      <c r="R31" s="120">
        <f t="shared" si="8"/>
        <v>36246</v>
      </c>
      <c r="S31" s="118">
        <f t="shared" si="8"/>
        <v>2</v>
      </c>
      <c r="T31" s="119">
        <f t="shared" si="8"/>
        <v>94</v>
      </c>
      <c r="U31" s="120">
        <f t="shared" si="8"/>
        <v>1718</v>
      </c>
      <c r="V31" s="118">
        <f t="shared" si="8"/>
        <v>2994</v>
      </c>
      <c r="W31" s="119">
        <f t="shared" si="8"/>
        <v>680418</v>
      </c>
      <c r="X31" s="120">
        <f t="shared" si="8"/>
        <v>31070908</v>
      </c>
      <c r="Y31" s="7" t="s">
        <v>35</v>
      </c>
      <c r="AA31" s="73" t="str">
        <f t="shared" si="6"/>
        <v>○</v>
      </c>
      <c r="AB31" s="73" t="str">
        <f t="shared" si="6"/>
        <v>○</v>
      </c>
      <c r="AC31" s="73" t="str">
        <f t="shared" si="6"/>
        <v>○</v>
      </c>
    </row>
    <row r="32" spans="1:29" ht="17.100000000000001" customHeight="1">
      <c r="A32" s="7" t="s">
        <v>36</v>
      </c>
      <c r="B32" s="118">
        <f t="shared" si="7"/>
        <v>10</v>
      </c>
      <c r="C32" s="119">
        <f t="shared" si="7"/>
        <v>1729</v>
      </c>
      <c r="D32" s="120">
        <f t="shared" si="7"/>
        <v>32130</v>
      </c>
      <c r="E32" s="118">
        <f t="shared" si="7"/>
        <v>1050</v>
      </c>
      <c r="F32" s="119">
        <f t="shared" si="7"/>
        <v>148659</v>
      </c>
      <c r="G32" s="120">
        <f t="shared" si="7"/>
        <v>6469897</v>
      </c>
      <c r="H32" s="118">
        <f t="shared" si="7"/>
        <v>1160</v>
      </c>
      <c r="I32" s="119">
        <f t="shared" si="7"/>
        <v>354015</v>
      </c>
      <c r="J32" s="120">
        <f t="shared" si="7"/>
        <v>9919934</v>
      </c>
      <c r="K32" s="118">
        <f t="shared" si="7"/>
        <v>3216</v>
      </c>
      <c r="L32" s="119">
        <f t="shared" si="7"/>
        <v>376155</v>
      </c>
      <c r="M32" s="120">
        <f t="shared" si="7"/>
        <v>7531627</v>
      </c>
      <c r="N32" s="7" t="s">
        <v>36</v>
      </c>
      <c r="O32" s="7" t="s">
        <v>36</v>
      </c>
      <c r="P32" s="118">
        <f t="shared" si="8"/>
        <v>441</v>
      </c>
      <c r="Q32" s="119">
        <f t="shared" si="8"/>
        <v>10774</v>
      </c>
      <c r="R32" s="120">
        <f t="shared" si="8"/>
        <v>82964</v>
      </c>
      <c r="S32" s="118">
        <f t="shared" si="8"/>
        <v>1</v>
      </c>
      <c r="T32" s="119">
        <f t="shared" si="8"/>
        <v>4</v>
      </c>
      <c r="U32" s="120">
        <f t="shared" si="8"/>
        <v>197</v>
      </c>
      <c r="V32" s="118">
        <f t="shared" si="8"/>
        <v>5878</v>
      </c>
      <c r="W32" s="119">
        <f t="shared" si="8"/>
        <v>891336</v>
      </c>
      <c r="X32" s="120">
        <f t="shared" si="8"/>
        <v>24036749</v>
      </c>
      <c r="Y32" s="7" t="s">
        <v>36</v>
      </c>
      <c r="AA32" s="73" t="str">
        <f t="shared" si="6"/>
        <v>○</v>
      </c>
      <c r="AB32" s="73" t="str">
        <f t="shared" si="6"/>
        <v>○</v>
      </c>
      <c r="AC32" s="73" t="str">
        <f t="shared" si="6"/>
        <v>○</v>
      </c>
    </row>
    <row r="33" spans="1:29" ht="17.100000000000001" customHeight="1">
      <c r="A33" s="7" t="s">
        <v>37</v>
      </c>
      <c r="B33" s="118">
        <f t="shared" si="7"/>
        <v>8</v>
      </c>
      <c r="C33" s="119">
        <f t="shared" si="7"/>
        <v>28178</v>
      </c>
      <c r="D33" s="120">
        <f t="shared" si="7"/>
        <v>1156257</v>
      </c>
      <c r="E33" s="118">
        <f t="shared" si="7"/>
        <v>134</v>
      </c>
      <c r="F33" s="119">
        <f t="shared" si="7"/>
        <v>107730</v>
      </c>
      <c r="G33" s="120">
        <f t="shared" si="7"/>
        <v>5096705</v>
      </c>
      <c r="H33" s="118">
        <f t="shared" si="7"/>
        <v>344</v>
      </c>
      <c r="I33" s="119">
        <f t="shared" si="7"/>
        <v>121588</v>
      </c>
      <c r="J33" s="120">
        <f t="shared" si="7"/>
        <v>3524026</v>
      </c>
      <c r="K33" s="118">
        <f t="shared" si="7"/>
        <v>1312</v>
      </c>
      <c r="L33" s="119">
        <f t="shared" si="7"/>
        <v>164223</v>
      </c>
      <c r="M33" s="120">
        <f t="shared" si="7"/>
        <v>3762417</v>
      </c>
      <c r="N33" s="7" t="s">
        <v>37</v>
      </c>
      <c r="O33" s="7" t="s">
        <v>37</v>
      </c>
      <c r="P33" s="118">
        <f t="shared" si="8"/>
        <v>60</v>
      </c>
      <c r="Q33" s="119">
        <f t="shared" si="8"/>
        <v>1946</v>
      </c>
      <c r="R33" s="120">
        <f t="shared" si="8"/>
        <v>14753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1858</v>
      </c>
      <c r="W33" s="119">
        <f t="shared" si="8"/>
        <v>423665</v>
      </c>
      <c r="X33" s="120">
        <f t="shared" si="8"/>
        <v>13554158</v>
      </c>
      <c r="Y33" s="7" t="s">
        <v>37</v>
      </c>
      <c r="AA33" s="73" t="str">
        <f t="shared" si="6"/>
        <v>○</v>
      </c>
      <c r="AB33" s="73" t="str">
        <f t="shared" si="6"/>
        <v>○</v>
      </c>
      <c r="AC33" s="73" t="str">
        <f t="shared" si="6"/>
        <v>○</v>
      </c>
    </row>
    <row r="34" spans="1:29" ht="17.100000000000001" customHeight="1">
      <c r="A34" s="7" t="s">
        <v>38</v>
      </c>
      <c r="B34" s="118">
        <f t="shared" si="7"/>
        <v>1</v>
      </c>
      <c r="C34" s="119">
        <f t="shared" si="7"/>
        <v>5092</v>
      </c>
      <c r="D34" s="120">
        <f t="shared" si="7"/>
        <v>431536</v>
      </c>
      <c r="E34" s="118">
        <f t="shared" si="7"/>
        <v>140</v>
      </c>
      <c r="F34" s="119">
        <f t="shared" si="7"/>
        <v>44335</v>
      </c>
      <c r="G34" s="120">
        <f t="shared" si="7"/>
        <v>1311636</v>
      </c>
      <c r="H34" s="118">
        <f t="shared" si="7"/>
        <v>745</v>
      </c>
      <c r="I34" s="119">
        <f t="shared" si="7"/>
        <v>133515</v>
      </c>
      <c r="J34" s="120">
        <f t="shared" si="7"/>
        <v>1610928</v>
      </c>
      <c r="K34" s="118">
        <f t="shared" si="7"/>
        <v>660</v>
      </c>
      <c r="L34" s="119">
        <f t="shared" si="7"/>
        <v>52779</v>
      </c>
      <c r="M34" s="120">
        <f t="shared" si="7"/>
        <v>477250</v>
      </c>
      <c r="N34" s="7" t="s">
        <v>38</v>
      </c>
      <c r="O34" s="7" t="s">
        <v>38</v>
      </c>
      <c r="P34" s="118">
        <f t="shared" si="8"/>
        <v>262</v>
      </c>
      <c r="Q34" s="119">
        <f t="shared" si="8"/>
        <v>6306</v>
      </c>
      <c r="R34" s="120">
        <f t="shared" si="8"/>
        <v>41013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1808</v>
      </c>
      <c r="W34" s="119">
        <f t="shared" si="8"/>
        <v>242027</v>
      </c>
      <c r="X34" s="120">
        <f t="shared" si="8"/>
        <v>3872363</v>
      </c>
      <c r="Y34" s="7" t="s">
        <v>38</v>
      </c>
      <c r="AA34" s="73" t="str">
        <f t="shared" si="6"/>
        <v>○</v>
      </c>
      <c r="AB34" s="73" t="str">
        <f t="shared" si="6"/>
        <v>○</v>
      </c>
      <c r="AC34" s="73" t="str">
        <f t="shared" si="6"/>
        <v>○</v>
      </c>
    </row>
    <row r="35" spans="1:29" ht="17.100000000000001" customHeight="1">
      <c r="A35" s="7" t="s">
        <v>39</v>
      </c>
      <c r="B35" s="118">
        <f t="shared" si="7"/>
        <v>8</v>
      </c>
      <c r="C35" s="119">
        <f t="shared" si="7"/>
        <v>4070</v>
      </c>
      <c r="D35" s="120">
        <f t="shared" si="7"/>
        <v>59825</v>
      </c>
      <c r="E35" s="118">
        <f t="shared" si="7"/>
        <v>466</v>
      </c>
      <c r="F35" s="119">
        <f t="shared" si="7"/>
        <v>62221</v>
      </c>
      <c r="G35" s="120">
        <f t="shared" si="7"/>
        <v>2807849</v>
      </c>
      <c r="H35" s="118">
        <f t="shared" si="7"/>
        <v>678</v>
      </c>
      <c r="I35" s="119">
        <f t="shared" si="7"/>
        <v>223961</v>
      </c>
      <c r="J35" s="120">
        <f t="shared" si="7"/>
        <v>5227161</v>
      </c>
      <c r="K35" s="118">
        <f t="shared" si="7"/>
        <v>1268</v>
      </c>
      <c r="L35" s="119">
        <f t="shared" si="7"/>
        <v>130646</v>
      </c>
      <c r="M35" s="120">
        <f t="shared" si="7"/>
        <v>1866543</v>
      </c>
      <c r="N35" s="7" t="s">
        <v>39</v>
      </c>
      <c r="O35" s="7" t="s">
        <v>39</v>
      </c>
      <c r="P35" s="118">
        <f t="shared" si="8"/>
        <v>72</v>
      </c>
      <c r="Q35" s="119">
        <f t="shared" si="8"/>
        <v>1975</v>
      </c>
      <c r="R35" s="120">
        <f t="shared" si="8"/>
        <v>12648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2492</v>
      </c>
      <c r="W35" s="119">
        <f t="shared" si="8"/>
        <v>422873</v>
      </c>
      <c r="X35" s="120">
        <f t="shared" si="8"/>
        <v>9974026</v>
      </c>
      <c r="Y35" s="7" t="s">
        <v>39</v>
      </c>
      <c r="AA35" s="73" t="str">
        <f t="shared" si="6"/>
        <v>○</v>
      </c>
      <c r="AB35" s="73" t="str">
        <f t="shared" si="6"/>
        <v>○</v>
      </c>
      <c r="AC35" s="73" t="str">
        <f t="shared" si="6"/>
        <v>○</v>
      </c>
    </row>
    <row r="36" spans="1:29" ht="17.100000000000001" customHeight="1">
      <c r="A36" s="7" t="s">
        <v>40</v>
      </c>
      <c r="B36" s="118">
        <f t="shared" si="7"/>
        <v>4</v>
      </c>
      <c r="C36" s="119">
        <f t="shared" si="7"/>
        <v>4711</v>
      </c>
      <c r="D36" s="120">
        <f t="shared" si="7"/>
        <v>172335</v>
      </c>
      <c r="E36" s="118">
        <f t="shared" si="7"/>
        <v>62</v>
      </c>
      <c r="F36" s="119">
        <f t="shared" si="7"/>
        <v>11514</v>
      </c>
      <c r="G36" s="120">
        <f t="shared" si="7"/>
        <v>360094</v>
      </c>
      <c r="H36" s="118">
        <f t="shared" si="7"/>
        <v>532</v>
      </c>
      <c r="I36" s="119">
        <f t="shared" si="7"/>
        <v>112196</v>
      </c>
      <c r="J36" s="120">
        <f t="shared" si="7"/>
        <v>1330145</v>
      </c>
      <c r="K36" s="118">
        <f t="shared" si="7"/>
        <v>341</v>
      </c>
      <c r="L36" s="119">
        <f t="shared" si="7"/>
        <v>33799</v>
      </c>
      <c r="M36" s="120">
        <f t="shared" si="7"/>
        <v>307807</v>
      </c>
      <c r="N36" s="7" t="s">
        <v>40</v>
      </c>
      <c r="O36" s="7" t="s">
        <v>40</v>
      </c>
      <c r="P36" s="118">
        <f t="shared" si="8"/>
        <v>41</v>
      </c>
      <c r="Q36" s="119">
        <f t="shared" si="8"/>
        <v>1359</v>
      </c>
      <c r="R36" s="120">
        <f t="shared" si="8"/>
        <v>6984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980</v>
      </c>
      <c r="W36" s="119">
        <f t="shared" si="8"/>
        <v>163579</v>
      </c>
      <c r="X36" s="120">
        <f t="shared" si="8"/>
        <v>2177365</v>
      </c>
      <c r="Y36" s="7" t="s">
        <v>40</v>
      </c>
      <c r="AA36" s="73" t="str">
        <f t="shared" si="6"/>
        <v>○</v>
      </c>
      <c r="AB36" s="73" t="str">
        <f t="shared" si="6"/>
        <v>○</v>
      </c>
      <c r="AC36" s="73" t="str">
        <f t="shared" si="6"/>
        <v>○</v>
      </c>
    </row>
    <row r="37" spans="1:29" ht="17.100000000000001" customHeight="1">
      <c r="A37" s="7" t="s">
        <v>41</v>
      </c>
      <c r="B37" s="118">
        <f t="shared" si="7"/>
        <v>1</v>
      </c>
      <c r="C37" s="119">
        <f t="shared" si="7"/>
        <v>32</v>
      </c>
      <c r="D37" s="120">
        <f t="shared" si="7"/>
        <v>68</v>
      </c>
      <c r="E37" s="118">
        <f t="shared" si="7"/>
        <v>4</v>
      </c>
      <c r="F37" s="119">
        <f t="shared" si="7"/>
        <v>330</v>
      </c>
      <c r="G37" s="120">
        <f t="shared" si="7"/>
        <v>5669</v>
      </c>
      <c r="H37" s="118">
        <f t="shared" si="7"/>
        <v>63</v>
      </c>
      <c r="I37" s="119">
        <f t="shared" si="7"/>
        <v>10971</v>
      </c>
      <c r="J37" s="120">
        <f t="shared" si="7"/>
        <v>89976</v>
      </c>
      <c r="K37" s="118">
        <f t="shared" si="7"/>
        <v>48</v>
      </c>
      <c r="L37" s="119">
        <f t="shared" si="7"/>
        <v>3164</v>
      </c>
      <c r="M37" s="120">
        <f t="shared" si="7"/>
        <v>27949</v>
      </c>
      <c r="N37" s="7" t="s">
        <v>41</v>
      </c>
      <c r="O37" s="7" t="s">
        <v>41</v>
      </c>
      <c r="P37" s="118">
        <f t="shared" si="8"/>
        <v>3</v>
      </c>
      <c r="Q37" s="119">
        <f t="shared" si="8"/>
        <v>62</v>
      </c>
      <c r="R37" s="120">
        <f t="shared" si="8"/>
        <v>145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119</v>
      </c>
      <c r="W37" s="119">
        <f t="shared" si="8"/>
        <v>14559</v>
      </c>
      <c r="X37" s="120">
        <f t="shared" si="8"/>
        <v>123807</v>
      </c>
      <c r="Y37" s="7" t="s">
        <v>41</v>
      </c>
      <c r="AA37" s="73" t="str">
        <f t="shared" si="6"/>
        <v>○</v>
      </c>
      <c r="AB37" s="73" t="str">
        <f t="shared" si="6"/>
        <v>○</v>
      </c>
      <c r="AC37" s="73" t="str">
        <f t="shared" si="6"/>
        <v>○</v>
      </c>
    </row>
    <row r="38" spans="1:29" ht="17.100000000000001" customHeight="1">
      <c r="A38" s="7" t="s">
        <v>42</v>
      </c>
      <c r="B38" s="118">
        <f t="shared" ref="B38:M44" si="9">B83</f>
        <v>1</v>
      </c>
      <c r="C38" s="119">
        <f t="shared" si="9"/>
        <v>96</v>
      </c>
      <c r="D38" s="120">
        <f t="shared" si="9"/>
        <v>1145</v>
      </c>
      <c r="E38" s="118">
        <f t="shared" si="9"/>
        <v>19</v>
      </c>
      <c r="F38" s="119">
        <f t="shared" si="9"/>
        <v>2528</v>
      </c>
      <c r="G38" s="120">
        <f t="shared" si="9"/>
        <v>58450</v>
      </c>
      <c r="H38" s="118">
        <f t="shared" si="9"/>
        <v>61</v>
      </c>
      <c r="I38" s="119">
        <f t="shared" si="9"/>
        <v>11653</v>
      </c>
      <c r="J38" s="120">
        <f t="shared" si="9"/>
        <v>284297</v>
      </c>
      <c r="K38" s="118">
        <f t="shared" si="9"/>
        <v>101</v>
      </c>
      <c r="L38" s="119">
        <f t="shared" si="9"/>
        <v>8183</v>
      </c>
      <c r="M38" s="120">
        <f t="shared" si="9"/>
        <v>94392</v>
      </c>
      <c r="N38" s="7" t="s">
        <v>42</v>
      </c>
      <c r="O38" s="7" t="s">
        <v>42</v>
      </c>
      <c r="P38" s="118">
        <f t="shared" ref="P38:X44" si="10">P83</f>
        <v>10</v>
      </c>
      <c r="Q38" s="119">
        <f t="shared" si="10"/>
        <v>254</v>
      </c>
      <c r="R38" s="120">
        <f t="shared" si="10"/>
        <v>1975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192</v>
      </c>
      <c r="W38" s="119">
        <f t="shared" si="10"/>
        <v>22714</v>
      </c>
      <c r="X38" s="120">
        <f t="shared" si="10"/>
        <v>440259</v>
      </c>
      <c r="Y38" s="7" t="s">
        <v>42</v>
      </c>
      <c r="AA38" s="73" t="str">
        <f t="shared" si="6"/>
        <v>○</v>
      </c>
      <c r="AB38" s="73" t="str">
        <f t="shared" si="6"/>
        <v>○</v>
      </c>
      <c r="AC38" s="73" t="str">
        <f t="shared" si="6"/>
        <v>○</v>
      </c>
    </row>
    <row r="39" spans="1:29" ht="17.100000000000001" customHeight="1">
      <c r="A39" s="7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7</v>
      </c>
      <c r="F39" s="119">
        <f t="shared" si="9"/>
        <v>920</v>
      </c>
      <c r="G39" s="120">
        <f t="shared" si="9"/>
        <v>45126</v>
      </c>
      <c r="H39" s="118">
        <f t="shared" si="9"/>
        <v>14</v>
      </c>
      <c r="I39" s="119">
        <f t="shared" si="9"/>
        <v>3307</v>
      </c>
      <c r="J39" s="120">
        <f t="shared" si="9"/>
        <v>53539</v>
      </c>
      <c r="K39" s="118">
        <f t="shared" si="9"/>
        <v>15</v>
      </c>
      <c r="L39" s="119">
        <f t="shared" si="9"/>
        <v>2000</v>
      </c>
      <c r="M39" s="120">
        <f t="shared" si="9"/>
        <v>11951</v>
      </c>
      <c r="N39" s="7" t="s">
        <v>43</v>
      </c>
      <c r="O39" s="7" t="s">
        <v>43</v>
      </c>
      <c r="P39" s="118">
        <f t="shared" si="10"/>
        <v>2</v>
      </c>
      <c r="Q39" s="119">
        <f t="shared" si="10"/>
        <v>22</v>
      </c>
      <c r="R39" s="120">
        <f t="shared" si="10"/>
        <v>148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38</v>
      </c>
      <c r="W39" s="119">
        <f t="shared" si="10"/>
        <v>6249</v>
      </c>
      <c r="X39" s="120">
        <f t="shared" si="10"/>
        <v>110764</v>
      </c>
      <c r="Y39" s="7" t="s">
        <v>43</v>
      </c>
      <c r="AA39" s="73" t="str">
        <f t="shared" si="6"/>
        <v>○</v>
      </c>
      <c r="AB39" s="73" t="str">
        <f t="shared" si="6"/>
        <v>○</v>
      </c>
      <c r="AC39" s="73" t="str">
        <f t="shared" si="6"/>
        <v>○</v>
      </c>
    </row>
    <row r="40" spans="1:29" ht="17.100000000000001" customHeight="1">
      <c r="A40" s="7" t="s">
        <v>44</v>
      </c>
      <c r="B40" s="118">
        <f t="shared" si="9"/>
        <v>2</v>
      </c>
      <c r="C40" s="119">
        <f t="shared" si="9"/>
        <v>652</v>
      </c>
      <c r="D40" s="120">
        <f t="shared" si="9"/>
        <v>36872</v>
      </c>
      <c r="E40" s="118">
        <f t="shared" si="9"/>
        <v>31</v>
      </c>
      <c r="F40" s="119">
        <f t="shared" si="9"/>
        <v>20353</v>
      </c>
      <c r="G40" s="120">
        <f t="shared" si="9"/>
        <v>591258</v>
      </c>
      <c r="H40" s="118">
        <f t="shared" si="9"/>
        <v>108</v>
      </c>
      <c r="I40" s="119">
        <f t="shared" si="9"/>
        <v>26974</v>
      </c>
      <c r="J40" s="120">
        <f t="shared" si="9"/>
        <v>541231</v>
      </c>
      <c r="K40" s="118">
        <f t="shared" si="9"/>
        <v>113</v>
      </c>
      <c r="L40" s="119">
        <f t="shared" si="9"/>
        <v>10601</v>
      </c>
      <c r="M40" s="120">
        <f t="shared" si="9"/>
        <v>89452</v>
      </c>
      <c r="N40" s="7" t="s">
        <v>44</v>
      </c>
      <c r="O40" s="7" t="s">
        <v>44</v>
      </c>
      <c r="P40" s="118">
        <f t="shared" si="10"/>
        <v>6</v>
      </c>
      <c r="Q40" s="119">
        <f t="shared" si="10"/>
        <v>258</v>
      </c>
      <c r="R40" s="120">
        <f t="shared" si="10"/>
        <v>2067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260</v>
      </c>
      <c r="W40" s="119">
        <f t="shared" si="10"/>
        <v>58838</v>
      </c>
      <c r="X40" s="120">
        <f t="shared" si="10"/>
        <v>1260880</v>
      </c>
      <c r="Y40" s="7" t="s">
        <v>44</v>
      </c>
      <c r="AA40" s="73" t="str">
        <f t="shared" si="6"/>
        <v>○</v>
      </c>
      <c r="AB40" s="73" t="str">
        <f t="shared" si="6"/>
        <v>○</v>
      </c>
      <c r="AC40" s="73" t="str">
        <f t="shared" si="6"/>
        <v>○</v>
      </c>
    </row>
    <row r="41" spans="1:29" ht="17.100000000000001" customHeight="1">
      <c r="A41" s="7" t="s">
        <v>45</v>
      </c>
      <c r="B41" s="118">
        <f t="shared" si="9"/>
        <v>10</v>
      </c>
      <c r="C41" s="119">
        <f t="shared" si="9"/>
        <v>7215</v>
      </c>
      <c r="D41" s="120">
        <f t="shared" si="9"/>
        <v>104431</v>
      </c>
      <c r="E41" s="118">
        <f t="shared" si="9"/>
        <v>13</v>
      </c>
      <c r="F41" s="119">
        <f t="shared" si="9"/>
        <v>1353</v>
      </c>
      <c r="G41" s="120">
        <f t="shared" si="9"/>
        <v>50464</v>
      </c>
      <c r="H41" s="118">
        <f t="shared" si="9"/>
        <v>9</v>
      </c>
      <c r="I41" s="119">
        <f t="shared" si="9"/>
        <v>2258</v>
      </c>
      <c r="J41" s="120">
        <f t="shared" si="9"/>
        <v>97142</v>
      </c>
      <c r="K41" s="118">
        <f t="shared" si="9"/>
        <v>83</v>
      </c>
      <c r="L41" s="119">
        <f t="shared" si="9"/>
        <v>7956</v>
      </c>
      <c r="M41" s="120">
        <f t="shared" si="9"/>
        <v>105222</v>
      </c>
      <c r="N41" s="7" t="s">
        <v>45</v>
      </c>
      <c r="O41" s="7" t="s">
        <v>45</v>
      </c>
      <c r="P41" s="118">
        <f t="shared" si="10"/>
        <v>8</v>
      </c>
      <c r="Q41" s="119">
        <f t="shared" si="10"/>
        <v>240</v>
      </c>
      <c r="R41" s="120">
        <f t="shared" si="10"/>
        <v>3128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123</v>
      </c>
      <c r="W41" s="119">
        <f t="shared" si="10"/>
        <v>19022</v>
      </c>
      <c r="X41" s="120">
        <f t="shared" si="10"/>
        <v>360387</v>
      </c>
      <c r="Y41" s="7" t="s">
        <v>45</v>
      </c>
      <c r="AA41" s="73" t="str">
        <f t="shared" si="6"/>
        <v>○</v>
      </c>
      <c r="AB41" s="73" t="str">
        <f t="shared" si="6"/>
        <v>○</v>
      </c>
      <c r="AC41" s="73" t="str">
        <f t="shared" si="6"/>
        <v>○</v>
      </c>
    </row>
    <row r="42" spans="1:29" ht="17.100000000000001" customHeight="1">
      <c r="A42" s="7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3</v>
      </c>
      <c r="F42" s="119">
        <f t="shared" si="9"/>
        <v>344</v>
      </c>
      <c r="G42" s="120">
        <f t="shared" si="9"/>
        <v>13203</v>
      </c>
      <c r="H42" s="118">
        <f t="shared" si="9"/>
        <v>5</v>
      </c>
      <c r="I42" s="119">
        <f t="shared" si="9"/>
        <v>646</v>
      </c>
      <c r="J42" s="120">
        <f t="shared" si="9"/>
        <v>14447</v>
      </c>
      <c r="K42" s="118">
        <f t="shared" si="9"/>
        <v>68</v>
      </c>
      <c r="L42" s="119">
        <f t="shared" si="9"/>
        <v>9697</v>
      </c>
      <c r="M42" s="120">
        <f t="shared" si="9"/>
        <v>125945</v>
      </c>
      <c r="N42" s="7" t="s">
        <v>46</v>
      </c>
      <c r="O42" s="7" t="s">
        <v>46</v>
      </c>
      <c r="P42" s="118">
        <f t="shared" si="10"/>
        <v>1</v>
      </c>
      <c r="Q42" s="119">
        <f t="shared" si="10"/>
        <v>19</v>
      </c>
      <c r="R42" s="120">
        <f t="shared" si="10"/>
        <v>54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77</v>
      </c>
      <c r="W42" s="119">
        <f t="shared" si="10"/>
        <v>10706</v>
      </c>
      <c r="X42" s="120">
        <f t="shared" si="10"/>
        <v>153649</v>
      </c>
      <c r="Y42" s="7" t="s">
        <v>46</v>
      </c>
      <c r="AA42" s="73" t="str">
        <f t="shared" si="6"/>
        <v>○</v>
      </c>
      <c r="AB42" s="73" t="str">
        <f t="shared" si="6"/>
        <v>○</v>
      </c>
      <c r="AC42" s="73" t="str">
        <f t="shared" si="6"/>
        <v>○</v>
      </c>
    </row>
    <row r="43" spans="1:29" ht="17.100000000000001" customHeight="1">
      <c r="A43" s="7" t="s">
        <v>47</v>
      </c>
      <c r="B43" s="118">
        <f t="shared" si="9"/>
        <v>1</v>
      </c>
      <c r="C43" s="119">
        <f t="shared" si="9"/>
        <v>576</v>
      </c>
      <c r="D43" s="120">
        <f t="shared" si="9"/>
        <v>34442</v>
      </c>
      <c r="E43" s="118">
        <f t="shared" si="9"/>
        <v>5</v>
      </c>
      <c r="F43" s="119">
        <f t="shared" si="9"/>
        <v>810</v>
      </c>
      <c r="G43" s="120">
        <f t="shared" si="9"/>
        <v>20109</v>
      </c>
      <c r="H43" s="118">
        <f t="shared" si="9"/>
        <v>28</v>
      </c>
      <c r="I43" s="119">
        <f t="shared" si="9"/>
        <v>7366</v>
      </c>
      <c r="J43" s="120">
        <f t="shared" si="9"/>
        <v>167519</v>
      </c>
      <c r="K43" s="118">
        <f t="shared" si="9"/>
        <v>172</v>
      </c>
      <c r="L43" s="119">
        <f t="shared" si="9"/>
        <v>16984</v>
      </c>
      <c r="M43" s="120">
        <f t="shared" si="9"/>
        <v>156080</v>
      </c>
      <c r="N43" s="7" t="s">
        <v>47</v>
      </c>
      <c r="O43" s="7" t="s">
        <v>47</v>
      </c>
      <c r="P43" s="118">
        <f t="shared" si="10"/>
        <v>25</v>
      </c>
      <c r="Q43" s="119">
        <f t="shared" si="10"/>
        <v>521</v>
      </c>
      <c r="R43" s="120">
        <f t="shared" si="10"/>
        <v>2630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231</v>
      </c>
      <c r="W43" s="119">
        <f t="shared" si="10"/>
        <v>26257</v>
      </c>
      <c r="X43" s="120">
        <f t="shared" si="10"/>
        <v>380780</v>
      </c>
      <c r="Y43" s="7" t="s">
        <v>47</v>
      </c>
      <c r="AA43" s="73" t="str">
        <f>IF(SUM(B43,E43,H43,K43,P43,S43)-V43=0,"○","×")</f>
        <v>○</v>
      </c>
      <c r="AB43" s="73" t="str">
        <f t="shared" si="6"/>
        <v>○</v>
      </c>
      <c r="AC43" s="73" t="str">
        <f t="shared" si="6"/>
        <v>○</v>
      </c>
    </row>
    <row r="44" spans="1:29" ht="17.100000000000001" customHeight="1" thickBot="1">
      <c r="A44" s="8" t="s">
        <v>48</v>
      </c>
      <c r="B44" s="118">
        <f t="shared" si="9"/>
        <v>3</v>
      </c>
      <c r="C44" s="119">
        <f t="shared" si="9"/>
        <v>105</v>
      </c>
      <c r="D44" s="120">
        <f t="shared" si="9"/>
        <v>1381</v>
      </c>
      <c r="E44" s="118">
        <f t="shared" si="9"/>
        <v>12</v>
      </c>
      <c r="F44" s="119">
        <f t="shared" si="9"/>
        <v>1324</v>
      </c>
      <c r="G44" s="120">
        <f t="shared" si="9"/>
        <v>32802</v>
      </c>
      <c r="H44" s="118">
        <f t="shared" si="9"/>
        <v>81</v>
      </c>
      <c r="I44" s="119">
        <f t="shared" si="9"/>
        <v>22631</v>
      </c>
      <c r="J44" s="120">
        <f t="shared" si="9"/>
        <v>425811</v>
      </c>
      <c r="K44" s="118">
        <f t="shared" si="9"/>
        <v>179</v>
      </c>
      <c r="L44" s="119">
        <f t="shared" si="9"/>
        <v>14529</v>
      </c>
      <c r="M44" s="120">
        <f t="shared" si="9"/>
        <v>82785</v>
      </c>
      <c r="N44" s="8" t="s">
        <v>48</v>
      </c>
      <c r="O44" s="8" t="s">
        <v>48</v>
      </c>
      <c r="P44" s="118">
        <f t="shared" si="10"/>
        <v>48</v>
      </c>
      <c r="Q44" s="119">
        <f t="shared" si="10"/>
        <v>1036</v>
      </c>
      <c r="R44" s="120">
        <f t="shared" si="10"/>
        <v>4957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323</v>
      </c>
      <c r="W44" s="119">
        <f t="shared" si="10"/>
        <v>39625</v>
      </c>
      <c r="X44" s="120">
        <f t="shared" si="10"/>
        <v>547736</v>
      </c>
      <c r="Y44" s="8" t="s">
        <v>48</v>
      </c>
      <c r="AA44" s="73" t="str">
        <f t="shared" si="6"/>
        <v>○</v>
      </c>
      <c r="AB44" s="73" t="str">
        <f t="shared" si="6"/>
        <v>○</v>
      </c>
      <c r="AC44" s="73" t="str">
        <f t="shared" si="6"/>
        <v>○</v>
      </c>
    </row>
    <row r="45" spans="1:29" ht="17.100000000000001" customHeight="1" thickBot="1">
      <c r="A45" s="87" t="s">
        <v>66</v>
      </c>
      <c r="B45" s="124">
        <f t="shared" ref="B45:H45" si="11">SUM(B6:B17)</f>
        <v>822</v>
      </c>
      <c r="C45" s="125">
        <f t="shared" si="11"/>
        <v>818399</v>
      </c>
      <c r="D45" s="126">
        <f t="shared" si="11"/>
        <v>45185418</v>
      </c>
      <c r="E45" s="124">
        <f t="shared" si="11"/>
        <v>27682</v>
      </c>
      <c r="F45" s="125">
        <f t="shared" si="11"/>
        <v>9940007</v>
      </c>
      <c r="G45" s="126">
        <f t="shared" si="11"/>
        <v>496556963</v>
      </c>
      <c r="H45" s="124">
        <f t="shared" si="11"/>
        <v>35074</v>
      </c>
      <c r="I45" s="125">
        <f>SUM(I6:I17)</f>
        <v>13405387</v>
      </c>
      <c r="J45" s="126">
        <f>SUM(J6:J17)</f>
        <v>431918352</v>
      </c>
      <c r="K45" s="124">
        <f t="shared" ref="K45" si="12">SUM(K6:K17)</f>
        <v>56109</v>
      </c>
      <c r="L45" s="125">
        <f>SUM(L6:L17)</f>
        <v>7130987</v>
      </c>
      <c r="M45" s="126">
        <f>SUM(M6:M17)</f>
        <v>167280201</v>
      </c>
      <c r="N45" s="87" t="s">
        <v>66</v>
      </c>
      <c r="O45" s="87" t="s">
        <v>66</v>
      </c>
      <c r="P45" s="124">
        <f t="shared" ref="P45:V45" si="13">SUM(P6:P17)</f>
        <v>9586</v>
      </c>
      <c r="Q45" s="125">
        <f t="shared" si="13"/>
        <v>240570</v>
      </c>
      <c r="R45" s="126">
        <f t="shared" si="13"/>
        <v>2184981</v>
      </c>
      <c r="S45" s="124">
        <f t="shared" si="13"/>
        <v>166</v>
      </c>
      <c r="T45" s="125">
        <f t="shared" si="13"/>
        <v>2826</v>
      </c>
      <c r="U45" s="126">
        <f t="shared" si="13"/>
        <v>37170</v>
      </c>
      <c r="V45" s="124">
        <f t="shared" si="13"/>
        <v>129439</v>
      </c>
      <c r="W45" s="125">
        <f>SUM(W6:W17)</f>
        <v>31538176</v>
      </c>
      <c r="X45" s="126">
        <f>SUM(X6:X17)</f>
        <v>1143163085</v>
      </c>
      <c r="Y45" s="87" t="s">
        <v>66</v>
      </c>
    </row>
    <row r="46" spans="1:29" s="88" customFormat="1" ht="17.100000000000001" customHeight="1" thickBot="1">
      <c r="A46" s="87" t="s">
        <v>67</v>
      </c>
      <c r="B46" s="124">
        <f t="shared" ref="B46:H46" si="14">SUM(B18:B44)</f>
        <v>171</v>
      </c>
      <c r="C46" s="125">
        <f t="shared" si="14"/>
        <v>248136</v>
      </c>
      <c r="D46" s="126">
        <f t="shared" si="14"/>
        <v>12732022</v>
      </c>
      <c r="E46" s="124">
        <f t="shared" si="14"/>
        <v>6893</v>
      </c>
      <c r="F46" s="125">
        <f t="shared" si="14"/>
        <v>1307172</v>
      </c>
      <c r="G46" s="126">
        <f t="shared" si="14"/>
        <v>54759251</v>
      </c>
      <c r="H46" s="124">
        <f t="shared" si="14"/>
        <v>10349</v>
      </c>
      <c r="I46" s="125">
        <f>SUM(I18:I44)</f>
        <v>3253770</v>
      </c>
      <c r="J46" s="126">
        <f>SUM(J18:J44)</f>
        <v>93506853</v>
      </c>
      <c r="K46" s="124">
        <f t="shared" ref="K46" si="15">SUM(K18:K44)</f>
        <v>21746</v>
      </c>
      <c r="L46" s="125">
        <f>SUM(L18:L44)</f>
        <v>2413163</v>
      </c>
      <c r="M46" s="126">
        <f>SUM(M18:M44)</f>
        <v>46279399</v>
      </c>
      <c r="N46" s="87" t="s">
        <v>67</v>
      </c>
      <c r="O46" s="87" t="s">
        <v>67</v>
      </c>
      <c r="P46" s="124">
        <f t="shared" ref="P46:V46" si="16">SUM(P18:P44)</f>
        <v>3656</v>
      </c>
      <c r="Q46" s="125">
        <f t="shared" si="16"/>
        <v>90434</v>
      </c>
      <c r="R46" s="126">
        <f t="shared" si="16"/>
        <v>664037</v>
      </c>
      <c r="S46" s="124">
        <f t="shared" si="16"/>
        <v>10</v>
      </c>
      <c r="T46" s="125">
        <f t="shared" si="16"/>
        <v>582</v>
      </c>
      <c r="U46" s="126">
        <f t="shared" si="16"/>
        <v>5183</v>
      </c>
      <c r="V46" s="124">
        <f t="shared" si="16"/>
        <v>42825</v>
      </c>
      <c r="W46" s="125">
        <f>SUM(W18:W44)</f>
        <v>7313257</v>
      </c>
      <c r="X46" s="126">
        <f>SUM(X18:X44)</f>
        <v>207946745</v>
      </c>
      <c r="Y46" s="87" t="s">
        <v>67</v>
      </c>
    </row>
    <row r="47" spans="1:29" s="88" customFormat="1" ht="17.100000000000001" customHeight="1" thickBot="1">
      <c r="A47" s="87" t="s">
        <v>12</v>
      </c>
      <c r="B47" s="124">
        <f t="shared" ref="B47:H47" si="17">SUM(B45:B46)</f>
        <v>993</v>
      </c>
      <c r="C47" s="125">
        <f t="shared" si="17"/>
        <v>1066535</v>
      </c>
      <c r="D47" s="126">
        <f t="shared" si="17"/>
        <v>57917440</v>
      </c>
      <c r="E47" s="124">
        <f t="shared" si="17"/>
        <v>34575</v>
      </c>
      <c r="F47" s="125">
        <f t="shared" si="17"/>
        <v>11247179</v>
      </c>
      <c r="G47" s="126">
        <f t="shared" si="17"/>
        <v>551316214</v>
      </c>
      <c r="H47" s="124">
        <f t="shared" si="17"/>
        <v>45423</v>
      </c>
      <c r="I47" s="125">
        <f>SUM(I45:I46)</f>
        <v>16659157</v>
      </c>
      <c r="J47" s="126">
        <f>SUM(J45:J46)</f>
        <v>525425205</v>
      </c>
      <c r="K47" s="124">
        <f t="shared" ref="K47" si="18">SUM(K45:K46)</f>
        <v>77855</v>
      </c>
      <c r="L47" s="125">
        <f>SUM(L45:L46)</f>
        <v>9544150</v>
      </c>
      <c r="M47" s="126">
        <f>SUM(M45:M46)</f>
        <v>213559600</v>
      </c>
      <c r="N47" s="87" t="s">
        <v>12</v>
      </c>
      <c r="O47" s="87" t="s">
        <v>12</v>
      </c>
      <c r="P47" s="124">
        <f t="shared" ref="P47:V47" si="19">SUM(P45:P46)</f>
        <v>13242</v>
      </c>
      <c r="Q47" s="125">
        <f t="shared" si="19"/>
        <v>331004</v>
      </c>
      <c r="R47" s="126">
        <f t="shared" si="19"/>
        <v>2849018</v>
      </c>
      <c r="S47" s="124">
        <f t="shared" si="19"/>
        <v>176</v>
      </c>
      <c r="T47" s="125">
        <f t="shared" si="19"/>
        <v>3408</v>
      </c>
      <c r="U47" s="126">
        <f t="shared" si="19"/>
        <v>42353</v>
      </c>
      <c r="V47" s="124">
        <f t="shared" si="19"/>
        <v>172264</v>
      </c>
      <c r="W47" s="125">
        <f>SUM(W45:W46)</f>
        <v>38851433</v>
      </c>
      <c r="X47" s="126">
        <f>SUM(X45:X46)</f>
        <v>1351109830</v>
      </c>
      <c r="Y47" s="87" t="s">
        <v>12</v>
      </c>
    </row>
    <row r="48" spans="1:29">
      <c r="N48" s="36" t="s">
        <v>280</v>
      </c>
      <c r="Y48" s="36" t="str">
        <f>N48</f>
        <v>【出典：令和７年度概要調書（令和７年４月１日現在）】</v>
      </c>
    </row>
    <row r="49" spans="1:24" hidden="1"/>
    <row r="50" spans="1:24" ht="45" hidden="1" customHeight="1">
      <c r="A50" s="277" t="s">
        <v>253</v>
      </c>
      <c r="B50" s="80" t="s">
        <v>243</v>
      </c>
      <c r="C50" s="80" t="s">
        <v>141</v>
      </c>
      <c r="D50" s="80" t="s">
        <v>142</v>
      </c>
      <c r="E50" s="80" t="s">
        <v>244</v>
      </c>
      <c r="F50" s="80" t="s">
        <v>141</v>
      </c>
      <c r="G50" s="80" t="s">
        <v>142</v>
      </c>
      <c r="H50" s="280" t="s">
        <v>245</v>
      </c>
      <c r="I50" s="280" t="s">
        <v>141</v>
      </c>
      <c r="J50" s="280" t="s">
        <v>142</v>
      </c>
      <c r="K50" s="280" t="s">
        <v>246</v>
      </c>
      <c r="L50" s="280" t="s">
        <v>141</v>
      </c>
      <c r="M50" s="280" t="s">
        <v>142</v>
      </c>
      <c r="P50" s="280" t="s">
        <v>248</v>
      </c>
      <c r="Q50" s="280" t="s">
        <v>141</v>
      </c>
      <c r="R50" s="280" t="s">
        <v>142</v>
      </c>
      <c r="S50" s="280" t="s">
        <v>249</v>
      </c>
      <c r="T50" s="280" t="s">
        <v>141</v>
      </c>
      <c r="U50" s="280" t="s">
        <v>142</v>
      </c>
      <c r="V50" s="280" t="s">
        <v>250</v>
      </c>
      <c r="W50" s="280" t="s">
        <v>141</v>
      </c>
      <c r="X50" s="280" t="s">
        <v>142</v>
      </c>
    </row>
    <row r="51" spans="1:24" ht="13.2" hidden="1">
      <c r="B51" s="237">
        <v>104</v>
      </c>
      <c r="C51" s="237">
        <v>331346</v>
      </c>
      <c r="D51" s="237">
        <v>20186226</v>
      </c>
      <c r="E51" s="237">
        <v>10616</v>
      </c>
      <c r="F51" s="237">
        <v>4822702</v>
      </c>
      <c r="G51" s="237">
        <v>254292171</v>
      </c>
      <c r="H51" s="237">
        <v>8970</v>
      </c>
      <c r="I51" s="237">
        <v>3565643</v>
      </c>
      <c r="J51" s="237">
        <v>142621916</v>
      </c>
      <c r="K51" s="237">
        <v>17461</v>
      </c>
      <c r="L51" s="237">
        <v>2299929</v>
      </c>
      <c r="M51" s="237">
        <v>61753672</v>
      </c>
      <c r="P51" s="237">
        <v>2769</v>
      </c>
      <c r="Q51" s="237">
        <v>62748</v>
      </c>
      <c r="R51" s="237">
        <v>613344</v>
      </c>
      <c r="S51" s="237">
        <v>151</v>
      </c>
      <c r="T51" s="237">
        <v>1080</v>
      </c>
      <c r="U51" s="237">
        <v>25598</v>
      </c>
      <c r="V51" s="237">
        <v>40071</v>
      </c>
      <c r="W51" s="237">
        <v>11083448</v>
      </c>
      <c r="X51" s="237">
        <v>479492927</v>
      </c>
    </row>
    <row r="52" spans="1:24" ht="13.2" hidden="1">
      <c r="B52" s="237">
        <v>3</v>
      </c>
      <c r="C52" s="237">
        <v>13410</v>
      </c>
      <c r="D52" s="237">
        <v>527777</v>
      </c>
      <c r="E52" s="237">
        <v>498</v>
      </c>
      <c r="F52" s="237">
        <v>539940</v>
      </c>
      <c r="G52" s="237">
        <v>26833995</v>
      </c>
      <c r="H52" s="237">
        <v>2280</v>
      </c>
      <c r="I52" s="237">
        <v>816656</v>
      </c>
      <c r="J52" s="237">
        <v>18094728</v>
      </c>
      <c r="K52" s="237">
        <v>2350</v>
      </c>
      <c r="L52" s="237">
        <v>323536</v>
      </c>
      <c r="M52" s="237">
        <v>5473586</v>
      </c>
      <c r="P52" s="237">
        <v>193</v>
      </c>
      <c r="Q52" s="237">
        <v>6933</v>
      </c>
      <c r="R52" s="237">
        <v>42922</v>
      </c>
      <c r="S52" s="237">
        <v>0</v>
      </c>
      <c r="T52" s="237">
        <v>0</v>
      </c>
      <c r="U52" s="237">
        <v>0</v>
      </c>
      <c r="V52" s="237">
        <v>5324</v>
      </c>
      <c r="W52" s="237">
        <v>1700475</v>
      </c>
      <c r="X52" s="237">
        <v>50973008</v>
      </c>
    </row>
    <row r="53" spans="1:24" ht="13.2" hidden="1">
      <c r="B53" s="237">
        <v>195</v>
      </c>
      <c r="C53" s="237">
        <v>135861</v>
      </c>
      <c r="D53" s="237">
        <v>8146086</v>
      </c>
      <c r="E53" s="237">
        <v>4342</v>
      </c>
      <c r="F53" s="237">
        <v>857362</v>
      </c>
      <c r="G53" s="237">
        <v>37360946</v>
      </c>
      <c r="H53" s="237">
        <v>3401</v>
      </c>
      <c r="I53" s="237">
        <v>1601073</v>
      </c>
      <c r="J53" s="237">
        <v>45790314</v>
      </c>
      <c r="K53" s="237">
        <v>5676</v>
      </c>
      <c r="L53" s="237">
        <v>649641</v>
      </c>
      <c r="M53" s="237">
        <v>13207403</v>
      </c>
      <c r="P53" s="237">
        <v>760</v>
      </c>
      <c r="Q53" s="237">
        <v>22593</v>
      </c>
      <c r="R53" s="237">
        <v>257951</v>
      </c>
      <c r="S53" s="237">
        <v>14</v>
      </c>
      <c r="T53" s="237">
        <v>1662</v>
      </c>
      <c r="U53" s="237">
        <v>10645</v>
      </c>
      <c r="V53" s="237">
        <v>14388</v>
      </c>
      <c r="W53" s="237">
        <v>3268192</v>
      </c>
      <c r="X53" s="237">
        <v>104773345</v>
      </c>
    </row>
    <row r="54" spans="1:24" ht="13.2" hidden="1">
      <c r="B54" s="237">
        <v>24</v>
      </c>
      <c r="C54" s="237">
        <v>64703</v>
      </c>
      <c r="D54" s="237">
        <v>1772335</v>
      </c>
      <c r="E54" s="237">
        <v>553</v>
      </c>
      <c r="F54" s="237">
        <v>474198</v>
      </c>
      <c r="G54" s="237">
        <v>19965078</v>
      </c>
      <c r="H54" s="237">
        <v>3165</v>
      </c>
      <c r="I54" s="237">
        <v>1327714</v>
      </c>
      <c r="J54" s="237">
        <v>37337162</v>
      </c>
      <c r="K54" s="237">
        <v>3565</v>
      </c>
      <c r="L54" s="237">
        <v>410131</v>
      </c>
      <c r="M54" s="237">
        <v>7542025</v>
      </c>
      <c r="P54" s="237">
        <v>1135</v>
      </c>
      <c r="Q54" s="237">
        <v>30118</v>
      </c>
      <c r="R54" s="237">
        <v>220537</v>
      </c>
      <c r="S54" s="237">
        <v>0</v>
      </c>
      <c r="T54" s="237">
        <v>72</v>
      </c>
      <c r="U54" s="237">
        <v>41</v>
      </c>
      <c r="V54" s="237">
        <v>8442</v>
      </c>
      <c r="W54" s="237">
        <v>2306936</v>
      </c>
      <c r="X54" s="237">
        <v>66837178</v>
      </c>
    </row>
    <row r="55" spans="1:24" ht="13.2" hidden="1">
      <c r="B55" s="237">
        <v>12</v>
      </c>
      <c r="C55" s="237">
        <v>84101</v>
      </c>
      <c r="D55" s="237">
        <v>4248513</v>
      </c>
      <c r="E55" s="237">
        <v>1151</v>
      </c>
      <c r="F55" s="237">
        <v>886067</v>
      </c>
      <c r="G55" s="237">
        <v>45258395</v>
      </c>
      <c r="H55" s="237">
        <v>3888</v>
      </c>
      <c r="I55" s="237">
        <v>1677955</v>
      </c>
      <c r="J55" s="237">
        <v>61007876</v>
      </c>
      <c r="K55" s="237">
        <v>6277</v>
      </c>
      <c r="L55" s="237">
        <v>822457</v>
      </c>
      <c r="M55" s="237">
        <v>20481834</v>
      </c>
      <c r="P55" s="237">
        <v>693</v>
      </c>
      <c r="Q55" s="237">
        <v>20112</v>
      </c>
      <c r="R55" s="237">
        <v>157447</v>
      </c>
      <c r="S55" s="237">
        <v>0</v>
      </c>
      <c r="T55" s="237">
        <v>0</v>
      </c>
      <c r="U55" s="237">
        <v>0</v>
      </c>
      <c r="V55" s="237">
        <v>12021</v>
      </c>
      <c r="W55" s="237">
        <v>3490692</v>
      </c>
      <c r="X55" s="237">
        <v>131154065</v>
      </c>
    </row>
    <row r="56" spans="1:24" ht="13.2" hidden="1">
      <c r="B56" s="237">
        <v>21</v>
      </c>
      <c r="C56" s="237">
        <v>36058</v>
      </c>
      <c r="D56" s="237">
        <v>1676631</v>
      </c>
      <c r="E56" s="237">
        <v>809</v>
      </c>
      <c r="F56" s="237">
        <v>265658</v>
      </c>
      <c r="G56" s="237">
        <v>12571397</v>
      </c>
      <c r="H56" s="237">
        <v>1993</v>
      </c>
      <c r="I56" s="237">
        <v>744177</v>
      </c>
      <c r="J56" s="237">
        <v>18761121</v>
      </c>
      <c r="K56" s="237">
        <v>2290</v>
      </c>
      <c r="L56" s="237">
        <v>331280</v>
      </c>
      <c r="M56" s="237">
        <v>6506212</v>
      </c>
      <c r="P56" s="237">
        <v>321</v>
      </c>
      <c r="Q56" s="237">
        <v>9043</v>
      </c>
      <c r="R56" s="237">
        <v>81728</v>
      </c>
      <c r="S56" s="237">
        <v>0</v>
      </c>
      <c r="T56" s="237">
        <v>0</v>
      </c>
      <c r="U56" s="237">
        <v>0</v>
      </c>
      <c r="V56" s="237">
        <v>5434</v>
      </c>
      <c r="W56" s="237">
        <v>1386216</v>
      </c>
      <c r="X56" s="237">
        <v>39597089</v>
      </c>
    </row>
    <row r="57" spans="1:24" ht="13.2" hidden="1">
      <c r="B57" s="237">
        <v>30</v>
      </c>
      <c r="C57" s="237">
        <v>5854</v>
      </c>
      <c r="D57" s="237">
        <v>83494</v>
      </c>
      <c r="E57" s="237">
        <v>231</v>
      </c>
      <c r="F57" s="237">
        <v>82622</v>
      </c>
      <c r="G57" s="237">
        <v>2810099</v>
      </c>
      <c r="H57" s="237">
        <v>1850</v>
      </c>
      <c r="I57" s="237">
        <v>750748</v>
      </c>
      <c r="J57" s="237">
        <v>19193970</v>
      </c>
      <c r="K57" s="237">
        <v>1985</v>
      </c>
      <c r="L57" s="237">
        <v>238801</v>
      </c>
      <c r="M57" s="237">
        <v>3604620</v>
      </c>
      <c r="P57" s="237">
        <v>350</v>
      </c>
      <c r="Q57" s="237">
        <v>11990</v>
      </c>
      <c r="R57" s="237">
        <v>72019</v>
      </c>
      <c r="S57" s="237">
        <v>0</v>
      </c>
      <c r="T57" s="237">
        <v>0</v>
      </c>
      <c r="U57" s="237">
        <v>0</v>
      </c>
      <c r="V57" s="237">
        <v>4446</v>
      </c>
      <c r="W57" s="237">
        <v>1090015</v>
      </c>
      <c r="X57" s="237">
        <v>25764202</v>
      </c>
    </row>
    <row r="58" spans="1:24" ht="13.2" hidden="1">
      <c r="B58" s="237">
        <v>2</v>
      </c>
      <c r="C58" s="237">
        <v>911</v>
      </c>
      <c r="D58" s="237">
        <v>67418</v>
      </c>
      <c r="E58" s="237">
        <v>206</v>
      </c>
      <c r="F58" s="237">
        <v>75210</v>
      </c>
      <c r="G58" s="237">
        <v>3343091</v>
      </c>
      <c r="H58" s="237">
        <v>2035</v>
      </c>
      <c r="I58" s="237">
        <v>522224</v>
      </c>
      <c r="J58" s="237">
        <v>12443644</v>
      </c>
      <c r="K58" s="237">
        <v>1814</v>
      </c>
      <c r="L58" s="237">
        <v>177467</v>
      </c>
      <c r="M58" s="237">
        <v>2573561</v>
      </c>
      <c r="P58" s="237">
        <v>947</v>
      </c>
      <c r="Q58" s="237">
        <v>18594</v>
      </c>
      <c r="R58" s="237">
        <v>212088</v>
      </c>
      <c r="S58" s="237">
        <v>0</v>
      </c>
      <c r="T58" s="237">
        <v>0</v>
      </c>
      <c r="U58" s="237">
        <v>0</v>
      </c>
      <c r="V58" s="237">
        <v>5004</v>
      </c>
      <c r="W58" s="237">
        <v>794406</v>
      </c>
      <c r="X58" s="237">
        <v>18639802</v>
      </c>
    </row>
    <row r="59" spans="1:24" ht="13.2" hidden="1">
      <c r="B59" s="237">
        <v>35</v>
      </c>
      <c r="C59" s="237">
        <v>110234</v>
      </c>
      <c r="D59" s="237">
        <v>6632844</v>
      </c>
      <c r="E59" s="237">
        <v>4744</v>
      </c>
      <c r="F59" s="237">
        <v>1200922</v>
      </c>
      <c r="G59" s="237">
        <v>58861373</v>
      </c>
      <c r="H59" s="237">
        <v>1896</v>
      </c>
      <c r="I59" s="237">
        <v>801680</v>
      </c>
      <c r="J59" s="237">
        <v>30348247</v>
      </c>
      <c r="K59" s="237">
        <v>6017</v>
      </c>
      <c r="L59" s="237">
        <v>792802</v>
      </c>
      <c r="M59" s="237">
        <v>22144601</v>
      </c>
      <c r="P59" s="237">
        <v>892</v>
      </c>
      <c r="Q59" s="237">
        <v>21605</v>
      </c>
      <c r="R59" s="237">
        <v>215615</v>
      </c>
      <c r="S59" s="237">
        <v>0</v>
      </c>
      <c r="T59" s="237">
        <v>0</v>
      </c>
      <c r="U59" s="237">
        <v>0</v>
      </c>
      <c r="V59" s="237">
        <v>13584</v>
      </c>
      <c r="W59" s="237">
        <v>2927243</v>
      </c>
      <c r="X59" s="237">
        <v>118202680</v>
      </c>
    </row>
    <row r="60" spans="1:24" ht="13.2" hidden="1">
      <c r="B60" s="237">
        <v>146</v>
      </c>
      <c r="C60" s="237">
        <v>13463</v>
      </c>
      <c r="D60" s="237">
        <v>882642</v>
      </c>
      <c r="E60" s="237">
        <v>3753</v>
      </c>
      <c r="F60" s="237">
        <v>514494</v>
      </c>
      <c r="G60" s="237">
        <v>25972220</v>
      </c>
      <c r="H60" s="237">
        <v>1750</v>
      </c>
      <c r="I60" s="237">
        <v>651809</v>
      </c>
      <c r="J60" s="237">
        <v>22837813</v>
      </c>
      <c r="K60" s="237">
        <v>3965</v>
      </c>
      <c r="L60" s="237">
        <v>566914</v>
      </c>
      <c r="M60" s="237">
        <v>14165749</v>
      </c>
      <c r="P60" s="237">
        <v>551</v>
      </c>
      <c r="Q60" s="237">
        <v>12427</v>
      </c>
      <c r="R60" s="237">
        <v>100503</v>
      </c>
      <c r="S60" s="237">
        <v>1</v>
      </c>
      <c r="T60" s="237">
        <v>12</v>
      </c>
      <c r="U60" s="237">
        <v>886</v>
      </c>
      <c r="V60" s="237">
        <v>10166</v>
      </c>
      <c r="W60" s="237">
        <v>1759119</v>
      </c>
      <c r="X60" s="237">
        <v>63959813</v>
      </c>
    </row>
    <row r="61" spans="1:24" ht="13.2" hidden="1">
      <c r="B61" s="237">
        <v>8</v>
      </c>
      <c r="C61" s="237">
        <v>3088</v>
      </c>
      <c r="D61" s="237">
        <v>35767</v>
      </c>
      <c r="E61" s="237">
        <v>369</v>
      </c>
      <c r="F61" s="237">
        <v>155866</v>
      </c>
      <c r="G61" s="237">
        <v>6335241</v>
      </c>
      <c r="H61" s="237">
        <v>2026</v>
      </c>
      <c r="I61" s="237">
        <v>603389</v>
      </c>
      <c r="J61" s="237">
        <v>16504255</v>
      </c>
      <c r="K61" s="237">
        <v>2256</v>
      </c>
      <c r="L61" s="237">
        <v>257529</v>
      </c>
      <c r="M61" s="237">
        <v>7108471</v>
      </c>
      <c r="P61" s="237">
        <v>678</v>
      </c>
      <c r="Q61" s="237">
        <v>16401</v>
      </c>
      <c r="R61" s="237">
        <v>147022</v>
      </c>
      <c r="S61" s="237">
        <v>0</v>
      </c>
      <c r="T61" s="237">
        <v>0</v>
      </c>
      <c r="U61" s="237">
        <v>0</v>
      </c>
      <c r="V61" s="237">
        <v>5337</v>
      </c>
      <c r="W61" s="237">
        <v>1036273</v>
      </c>
      <c r="X61" s="237">
        <v>30130756</v>
      </c>
    </row>
    <row r="62" spans="1:24" ht="13.2" hidden="1">
      <c r="B62" s="237">
        <v>242</v>
      </c>
      <c r="C62" s="237">
        <v>19370</v>
      </c>
      <c r="D62" s="237">
        <v>925685</v>
      </c>
      <c r="E62" s="237">
        <v>410</v>
      </c>
      <c r="F62" s="237">
        <v>64966</v>
      </c>
      <c r="G62" s="237">
        <v>2952957</v>
      </c>
      <c r="H62" s="237">
        <v>1820</v>
      </c>
      <c r="I62" s="237">
        <v>342319</v>
      </c>
      <c r="J62" s="237">
        <v>6977306</v>
      </c>
      <c r="K62" s="237">
        <v>2453</v>
      </c>
      <c r="L62" s="237">
        <v>260500</v>
      </c>
      <c r="M62" s="237">
        <v>2718467</v>
      </c>
      <c r="P62" s="237">
        <v>297</v>
      </c>
      <c r="Q62" s="237">
        <v>8006</v>
      </c>
      <c r="R62" s="237">
        <v>63805</v>
      </c>
      <c r="S62" s="237">
        <v>0</v>
      </c>
      <c r="T62" s="237">
        <v>0</v>
      </c>
      <c r="U62" s="237">
        <v>0</v>
      </c>
      <c r="V62" s="237">
        <v>5222</v>
      </c>
      <c r="W62" s="237">
        <v>695161</v>
      </c>
      <c r="X62" s="237">
        <v>13638220</v>
      </c>
    </row>
    <row r="63" spans="1:24" ht="13.2" hidden="1">
      <c r="B63" s="237">
        <v>0</v>
      </c>
      <c r="C63" s="237">
        <v>0</v>
      </c>
      <c r="D63" s="237">
        <v>0</v>
      </c>
      <c r="E63" s="237">
        <v>83</v>
      </c>
      <c r="F63" s="237">
        <v>17509</v>
      </c>
      <c r="G63" s="237">
        <v>853485</v>
      </c>
      <c r="H63" s="237">
        <v>442</v>
      </c>
      <c r="I63" s="237">
        <v>100947</v>
      </c>
      <c r="J63" s="237">
        <v>1549613</v>
      </c>
      <c r="K63" s="237">
        <v>364</v>
      </c>
      <c r="L63" s="237">
        <v>30579</v>
      </c>
      <c r="M63" s="237">
        <v>243957</v>
      </c>
      <c r="P63" s="237">
        <v>336</v>
      </c>
      <c r="Q63" s="237">
        <v>6499</v>
      </c>
      <c r="R63" s="237">
        <v>90310</v>
      </c>
      <c r="S63" s="237">
        <v>0</v>
      </c>
      <c r="T63" s="237">
        <v>0</v>
      </c>
      <c r="U63" s="237">
        <v>0</v>
      </c>
      <c r="V63" s="237">
        <v>1225</v>
      </c>
      <c r="W63" s="237">
        <v>155534</v>
      </c>
      <c r="X63" s="237">
        <v>2737365</v>
      </c>
    </row>
    <row r="64" spans="1:24" ht="13.2" hidden="1">
      <c r="B64" s="237">
        <v>12</v>
      </c>
      <c r="C64" s="237">
        <v>1371</v>
      </c>
      <c r="D64" s="237">
        <v>26746</v>
      </c>
      <c r="E64" s="237">
        <v>865</v>
      </c>
      <c r="F64" s="237">
        <v>74720</v>
      </c>
      <c r="G64" s="237">
        <v>2493461</v>
      </c>
      <c r="H64" s="237">
        <v>395</v>
      </c>
      <c r="I64" s="237">
        <v>123902</v>
      </c>
      <c r="J64" s="237">
        <v>3398803</v>
      </c>
      <c r="K64" s="237">
        <v>1535</v>
      </c>
      <c r="L64" s="237">
        <v>186331</v>
      </c>
      <c r="M64" s="237">
        <v>3485899</v>
      </c>
      <c r="P64" s="237">
        <v>289</v>
      </c>
      <c r="Q64" s="237">
        <v>7556</v>
      </c>
      <c r="R64" s="237">
        <v>53527</v>
      </c>
      <c r="S64" s="237">
        <v>1</v>
      </c>
      <c r="T64" s="237">
        <v>117</v>
      </c>
      <c r="U64" s="237">
        <v>2173</v>
      </c>
      <c r="V64" s="237">
        <v>3097</v>
      </c>
      <c r="W64" s="237">
        <v>393997</v>
      </c>
      <c r="X64" s="237">
        <v>9460609</v>
      </c>
    </row>
    <row r="65" spans="2:24" ht="13.2" hidden="1">
      <c r="B65" s="237">
        <v>13</v>
      </c>
      <c r="C65" s="237">
        <v>33643</v>
      </c>
      <c r="D65" s="237">
        <v>2378106</v>
      </c>
      <c r="E65" s="237">
        <v>1197</v>
      </c>
      <c r="F65" s="237">
        <v>128891</v>
      </c>
      <c r="G65" s="237">
        <v>4662392</v>
      </c>
      <c r="H65" s="237">
        <v>406</v>
      </c>
      <c r="I65" s="237">
        <v>86880</v>
      </c>
      <c r="J65" s="237">
        <v>2851732</v>
      </c>
      <c r="K65" s="237">
        <v>1549</v>
      </c>
      <c r="L65" s="237">
        <v>195302</v>
      </c>
      <c r="M65" s="237">
        <v>3729434</v>
      </c>
      <c r="P65" s="237">
        <v>218</v>
      </c>
      <c r="Q65" s="237">
        <v>4505</v>
      </c>
      <c r="R65" s="237">
        <v>42841</v>
      </c>
      <c r="S65" s="237">
        <v>0</v>
      </c>
      <c r="T65" s="237">
        <v>0</v>
      </c>
      <c r="U65" s="237">
        <v>0</v>
      </c>
      <c r="V65" s="237">
        <v>3383</v>
      </c>
      <c r="W65" s="237">
        <v>449221</v>
      </c>
      <c r="X65" s="237">
        <v>13664505</v>
      </c>
    </row>
    <row r="66" spans="2:24" ht="13.2" hidden="1">
      <c r="B66" s="237">
        <v>5</v>
      </c>
      <c r="C66" s="237">
        <v>1638</v>
      </c>
      <c r="D66" s="237">
        <v>84415</v>
      </c>
      <c r="E66" s="237">
        <v>341</v>
      </c>
      <c r="F66" s="237">
        <v>115030</v>
      </c>
      <c r="G66" s="237">
        <v>4840684</v>
      </c>
      <c r="H66" s="237">
        <v>771</v>
      </c>
      <c r="I66" s="237">
        <v>243439</v>
      </c>
      <c r="J66" s="237">
        <v>6784793</v>
      </c>
      <c r="K66" s="237">
        <v>1872</v>
      </c>
      <c r="L66" s="237">
        <v>221231</v>
      </c>
      <c r="M66" s="237">
        <v>4794707</v>
      </c>
      <c r="P66" s="237">
        <v>341</v>
      </c>
      <c r="Q66" s="237">
        <v>11902</v>
      </c>
      <c r="R66" s="237">
        <v>67156</v>
      </c>
      <c r="S66" s="237">
        <v>0</v>
      </c>
      <c r="T66" s="237">
        <v>0</v>
      </c>
      <c r="U66" s="237">
        <v>0</v>
      </c>
      <c r="V66" s="237">
        <v>3330</v>
      </c>
      <c r="W66" s="237">
        <v>593240</v>
      </c>
      <c r="X66" s="237">
        <v>16571755</v>
      </c>
    </row>
    <row r="67" spans="2:24" ht="13.2" hidden="1">
      <c r="B67" s="237">
        <v>20</v>
      </c>
      <c r="C67" s="237">
        <v>23558</v>
      </c>
      <c r="D67" s="237">
        <v>378516</v>
      </c>
      <c r="E67" s="237">
        <v>37</v>
      </c>
      <c r="F67" s="237">
        <v>31270</v>
      </c>
      <c r="G67" s="237">
        <v>1542645</v>
      </c>
      <c r="H67" s="237">
        <v>256</v>
      </c>
      <c r="I67" s="237">
        <v>292956</v>
      </c>
      <c r="J67" s="237">
        <v>15214261</v>
      </c>
      <c r="K67" s="237">
        <v>457</v>
      </c>
      <c r="L67" s="237">
        <v>51949</v>
      </c>
      <c r="M67" s="237">
        <v>859466</v>
      </c>
      <c r="P67" s="237">
        <v>134</v>
      </c>
      <c r="Q67" s="237">
        <v>3935</v>
      </c>
      <c r="R67" s="237">
        <v>14931</v>
      </c>
      <c r="S67" s="237">
        <v>1</v>
      </c>
      <c r="T67" s="237">
        <v>137</v>
      </c>
      <c r="U67" s="237">
        <v>188</v>
      </c>
      <c r="V67" s="237">
        <v>905</v>
      </c>
      <c r="W67" s="237">
        <v>403805</v>
      </c>
      <c r="X67" s="237">
        <v>18010007</v>
      </c>
    </row>
    <row r="68" spans="2:24" ht="13.2" hidden="1">
      <c r="B68" s="237">
        <v>4</v>
      </c>
      <c r="C68" s="237">
        <v>37334</v>
      </c>
      <c r="D68" s="237">
        <v>1618995</v>
      </c>
      <c r="E68" s="237">
        <v>90</v>
      </c>
      <c r="F68" s="237">
        <v>44527</v>
      </c>
      <c r="G68" s="237">
        <v>2115638</v>
      </c>
      <c r="H68" s="237">
        <v>398</v>
      </c>
      <c r="I68" s="237">
        <v>200906</v>
      </c>
      <c r="J68" s="237">
        <v>5082181</v>
      </c>
      <c r="K68" s="237">
        <v>794</v>
      </c>
      <c r="L68" s="237">
        <v>84686</v>
      </c>
      <c r="M68" s="237">
        <v>1467421</v>
      </c>
      <c r="P68" s="237">
        <v>206</v>
      </c>
      <c r="Q68" s="237">
        <v>3975</v>
      </c>
      <c r="R68" s="237">
        <v>36806</v>
      </c>
      <c r="S68" s="237">
        <v>0</v>
      </c>
      <c r="T68" s="237">
        <v>0</v>
      </c>
      <c r="U68" s="237">
        <v>0</v>
      </c>
      <c r="V68" s="237">
        <v>1492</v>
      </c>
      <c r="W68" s="237">
        <v>371428</v>
      </c>
      <c r="X68" s="237">
        <v>10321041</v>
      </c>
    </row>
    <row r="69" spans="2:24" ht="13.2" hidden="1">
      <c r="B69" s="237">
        <v>12</v>
      </c>
      <c r="C69" s="237">
        <v>7121</v>
      </c>
      <c r="D69" s="237">
        <v>153367</v>
      </c>
      <c r="E69" s="237">
        <v>51</v>
      </c>
      <c r="F69" s="237">
        <v>8733</v>
      </c>
      <c r="G69" s="237">
        <v>291131</v>
      </c>
      <c r="H69" s="237">
        <v>229</v>
      </c>
      <c r="I69" s="237">
        <v>69286</v>
      </c>
      <c r="J69" s="237">
        <v>2162011</v>
      </c>
      <c r="K69" s="237">
        <v>742</v>
      </c>
      <c r="L69" s="237">
        <v>73616</v>
      </c>
      <c r="M69" s="237">
        <v>1147755</v>
      </c>
      <c r="P69" s="237">
        <v>188</v>
      </c>
      <c r="Q69" s="237">
        <v>4735</v>
      </c>
      <c r="R69" s="237">
        <v>16418</v>
      </c>
      <c r="S69" s="237">
        <v>0</v>
      </c>
      <c r="T69" s="237">
        <v>0</v>
      </c>
      <c r="U69" s="237">
        <v>0</v>
      </c>
      <c r="V69" s="237">
        <v>1222</v>
      </c>
      <c r="W69" s="237">
        <v>163491</v>
      </c>
      <c r="X69" s="237">
        <v>3770682</v>
      </c>
    </row>
    <row r="70" spans="2:24" ht="13.2" hidden="1">
      <c r="B70" s="237">
        <v>4</v>
      </c>
      <c r="C70" s="237">
        <v>3640</v>
      </c>
      <c r="D70" s="237">
        <v>157100</v>
      </c>
      <c r="E70" s="237">
        <v>355</v>
      </c>
      <c r="F70" s="237">
        <v>81683</v>
      </c>
      <c r="G70" s="237">
        <v>3920926</v>
      </c>
      <c r="H70" s="237">
        <v>1843</v>
      </c>
      <c r="I70" s="237">
        <v>555714</v>
      </c>
      <c r="J70" s="237">
        <v>15454545</v>
      </c>
      <c r="K70" s="237">
        <v>3115</v>
      </c>
      <c r="L70" s="237">
        <v>301892</v>
      </c>
      <c r="M70" s="237">
        <v>5660056</v>
      </c>
      <c r="P70" s="237">
        <v>492</v>
      </c>
      <c r="Q70" s="237">
        <v>10351</v>
      </c>
      <c r="R70" s="237">
        <v>52823</v>
      </c>
      <c r="S70" s="237">
        <v>0</v>
      </c>
      <c r="T70" s="237">
        <v>0</v>
      </c>
      <c r="U70" s="237">
        <v>0</v>
      </c>
      <c r="V70" s="237">
        <v>5809</v>
      </c>
      <c r="W70" s="237">
        <v>953280</v>
      </c>
      <c r="X70" s="237">
        <v>25245450</v>
      </c>
    </row>
    <row r="71" spans="2:24" ht="13.2" hidden="1">
      <c r="B71" s="237">
        <v>4</v>
      </c>
      <c r="C71" s="237">
        <v>1260</v>
      </c>
      <c r="D71" s="237">
        <v>28109</v>
      </c>
      <c r="E71" s="237">
        <v>1</v>
      </c>
      <c r="F71" s="237">
        <v>83</v>
      </c>
      <c r="G71" s="237">
        <v>1694</v>
      </c>
      <c r="H71" s="237">
        <v>75</v>
      </c>
      <c r="I71" s="237">
        <v>16698</v>
      </c>
      <c r="J71" s="237">
        <v>335936</v>
      </c>
      <c r="K71" s="237">
        <v>130</v>
      </c>
      <c r="L71" s="237">
        <v>11183</v>
      </c>
      <c r="M71" s="237">
        <v>120223</v>
      </c>
      <c r="P71" s="237">
        <v>3</v>
      </c>
      <c r="Q71" s="237">
        <v>83</v>
      </c>
      <c r="R71" s="237">
        <v>773</v>
      </c>
      <c r="S71" s="237">
        <v>5</v>
      </c>
      <c r="T71" s="237">
        <v>230</v>
      </c>
      <c r="U71" s="237">
        <v>907</v>
      </c>
      <c r="V71" s="237">
        <v>218</v>
      </c>
      <c r="W71" s="237">
        <v>29537</v>
      </c>
      <c r="X71" s="237">
        <v>487642</v>
      </c>
    </row>
    <row r="72" spans="2:24" ht="13.2" hidden="1">
      <c r="B72" s="237">
        <v>1</v>
      </c>
      <c r="C72" s="237">
        <v>700</v>
      </c>
      <c r="D72" s="237">
        <v>5269</v>
      </c>
      <c r="E72" s="237">
        <v>1</v>
      </c>
      <c r="F72" s="237">
        <v>31</v>
      </c>
      <c r="G72" s="237">
        <v>161</v>
      </c>
      <c r="H72" s="237">
        <v>56</v>
      </c>
      <c r="I72" s="237">
        <v>8531</v>
      </c>
      <c r="J72" s="237">
        <v>117282</v>
      </c>
      <c r="K72" s="237">
        <v>168</v>
      </c>
      <c r="L72" s="237">
        <v>17080</v>
      </c>
      <c r="M72" s="237">
        <v>136220</v>
      </c>
      <c r="P72" s="237">
        <v>17</v>
      </c>
      <c r="Q72" s="237">
        <v>785</v>
      </c>
      <c r="R72" s="237">
        <v>13506</v>
      </c>
      <c r="S72" s="237">
        <v>0</v>
      </c>
      <c r="T72" s="237">
        <v>0</v>
      </c>
      <c r="U72" s="237">
        <v>0</v>
      </c>
      <c r="V72" s="237">
        <v>243</v>
      </c>
      <c r="W72" s="237">
        <v>27127</v>
      </c>
      <c r="X72" s="237">
        <v>272438</v>
      </c>
    </row>
    <row r="73" spans="2:24" ht="13.2" hidden="1">
      <c r="B73" s="237">
        <v>3</v>
      </c>
      <c r="C73" s="237">
        <v>1498</v>
      </c>
      <c r="D73" s="237">
        <v>8867</v>
      </c>
      <c r="E73" s="237">
        <v>78</v>
      </c>
      <c r="F73" s="237">
        <v>10568</v>
      </c>
      <c r="G73" s="237">
        <v>218414</v>
      </c>
      <c r="H73" s="237">
        <v>343</v>
      </c>
      <c r="I73" s="237">
        <v>86825</v>
      </c>
      <c r="J73" s="237">
        <v>2662540</v>
      </c>
      <c r="K73" s="237">
        <v>540</v>
      </c>
      <c r="L73" s="237">
        <v>51250</v>
      </c>
      <c r="M73" s="237">
        <v>616182</v>
      </c>
      <c r="P73" s="237">
        <v>134</v>
      </c>
      <c r="Q73" s="237">
        <v>3504</v>
      </c>
      <c r="R73" s="237">
        <v>24904</v>
      </c>
      <c r="S73" s="237">
        <v>0</v>
      </c>
      <c r="T73" s="237">
        <v>0</v>
      </c>
      <c r="U73" s="237">
        <v>0</v>
      </c>
      <c r="V73" s="237">
        <v>1098</v>
      </c>
      <c r="W73" s="237">
        <v>153645</v>
      </c>
      <c r="X73" s="237">
        <v>3530907</v>
      </c>
    </row>
    <row r="74" spans="2:24" ht="13.2" hidden="1">
      <c r="B74" s="237">
        <v>3</v>
      </c>
      <c r="C74" s="237">
        <v>1010</v>
      </c>
      <c r="D74" s="237">
        <v>47113</v>
      </c>
      <c r="E74" s="237">
        <v>54</v>
      </c>
      <c r="F74" s="237">
        <v>3758</v>
      </c>
      <c r="G74" s="237">
        <v>143856</v>
      </c>
      <c r="H74" s="237">
        <v>198</v>
      </c>
      <c r="I74" s="237">
        <v>27336</v>
      </c>
      <c r="J74" s="237">
        <v>609065</v>
      </c>
      <c r="K74" s="237">
        <v>204</v>
      </c>
      <c r="L74" s="237">
        <v>15709</v>
      </c>
      <c r="M74" s="237">
        <v>250623</v>
      </c>
      <c r="P74" s="237">
        <v>145</v>
      </c>
      <c r="Q74" s="237">
        <v>3088</v>
      </c>
      <c r="R74" s="237">
        <v>27920</v>
      </c>
      <c r="S74" s="237">
        <v>0</v>
      </c>
      <c r="T74" s="237">
        <v>0</v>
      </c>
      <c r="U74" s="237">
        <v>0</v>
      </c>
      <c r="V74" s="237">
        <v>604</v>
      </c>
      <c r="W74" s="237">
        <v>50901</v>
      </c>
      <c r="X74" s="237">
        <v>1078577</v>
      </c>
    </row>
    <row r="75" spans="2:24" ht="13.2" hidden="1">
      <c r="B75" s="237">
        <v>23</v>
      </c>
      <c r="C75" s="237">
        <v>3769</v>
      </c>
      <c r="D75" s="237">
        <v>135277</v>
      </c>
      <c r="E75" s="237">
        <v>979</v>
      </c>
      <c r="F75" s="237">
        <v>164063</v>
      </c>
      <c r="G75" s="237">
        <v>5154545</v>
      </c>
      <c r="H75" s="237">
        <v>434</v>
      </c>
      <c r="I75" s="237">
        <v>219752</v>
      </c>
      <c r="J75" s="237">
        <v>6737727</v>
      </c>
      <c r="K75" s="237">
        <v>1350</v>
      </c>
      <c r="L75" s="237">
        <v>157512</v>
      </c>
      <c r="M75" s="237">
        <v>2691977</v>
      </c>
      <c r="P75" s="237">
        <v>40</v>
      </c>
      <c r="Q75" s="237">
        <v>1087</v>
      </c>
      <c r="R75" s="237">
        <v>12410</v>
      </c>
      <c r="S75" s="237">
        <v>0</v>
      </c>
      <c r="T75" s="237">
        <v>0</v>
      </c>
      <c r="U75" s="237">
        <v>0</v>
      </c>
      <c r="V75" s="237">
        <v>2826</v>
      </c>
      <c r="W75" s="237">
        <v>546183</v>
      </c>
      <c r="X75" s="237">
        <v>14731936</v>
      </c>
    </row>
    <row r="76" spans="2:24" ht="13.2" hidden="1">
      <c r="B76" s="237">
        <v>18</v>
      </c>
      <c r="C76" s="237">
        <v>79138</v>
      </c>
      <c r="D76" s="237">
        <v>5679720</v>
      </c>
      <c r="E76" s="237">
        <v>815</v>
      </c>
      <c r="F76" s="237">
        <v>223885</v>
      </c>
      <c r="G76" s="237">
        <v>11656957</v>
      </c>
      <c r="H76" s="237">
        <v>675</v>
      </c>
      <c r="I76" s="237">
        <v>189517</v>
      </c>
      <c r="J76" s="237">
        <v>7260208</v>
      </c>
      <c r="K76" s="237">
        <v>1350</v>
      </c>
      <c r="L76" s="237">
        <v>184127</v>
      </c>
      <c r="M76" s="237">
        <v>6436059</v>
      </c>
      <c r="P76" s="237">
        <v>134</v>
      </c>
      <c r="Q76" s="237">
        <v>3657</v>
      </c>
      <c r="R76" s="237">
        <v>36246</v>
      </c>
      <c r="S76" s="237">
        <v>2</v>
      </c>
      <c r="T76" s="237">
        <v>94</v>
      </c>
      <c r="U76" s="237">
        <v>1718</v>
      </c>
      <c r="V76" s="237">
        <v>2994</v>
      </c>
      <c r="W76" s="237">
        <v>680418</v>
      </c>
      <c r="X76" s="237">
        <v>31070908</v>
      </c>
    </row>
    <row r="77" spans="2:24" ht="13.2" hidden="1">
      <c r="B77" s="237">
        <v>10</v>
      </c>
      <c r="C77" s="237">
        <v>1729</v>
      </c>
      <c r="D77" s="237">
        <v>32130</v>
      </c>
      <c r="E77" s="237">
        <v>1050</v>
      </c>
      <c r="F77" s="237">
        <v>148659</v>
      </c>
      <c r="G77" s="237">
        <v>6469897</v>
      </c>
      <c r="H77" s="237">
        <v>1160</v>
      </c>
      <c r="I77" s="237">
        <v>354015</v>
      </c>
      <c r="J77" s="237">
        <v>9919934</v>
      </c>
      <c r="K77" s="237">
        <v>3216</v>
      </c>
      <c r="L77" s="237">
        <v>376155</v>
      </c>
      <c r="M77" s="237">
        <v>7531627</v>
      </c>
      <c r="P77" s="237">
        <v>441</v>
      </c>
      <c r="Q77" s="237">
        <v>10774</v>
      </c>
      <c r="R77" s="237">
        <v>82964</v>
      </c>
      <c r="S77" s="237">
        <v>1</v>
      </c>
      <c r="T77" s="237">
        <v>4</v>
      </c>
      <c r="U77" s="237">
        <v>197</v>
      </c>
      <c r="V77" s="237">
        <v>5878</v>
      </c>
      <c r="W77" s="237">
        <v>891336</v>
      </c>
      <c r="X77" s="237">
        <v>24036749</v>
      </c>
    </row>
    <row r="78" spans="2:24" ht="13.2" hidden="1">
      <c r="B78" s="237">
        <v>8</v>
      </c>
      <c r="C78" s="237">
        <v>28178</v>
      </c>
      <c r="D78" s="237">
        <v>1156257</v>
      </c>
      <c r="E78" s="237">
        <v>134</v>
      </c>
      <c r="F78" s="237">
        <v>107730</v>
      </c>
      <c r="G78" s="237">
        <v>5096705</v>
      </c>
      <c r="H78" s="237">
        <v>344</v>
      </c>
      <c r="I78" s="237">
        <v>121588</v>
      </c>
      <c r="J78" s="237">
        <v>3524026</v>
      </c>
      <c r="K78" s="237">
        <v>1312</v>
      </c>
      <c r="L78" s="237">
        <v>164223</v>
      </c>
      <c r="M78" s="237">
        <v>3762417</v>
      </c>
      <c r="P78" s="237">
        <v>60</v>
      </c>
      <c r="Q78" s="237">
        <v>1946</v>
      </c>
      <c r="R78" s="237">
        <v>14753</v>
      </c>
      <c r="S78" s="237">
        <v>0</v>
      </c>
      <c r="T78" s="237">
        <v>0</v>
      </c>
      <c r="U78" s="237">
        <v>0</v>
      </c>
      <c r="V78" s="237">
        <v>1858</v>
      </c>
      <c r="W78" s="237">
        <v>423665</v>
      </c>
      <c r="X78" s="237">
        <v>13554158</v>
      </c>
    </row>
    <row r="79" spans="2:24" ht="13.2" hidden="1">
      <c r="B79" s="237">
        <v>1</v>
      </c>
      <c r="C79" s="237">
        <v>5092</v>
      </c>
      <c r="D79" s="237">
        <v>431536</v>
      </c>
      <c r="E79" s="237">
        <v>140</v>
      </c>
      <c r="F79" s="237">
        <v>44335</v>
      </c>
      <c r="G79" s="237">
        <v>1311636</v>
      </c>
      <c r="H79" s="237">
        <v>745</v>
      </c>
      <c r="I79" s="237">
        <v>133515</v>
      </c>
      <c r="J79" s="237">
        <v>1610928</v>
      </c>
      <c r="K79" s="237">
        <v>660</v>
      </c>
      <c r="L79" s="237">
        <v>52779</v>
      </c>
      <c r="M79" s="237">
        <v>477250</v>
      </c>
      <c r="P79" s="237">
        <v>262</v>
      </c>
      <c r="Q79" s="237">
        <v>6306</v>
      </c>
      <c r="R79" s="237">
        <v>41013</v>
      </c>
      <c r="S79" s="237">
        <v>0</v>
      </c>
      <c r="T79" s="237">
        <v>0</v>
      </c>
      <c r="U79" s="237">
        <v>0</v>
      </c>
      <c r="V79" s="237">
        <v>1808</v>
      </c>
      <c r="W79" s="237">
        <v>242027</v>
      </c>
      <c r="X79" s="237">
        <v>3872363</v>
      </c>
    </row>
    <row r="80" spans="2:24" ht="13.2" hidden="1">
      <c r="B80" s="237">
        <v>8</v>
      </c>
      <c r="C80" s="237">
        <v>4070</v>
      </c>
      <c r="D80" s="237">
        <v>59825</v>
      </c>
      <c r="E80" s="237">
        <v>466</v>
      </c>
      <c r="F80" s="237">
        <v>62221</v>
      </c>
      <c r="G80" s="237">
        <v>2807849</v>
      </c>
      <c r="H80" s="237">
        <v>678</v>
      </c>
      <c r="I80" s="237">
        <v>223961</v>
      </c>
      <c r="J80" s="237">
        <v>5227161</v>
      </c>
      <c r="K80" s="237">
        <v>1268</v>
      </c>
      <c r="L80" s="237">
        <v>130646</v>
      </c>
      <c r="M80" s="237">
        <v>1866543</v>
      </c>
      <c r="P80" s="237">
        <v>72</v>
      </c>
      <c r="Q80" s="237">
        <v>1975</v>
      </c>
      <c r="R80" s="237">
        <v>12648</v>
      </c>
      <c r="S80" s="237">
        <v>0</v>
      </c>
      <c r="T80" s="237">
        <v>0</v>
      </c>
      <c r="U80" s="237">
        <v>0</v>
      </c>
      <c r="V80" s="237">
        <v>2492</v>
      </c>
      <c r="W80" s="237">
        <v>422873</v>
      </c>
      <c r="X80" s="237">
        <v>9974026</v>
      </c>
    </row>
    <row r="81" spans="2:24" ht="13.2" hidden="1">
      <c r="B81" s="237">
        <v>4</v>
      </c>
      <c r="C81" s="237">
        <v>4711</v>
      </c>
      <c r="D81" s="237">
        <v>172335</v>
      </c>
      <c r="E81" s="237">
        <v>62</v>
      </c>
      <c r="F81" s="237">
        <v>11514</v>
      </c>
      <c r="G81" s="237">
        <v>360094</v>
      </c>
      <c r="H81" s="237">
        <v>532</v>
      </c>
      <c r="I81" s="237">
        <v>112196</v>
      </c>
      <c r="J81" s="237">
        <v>1330145</v>
      </c>
      <c r="K81" s="237">
        <v>341</v>
      </c>
      <c r="L81" s="237">
        <v>33799</v>
      </c>
      <c r="M81" s="237">
        <v>307807</v>
      </c>
      <c r="P81" s="237">
        <v>41</v>
      </c>
      <c r="Q81" s="237">
        <v>1359</v>
      </c>
      <c r="R81" s="237">
        <v>6984</v>
      </c>
      <c r="S81" s="237">
        <v>0</v>
      </c>
      <c r="T81" s="237">
        <v>0</v>
      </c>
      <c r="U81" s="237">
        <v>0</v>
      </c>
      <c r="V81" s="237">
        <v>980</v>
      </c>
      <c r="W81" s="237">
        <v>163579</v>
      </c>
      <c r="X81" s="237">
        <v>2177365</v>
      </c>
    </row>
    <row r="82" spans="2:24" ht="13.2" hidden="1">
      <c r="B82" s="237">
        <v>1</v>
      </c>
      <c r="C82" s="237">
        <v>32</v>
      </c>
      <c r="D82" s="237">
        <v>68</v>
      </c>
      <c r="E82" s="237">
        <v>4</v>
      </c>
      <c r="F82" s="237">
        <v>330</v>
      </c>
      <c r="G82" s="237">
        <v>5669</v>
      </c>
      <c r="H82" s="237">
        <v>63</v>
      </c>
      <c r="I82" s="237">
        <v>10971</v>
      </c>
      <c r="J82" s="237">
        <v>89976</v>
      </c>
      <c r="K82" s="237">
        <v>48</v>
      </c>
      <c r="L82" s="237">
        <v>3164</v>
      </c>
      <c r="M82" s="237">
        <v>27949</v>
      </c>
      <c r="P82" s="237">
        <v>3</v>
      </c>
      <c r="Q82" s="237">
        <v>62</v>
      </c>
      <c r="R82" s="237">
        <v>145</v>
      </c>
      <c r="S82" s="237">
        <v>0</v>
      </c>
      <c r="T82" s="237">
        <v>0</v>
      </c>
      <c r="U82" s="237">
        <v>0</v>
      </c>
      <c r="V82" s="237">
        <v>119</v>
      </c>
      <c r="W82" s="237">
        <v>14559</v>
      </c>
      <c r="X82" s="237">
        <v>123807</v>
      </c>
    </row>
    <row r="83" spans="2:24" ht="13.2" hidden="1">
      <c r="B83" s="237">
        <v>1</v>
      </c>
      <c r="C83" s="237">
        <v>96</v>
      </c>
      <c r="D83" s="237">
        <v>1145</v>
      </c>
      <c r="E83" s="237">
        <v>19</v>
      </c>
      <c r="F83" s="237">
        <v>2528</v>
      </c>
      <c r="G83" s="237">
        <v>58450</v>
      </c>
      <c r="H83" s="237">
        <v>61</v>
      </c>
      <c r="I83" s="237">
        <v>11653</v>
      </c>
      <c r="J83" s="237">
        <v>284297</v>
      </c>
      <c r="K83" s="237">
        <v>101</v>
      </c>
      <c r="L83" s="237">
        <v>8183</v>
      </c>
      <c r="M83" s="237">
        <v>94392</v>
      </c>
      <c r="P83" s="237">
        <v>10</v>
      </c>
      <c r="Q83" s="237">
        <v>254</v>
      </c>
      <c r="R83" s="237">
        <v>1975</v>
      </c>
      <c r="S83" s="237">
        <v>0</v>
      </c>
      <c r="T83" s="237">
        <v>0</v>
      </c>
      <c r="U83" s="237">
        <v>0</v>
      </c>
      <c r="V83" s="237">
        <v>192</v>
      </c>
      <c r="W83" s="237">
        <v>22714</v>
      </c>
      <c r="X83" s="237">
        <v>440259</v>
      </c>
    </row>
    <row r="84" spans="2:24" ht="13.2" hidden="1">
      <c r="B84" s="237">
        <v>0</v>
      </c>
      <c r="C84" s="237">
        <v>0</v>
      </c>
      <c r="D84" s="237">
        <v>0</v>
      </c>
      <c r="E84" s="237">
        <v>7</v>
      </c>
      <c r="F84" s="237">
        <v>920</v>
      </c>
      <c r="G84" s="237">
        <v>45126</v>
      </c>
      <c r="H84" s="237">
        <v>14</v>
      </c>
      <c r="I84" s="237">
        <v>3307</v>
      </c>
      <c r="J84" s="237">
        <v>53539</v>
      </c>
      <c r="K84" s="237">
        <v>15</v>
      </c>
      <c r="L84" s="237">
        <v>2000</v>
      </c>
      <c r="M84" s="237">
        <v>11951</v>
      </c>
      <c r="P84" s="237">
        <v>2</v>
      </c>
      <c r="Q84" s="237">
        <v>22</v>
      </c>
      <c r="R84" s="237">
        <v>148</v>
      </c>
      <c r="S84" s="237">
        <v>0</v>
      </c>
      <c r="T84" s="237">
        <v>0</v>
      </c>
      <c r="U84" s="237">
        <v>0</v>
      </c>
      <c r="V84" s="237">
        <v>38</v>
      </c>
      <c r="W84" s="237">
        <v>6249</v>
      </c>
      <c r="X84" s="237">
        <v>110764</v>
      </c>
    </row>
    <row r="85" spans="2:24" ht="13.2" hidden="1">
      <c r="B85" s="237">
        <v>2</v>
      </c>
      <c r="C85" s="237">
        <v>652</v>
      </c>
      <c r="D85" s="237">
        <v>36872</v>
      </c>
      <c r="E85" s="237">
        <v>31</v>
      </c>
      <c r="F85" s="237">
        <v>20353</v>
      </c>
      <c r="G85" s="237">
        <v>591258</v>
      </c>
      <c r="H85" s="237">
        <v>108</v>
      </c>
      <c r="I85" s="237">
        <v>26974</v>
      </c>
      <c r="J85" s="237">
        <v>541231</v>
      </c>
      <c r="K85" s="237">
        <v>113</v>
      </c>
      <c r="L85" s="237">
        <v>10601</v>
      </c>
      <c r="M85" s="237">
        <v>89452</v>
      </c>
      <c r="P85" s="237">
        <v>6</v>
      </c>
      <c r="Q85" s="237">
        <v>258</v>
      </c>
      <c r="R85" s="237">
        <v>2067</v>
      </c>
      <c r="S85" s="237">
        <v>0</v>
      </c>
      <c r="T85" s="237">
        <v>0</v>
      </c>
      <c r="U85" s="237">
        <v>0</v>
      </c>
      <c r="V85" s="237">
        <v>260</v>
      </c>
      <c r="W85" s="237">
        <v>58838</v>
      </c>
      <c r="X85" s="237">
        <v>1260880</v>
      </c>
    </row>
    <row r="86" spans="2:24" ht="13.2" hidden="1">
      <c r="B86" s="237">
        <v>10</v>
      </c>
      <c r="C86" s="237">
        <v>7215</v>
      </c>
      <c r="D86" s="237">
        <v>104431</v>
      </c>
      <c r="E86" s="237">
        <v>13</v>
      </c>
      <c r="F86" s="237">
        <v>1353</v>
      </c>
      <c r="G86" s="237">
        <v>50464</v>
      </c>
      <c r="H86" s="237">
        <v>9</v>
      </c>
      <c r="I86" s="237">
        <v>2258</v>
      </c>
      <c r="J86" s="237">
        <v>97142</v>
      </c>
      <c r="K86" s="237">
        <v>83</v>
      </c>
      <c r="L86" s="237">
        <v>7956</v>
      </c>
      <c r="M86" s="237">
        <v>105222</v>
      </c>
      <c r="P86" s="237">
        <v>8</v>
      </c>
      <c r="Q86" s="237">
        <v>240</v>
      </c>
      <c r="R86" s="237">
        <v>3128</v>
      </c>
      <c r="S86" s="237">
        <v>0</v>
      </c>
      <c r="T86" s="237">
        <v>0</v>
      </c>
      <c r="U86" s="237">
        <v>0</v>
      </c>
      <c r="V86" s="237">
        <v>123</v>
      </c>
      <c r="W86" s="237">
        <v>19022</v>
      </c>
      <c r="X86" s="237">
        <v>360387</v>
      </c>
    </row>
    <row r="87" spans="2:24" ht="13.2" hidden="1">
      <c r="B87" s="237">
        <v>0</v>
      </c>
      <c r="C87" s="237">
        <v>0</v>
      </c>
      <c r="D87" s="237">
        <v>0</v>
      </c>
      <c r="E87" s="237">
        <v>3</v>
      </c>
      <c r="F87" s="237">
        <v>344</v>
      </c>
      <c r="G87" s="237">
        <v>13203</v>
      </c>
      <c r="H87" s="237">
        <v>5</v>
      </c>
      <c r="I87" s="237">
        <v>646</v>
      </c>
      <c r="J87" s="237">
        <v>14447</v>
      </c>
      <c r="K87" s="237">
        <v>68</v>
      </c>
      <c r="L87" s="237">
        <v>9697</v>
      </c>
      <c r="M87" s="237">
        <v>125945</v>
      </c>
      <c r="P87" s="237">
        <v>1</v>
      </c>
      <c r="Q87" s="237">
        <v>19</v>
      </c>
      <c r="R87" s="237">
        <v>54</v>
      </c>
      <c r="S87" s="237">
        <v>0</v>
      </c>
      <c r="T87" s="237">
        <v>0</v>
      </c>
      <c r="U87" s="237">
        <v>0</v>
      </c>
      <c r="V87" s="237">
        <v>77</v>
      </c>
      <c r="W87" s="237">
        <v>10706</v>
      </c>
      <c r="X87" s="237">
        <v>153649</v>
      </c>
    </row>
    <row r="88" spans="2:24" ht="13.2" hidden="1">
      <c r="B88" s="237">
        <v>1</v>
      </c>
      <c r="C88" s="237">
        <v>576</v>
      </c>
      <c r="D88" s="237">
        <v>34442</v>
      </c>
      <c r="E88" s="237">
        <v>5</v>
      </c>
      <c r="F88" s="237">
        <v>810</v>
      </c>
      <c r="G88" s="237">
        <v>20109</v>
      </c>
      <c r="H88" s="237">
        <v>28</v>
      </c>
      <c r="I88" s="237">
        <v>7366</v>
      </c>
      <c r="J88" s="237">
        <v>167519</v>
      </c>
      <c r="K88" s="237">
        <v>172</v>
      </c>
      <c r="L88" s="237">
        <v>16984</v>
      </c>
      <c r="M88" s="237">
        <v>156080</v>
      </c>
      <c r="P88" s="237">
        <v>25</v>
      </c>
      <c r="Q88" s="237">
        <v>521</v>
      </c>
      <c r="R88" s="237">
        <v>2630</v>
      </c>
      <c r="S88" s="237">
        <v>0</v>
      </c>
      <c r="T88" s="237">
        <v>0</v>
      </c>
      <c r="U88" s="237">
        <v>0</v>
      </c>
      <c r="V88" s="237">
        <v>231</v>
      </c>
      <c r="W88" s="237">
        <v>26257</v>
      </c>
      <c r="X88" s="237">
        <v>380780</v>
      </c>
    </row>
    <row r="89" spans="2:24" ht="13.2" hidden="1">
      <c r="B89" s="237">
        <v>3</v>
      </c>
      <c r="C89" s="237">
        <v>105</v>
      </c>
      <c r="D89" s="237">
        <v>1381</v>
      </c>
      <c r="E89" s="237">
        <v>12</v>
      </c>
      <c r="F89" s="237">
        <v>1324</v>
      </c>
      <c r="G89" s="237">
        <v>32802</v>
      </c>
      <c r="H89" s="237">
        <v>81</v>
      </c>
      <c r="I89" s="237">
        <v>22631</v>
      </c>
      <c r="J89" s="237">
        <v>425811</v>
      </c>
      <c r="K89" s="237">
        <v>179</v>
      </c>
      <c r="L89" s="237">
        <v>14529</v>
      </c>
      <c r="M89" s="237">
        <v>82785</v>
      </c>
      <c r="P89" s="237">
        <v>48</v>
      </c>
      <c r="Q89" s="237">
        <v>1036</v>
      </c>
      <c r="R89" s="237">
        <v>4957</v>
      </c>
      <c r="S89" s="237">
        <v>0</v>
      </c>
      <c r="T89" s="237">
        <v>0</v>
      </c>
      <c r="U89" s="237">
        <v>0</v>
      </c>
      <c r="V89" s="237">
        <v>323</v>
      </c>
      <c r="W89" s="237">
        <v>39625</v>
      </c>
      <c r="X89" s="237">
        <v>547736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0000"/>
  </sheetPr>
  <dimension ref="A1:AR90"/>
  <sheetViews>
    <sheetView view="pageBreakPreview" zoomScale="85" zoomScaleNormal="100" zoomScaleSheetLayoutView="85" workbookViewId="0">
      <pane xSplit="1" ySplit="6" topLeftCell="B7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9.109375" defaultRowHeight="17.25" customHeight="1"/>
  <cols>
    <col min="1" max="1" width="15.6640625" style="12" customWidth="1"/>
    <col min="2" max="2" width="15.88671875" style="1" bestFit="1" customWidth="1"/>
    <col min="3" max="3" width="17.44140625" style="1" bestFit="1" customWidth="1"/>
    <col min="4" max="4" width="10.5546875" style="1" bestFit="1" customWidth="1"/>
    <col min="5" max="5" width="12.109375" style="1" bestFit="1" customWidth="1"/>
    <col min="6" max="6" width="14.44140625" style="1" bestFit="1" customWidth="1"/>
    <col min="7" max="7" width="12.109375" style="281" hidden="1" customWidth="1"/>
    <col min="8" max="8" width="14.44140625" style="281" hidden="1" customWidth="1"/>
    <col min="9" max="10" width="14.33203125" style="1" customWidth="1"/>
    <col min="11" max="11" width="10.6640625" style="1" customWidth="1"/>
    <col min="12" max="12" width="11.88671875" style="88" bestFit="1" customWidth="1"/>
    <col min="13" max="13" width="12.88671875" style="88" bestFit="1" customWidth="1"/>
    <col min="14" max="14" width="15.88671875" style="88" bestFit="1" customWidth="1"/>
    <col min="15" max="15" width="17.44140625" style="88" bestFit="1" customWidth="1"/>
    <col min="16" max="16" width="12.109375" style="88" bestFit="1" customWidth="1"/>
    <col min="17" max="17" width="15.88671875" style="88" bestFit="1" customWidth="1"/>
    <col min="18" max="18" width="8.88671875" style="88" customWidth="1"/>
    <col min="19" max="19" width="11.6640625" style="88" customWidth="1"/>
    <col min="20" max="20" width="15.88671875" style="88" bestFit="1" customWidth="1"/>
    <col min="21" max="21" width="17.44140625" style="88" bestFit="1" customWidth="1"/>
    <col min="22" max="22" width="10.44140625" style="2" customWidth="1"/>
    <col min="23" max="23" width="15.6640625" style="12" customWidth="1"/>
    <col min="24" max="24" width="15.88671875" style="1" bestFit="1" customWidth="1"/>
    <col min="25" max="25" width="19.44140625" style="1" bestFit="1" customWidth="1"/>
    <col min="26" max="26" width="10.5546875" style="1" bestFit="1" customWidth="1"/>
    <col min="27" max="27" width="12.109375" style="1" bestFit="1" customWidth="1"/>
    <col min="28" max="28" width="14.44140625" style="1" bestFit="1" customWidth="1"/>
    <col min="29" max="29" width="12.109375" style="281" hidden="1" customWidth="1"/>
    <col min="30" max="30" width="14.44140625" style="281" hidden="1" customWidth="1"/>
    <col min="31" max="32" width="14.33203125" style="1" customWidth="1"/>
    <col min="33" max="33" width="10.6640625" style="1" bestFit="1" customWidth="1"/>
    <col min="34" max="34" width="11.88671875" style="88" customWidth="1"/>
    <col min="35" max="35" width="14.5546875" style="88" customWidth="1"/>
    <col min="36" max="36" width="15.88671875" style="88" bestFit="1" customWidth="1"/>
    <col min="37" max="37" width="19.44140625" style="88" bestFit="1" customWidth="1"/>
    <col min="38" max="38" width="12.109375" style="88" bestFit="1" customWidth="1"/>
    <col min="39" max="39" width="15.88671875" style="88" bestFit="1" customWidth="1"/>
    <col min="40" max="40" width="8.88671875" style="88" bestFit="1" customWidth="1"/>
    <col min="41" max="41" width="11.6640625" style="88" bestFit="1" customWidth="1"/>
    <col min="42" max="42" width="15.88671875" style="88" bestFit="1" customWidth="1"/>
    <col min="43" max="43" width="19.44140625" style="88" bestFit="1" customWidth="1"/>
    <col min="44" max="44" width="10.44140625" style="2" customWidth="1"/>
    <col min="45" max="16384" width="9.109375" style="2"/>
  </cols>
  <sheetData>
    <row r="1" spans="1:44" ht="17.25" customHeight="1">
      <c r="A1" s="85" t="s">
        <v>284</v>
      </c>
      <c r="B1" s="9"/>
      <c r="C1" s="12"/>
      <c r="D1" s="12"/>
      <c r="E1" s="9" t="s">
        <v>81</v>
      </c>
      <c r="G1" s="271"/>
      <c r="W1" s="85" t="str">
        <f>A1</f>
        <v>令和７年度　固定資産（家屋）の変動状況</v>
      </c>
      <c r="X1" s="9"/>
      <c r="Y1" s="52"/>
      <c r="Z1" s="52"/>
      <c r="AA1" s="9" t="s">
        <v>85</v>
      </c>
      <c r="AC1" s="271"/>
    </row>
    <row r="2" spans="1:44" s="16" customFormat="1" ht="17.25" customHeight="1" thickBot="1">
      <c r="A2" s="11"/>
      <c r="B2" s="14"/>
      <c r="C2" s="14"/>
      <c r="D2" s="14"/>
      <c r="E2" s="14"/>
      <c r="F2" s="14"/>
      <c r="G2" s="282"/>
      <c r="H2" s="282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5"/>
      <c r="U2" s="15"/>
      <c r="V2" s="5"/>
      <c r="W2" s="11"/>
      <c r="X2" s="14"/>
      <c r="Y2" s="14"/>
      <c r="Z2" s="14"/>
      <c r="AA2" s="14"/>
      <c r="AB2" s="14"/>
      <c r="AC2" s="282"/>
      <c r="AD2" s="282"/>
      <c r="AE2" s="14"/>
      <c r="AF2" s="14"/>
      <c r="AG2" s="14"/>
      <c r="AH2" s="13"/>
      <c r="AI2" s="13"/>
      <c r="AJ2" s="13"/>
      <c r="AK2" s="13"/>
      <c r="AL2" s="13"/>
      <c r="AM2" s="13"/>
      <c r="AN2" s="13"/>
      <c r="AO2" s="13"/>
      <c r="AP2" s="15"/>
      <c r="AQ2" s="15"/>
      <c r="AR2" s="5"/>
    </row>
    <row r="3" spans="1:44" s="51" customFormat="1" ht="17.25" customHeight="1">
      <c r="A3" s="345" t="s">
        <v>50</v>
      </c>
      <c r="B3" s="371" t="s">
        <v>289</v>
      </c>
      <c r="C3" s="372"/>
      <c r="D3" s="373"/>
      <c r="E3" s="366" t="s">
        <v>88</v>
      </c>
      <c r="F3" s="366"/>
      <c r="G3" s="380" t="s">
        <v>165</v>
      </c>
      <c r="H3" s="381"/>
      <c r="I3" s="371" t="s">
        <v>159</v>
      </c>
      <c r="J3" s="374"/>
      <c r="K3" s="228" t="s">
        <v>160</v>
      </c>
      <c r="L3" s="366" t="s">
        <v>161</v>
      </c>
      <c r="M3" s="366"/>
      <c r="N3" s="367" t="s">
        <v>162</v>
      </c>
      <c r="O3" s="370"/>
      <c r="P3" s="371" t="s">
        <v>163</v>
      </c>
      <c r="Q3" s="366"/>
      <c r="R3" s="371" t="s">
        <v>164</v>
      </c>
      <c r="S3" s="366"/>
      <c r="T3" s="367" t="s">
        <v>290</v>
      </c>
      <c r="U3" s="368"/>
      <c r="V3" s="369"/>
      <c r="W3" s="345" t="s">
        <v>50</v>
      </c>
      <c r="X3" s="371" t="s">
        <v>291</v>
      </c>
      <c r="Y3" s="366"/>
      <c r="Z3" s="374"/>
      <c r="AA3" s="366" t="s">
        <v>88</v>
      </c>
      <c r="AB3" s="366"/>
      <c r="AC3" s="380" t="s">
        <v>165</v>
      </c>
      <c r="AD3" s="381"/>
      <c r="AE3" s="371" t="s">
        <v>159</v>
      </c>
      <c r="AF3" s="374"/>
      <c r="AG3" s="228" t="s">
        <v>160</v>
      </c>
      <c r="AH3" s="366" t="s">
        <v>161</v>
      </c>
      <c r="AI3" s="366"/>
      <c r="AJ3" s="367" t="s">
        <v>162</v>
      </c>
      <c r="AK3" s="370"/>
      <c r="AL3" s="371" t="s">
        <v>163</v>
      </c>
      <c r="AM3" s="366"/>
      <c r="AN3" s="371" t="s">
        <v>164</v>
      </c>
      <c r="AO3" s="366"/>
      <c r="AP3" s="367" t="s">
        <v>290</v>
      </c>
      <c r="AQ3" s="368"/>
      <c r="AR3" s="369"/>
    </row>
    <row r="4" spans="1:44" s="50" customFormat="1" ht="17.25" customHeight="1">
      <c r="A4" s="346"/>
      <c r="B4" s="127" t="s">
        <v>90</v>
      </c>
      <c r="C4" s="128" t="s">
        <v>54</v>
      </c>
      <c r="D4" s="375" t="s">
        <v>69</v>
      </c>
      <c r="E4" s="302" t="s">
        <v>90</v>
      </c>
      <c r="F4" s="303" t="s">
        <v>91</v>
      </c>
      <c r="G4" s="283" t="s">
        <v>90</v>
      </c>
      <c r="H4" s="284" t="s">
        <v>91</v>
      </c>
      <c r="I4" s="309" t="s">
        <v>90</v>
      </c>
      <c r="J4" s="310" t="s">
        <v>91</v>
      </c>
      <c r="K4" s="311" t="s">
        <v>54</v>
      </c>
      <c r="L4" s="302" t="s">
        <v>90</v>
      </c>
      <c r="M4" s="303" t="s">
        <v>54</v>
      </c>
      <c r="N4" s="129" t="s">
        <v>89</v>
      </c>
      <c r="O4" s="130" t="s">
        <v>87</v>
      </c>
      <c r="P4" s="129" t="s">
        <v>90</v>
      </c>
      <c r="Q4" s="320" t="s">
        <v>54</v>
      </c>
      <c r="R4" s="129" t="s">
        <v>90</v>
      </c>
      <c r="S4" s="320" t="s">
        <v>54</v>
      </c>
      <c r="T4" s="129" t="s">
        <v>90</v>
      </c>
      <c r="U4" s="320" t="s">
        <v>54</v>
      </c>
      <c r="V4" s="377" t="s">
        <v>69</v>
      </c>
      <c r="W4" s="346"/>
      <c r="X4" s="129" t="s">
        <v>90</v>
      </c>
      <c r="Y4" s="320" t="s">
        <v>54</v>
      </c>
      <c r="Z4" s="378" t="s">
        <v>69</v>
      </c>
      <c r="AA4" s="302" t="s">
        <v>90</v>
      </c>
      <c r="AB4" s="303" t="s">
        <v>91</v>
      </c>
      <c r="AC4" s="283" t="s">
        <v>90</v>
      </c>
      <c r="AD4" s="284" t="s">
        <v>91</v>
      </c>
      <c r="AE4" s="309" t="s">
        <v>90</v>
      </c>
      <c r="AF4" s="323" t="s">
        <v>91</v>
      </c>
      <c r="AG4" s="311" t="s">
        <v>54</v>
      </c>
      <c r="AH4" s="302" t="s">
        <v>90</v>
      </c>
      <c r="AI4" s="303" t="s">
        <v>54</v>
      </c>
      <c r="AJ4" s="129" t="s">
        <v>89</v>
      </c>
      <c r="AK4" s="130" t="s">
        <v>87</v>
      </c>
      <c r="AL4" s="129" t="s">
        <v>90</v>
      </c>
      <c r="AM4" s="320" t="s">
        <v>54</v>
      </c>
      <c r="AN4" s="129" t="s">
        <v>90</v>
      </c>
      <c r="AO4" s="320" t="s">
        <v>54</v>
      </c>
      <c r="AP4" s="129" t="s">
        <v>90</v>
      </c>
      <c r="AQ4" s="320" t="s">
        <v>54</v>
      </c>
      <c r="AR4" s="377" t="s">
        <v>69</v>
      </c>
    </row>
    <row r="5" spans="1:44" s="50" customFormat="1" ht="17.25" customHeight="1">
      <c r="A5" s="346"/>
      <c r="B5" s="131"/>
      <c r="C5" s="132"/>
      <c r="D5" s="376"/>
      <c r="E5" s="304"/>
      <c r="F5" s="305"/>
      <c r="G5" s="285"/>
      <c r="H5" s="286"/>
      <c r="I5" s="312"/>
      <c r="J5" s="313"/>
      <c r="K5" s="314"/>
      <c r="L5" s="304"/>
      <c r="M5" s="305"/>
      <c r="N5" s="133" t="s">
        <v>86</v>
      </c>
      <c r="O5" s="134" t="s">
        <v>94</v>
      </c>
      <c r="P5" s="133"/>
      <c r="Q5" s="321"/>
      <c r="R5" s="133"/>
      <c r="S5" s="321"/>
      <c r="T5" s="133"/>
      <c r="U5" s="321"/>
      <c r="V5" s="376"/>
      <c r="W5" s="346"/>
      <c r="X5" s="133"/>
      <c r="Y5" s="321"/>
      <c r="Z5" s="379"/>
      <c r="AA5" s="304"/>
      <c r="AB5" s="305"/>
      <c r="AC5" s="285"/>
      <c r="AD5" s="286"/>
      <c r="AE5" s="312"/>
      <c r="AF5" s="324"/>
      <c r="AG5" s="314"/>
      <c r="AH5" s="304"/>
      <c r="AI5" s="305"/>
      <c r="AJ5" s="133" t="s">
        <v>86</v>
      </c>
      <c r="AK5" s="134" t="s">
        <v>94</v>
      </c>
      <c r="AL5" s="133"/>
      <c r="AM5" s="321"/>
      <c r="AN5" s="133"/>
      <c r="AO5" s="321"/>
      <c r="AP5" s="133"/>
      <c r="AQ5" s="321"/>
      <c r="AR5" s="376"/>
    </row>
    <row r="6" spans="1:44" s="50" customFormat="1" ht="17.25" customHeight="1" thickBot="1">
      <c r="A6" s="347"/>
      <c r="B6" s="135" t="s">
        <v>55</v>
      </c>
      <c r="C6" s="136" t="s">
        <v>1</v>
      </c>
      <c r="D6" s="137" t="s">
        <v>2</v>
      </c>
      <c r="E6" s="306" t="s">
        <v>51</v>
      </c>
      <c r="F6" s="307" t="s">
        <v>1</v>
      </c>
      <c r="G6" s="287" t="s">
        <v>51</v>
      </c>
      <c r="H6" s="288" t="s">
        <v>1</v>
      </c>
      <c r="I6" s="315" t="s">
        <v>60</v>
      </c>
      <c r="J6" s="316" t="s">
        <v>1</v>
      </c>
      <c r="K6" s="317" t="s">
        <v>1</v>
      </c>
      <c r="L6" s="306" t="s">
        <v>58</v>
      </c>
      <c r="M6" s="307" t="s">
        <v>1</v>
      </c>
      <c r="N6" s="318" t="s">
        <v>51</v>
      </c>
      <c r="O6" s="319" t="s">
        <v>1</v>
      </c>
      <c r="P6" s="318" t="s">
        <v>51</v>
      </c>
      <c r="Q6" s="322" t="s">
        <v>1</v>
      </c>
      <c r="R6" s="318" t="s">
        <v>51</v>
      </c>
      <c r="S6" s="322" t="s">
        <v>1</v>
      </c>
      <c r="T6" s="318" t="s">
        <v>51</v>
      </c>
      <c r="U6" s="322" t="s">
        <v>1</v>
      </c>
      <c r="V6" s="137" t="s">
        <v>2</v>
      </c>
      <c r="W6" s="347"/>
      <c r="X6" s="318" t="s">
        <v>51</v>
      </c>
      <c r="Y6" s="322" t="s">
        <v>1</v>
      </c>
      <c r="Z6" s="319" t="s">
        <v>2</v>
      </c>
      <c r="AA6" s="306" t="s">
        <v>70</v>
      </c>
      <c r="AB6" s="307" t="s">
        <v>1</v>
      </c>
      <c r="AC6" s="287" t="s">
        <v>51</v>
      </c>
      <c r="AD6" s="288" t="s">
        <v>1</v>
      </c>
      <c r="AE6" s="315" t="s">
        <v>60</v>
      </c>
      <c r="AF6" s="325" t="s">
        <v>1</v>
      </c>
      <c r="AG6" s="317" t="s">
        <v>1</v>
      </c>
      <c r="AH6" s="306" t="s">
        <v>51</v>
      </c>
      <c r="AI6" s="307" t="s">
        <v>1</v>
      </c>
      <c r="AJ6" s="318" t="s">
        <v>51</v>
      </c>
      <c r="AK6" s="319" t="s">
        <v>1</v>
      </c>
      <c r="AL6" s="318" t="s">
        <v>51</v>
      </c>
      <c r="AM6" s="322" t="s">
        <v>1</v>
      </c>
      <c r="AN6" s="318" t="s">
        <v>51</v>
      </c>
      <c r="AO6" s="322" t="s">
        <v>1</v>
      </c>
      <c r="AP6" s="318" t="s">
        <v>51</v>
      </c>
      <c r="AQ6" s="322" t="s">
        <v>1</v>
      </c>
      <c r="AR6" s="137" t="s">
        <v>2</v>
      </c>
    </row>
    <row r="7" spans="1:44" s="18" customFormat="1" ht="17.25" customHeight="1">
      <c r="A7" s="6" t="s">
        <v>13</v>
      </c>
      <c r="B7" s="138">
        <f>B52</f>
        <v>10794386</v>
      </c>
      <c r="C7" s="139">
        <f>C52</f>
        <v>235216846</v>
      </c>
      <c r="D7" s="140">
        <f>ROUND(C7*1000/B7,0)</f>
        <v>21791</v>
      </c>
      <c r="E7" s="141">
        <f>E52</f>
        <v>76732</v>
      </c>
      <c r="F7" s="142">
        <f t="shared" ref="F7:U7" si="0">F52</f>
        <v>880321</v>
      </c>
      <c r="G7" s="289">
        <f>G52</f>
        <v>0</v>
      </c>
      <c r="H7" s="290">
        <f t="shared" ref="H7" si="1">H52</f>
        <v>0</v>
      </c>
      <c r="I7" s="138">
        <f t="shared" si="0"/>
        <v>0</v>
      </c>
      <c r="J7" s="143">
        <f t="shared" si="0"/>
        <v>0</v>
      </c>
      <c r="K7" s="144">
        <f t="shared" si="0"/>
        <v>0</v>
      </c>
      <c r="L7" s="145">
        <f t="shared" si="0"/>
        <v>-989</v>
      </c>
      <c r="M7" s="142">
        <f t="shared" si="0"/>
        <v>-16616</v>
      </c>
      <c r="N7" s="138">
        <f>N52</f>
        <v>10716665</v>
      </c>
      <c r="O7" s="143">
        <f t="shared" si="0"/>
        <v>234319909</v>
      </c>
      <c r="P7" s="138">
        <f t="shared" si="0"/>
        <v>95958</v>
      </c>
      <c r="Q7" s="139">
        <f t="shared" si="0"/>
        <v>8357686</v>
      </c>
      <c r="R7" s="138">
        <f t="shared" si="0"/>
        <v>317</v>
      </c>
      <c r="S7" s="139">
        <f t="shared" si="0"/>
        <v>24703</v>
      </c>
      <c r="T7" s="138">
        <f t="shared" si="0"/>
        <v>10812940</v>
      </c>
      <c r="U7" s="139">
        <f t="shared" si="0"/>
        <v>242702298</v>
      </c>
      <c r="V7" s="140">
        <f>ROUND(U7*1000/T7,0)</f>
        <v>22446</v>
      </c>
      <c r="W7" s="6" t="s">
        <v>13</v>
      </c>
      <c r="X7" s="138">
        <f t="shared" ref="X7:AQ7" si="2">X52</f>
        <v>11041700</v>
      </c>
      <c r="Y7" s="139">
        <f t="shared" si="2"/>
        <v>472433883</v>
      </c>
      <c r="Z7" s="140">
        <f>ROUND(Y7*1000/X7,0)</f>
        <v>42786</v>
      </c>
      <c r="AA7" s="141">
        <f t="shared" si="2"/>
        <v>29906</v>
      </c>
      <c r="AB7" s="142">
        <f t="shared" si="2"/>
        <v>868295</v>
      </c>
      <c r="AC7" s="289">
        <f t="shared" ref="AC7:AD7" si="3">AC52</f>
        <v>0</v>
      </c>
      <c r="AD7" s="290">
        <f t="shared" si="3"/>
        <v>0</v>
      </c>
      <c r="AE7" s="181">
        <f t="shared" si="2"/>
        <v>0</v>
      </c>
      <c r="AF7" s="139">
        <f t="shared" si="2"/>
        <v>0</v>
      </c>
      <c r="AG7" s="144">
        <f t="shared" si="2"/>
        <v>0</v>
      </c>
      <c r="AH7" s="145">
        <f t="shared" si="2"/>
        <v>-95</v>
      </c>
      <c r="AI7" s="142">
        <f t="shared" si="2"/>
        <v>6422</v>
      </c>
      <c r="AJ7" s="138">
        <f t="shared" si="2"/>
        <v>11011699</v>
      </c>
      <c r="AK7" s="143">
        <f t="shared" si="2"/>
        <v>471572010</v>
      </c>
      <c r="AL7" s="138">
        <f t="shared" si="2"/>
        <v>71250</v>
      </c>
      <c r="AM7" s="139">
        <f t="shared" si="2"/>
        <v>7871707</v>
      </c>
      <c r="AN7" s="138">
        <f t="shared" si="2"/>
        <v>499</v>
      </c>
      <c r="AO7" s="139">
        <f t="shared" si="2"/>
        <v>49210</v>
      </c>
      <c r="AP7" s="138">
        <f t="shared" si="2"/>
        <v>11083448</v>
      </c>
      <c r="AQ7" s="139">
        <f t="shared" si="2"/>
        <v>479492927</v>
      </c>
      <c r="AR7" s="140">
        <f>ROUND(AQ7*1000/AP7,0)</f>
        <v>43262</v>
      </c>
    </row>
    <row r="8" spans="1:44" s="18" customFormat="1" ht="17.25" customHeight="1">
      <c r="A8" s="7" t="s">
        <v>14</v>
      </c>
      <c r="B8" s="146">
        <f t="shared" ref="B8:C8" si="4">B53</f>
        <v>2325308</v>
      </c>
      <c r="C8" s="147">
        <f t="shared" si="4"/>
        <v>44452679</v>
      </c>
      <c r="D8" s="148">
        <f t="shared" ref="D8:D48" si="5">ROUND(C8*1000/B8,0)</f>
        <v>19117</v>
      </c>
      <c r="E8" s="149">
        <f t="shared" ref="E8:U8" si="6">E53</f>
        <v>13899</v>
      </c>
      <c r="F8" s="150">
        <f t="shared" si="6"/>
        <v>81201</v>
      </c>
      <c r="G8" s="291">
        <f t="shared" ref="G8:H8" si="7">G53</f>
        <v>0</v>
      </c>
      <c r="H8" s="292">
        <f t="shared" si="7"/>
        <v>0</v>
      </c>
      <c r="I8" s="146">
        <f t="shared" si="6"/>
        <v>0</v>
      </c>
      <c r="J8" s="151">
        <f t="shared" si="6"/>
        <v>0</v>
      </c>
      <c r="K8" s="152">
        <f t="shared" si="6"/>
        <v>0</v>
      </c>
      <c r="L8" s="153">
        <f t="shared" si="6"/>
        <v>-251</v>
      </c>
      <c r="M8" s="150">
        <f t="shared" si="6"/>
        <v>-862</v>
      </c>
      <c r="N8" s="138">
        <f t="shared" si="6"/>
        <v>2311158</v>
      </c>
      <c r="O8" s="151">
        <f t="shared" si="6"/>
        <v>44370616</v>
      </c>
      <c r="P8" s="146">
        <f t="shared" si="6"/>
        <v>19905</v>
      </c>
      <c r="Q8" s="147">
        <f t="shared" si="6"/>
        <v>1674655</v>
      </c>
      <c r="R8" s="146">
        <f t="shared" si="6"/>
        <v>885</v>
      </c>
      <c r="S8" s="147">
        <f t="shared" si="6"/>
        <v>74422</v>
      </c>
      <c r="T8" s="146">
        <f t="shared" si="6"/>
        <v>2331948</v>
      </c>
      <c r="U8" s="147">
        <f t="shared" si="6"/>
        <v>46119693</v>
      </c>
      <c r="V8" s="148">
        <f t="shared" ref="V8:V48" si="8">ROUND(U8*1000/T8,0)</f>
        <v>19777</v>
      </c>
      <c r="W8" s="7" t="s">
        <v>14</v>
      </c>
      <c r="X8" s="146">
        <f t="shared" ref="X8:Y8" si="9">X53</f>
        <v>1700392</v>
      </c>
      <c r="Y8" s="147">
        <f t="shared" si="9"/>
        <v>50848103</v>
      </c>
      <c r="Z8" s="148">
        <f t="shared" ref="Z8:Z48" si="10">ROUND(Y8*1000/X8,0)</f>
        <v>29904</v>
      </c>
      <c r="AA8" s="149">
        <f t="shared" ref="AA8:AQ8" si="11">AA53</f>
        <v>1571</v>
      </c>
      <c r="AB8" s="150">
        <f t="shared" si="11"/>
        <v>7689</v>
      </c>
      <c r="AC8" s="291">
        <f t="shared" ref="AC8:AD8" si="12">AC53</f>
        <v>0</v>
      </c>
      <c r="AD8" s="292">
        <f t="shared" si="12"/>
        <v>0</v>
      </c>
      <c r="AE8" s="182">
        <f t="shared" si="11"/>
        <v>0</v>
      </c>
      <c r="AF8" s="147">
        <f t="shared" si="11"/>
        <v>0</v>
      </c>
      <c r="AG8" s="152">
        <f t="shared" si="11"/>
        <v>0</v>
      </c>
      <c r="AH8" s="153">
        <f t="shared" si="11"/>
        <v>-34</v>
      </c>
      <c r="AI8" s="150">
        <f t="shared" si="11"/>
        <v>-116</v>
      </c>
      <c r="AJ8" s="138">
        <f t="shared" si="11"/>
        <v>1698787</v>
      </c>
      <c r="AK8" s="151">
        <f t="shared" si="11"/>
        <v>50840298</v>
      </c>
      <c r="AL8" s="146">
        <f t="shared" si="11"/>
        <v>1688</v>
      </c>
      <c r="AM8" s="147">
        <f t="shared" si="11"/>
        <v>132710</v>
      </c>
      <c r="AN8" s="146">
        <f t="shared" si="11"/>
        <v>0</v>
      </c>
      <c r="AO8" s="147">
        <f t="shared" si="11"/>
        <v>0</v>
      </c>
      <c r="AP8" s="146">
        <f t="shared" si="11"/>
        <v>1700475</v>
      </c>
      <c r="AQ8" s="147">
        <f t="shared" si="11"/>
        <v>50973008</v>
      </c>
      <c r="AR8" s="148">
        <f t="shared" ref="AR8:AR48" si="13">ROUND(AQ8*1000/AP8,0)</f>
        <v>29976</v>
      </c>
    </row>
    <row r="9" spans="1:44" s="18" customFormat="1" ht="17.25" customHeight="1">
      <c r="A9" s="7" t="s">
        <v>15</v>
      </c>
      <c r="B9" s="146">
        <f t="shared" ref="B9:C9" si="14">B54</f>
        <v>2900849</v>
      </c>
      <c r="C9" s="147">
        <f t="shared" si="14"/>
        <v>56212162</v>
      </c>
      <c r="D9" s="148">
        <f t="shared" si="5"/>
        <v>19378</v>
      </c>
      <c r="E9" s="149">
        <f t="shared" ref="E9:U9" si="15">E54</f>
        <v>20398</v>
      </c>
      <c r="F9" s="150">
        <f t="shared" si="15"/>
        <v>183179</v>
      </c>
      <c r="G9" s="291">
        <f t="shared" ref="G9:H9" si="16">G54</f>
        <v>0</v>
      </c>
      <c r="H9" s="292">
        <f t="shared" si="16"/>
        <v>0</v>
      </c>
      <c r="I9" s="146">
        <f t="shared" si="15"/>
        <v>0</v>
      </c>
      <c r="J9" s="151">
        <f t="shared" si="15"/>
        <v>0</v>
      </c>
      <c r="K9" s="152">
        <f t="shared" si="15"/>
        <v>0</v>
      </c>
      <c r="L9" s="153">
        <f t="shared" si="15"/>
        <v>0</v>
      </c>
      <c r="M9" s="150">
        <f t="shared" si="15"/>
        <v>0</v>
      </c>
      <c r="N9" s="138">
        <f t="shared" si="15"/>
        <v>2880451</v>
      </c>
      <c r="O9" s="151">
        <f t="shared" si="15"/>
        <v>56028983</v>
      </c>
      <c r="P9" s="146">
        <f t="shared" si="15"/>
        <v>27056</v>
      </c>
      <c r="Q9" s="147">
        <f t="shared" si="15"/>
        <v>2355658</v>
      </c>
      <c r="R9" s="146">
        <f t="shared" si="15"/>
        <v>0</v>
      </c>
      <c r="S9" s="147">
        <f t="shared" si="15"/>
        <v>0</v>
      </c>
      <c r="T9" s="146">
        <f t="shared" si="15"/>
        <v>2907507</v>
      </c>
      <c r="U9" s="147">
        <f t="shared" si="15"/>
        <v>58384641</v>
      </c>
      <c r="V9" s="148">
        <f t="shared" si="8"/>
        <v>20081</v>
      </c>
      <c r="W9" s="7" t="s">
        <v>15</v>
      </c>
      <c r="X9" s="146">
        <f t="shared" ref="X9:Y9" si="17">X54</f>
        <v>3245406</v>
      </c>
      <c r="Y9" s="147">
        <f t="shared" si="17"/>
        <v>103232865</v>
      </c>
      <c r="Z9" s="148">
        <f t="shared" si="10"/>
        <v>31809</v>
      </c>
      <c r="AA9" s="149">
        <f t="shared" ref="AA9:AQ9" si="18">AA54</f>
        <v>5006</v>
      </c>
      <c r="AB9" s="150">
        <f t="shared" si="18"/>
        <v>70068</v>
      </c>
      <c r="AC9" s="291">
        <f t="shared" ref="AC9:AD9" si="19">AC54</f>
        <v>0</v>
      </c>
      <c r="AD9" s="292">
        <f t="shared" si="19"/>
        <v>0</v>
      </c>
      <c r="AE9" s="182">
        <f t="shared" si="18"/>
        <v>0</v>
      </c>
      <c r="AF9" s="147">
        <f t="shared" si="18"/>
        <v>0</v>
      </c>
      <c r="AG9" s="152">
        <f t="shared" si="18"/>
        <v>0</v>
      </c>
      <c r="AH9" s="153">
        <f t="shared" si="18"/>
        <v>0</v>
      </c>
      <c r="AI9" s="150">
        <f t="shared" si="18"/>
        <v>0</v>
      </c>
      <c r="AJ9" s="138">
        <f t="shared" si="18"/>
        <v>3240400</v>
      </c>
      <c r="AK9" s="151">
        <f t="shared" si="18"/>
        <v>103162797</v>
      </c>
      <c r="AL9" s="146">
        <f t="shared" si="18"/>
        <v>27792</v>
      </c>
      <c r="AM9" s="147">
        <f t="shared" si="18"/>
        <v>1610548</v>
      </c>
      <c r="AN9" s="146">
        <f t="shared" si="18"/>
        <v>0</v>
      </c>
      <c r="AO9" s="147">
        <f t="shared" si="18"/>
        <v>0</v>
      </c>
      <c r="AP9" s="146">
        <f t="shared" si="18"/>
        <v>3268192</v>
      </c>
      <c r="AQ9" s="147">
        <f t="shared" si="18"/>
        <v>104773345</v>
      </c>
      <c r="AR9" s="148">
        <f t="shared" si="13"/>
        <v>32059</v>
      </c>
    </row>
    <row r="10" spans="1:44" s="18" customFormat="1" ht="17.25" customHeight="1">
      <c r="A10" s="7" t="s">
        <v>16</v>
      </c>
      <c r="B10" s="146">
        <f t="shared" ref="B10:C10" si="20">B55</f>
        <v>2480905</v>
      </c>
      <c r="C10" s="147">
        <f t="shared" si="20"/>
        <v>45359459</v>
      </c>
      <c r="D10" s="148">
        <f t="shared" si="5"/>
        <v>18283</v>
      </c>
      <c r="E10" s="149">
        <f t="shared" ref="E10:U10" si="21">E55</f>
        <v>10237</v>
      </c>
      <c r="F10" s="150">
        <f t="shared" si="21"/>
        <v>67231</v>
      </c>
      <c r="G10" s="291">
        <f t="shared" ref="G10:H10" si="22">G55</f>
        <v>0</v>
      </c>
      <c r="H10" s="292">
        <f t="shared" si="22"/>
        <v>0</v>
      </c>
      <c r="I10" s="146">
        <f t="shared" si="21"/>
        <v>0</v>
      </c>
      <c r="J10" s="151">
        <f t="shared" si="21"/>
        <v>0</v>
      </c>
      <c r="K10" s="152">
        <f t="shared" si="21"/>
        <v>0</v>
      </c>
      <c r="L10" s="153">
        <f t="shared" si="21"/>
        <v>0</v>
      </c>
      <c r="M10" s="150">
        <f t="shared" si="21"/>
        <v>0</v>
      </c>
      <c r="N10" s="138">
        <f t="shared" si="21"/>
        <v>2470668</v>
      </c>
      <c r="O10" s="151">
        <f t="shared" si="21"/>
        <v>45292228</v>
      </c>
      <c r="P10" s="146">
        <f t="shared" si="21"/>
        <v>15140</v>
      </c>
      <c r="Q10" s="147">
        <f t="shared" si="21"/>
        <v>1252772</v>
      </c>
      <c r="R10" s="146">
        <f t="shared" si="21"/>
        <v>147</v>
      </c>
      <c r="S10" s="147">
        <f t="shared" si="21"/>
        <v>10123</v>
      </c>
      <c r="T10" s="146">
        <f t="shared" si="21"/>
        <v>2485955</v>
      </c>
      <c r="U10" s="147">
        <f t="shared" si="21"/>
        <v>46555123</v>
      </c>
      <c r="V10" s="148">
        <f t="shared" si="8"/>
        <v>18727</v>
      </c>
      <c r="W10" s="7" t="s">
        <v>16</v>
      </c>
      <c r="X10" s="146">
        <f t="shared" ref="X10:Y10" si="23">X55</f>
        <v>2301004</v>
      </c>
      <c r="Y10" s="147">
        <f t="shared" si="23"/>
        <v>66038486</v>
      </c>
      <c r="Z10" s="148">
        <f t="shared" si="10"/>
        <v>28700</v>
      </c>
      <c r="AA10" s="149">
        <f t="shared" ref="AA10:AQ10" si="24">AA55</f>
        <v>3915</v>
      </c>
      <c r="AB10" s="150">
        <f t="shared" si="24"/>
        <v>50022</v>
      </c>
      <c r="AC10" s="291">
        <f t="shared" ref="AC10:AD10" si="25">AC55</f>
        <v>0</v>
      </c>
      <c r="AD10" s="292">
        <f t="shared" si="25"/>
        <v>0</v>
      </c>
      <c r="AE10" s="182">
        <f t="shared" si="24"/>
        <v>0</v>
      </c>
      <c r="AF10" s="147">
        <f t="shared" si="24"/>
        <v>0</v>
      </c>
      <c r="AG10" s="152">
        <f t="shared" si="24"/>
        <v>0</v>
      </c>
      <c r="AH10" s="153">
        <f t="shared" si="24"/>
        <v>0</v>
      </c>
      <c r="AI10" s="150">
        <f t="shared" si="24"/>
        <v>0</v>
      </c>
      <c r="AJ10" s="138">
        <f t="shared" si="24"/>
        <v>2297089</v>
      </c>
      <c r="AK10" s="151">
        <f t="shared" si="24"/>
        <v>65988464</v>
      </c>
      <c r="AL10" s="146">
        <f t="shared" si="24"/>
        <v>9847</v>
      </c>
      <c r="AM10" s="147">
        <f t="shared" si="24"/>
        <v>848714</v>
      </c>
      <c r="AN10" s="146">
        <f t="shared" si="24"/>
        <v>0</v>
      </c>
      <c r="AO10" s="147">
        <f t="shared" si="24"/>
        <v>0</v>
      </c>
      <c r="AP10" s="146">
        <f t="shared" si="24"/>
        <v>2306936</v>
      </c>
      <c r="AQ10" s="147">
        <f t="shared" si="24"/>
        <v>66837178</v>
      </c>
      <c r="AR10" s="148">
        <f t="shared" si="13"/>
        <v>28972</v>
      </c>
    </row>
    <row r="11" spans="1:44" s="18" customFormat="1" ht="17.25" customHeight="1">
      <c r="A11" s="7" t="s">
        <v>17</v>
      </c>
      <c r="B11" s="146">
        <f t="shared" ref="B11:C11" si="26">B56</f>
        <v>4192978</v>
      </c>
      <c r="C11" s="147">
        <f t="shared" si="26"/>
        <v>91488778</v>
      </c>
      <c r="D11" s="148">
        <f t="shared" si="5"/>
        <v>21820</v>
      </c>
      <c r="E11" s="149">
        <f t="shared" ref="E11:U11" si="27">E56</f>
        <v>27338</v>
      </c>
      <c r="F11" s="150">
        <f t="shared" si="27"/>
        <v>236082</v>
      </c>
      <c r="G11" s="291">
        <f t="shared" ref="G11:H11" si="28">G56</f>
        <v>0</v>
      </c>
      <c r="H11" s="292">
        <f t="shared" si="28"/>
        <v>0</v>
      </c>
      <c r="I11" s="146">
        <f t="shared" si="27"/>
        <v>0</v>
      </c>
      <c r="J11" s="151">
        <f t="shared" si="27"/>
        <v>0</v>
      </c>
      <c r="K11" s="152">
        <f t="shared" si="27"/>
        <v>0</v>
      </c>
      <c r="L11" s="153">
        <f t="shared" si="27"/>
        <v>0</v>
      </c>
      <c r="M11" s="150">
        <f t="shared" si="27"/>
        <v>0</v>
      </c>
      <c r="N11" s="138">
        <f t="shared" si="27"/>
        <v>4165640</v>
      </c>
      <c r="O11" s="151">
        <f t="shared" si="27"/>
        <v>91252696</v>
      </c>
      <c r="P11" s="146">
        <f t="shared" si="27"/>
        <v>37488</v>
      </c>
      <c r="Q11" s="147">
        <f t="shared" si="27"/>
        <v>3323427</v>
      </c>
      <c r="R11" s="146">
        <f t="shared" si="27"/>
        <v>98</v>
      </c>
      <c r="S11" s="147">
        <f t="shared" si="27"/>
        <v>9909</v>
      </c>
      <c r="T11" s="146">
        <f t="shared" si="27"/>
        <v>4203226</v>
      </c>
      <c r="U11" s="147">
        <f t="shared" si="27"/>
        <v>94586032</v>
      </c>
      <c r="V11" s="148">
        <f t="shared" si="8"/>
        <v>22503</v>
      </c>
      <c r="W11" s="7" t="s">
        <v>17</v>
      </c>
      <c r="X11" s="146">
        <f t="shared" ref="X11:Y11" si="29">X56</f>
        <v>3472922</v>
      </c>
      <c r="Y11" s="147">
        <f t="shared" si="29"/>
        <v>128228151</v>
      </c>
      <c r="Z11" s="148">
        <f t="shared" si="10"/>
        <v>36922</v>
      </c>
      <c r="AA11" s="149">
        <f t="shared" ref="AA11:AQ11" si="30">AA56</f>
        <v>11256</v>
      </c>
      <c r="AB11" s="150">
        <f t="shared" si="30"/>
        <v>215614</v>
      </c>
      <c r="AC11" s="291">
        <f t="shared" ref="AC11:AD11" si="31">AC56</f>
        <v>0</v>
      </c>
      <c r="AD11" s="292">
        <f t="shared" si="31"/>
        <v>0</v>
      </c>
      <c r="AE11" s="182">
        <f t="shared" si="30"/>
        <v>0</v>
      </c>
      <c r="AF11" s="147">
        <f t="shared" si="30"/>
        <v>0</v>
      </c>
      <c r="AG11" s="152">
        <f t="shared" si="30"/>
        <v>0</v>
      </c>
      <c r="AH11" s="153">
        <f t="shared" si="30"/>
        <v>257</v>
      </c>
      <c r="AI11" s="150">
        <f t="shared" si="30"/>
        <v>1248</v>
      </c>
      <c r="AJ11" s="138">
        <f t="shared" si="30"/>
        <v>3461923</v>
      </c>
      <c r="AK11" s="151">
        <f t="shared" si="30"/>
        <v>128013785</v>
      </c>
      <c r="AL11" s="146">
        <f t="shared" si="30"/>
        <v>28682</v>
      </c>
      <c r="AM11" s="147">
        <f t="shared" si="30"/>
        <v>3133480</v>
      </c>
      <c r="AN11" s="146">
        <f t="shared" si="30"/>
        <v>87</v>
      </c>
      <c r="AO11" s="147">
        <f t="shared" si="30"/>
        <v>6800</v>
      </c>
      <c r="AP11" s="146">
        <f t="shared" si="30"/>
        <v>3490692</v>
      </c>
      <c r="AQ11" s="147">
        <f t="shared" si="30"/>
        <v>131154065</v>
      </c>
      <c r="AR11" s="148">
        <f t="shared" si="13"/>
        <v>37573</v>
      </c>
    </row>
    <row r="12" spans="1:44" s="18" customFormat="1" ht="17.25" customHeight="1">
      <c r="A12" s="7" t="s">
        <v>18</v>
      </c>
      <c r="B12" s="146">
        <f t="shared" ref="B12:C12" si="32">B57</f>
        <v>2628815</v>
      </c>
      <c r="C12" s="147">
        <f t="shared" si="32"/>
        <v>49537619</v>
      </c>
      <c r="D12" s="148">
        <f t="shared" si="5"/>
        <v>18844</v>
      </c>
      <c r="E12" s="149">
        <f t="shared" ref="E12:U12" si="33">E57</f>
        <v>16570</v>
      </c>
      <c r="F12" s="150">
        <f t="shared" si="33"/>
        <v>130216</v>
      </c>
      <c r="G12" s="291">
        <f t="shared" ref="G12:H12" si="34">G57</f>
        <v>0</v>
      </c>
      <c r="H12" s="292">
        <f t="shared" si="34"/>
        <v>0</v>
      </c>
      <c r="I12" s="146">
        <f t="shared" si="33"/>
        <v>0</v>
      </c>
      <c r="J12" s="151">
        <f t="shared" si="33"/>
        <v>0</v>
      </c>
      <c r="K12" s="152">
        <f t="shared" si="33"/>
        <v>0</v>
      </c>
      <c r="L12" s="153">
        <f t="shared" si="33"/>
        <v>-127</v>
      </c>
      <c r="M12" s="150">
        <f t="shared" si="33"/>
        <v>-1988</v>
      </c>
      <c r="N12" s="138">
        <f t="shared" si="33"/>
        <v>2612118</v>
      </c>
      <c r="O12" s="151">
        <f t="shared" si="33"/>
        <v>49405415</v>
      </c>
      <c r="P12" s="146">
        <f t="shared" si="33"/>
        <v>17543</v>
      </c>
      <c r="Q12" s="147">
        <f t="shared" si="33"/>
        <v>1543068</v>
      </c>
      <c r="R12" s="146">
        <f t="shared" si="33"/>
        <v>10</v>
      </c>
      <c r="S12" s="147">
        <f t="shared" si="33"/>
        <v>823</v>
      </c>
      <c r="T12" s="146">
        <f t="shared" si="33"/>
        <v>2629671</v>
      </c>
      <c r="U12" s="147">
        <f t="shared" si="33"/>
        <v>50949306</v>
      </c>
      <c r="V12" s="148">
        <f t="shared" si="8"/>
        <v>19375</v>
      </c>
      <c r="W12" s="7" t="s">
        <v>18</v>
      </c>
      <c r="X12" s="146">
        <f t="shared" ref="X12:Y12" si="35">X57</f>
        <v>1392507</v>
      </c>
      <c r="Y12" s="147">
        <f t="shared" si="35"/>
        <v>39568765</v>
      </c>
      <c r="Z12" s="148">
        <f t="shared" si="10"/>
        <v>28415</v>
      </c>
      <c r="AA12" s="149">
        <f t="shared" ref="AA12:AQ12" si="36">AA57</f>
        <v>7959</v>
      </c>
      <c r="AB12" s="150">
        <f t="shared" si="36"/>
        <v>130303</v>
      </c>
      <c r="AC12" s="291">
        <f t="shared" ref="AC12:AD12" si="37">AC57</f>
        <v>0</v>
      </c>
      <c r="AD12" s="292">
        <f t="shared" si="37"/>
        <v>0</v>
      </c>
      <c r="AE12" s="182">
        <f t="shared" si="36"/>
        <v>0</v>
      </c>
      <c r="AF12" s="147">
        <f t="shared" si="36"/>
        <v>0</v>
      </c>
      <c r="AG12" s="152">
        <f t="shared" si="36"/>
        <v>0</v>
      </c>
      <c r="AH12" s="153">
        <f t="shared" si="36"/>
        <v>0</v>
      </c>
      <c r="AI12" s="150">
        <f t="shared" si="36"/>
        <v>0</v>
      </c>
      <c r="AJ12" s="138">
        <f t="shared" si="36"/>
        <v>1384548</v>
      </c>
      <c r="AK12" s="151">
        <f t="shared" si="36"/>
        <v>39438462</v>
      </c>
      <c r="AL12" s="146">
        <f t="shared" si="36"/>
        <v>1668</v>
      </c>
      <c r="AM12" s="147">
        <f t="shared" si="36"/>
        <v>158627</v>
      </c>
      <c r="AN12" s="146">
        <f t="shared" si="36"/>
        <v>0</v>
      </c>
      <c r="AO12" s="147">
        <f t="shared" si="36"/>
        <v>0</v>
      </c>
      <c r="AP12" s="146">
        <f t="shared" si="36"/>
        <v>1386216</v>
      </c>
      <c r="AQ12" s="147">
        <f t="shared" si="36"/>
        <v>39597089</v>
      </c>
      <c r="AR12" s="148">
        <f t="shared" si="13"/>
        <v>28565</v>
      </c>
    </row>
    <row r="13" spans="1:44" s="18" customFormat="1" ht="17.25" customHeight="1">
      <c r="A13" s="7" t="s">
        <v>19</v>
      </c>
      <c r="B13" s="146">
        <f t="shared" ref="B13:C13" si="38">B58</f>
        <v>1812129</v>
      </c>
      <c r="C13" s="147">
        <f t="shared" si="38"/>
        <v>20007210</v>
      </c>
      <c r="D13" s="148">
        <f t="shared" si="5"/>
        <v>11041</v>
      </c>
      <c r="E13" s="149">
        <f t="shared" ref="E13:U13" si="39">E58</f>
        <v>9151</v>
      </c>
      <c r="F13" s="150">
        <f t="shared" si="39"/>
        <v>30558</v>
      </c>
      <c r="G13" s="291">
        <f t="shared" ref="G13:H13" si="40">G58</f>
        <v>0</v>
      </c>
      <c r="H13" s="292">
        <f t="shared" si="40"/>
        <v>0</v>
      </c>
      <c r="I13" s="146">
        <f t="shared" si="39"/>
        <v>0</v>
      </c>
      <c r="J13" s="151">
        <f t="shared" si="39"/>
        <v>0</v>
      </c>
      <c r="K13" s="152">
        <f t="shared" si="39"/>
        <v>0</v>
      </c>
      <c r="L13" s="153">
        <f t="shared" si="39"/>
        <v>384</v>
      </c>
      <c r="M13" s="150">
        <f t="shared" si="39"/>
        <v>12020</v>
      </c>
      <c r="N13" s="138">
        <f t="shared" si="39"/>
        <v>1803362</v>
      </c>
      <c r="O13" s="151">
        <f t="shared" si="39"/>
        <v>19988672</v>
      </c>
      <c r="P13" s="146">
        <f t="shared" si="39"/>
        <v>4127</v>
      </c>
      <c r="Q13" s="147">
        <f t="shared" si="39"/>
        <v>369102</v>
      </c>
      <c r="R13" s="146">
        <f t="shared" si="39"/>
        <v>0</v>
      </c>
      <c r="S13" s="147">
        <f t="shared" si="39"/>
        <v>0</v>
      </c>
      <c r="T13" s="146">
        <f t="shared" si="39"/>
        <v>1807489</v>
      </c>
      <c r="U13" s="147">
        <f t="shared" si="39"/>
        <v>20357774</v>
      </c>
      <c r="V13" s="148">
        <f t="shared" si="8"/>
        <v>11263</v>
      </c>
      <c r="W13" s="7" t="s">
        <v>19</v>
      </c>
      <c r="X13" s="146">
        <f t="shared" ref="X13:Y13" si="41">X58</f>
        <v>1081167</v>
      </c>
      <c r="Y13" s="147">
        <f t="shared" si="41"/>
        <v>24521660</v>
      </c>
      <c r="Z13" s="148">
        <f t="shared" si="10"/>
        <v>22681</v>
      </c>
      <c r="AA13" s="149">
        <f t="shared" ref="AA13:AQ13" si="42">AA58</f>
        <v>1814</v>
      </c>
      <c r="AB13" s="150">
        <f t="shared" si="42"/>
        <v>28805</v>
      </c>
      <c r="AC13" s="291">
        <f t="shared" ref="AC13:AD13" si="43">AC58</f>
        <v>0</v>
      </c>
      <c r="AD13" s="292">
        <f t="shared" si="43"/>
        <v>0</v>
      </c>
      <c r="AE13" s="182">
        <f t="shared" si="42"/>
        <v>0</v>
      </c>
      <c r="AF13" s="147">
        <f t="shared" si="42"/>
        <v>0</v>
      </c>
      <c r="AG13" s="152">
        <f t="shared" si="42"/>
        <v>0</v>
      </c>
      <c r="AH13" s="153">
        <f t="shared" si="42"/>
        <v>0</v>
      </c>
      <c r="AI13" s="150">
        <f t="shared" si="42"/>
        <v>0</v>
      </c>
      <c r="AJ13" s="138">
        <f t="shared" si="42"/>
        <v>1079353</v>
      </c>
      <c r="AK13" s="151">
        <f t="shared" si="42"/>
        <v>24492855</v>
      </c>
      <c r="AL13" s="146">
        <f t="shared" si="42"/>
        <v>10662</v>
      </c>
      <c r="AM13" s="147">
        <f t="shared" si="42"/>
        <v>1271347</v>
      </c>
      <c r="AN13" s="146">
        <f t="shared" si="42"/>
        <v>0</v>
      </c>
      <c r="AO13" s="147">
        <f t="shared" si="42"/>
        <v>0</v>
      </c>
      <c r="AP13" s="146">
        <f t="shared" si="42"/>
        <v>1090015</v>
      </c>
      <c r="AQ13" s="147">
        <f t="shared" si="42"/>
        <v>25764202</v>
      </c>
      <c r="AR13" s="148">
        <f t="shared" si="13"/>
        <v>23637</v>
      </c>
    </row>
    <row r="14" spans="1:44" s="18" customFormat="1" ht="17.25" customHeight="1">
      <c r="A14" s="7" t="s">
        <v>20</v>
      </c>
      <c r="B14" s="146">
        <f t="shared" ref="B14:C14" si="44">B59</f>
        <v>1591633</v>
      </c>
      <c r="C14" s="147">
        <f t="shared" si="44"/>
        <v>24106422</v>
      </c>
      <c r="D14" s="148">
        <f t="shared" si="5"/>
        <v>15146</v>
      </c>
      <c r="E14" s="149">
        <f t="shared" ref="E14:U14" si="45">E59</f>
        <v>5433</v>
      </c>
      <c r="F14" s="150">
        <f t="shared" si="45"/>
        <v>28136</v>
      </c>
      <c r="G14" s="291">
        <f t="shared" ref="G14:H14" si="46">G59</f>
        <v>0</v>
      </c>
      <c r="H14" s="292">
        <f t="shared" si="46"/>
        <v>0</v>
      </c>
      <c r="I14" s="146">
        <f t="shared" si="45"/>
        <v>0</v>
      </c>
      <c r="J14" s="151">
        <f t="shared" si="45"/>
        <v>0</v>
      </c>
      <c r="K14" s="152">
        <f t="shared" si="45"/>
        <v>0</v>
      </c>
      <c r="L14" s="153">
        <f t="shared" si="45"/>
        <v>-414</v>
      </c>
      <c r="M14" s="150">
        <f t="shared" si="45"/>
        <v>-1589</v>
      </c>
      <c r="N14" s="138">
        <f t="shared" si="45"/>
        <v>1585786</v>
      </c>
      <c r="O14" s="151">
        <f t="shared" si="45"/>
        <v>24076697</v>
      </c>
      <c r="P14" s="146">
        <f t="shared" si="45"/>
        <v>2974</v>
      </c>
      <c r="Q14" s="147">
        <f t="shared" si="45"/>
        <v>245300</v>
      </c>
      <c r="R14" s="146">
        <f t="shared" si="45"/>
        <v>0</v>
      </c>
      <c r="S14" s="147">
        <f t="shared" si="45"/>
        <v>0</v>
      </c>
      <c r="T14" s="146">
        <f t="shared" si="45"/>
        <v>1588760</v>
      </c>
      <c r="U14" s="147">
        <f t="shared" si="45"/>
        <v>24321997</v>
      </c>
      <c r="V14" s="148">
        <f t="shared" si="8"/>
        <v>15309</v>
      </c>
      <c r="W14" s="7" t="s">
        <v>20</v>
      </c>
      <c r="X14" s="146">
        <f t="shared" ref="X14:Y14" si="47">X59</f>
        <v>794820</v>
      </c>
      <c r="Y14" s="147">
        <f t="shared" si="47"/>
        <v>18577053</v>
      </c>
      <c r="Z14" s="148">
        <f t="shared" si="10"/>
        <v>23373</v>
      </c>
      <c r="AA14" s="149">
        <f t="shared" ref="AA14:AQ14" si="48">AA59</f>
        <v>1638</v>
      </c>
      <c r="AB14" s="150">
        <f t="shared" si="48"/>
        <v>22856</v>
      </c>
      <c r="AC14" s="291">
        <f t="shared" ref="AC14:AD14" si="49">AC59</f>
        <v>0</v>
      </c>
      <c r="AD14" s="292">
        <f t="shared" si="49"/>
        <v>0</v>
      </c>
      <c r="AE14" s="182">
        <f t="shared" si="48"/>
        <v>0</v>
      </c>
      <c r="AF14" s="147">
        <f t="shared" si="48"/>
        <v>0</v>
      </c>
      <c r="AG14" s="152">
        <f t="shared" si="48"/>
        <v>0</v>
      </c>
      <c r="AH14" s="153">
        <f t="shared" si="48"/>
        <v>0</v>
      </c>
      <c r="AI14" s="150">
        <f t="shared" si="48"/>
        <v>0</v>
      </c>
      <c r="AJ14" s="138">
        <f t="shared" si="48"/>
        <v>793182</v>
      </c>
      <c r="AK14" s="151">
        <f t="shared" si="48"/>
        <v>18554197</v>
      </c>
      <c r="AL14" s="146">
        <f t="shared" si="48"/>
        <v>1224</v>
      </c>
      <c r="AM14" s="147">
        <f t="shared" si="48"/>
        <v>85605</v>
      </c>
      <c r="AN14" s="146">
        <f t="shared" si="48"/>
        <v>0</v>
      </c>
      <c r="AO14" s="147">
        <f t="shared" si="48"/>
        <v>0</v>
      </c>
      <c r="AP14" s="146">
        <f t="shared" si="48"/>
        <v>794406</v>
      </c>
      <c r="AQ14" s="147">
        <f t="shared" si="48"/>
        <v>18639802</v>
      </c>
      <c r="AR14" s="148">
        <f t="shared" si="13"/>
        <v>23464</v>
      </c>
    </row>
    <row r="15" spans="1:44" s="18" customFormat="1" ht="17.25" customHeight="1">
      <c r="A15" s="7" t="s">
        <v>21</v>
      </c>
      <c r="B15" s="146">
        <f t="shared" ref="B15:C15" si="50">B60</f>
        <v>3644499</v>
      </c>
      <c r="C15" s="147">
        <f t="shared" si="50"/>
        <v>84957480</v>
      </c>
      <c r="D15" s="148">
        <f t="shared" si="5"/>
        <v>23311</v>
      </c>
      <c r="E15" s="149">
        <f t="shared" ref="E15:U15" si="51">E60</f>
        <v>20310</v>
      </c>
      <c r="F15" s="150">
        <f t="shared" si="51"/>
        <v>223743</v>
      </c>
      <c r="G15" s="291">
        <f t="shared" ref="G15:H15" si="52">G60</f>
        <v>0</v>
      </c>
      <c r="H15" s="292">
        <f t="shared" si="52"/>
        <v>0</v>
      </c>
      <c r="I15" s="146">
        <f t="shared" si="51"/>
        <v>0</v>
      </c>
      <c r="J15" s="151">
        <f t="shared" si="51"/>
        <v>0</v>
      </c>
      <c r="K15" s="152">
        <f t="shared" si="51"/>
        <v>0</v>
      </c>
      <c r="L15" s="153">
        <f t="shared" si="51"/>
        <v>535</v>
      </c>
      <c r="M15" s="150">
        <f t="shared" si="51"/>
        <v>4504</v>
      </c>
      <c r="N15" s="138">
        <f t="shared" si="51"/>
        <v>3624724</v>
      </c>
      <c r="O15" s="151">
        <f t="shared" si="51"/>
        <v>84738241</v>
      </c>
      <c r="P15" s="146">
        <f t="shared" si="51"/>
        <v>28348</v>
      </c>
      <c r="Q15" s="147">
        <f t="shared" si="51"/>
        <v>2449318</v>
      </c>
      <c r="R15" s="146">
        <f t="shared" si="51"/>
        <v>27</v>
      </c>
      <c r="S15" s="147">
        <f t="shared" si="51"/>
        <v>2460</v>
      </c>
      <c r="T15" s="146">
        <f t="shared" si="51"/>
        <v>3653099</v>
      </c>
      <c r="U15" s="147">
        <f t="shared" si="51"/>
        <v>87190019</v>
      </c>
      <c r="V15" s="148">
        <f t="shared" si="8"/>
        <v>23867</v>
      </c>
      <c r="W15" s="7" t="s">
        <v>21</v>
      </c>
      <c r="X15" s="146">
        <f t="shared" ref="X15:Y15" si="53">X60</f>
        <v>2923538</v>
      </c>
      <c r="Y15" s="147">
        <f t="shared" si="53"/>
        <v>117480728</v>
      </c>
      <c r="Z15" s="148">
        <f t="shared" si="10"/>
        <v>40184</v>
      </c>
      <c r="AA15" s="149">
        <f t="shared" ref="AA15:AQ15" si="54">AA60</f>
        <v>5223</v>
      </c>
      <c r="AB15" s="150">
        <f t="shared" si="54"/>
        <v>90589</v>
      </c>
      <c r="AC15" s="291">
        <f t="shared" ref="AC15:AD15" si="55">AC60</f>
        <v>0</v>
      </c>
      <c r="AD15" s="292">
        <f t="shared" si="55"/>
        <v>0</v>
      </c>
      <c r="AE15" s="182">
        <f t="shared" si="54"/>
        <v>0</v>
      </c>
      <c r="AF15" s="147">
        <f t="shared" si="54"/>
        <v>0</v>
      </c>
      <c r="AG15" s="152">
        <f t="shared" si="54"/>
        <v>0</v>
      </c>
      <c r="AH15" s="153">
        <f t="shared" si="54"/>
        <v>158</v>
      </c>
      <c r="AI15" s="150">
        <f t="shared" si="54"/>
        <v>-5676</v>
      </c>
      <c r="AJ15" s="138">
        <f t="shared" si="54"/>
        <v>2918473</v>
      </c>
      <c r="AK15" s="151">
        <f t="shared" si="54"/>
        <v>117384463</v>
      </c>
      <c r="AL15" s="146">
        <f t="shared" si="54"/>
        <v>8770</v>
      </c>
      <c r="AM15" s="147">
        <f t="shared" si="54"/>
        <v>818217</v>
      </c>
      <c r="AN15" s="146">
        <f t="shared" si="54"/>
        <v>0</v>
      </c>
      <c r="AO15" s="147">
        <f t="shared" si="54"/>
        <v>0</v>
      </c>
      <c r="AP15" s="146">
        <f t="shared" si="54"/>
        <v>2927243</v>
      </c>
      <c r="AQ15" s="147">
        <f t="shared" si="54"/>
        <v>118202680</v>
      </c>
      <c r="AR15" s="148">
        <f t="shared" si="13"/>
        <v>40380</v>
      </c>
    </row>
    <row r="16" spans="1:44" s="18" customFormat="1" ht="17.25" customHeight="1">
      <c r="A16" s="7" t="s">
        <v>22</v>
      </c>
      <c r="B16" s="146">
        <f t="shared" ref="B16:C16" si="56">B61</f>
        <v>2621386</v>
      </c>
      <c r="C16" s="147">
        <f t="shared" si="56"/>
        <v>63378666</v>
      </c>
      <c r="D16" s="148">
        <f t="shared" si="5"/>
        <v>24178</v>
      </c>
      <c r="E16" s="149">
        <f t="shared" ref="E16:U16" si="57">E61</f>
        <v>9944</v>
      </c>
      <c r="F16" s="150">
        <f t="shared" si="57"/>
        <v>93416</v>
      </c>
      <c r="G16" s="291">
        <f t="shared" ref="G16:H16" si="58">G61</f>
        <v>0</v>
      </c>
      <c r="H16" s="292">
        <f t="shared" si="58"/>
        <v>0</v>
      </c>
      <c r="I16" s="146">
        <f t="shared" si="57"/>
        <v>0</v>
      </c>
      <c r="J16" s="151">
        <f t="shared" si="57"/>
        <v>0</v>
      </c>
      <c r="K16" s="152">
        <f t="shared" si="57"/>
        <v>0</v>
      </c>
      <c r="L16" s="153">
        <f t="shared" si="57"/>
        <v>-231</v>
      </c>
      <c r="M16" s="150">
        <f t="shared" si="57"/>
        <v>-972</v>
      </c>
      <c r="N16" s="138">
        <f t="shared" si="57"/>
        <v>2611211</v>
      </c>
      <c r="O16" s="151">
        <f t="shared" si="57"/>
        <v>63284278</v>
      </c>
      <c r="P16" s="146">
        <f t="shared" si="57"/>
        <v>26025</v>
      </c>
      <c r="Q16" s="147">
        <f t="shared" si="57"/>
        <v>2298815</v>
      </c>
      <c r="R16" s="146">
        <f t="shared" si="57"/>
        <v>0</v>
      </c>
      <c r="S16" s="147">
        <f t="shared" si="57"/>
        <v>0</v>
      </c>
      <c r="T16" s="146">
        <f t="shared" si="57"/>
        <v>2637236</v>
      </c>
      <c r="U16" s="147">
        <f t="shared" si="57"/>
        <v>65583093</v>
      </c>
      <c r="V16" s="148">
        <f t="shared" si="8"/>
        <v>24868</v>
      </c>
      <c r="W16" s="7" t="s">
        <v>22</v>
      </c>
      <c r="X16" s="146">
        <f t="shared" ref="X16:Y16" si="59">X61</f>
        <v>1751133</v>
      </c>
      <c r="Y16" s="147">
        <f t="shared" si="59"/>
        <v>62813170</v>
      </c>
      <c r="Z16" s="148">
        <f t="shared" si="10"/>
        <v>35870</v>
      </c>
      <c r="AA16" s="149">
        <f t="shared" ref="AA16:AQ16" si="60">AA61</f>
        <v>3169</v>
      </c>
      <c r="AB16" s="150">
        <f t="shared" si="60"/>
        <v>45119</v>
      </c>
      <c r="AC16" s="291">
        <f t="shared" ref="AC16:AD16" si="61">AC61</f>
        <v>0</v>
      </c>
      <c r="AD16" s="292">
        <f t="shared" si="61"/>
        <v>0</v>
      </c>
      <c r="AE16" s="182">
        <f t="shared" si="60"/>
        <v>0</v>
      </c>
      <c r="AF16" s="147">
        <f t="shared" si="60"/>
        <v>0</v>
      </c>
      <c r="AG16" s="152">
        <f t="shared" si="60"/>
        <v>0</v>
      </c>
      <c r="AH16" s="153">
        <f t="shared" si="60"/>
        <v>0</v>
      </c>
      <c r="AI16" s="150">
        <f t="shared" si="60"/>
        <v>0</v>
      </c>
      <c r="AJ16" s="138">
        <f t="shared" si="60"/>
        <v>1747964</v>
      </c>
      <c r="AK16" s="151">
        <f t="shared" si="60"/>
        <v>62768051</v>
      </c>
      <c r="AL16" s="146">
        <f t="shared" si="60"/>
        <v>11155</v>
      </c>
      <c r="AM16" s="147">
        <f t="shared" si="60"/>
        <v>1191762</v>
      </c>
      <c r="AN16" s="146">
        <f t="shared" si="60"/>
        <v>0</v>
      </c>
      <c r="AO16" s="147">
        <f t="shared" si="60"/>
        <v>0</v>
      </c>
      <c r="AP16" s="146">
        <f t="shared" si="60"/>
        <v>1759119</v>
      </c>
      <c r="AQ16" s="147">
        <f t="shared" si="60"/>
        <v>63959813</v>
      </c>
      <c r="AR16" s="148">
        <f t="shared" si="13"/>
        <v>36359</v>
      </c>
    </row>
    <row r="17" spans="1:44" s="18" customFormat="1" ht="17.25" customHeight="1">
      <c r="A17" s="74" t="s">
        <v>300</v>
      </c>
      <c r="B17" s="146">
        <f t="shared" ref="B17:C17" si="62">B62</f>
        <v>1733020</v>
      </c>
      <c r="C17" s="147">
        <f t="shared" si="62"/>
        <v>40698499</v>
      </c>
      <c r="D17" s="148">
        <f t="shared" si="5"/>
        <v>23484</v>
      </c>
      <c r="E17" s="149">
        <f t="shared" ref="E17:U17" si="63">E62</f>
        <v>10052</v>
      </c>
      <c r="F17" s="150">
        <f t="shared" si="63"/>
        <v>75195</v>
      </c>
      <c r="G17" s="291">
        <f t="shared" ref="G17:H17" si="64">G62</f>
        <v>0</v>
      </c>
      <c r="H17" s="292">
        <f t="shared" si="64"/>
        <v>0</v>
      </c>
      <c r="I17" s="146">
        <f t="shared" si="63"/>
        <v>0</v>
      </c>
      <c r="J17" s="151">
        <f t="shared" si="63"/>
        <v>0</v>
      </c>
      <c r="K17" s="152">
        <f t="shared" si="63"/>
        <v>0</v>
      </c>
      <c r="L17" s="153">
        <f t="shared" si="63"/>
        <v>0</v>
      </c>
      <c r="M17" s="150">
        <f t="shared" si="63"/>
        <v>0</v>
      </c>
      <c r="N17" s="138">
        <f t="shared" si="63"/>
        <v>1722968</v>
      </c>
      <c r="O17" s="151">
        <f t="shared" si="63"/>
        <v>40623304</v>
      </c>
      <c r="P17" s="146">
        <f t="shared" si="63"/>
        <v>16211</v>
      </c>
      <c r="Q17" s="147">
        <f t="shared" si="63"/>
        <v>1406962</v>
      </c>
      <c r="R17" s="146">
        <f t="shared" si="63"/>
        <v>59</v>
      </c>
      <c r="S17" s="147">
        <f t="shared" si="63"/>
        <v>3888</v>
      </c>
      <c r="T17" s="146">
        <f t="shared" si="63"/>
        <v>1739238</v>
      </c>
      <c r="U17" s="147">
        <f t="shared" si="63"/>
        <v>42034154</v>
      </c>
      <c r="V17" s="148">
        <f t="shared" si="8"/>
        <v>24168</v>
      </c>
      <c r="W17" s="7" t="str">
        <f>A17</f>
        <v>葛城市</v>
      </c>
      <c r="X17" s="146">
        <f t="shared" ref="X17:Y17" si="65">X62</f>
        <v>1038486</v>
      </c>
      <c r="Y17" s="147">
        <f t="shared" si="65"/>
        <v>30038838</v>
      </c>
      <c r="Z17" s="148">
        <f t="shared" si="10"/>
        <v>28926</v>
      </c>
      <c r="AA17" s="149">
        <f t="shared" ref="AA17:AQ17" si="66">AA62</f>
        <v>3867</v>
      </c>
      <c r="AB17" s="150">
        <f t="shared" si="66"/>
        <v>73496</v>
      </c>
      <c r="AC17" s="291">
        <f t="shared" ref="AC17:AD17" si="67">AC62</f>
        <v>0</v>
      </c>
      <c r="AD17" s="292">
        <f t="shared" si="67"/>
        <v>0</v>
      </c>
      <c r="AE17" s="182">
        <f t="shared" si="66"/>
        <v>0</v>
      </c>
      <c r="AF17" s="147">
        <f t="shared" si="66"/>
        <v>0</v>
      </c>
      <c r="AG17" s="152">
        <f t="shared" si="66"/>
        <v>0</v>
      </c>
      <c r="AH17" s="153">
        <f t="shared" si="66"/>
        <v>-930</v>
      </c>
      <c r="AI17" s="150">
        <f t="shared" si="66"/>
        <v>-77985</v>
      </c>
      <c r="AJ17" s="138">
        <f t="shared" si="66"/>
        <v>1033689</v>
      </c>
      <c r="AK17" s="151">
        <f t="shared" si="66"/>
        <v>29887357</v>
      </c>
      <c r="AL17" s="146">
        <f t="shared" si="66"/>
        <v>2584</v>
      </c>
      <c r="AM17" s="147">
        <f t="shared" si="66"/>
        <v>243399</v>
      </c>
      <c r="AN17" s="146">
        <f t="shared" si="66"/>
        <v>0</v>
      </c>
      <c r="AO17" s="147">
        <f t="shared" si="66"/>
        <v>0</v>
      </c>
      <c r="AP17" s="146">
        <f t="shared" si="66"/>
        <v>1036273</v>
      </c>
      <c r="AQ17" s="147">
        <f t="shared" si="66"/>
        <v>30130756</v>
      </c>
      <c r="AR17" s="148">
        <f t="shared" si="13"/>
        <v>29076</v>
      </c>
    </row>
    <row r="18" spans="1:44" s="18" customFormat="1" ht="17.25" customHeight="1">
      <c r="A18" s="7" t="s">
        <v>59</v>
      </c>
      <c r="B18" s="154">
        <f t="shared" ref="B18:C18" si="68">B63</f>
        <v>1908441</v>
      </c>
      <c r="C18" s="155">
        <f t="shared" si="68"/>
        <v>22238123</v>
      </c>
      <c r="D18" s="148">
        <f t="shared" si="5"/>
        <v>11653</v>
      </c>
      <c r="E18" s="156">
        <f t="shared" ref="E18:U18" si="69">E63</f>
        <v>6161</v>
      </c>
      <c r="F18" s="157">
        <f t="shared" si="69"/>
        <v>38335</v>
      </c>
      <c r="G18" s="293">
        <f t="shared" ref="G18:H18" si="70">G63</f>
        <v>0</v>
      </c>
      <c r="H18" s="294">
        <f t="shared" si="70"/>
        <v>0</v>
      </c>
      <c r="I18" s="154">
        <f t="shared" si="69"/>
        <v>0</v>
      </c>
      <c r="J18" s="158">
        <f t="shared" si="69"/>
        <v>0</v>
      </c>
      <c r="K18" s="159">
        <f t="shared" si="69"/>
        <v>0</v>
      </c>
      <c r="L18" s="160">
        <f t="shared" si="69"/>
        <v>21006</v>
      </c>
      <c r="M18" s="157">
        <f t="shared" si="69"/>
        <v>207436</v>
      </c>
      <c r="N18" s="138">
        <f t="shared" si="69"/>
        <v>1923286</v>
      </c>
      <c r="O18" s="158">
        <f t="shared" si="69"/>
        <v>22407224</v>
      </c>
      <c r="P18" s="146">
        <f t="shared" si="69"/>
        <v>2135</v>
      </c>
      <c r="Q18" s="147">
        <f t="shared" si="69"/>
        <v>182958</v>
      </c>
      <c r="R18" s="146">
        <f t="shared" si="69"/>
        <v>0</v>
      </c>
      <c r="S18" s="147">
        <f t="shared" si="69"/>
        <v>0</v>
      </c>
      <c r="T18" s="154">
        <f t="shared" si="69"/>
        <v>1925421</v>
      </c>
      <c r="U18" s="155">
        <f t="shared" si="69"/>
        <v>22590182</v>
      </c>
      <c r="V18" s="179">
        <f t="shared" si="8"/>
        <v>11733</v>
      </c>
      <c r="W18" s="7" t="s">
        <v>59</v>
      </c>
      <c r="X18" s="154">
        <f t="shared" ref="X18:Y18" si="71">X63</f>
        <v>695967</v>
      </c>
      <c r="Y18" s="155">
        <f t="shared" si="71"/>
        <v>13614679</v>
      </c>
      <c r="Z18" s="148">
        <f t="shared" si="10"/>
        <v>19562</v>
      </c>
      <c r="AA18" s="156">
        <f t="shared" ref="AA18:AQ18" si="72">AA63</f>
        <v>1506</v>
      </c>
      <c r="AB18" s="157">
        <f t="shared" si="72"/>
        <v>15529</v>
      </c>
      <c r="AC18" s="293">
        <f t="shared" ref="AC18:AD18" si="73">AC63</f>
        <v>0</v>
      </c>
      <c r="AD18" s="294">
        <f t="shared" si="73"/>
        <v>0</v>
      </c>
      <c r="AE18" s="182">
        <f t="shared" si="72"/>
        <v>0</v>
      </c>
      <c r="AF18" s="147">
        <f t="shared" si="72"/>
        <v>0</v>
      </c>
      <c r="AG18" s="159">
        <f t="shared" si="72"/>
        <v>0</v>
      </c>
      <c r="AH18" s="160">
        <f t="shared" si="72"/>
        <v>16</v>
      </c>
      <c r="AI18" s="157">
        <f t="shared" si="72"/>
        <v>1540</v>
      </c>
      <c r="AJ18" s="138">
        <f t="shared" si="72"/>
        <v>694477</v>
      </c>
      <c r="AK18" s="158">
        <f t="shared" si="72"/>
        <v>13600690</v>
      </c>
      <c r="AL18" s="146">
        <f t="shared" si="72"/>
        <v>684</v>
      </c>
      <c r="AM18" s="147">
        <f t="shared" si="72"/>
        <v>37530</v>
      </c>
      <c r="AN18" s="146">
        <f t="shared" si="72"/>
        <v>0</v>
      </c>
      <c r="AO18" s="147">
        <f t="shared" si="72"/>
        <v>0</v>
      </c>
      <c r="AP18" s="154">
        <f t="shared" si="72"/>
        <v>695161</v>
      </c>
      <c r="AQ18" s="155">
        <f t="shared" si="72"/>
        <v>13638220</v>
      </c>
      <c r="AR18" s="179">
        <f t="shared" si="13"/>
        <v>19619</v>
      </c>
    </row>
    <row r="19" spans="1:44" s="18" customFormat="1" ht="17.25" customHeight="1">
      <c r="A19" s="6" t="s">
        <v>23</v>
      </c>
      <c r="B19" s="161">
        <f t="shared" ref="B19:C19" si="74">B64</f>
        <v>393593</v>
      </c>
      <c r="C19" s="162">
        <f t="shared" si="74"/>
        <v>3390778</v>
      </c>
      <c r="D19" s="148">
        <f t="shared" si="5"/>
        <v>8615</v>
      </c>
      <c r="E19" s="149">
        <f t="shared" ref="E19:U19" si="75">E64</f>
        <v>826</v>
      </c>
      <c r="F19" s="150">
        <f t="shared" si="75"/>
        <v>1053</v>
      </c>
      <c r="G19" s="291">
        <f t="shared" ref="G19:H19" si="76">G64</f>
        <v>0</v>
      </c>
      <c r="H19" s="292">
        <f t="shared" si="76"/>
        <v>0</v>
      </c>
      <c r="I19" s="146">
        <f t="shared" si="75"/>
        <v>0</v>
      </c>
      <c r="J19" s="151">
        <f t="shared" si="75"/>
        <v>0</v>
      </c>
      <c r="K19" s="152">
        <f t="shared" si="75"/>
        <v>0</v>
      </c>
      <c r="L19" s="153">
        <f t="shared" si="75"/>
        <v>0</v>
      </c>
      <c r="M19" s="163">
        <f t="shared" si="75"/>
        <v>0</v>
      </c>
      <c r="N19" s="146">
        <f t="shared" si="75"/>
        <v>392767</v>
      </c>
      <c r="O19" s="151">
        <f t="shared" si="75"/>
        <v>3389725</v>
      </c>
      <c r="P19" s="138">
        <f t="shared" si="75"/>
        <v>305</v>
      </c>
      <c r="Q19" s="139">
        <f t="shared" si="75"/>
        <v>23568</v>
      </c>
      <c r="R19" s="138">
        <f t="shared" si="75"/>
        <v>0</v>
      </c>
      <c r="S19" s="139">
        <f t="shared" si="75"/>
        <v>0</v>
      </c>
      <c r="T19" s="146">
        <f t="shared" si="75"/>
        <v>393072</v>
      </c>
      <c r="U19" s="147">
        <f t="shared" si="75"/>
        <v>3413293</v>
      </c>
      <c r="V19" s="148">
        <f t="shared" si="8"/>
        <v>8684</v>
      </c>
      <c r="W19" s="6" t="s">
        <v>23</v>
      </c>
      <c r="X19" s="161">
        <f t="shared" ref="X19:Y19" si="77">X64</f>
        <v>155083</v>
      </c>
      <c r="Y19" s="162">
        <f t="shared" si="77"/>
        <v>2730705</v>
      </c>
      <c r="Z19" s="148">
        <f t="shared" si="10"/>
        <v>17608</v>
      </c>
      <c r="AA19" s="149">
        <f t="shared" ref="AA19:AQ19" si="78">AA64</f>
        <v>0</v>
      </c>
      <c r="AB19" s="150">
        <f t="shared" si="78"/>
        <v>0</v>
      </c>
      <c r="AC19" s="291">
        <f t="shared" ref="AC19:AD19" si="79">AC64</f>
        <v>0</v>
      </c>
      <c r="AD19" s="292">
        <f t="shared" si="79"/>
        <v>0</v>
      </c>
      <c r="AE19" s="181">
        <f t="shared" si="78"/>
        <v>0</v>
      </c>
      <c r="AF19" s="139">
        <f t="shared" si="78"/>
        <v>0</v>
      </c>
      <c r="AG19" s="152">
        <f t="shared" si="78"/>
        <v>0</v>
      </c>
      <c r="AH19" s="153">
        <f t="shared" si="78"/>
        <v>451</v>
      </c>
      <c r="AI19" s="163">
        <f t="shared" si="78"/>
        <v>6660</v>
      </c>
      <c r="AJ19" s="146">
        <f t="shared" si="78"/>
        <v>155534</v>
      </c>
      <c r="AK19" s="151">
        <f t="shared" si="78"/>
        <v>2737365</v>
      </c>
      <c r="AL19" s="138">
        <f t="shared" si="78"/>
        <v>0</v>
      </c>
      <c r="AM19" s="139">
        <f t="shared" si="78"/>
        <v>0</v>
      </c>
      <c r="AN19" s="138">
        <f t="shared" si="78"/>
        <v>0</v>
      </c>
      <c r="AO19" s="139">
        <f t="shared" si="78"/>
        <v>0</v>
      </c>
      <c r="AP19" s="146">
        <f t="shared" si="78"/>
        <v>155534</v>
      </c>
      <c r="AQ19" s="147">
        <f t="shared" si="78"/>
        <v>2737365</v>
      </c>
      <c r="AR19" s="148">
        <f t="shared" si="13"/>
        <v>17600</v>
      </c>
    </row>
    <row r="20" spans="1:44" s="18" customFormat="1" ht="17.25" customHeight="1">
      <c r="A20" s="7" t="s">
        <v>24</v>
      </c>
      <c r="B20" s="161">
        <f t="shared" ref="B20:C20" si="80">B65</f>
        <v>813310</v>
      </c>
      <c r="C20" s="162">
        <f t="shared" si="80"/>
        <v>17837654</v>
      </c>
      <c r="D20" s="148">
        <f t="shared" si="5"/>
        <v>21932</v>
      </c>
      <c r="E20" s="149">
        <f t="shared" ref="E20:U20" si="81">E65</f>
        <v>3456</v>
      </c>
      <c r="F20" s="150">
        <f t="shared" si="81"/>
        <v>36248</v>
      </c>
      <c r="G20" s="291">
        <f t="shared" ref="G20:H20" si="82">G65</f>
        <v>0</v>
      </c>
      <c r="H20" s="292">
        <f t="shared" si="82"/>
        <v>0</v>
      </c>
      <c r="I20" s="146">
        <f t="shared" si="81"/>
        <v>0</v>
      </c>
      <c r="J20" s="151">
        <f t="shared" si="81"/>
        <v>0</v>
      </c>
      <c r="K20" s="152">
        <f t="shared" si="81"/>
        <v>0</v>
      </c>
      <c r="L20" s="153">
        <f t="shared" si="81"/>
        <v>0</v>
      </c>
      <c r="M20" s="163">
        <f t="shared" si="81"/>
        <v>0</v>
      </c>
      <c r="N20" s="146">
        <f t="shared" si="81"/>
        <v>809854</v>
      </c>
      <c r="O20" s="151">
        <f t="shared" si="81"/>
        <v>17801406</v>
      </c>
      <c r="P20" s="146">
        <f t="shared" si="81"/>
        <v>6406</v>
      </c>
      <c r="Q20" s="147">
        <f t="shared" si="81"/>
        <v>593997</v>
      </c>
      <c r="R20" s="146">
        <f t="shared" si="81"/>
        <v>9</v>
      </c>
      <c r="S20" s="147">
        <f t="shared" si="81"/>
        <v>539</v>
      </c>
      <c r="T20" s="146">
        <f t="shared" si="81"/>
        <v>816269</v>
      </c>
      <c r="U20" s="147">
        <f t="shared" si="81"/>
        <v>18395942</v>
      </c>
      <c r="V20" s="148">
        <f t="shared" si="8"/>
        <v>22537</v>
      </c>
      <c r="W20" s="7" t="s">
        <v>24</v>
      </c>
      <c r="X20" s="161">
        <f t="shared" ref="X20:Y20" si="83">X65</f>
        <v>392579</v>
      </c>
      <c r="Y20" s="162">
        <f t="shared" si="83"/>
        <v>9267951</v>
      </c>
      <c r="Z20" s="148">
        <f t="shared" si="10"/>
        <v>23608</v>
      </c>
      <c r="AA20" s="149">
        <f t="shared" ref="AA20:AQ20" si="84">AA65</f>
        <v>1097</v>
      </c>
      <c r="AB20" s="150">
        <f t="shared" si="84"/>
        <v>10993</v>
      </c>
      <c r="AC20" s="291">
        <f t="shared" ref="AC20:AD20" si="85">AC65</f>
        <v>0</v>
      </c>
      <c r="AD20" s="292">
        <f t="shared" si="85"/>
        <v>0</v>
      </c>
      <c r="AE20" s="182">
        <f t="shared" si="84"/>
        <v>0</v>
      </c>
      <c r="AF20" s="147">
        <f t="shared" si="84"/>
        <v>0</v>
      </c>
      <c r="AG20" s="152">
        <f t="shared" si="84"/>
        <v>0</v>
      </c>
      <c r="AH20" s="153">
        <f t="shared" si="84"/>
        <v>0</v>
      </c>
      <c r="AI20" s="163">
        <f t="shared" si="84"/>
        <v>0</v>
      </c>
      <c r="AJ20" s="146">
        <f t="shared" si="84"/>
        <v>391482</v>
      </c>
      <c r="AK20" s="151">
        <f t="shared" si="84"/>
        <v>9256958</v>
      </c>
      <c r="AL20" s="146">
        <f t="shared" si="84"/>
        <v>2515</v>
      </c>
      <c r="AM20" s="147">
        <f t="shared" si="84"/>
        <v>203651</v>
      </c>
      <c r="AN20" s="146">
        <f t="shared" si="84"/>
        <v>0</v>
      </c>
      <c r="AO20" s="147">
        <f t="shared" si="84"/>
        <v>0</v>
      </c>
      <c r="AP20" s="146">
        <f t="shared" si="84"/>
        <v>393997</v>
      </c>
      <c r="AQ20" s="147">
        <f t="shared" si="84"/>
        <v>9460609</v>
      </c>
      <c r="AR20" s="148">
        <f t="shared" si="13"/>
        <v>24012</v>
      </c>
    </row>
    <row r="21" spans="1:44" s="18" customFormat="1" ht="17.25" customHeight="1">
      <c r="A21" s="7" t="s">
        <v>25</v>
      </c>
      <c r="B21" s="161">
        <f t="shared" ref="B21:C21" si="86">B66</f>
        <v>781184</v>
      </c>
      <c r="C21" s="162">
        <f t="shared" si="86"/>
        <v>18569803</v>
      </c>
      <c r="D21" s="148">
        <f t="shared" si="5"/>
        <v>23771</v>
      </c>
      <c r="E21" s="149">
        <f t="shared" ref="E21:U21" si="87">E66</f>
        <v>5120</v>
      </c>
      <c r="F21" s="150">
        <f t="shared" si="87"/>
        <v>58744</v>
      </c>
      <c r="G21" s="291">
        <f t="shared" ref="G21:H21" si="88">G66</f>
        <v>0</v>
      </c>
      <c r="H21" s="292">
        <f t="shared" si="88"/>
        <v>0</v>
      </c>
      <c r="I21" s="146">
        <f t="shared" si="87"/>
        <v>0</v>
      </c>
      <c r="J21" s="151">
        <f t="shared" si="87"/>
        <v>0</v>
      </c>
      <c r="K21" s="152">
        <f t="shared" si="87"/>
        <v>0</v>
      </c>
      <c r="L21" s="153">
        <f t="shared" si="87"/>
        <v>0</v>
      </c>
      <c r="M21" s="163">
        <f t="shared" si="87"/>
        <v>0</v>
      </c>
      <c r="N21" s="146">
        <f t="shared" si="87"/>
        <v>776064</v>
      </c>
      <c r="O21" s="151">
        <f t="shared" si="87"/>
        <v>18511059</v>
      </c>
      <c r="P21" s="138">
        <f t="shared" si="87"/>
        <v>5853</v>
      </c>
      <c r="Q21" s="139">
        <f t="shared" si="87"/>
        <v>507528</v>
      </c>
      <c r="R21" s="138">
        <f t="shared" si="87"/>
        <v>77</v>
      </c>
      <c r="S21" s="139">
        <f t="shared" si="87"/>
        <v>6679</v>
      </c>
      <c r="T21" s="146">
        <f t="shared" si="87"/>
        <v>781994</v>
      </c>
      <c r="U21" s="147">
        <f t="shared" si="87"/>
        <v>19025266</v>
      </c>
      <c r="V21" s="148">
        <f t="shared" si="8"/>
        <v>24329</v>
      </c>
      <c r="W21" s="7" t="s">
        <v>25</v>
      </c>
      <c r="X21" s="161">
        <f t="shared" ref="X21:Y21" si="89">X66</f>
        <v>450785</v>
      </c>
      <c r="Y21" s="162">
        <f t="shared" si="89"/>
        <v>13642925</v>
      </c>
      <c r="Z21" s="148">
        <f t="shared" si="10"/>
        <v>30265</v>
      </c>
      <c r="AA21" s="149">
        <f t="shared" ref="AA21:AQ21" si="90">AA66</f>
        <v>2087</v>
      </c>
      <c r="AB21" s="150">
        <f t="shared" si="90"/>
        <v>26851</v>
      </c>
      <c r="AC21" s="291">
        <f t="shared" ref="AC21:AD21" si="91">AC66</f>
        <v>0</v>
      </c>
      <c r="AD21" s="292">
        <f t="shared" si="91"/>
        <v>0</v>
      </c>
      <c r="AE21" s="182">
        <f t="shared" si="90"/>
        <v>0</v>
      </c>
      <c r="AF21" s="147">
        <f t="shared" si="90"/>
        <v>0</v>
      </c>
      <c r="AG21" s="152">
        <f t="shared" si="90"/>
        <v>0</v>
      </c>
      <c r="AH21" s="153">
        <f t="shared" si="90"/>
        <v>0</v>
      </c>
      <c r="AI21" s="163">
        <f t="shared" si="90"/>
        <v>0</v>
      </c>
      <c r="AJ21" s="146">
        <f t="shared" si="90"/>
        <v>448698</v>
      </c>
      <c r="AK21" s="151">
        <f t="shared" si="90"/>
        <v>13616074</v>
      </c>
      <c r="AL21" s="138">
        <f t="shared" si="90"/>
        <v>523</v>
      </c>
      <c r="AM21" s="139">
        <f t="shared" si="90"/>
        <v>48431</v>
      </c>
      <c r="AN21" s="138">
        <f t="shared" si="90"/>
        <v>0</v>
      </c>
      <c r="AO21" s="139">
        <f t="shared" si="90"/>
        <v>0</v>
      </c>
      <c r="AP21" s="146">
        <f t="shared" si="90"/>
        <v>449221</v>
      </c>
      <c r="AQ21" s="147">
        <f t="shared" si="90"/>
        <v>13664505</v>
      </c>
      <c r="AR21" s="148">
        <f t="shared" si="13"/>
        <v>30418</v>
      </c>
    </row>
    <row r="22" spans="1:44" s="18" customFormat="1" ht="17.25" customHeight="1">
      <c r="A22" s="7" t="s">
        <v>26</v>
      </c>
      <c r="B22" s="161">
        <f t="shared" ref="B22:C22" si="92">B67</f>
        <v>1093086</v>
      </c>
      <c r="C22" s="162">
        <f t="shared" si="92"/>
        <v>24945728</v>
      </c>
      <c r="D22" s="148">
        <f t="shared" si="5"/>
        <v>22821</v>
      </c>
      <c r="E22" s="149">
        <f t="shared" ref="E22:U22" si="93">E67</f>
        <v>6907</v>
      </c>
      <c r="F22" s="150">
        <f t="shared" si="93"/>
        <v>56405</v>
      </c>
      <c r="G22" s="291">
        <f t="shared" ref="G22:H22" si="94">G67</f>
        <v>0</v>
      </c>
      <c r="H22" s="292">
        <f t="shared" si="94"/>
        <v>0</v>
      </c>
      <c r="I22" s="146">
        <f t="shared" si="93"/>
        <v>0</v>
      </c>
      <c r="J22" s="151">
        <f t="shared" si="93"/>
        <v>0</v>
      </c>
      <c r="K22" s="152">
        <f t="shared" si="93"/>
        <v>0</v>
      </c>
      <c r="L22" s="153">
        <f t="shared" si="93"/>
        <v>0</v>
      </c>
      <c r="M22" s="163">
        <f t="shared" si="93"/>
        <v>0</v>
      </c>
      <c r="N22" s="146">
        <f t="shared" si="93"/>
        <v>1086179</v>
      </c>
      <c r="O22" s="151">
        <f t="shared" si="93"/>
        <v>24889323</v>
      </c>
      <c r="P22" s="146">
        <f t="shared" si="93"/>
        <v>13399</v>
      </c>
      <c r="Q22" s="147">
        <f t="shared" si="93"/>
        <v>1140270</v>
      </c>
      <c r="R22" s="146">
        <f t="shared" si="93"/>
        <v>0</v>
      </c>
      <c r="S22" s="147">
        <f t="shared" si="93"/>
        <v>0</v>
      </c>
      <c r="T22" s="146">
        <f t="shared" si="93"/>
        <v>1099578</v>
      </c>
      <c r="U22" s="147">
        <f t="shared" si="93"/>
        <v>26029593</v>
      </c>
      <c r="V22" s="148">
        <f t="shared" si="8"/>
        <v>23672</v>
      </c>
      <c r="W22" s="7" t="s">
        <v>26</v>
      </c>
      <c r="X22" s="161">
        <f t="shared" ref="X22:Y22" si="95">X67</f>
        <v>591894</v>
      </c>
      <c r="Y22" s="162">
        <f t="shared" si="95"/>
        <v>16303387</v>
      </c>
      <c r="Z22" s="148">
        <f t="shared" si="10"/>
        <v>27544</v>
      </c>
      <c r="AA22" s="149">
        <f t="shared" ref="AA22:AQ22" si="96">AA67</f>
        <v>2159</v>
      </c>
      <c r="AB22" s="150">
        <f t="shared" si="96"/>
        <v>20955</v>
      </c>
      <c r="AC22" s="291">
        <f t="shared" ref="AC22:AD22" si="97">AC67</f>
        <v>0</v>
      </c>
      <c r="AD22" s="292">
        <f t="shared" si="97"/>
        <v>0</v>
      </c>
      <c r="AE22" s="182">
        <f t="shared" si="96"/>
        <v>0</v>
      </c>
      <c r="AF22" s="147">
        <f t="shared" si="96"/>
        <v>0</v>
      </c>
      <c r="AG22" s="152">
        <f t="shared" si="96"/>
        <v>0</v>
      </c>
      <c r="AH22" s="153">
        <f t="shared" si="96"/>
        <v>0</v>
      </c>
      <c r="AI22" s="163">
        <f t="shared" si="96"/>
        <v>0</v>
      </c>
      <c r="AJ22" s="146">
        <f t="shared" si="96"/>
        <v>589735</v>
      </c>
      <c r="AK22" s="151">
        <f t="shared" si="96"/>
        <v>16282432</v>
      </c>
      <c r="AL22" s="146">
        <f t="shared" si="96"/>
        <v>3505</v>
      </c>
      <c r="AM22" s="147">
        <f t="shared" si="96"/>
        <v>289323</v>
      </c>
      <c r="AN22" s="146">
        <f t="shared" si="96"/>
        <v>0</v>
      </c>
      <c r="AO22" s="147">
        <f t="shared" si="96"/>
        <v>0</v>
      </c>
      <c r="AP22" s="146">
        <f t="shared" si="96"/>
        <v>593240</v>
      </c>
      <c r="AQ22" s="147">
        <f t="shared" si="96"/>
        <v>16571755</v>
      </c>
      <c r="AR22" s="148">
        <f t="shared" si="13"/>
        <v>27934</v>
      </c>
    </row>
    <row r="23" spans="1:44" s="18" customFormat="1" ht="17.25" customHeight="1">
      <c r="A23" s="7" t="s">
        <v>27</v>
      </c>
      <c r="B23" s="161">
        <f t="shared" ref="B23:C23" si="98">B68</f>
        <v>312860</v>
      </c>
      <c r="C23" s="162">
        <f t="shared" si="98"/>
        <v>4623908</v>
      </c>
      <c r="D23" s="148">
        <f t="shared" si="5"/>
        <v>14779</v>
      </c>
      <c r="E23" s="149">
        <f t="shared" ref="E23:U23" si="99">E68</f>
        <v>1035</v>
      </c>
      <c r="F23" s="150">
        <f t="shared" si="99"/>
        <v>4871</v>
      </c>
      <c r="G23" s="291">
        <f t="shared" ref="G23:H23" si="100">G68</f>
        <v>0</v>
      </c>
      <c r="H23" s="292">
        <f t="shared" si="100"/>
        <v>0</v>
      </c>
      <c r="I23" s="146">
        <f t="shared" si="99"/>
        <v>0</v>
      </c>
      <c r="J23" s="151">
        <f t="shared" si="99"/>
        <v>0</v>
      </c>
      <c r="K23" s="152">
        <f t="shared" si="99"/>
        <v>0</v>
      </c>
      <c r="L23" s="153">
        <f t="shared" si="99"/>
        <v>0</v>
      </c>
      <c r="M23" s="163">
        <f t="shared" si="99"/>
        <v>0</v>
      </c>
      <c r="N23" s="146">
        <f t="shared" si="99"/>
        <v>311825</v>
      </c>
      <c r="O23" s="151">
        <f t="shared" si="99"/>
        <v>4619037</v>
      </c>
      <c r="P23" s="138">
        <f t="shared" si="99"/>
        <v>1620</v>
      </c>
      <c r="Q23" s="139">
        <f t="shared" si="99"/>
        <v>125496</v>
      </c>
      <c r="R23" s="138">
        <f t="shared" si="99"/>
        <v>0</v>
      </c>
      <c r="S23" s="139">
        <f t="shared" si="99"/>
        <v>0</v>
      </c>
      <c r="T23" s="146">
        <f t="shared" si="99"/>
        <v>313445</v>
      </c>
      <c r="U23" s="147">
        <f t="shared" si="99"/>
        <v>4744533</v>
      </c>
      <c r="V23" s="148">
        <f t="shared" si="8"/>
        <v>15137</v>
      </c>
      <c r="W23" s="7" t="s">
        <v>27</v>
      </c>
      <c r="X23" s="161">
        <f t="shared" ref="X23:Y23" si="101">X68</f>
        <v>403673</v>
      </c>
      <c r="Y23" s="162">
        <f t="shared" si="101"/>
        <v>17984210</v>
      </c>
      <c r="Z23" s="148">
        <f t="shared" si="10"/>
        <v>44551</v>
      </c>
      <c r="AA23" s="149">
        <f t="shared" ref="AA23:AQ23" si="102">AA68</f>
        <v>136</v>
      </c>
      <c r="AB23" s="150">
        <f t="shared" si="102"/>
        <v>178</v>
      </c>
      <c r="AC23" s="291">
        <f t="shared" ref="AC23:AD23" si="103">AC68</f>
        <v>0</v>
      </c>
      <c r="AD23" s="292">
        <f t="shared" si="103"/>
        <v>0</v>
      </c>
      <c r="AE23" s="182">
        <f t="shared" si="102"/>
        <v>0</v>
      </c>
      <c r="AF23" s="147">
        <f t="shared" si="102"/>
        <v>0</v>
      </c>
      <c r="AG23" s="152">
        <f t="shared" si="102"/>
        <v>0</v>
      </c>
      <c r="AH23" s="153">
        <f t="shared" si="102"/>
        <v>0</v>
      </c>
      <c r="AI23" s="163">
        <f t="shared" si="102"/>
        <v>0</v>
      </c>
      <c r="AJ23" s="146">
        <f t="shared" si="102"/>
        <v>403537</v>
      </c>
      <c r="AK23" s="151">
        <f t="shared" si="102"/>
        <v>17984032</v>
      </c>
      <c r="AL23" s="138">
        <f t="shared" si="102"/>
        <v>268</v>
      </c>
      <c r="AM23" s="139">
        <f t="shared" si="102"/>
        <v>25975</v>
      </c>
      <c r="AN23" s="138">
        <f t="shared" si="102"/>
        <v>0</v>
      </c>
      <c r="AO23" s="139">
        <f t="shared" si="102"/>
        <v>0</v>
      </c>
      <c r="AP23" s="146">
        <f t="shared" si="102"/>
        <v>403805</v>
      </c>
      <c r="AQ23" s="147">
        <f t="shared" si="102"/>
        <v>18010007</v>
      </c>
      <c r="AR23" s="148">
        <f t="shared" si="13"/>
        <v>44601</v>
      </c>
    </row>
    <row r="24" spans="1:44" s="18" customFormat="1" ht="17.25" customHeight="1">
      <c r="A24" s="7" t="s">
        <v>28</v>
      </c>
      <c r="B24" s="161">
        <f t="shared" ref="B24:C24" si="104">B69</f>
        <v>369606</v>
      </c>
      <c r="C24" s="162">
        <f t="shared" si="104"/>
        <v>7074347</v>
      </c>
      <c r="D24" s="148">
        <f t="shared" si="5"/>
        <v>19140</v>
      </c>
      <c r="E24" s="149">
        <f t="shared" ref="E24:U24" si="105">E69</f>
        <v>2438</v>
      </c>
      <c r="F24" s="150">
        <f t="shared" si="105"/>
        <v>16221</v>
      </c>
      <c r="G24" s="291">
        <f t="shared" ref="G24:H24" si="106">G69</f>
        <v>0</v>
      </c>
      <c r="H24" s="292">
        <f t="shared" si="106"/>
        <v>0</v>
      </c>
      <c r="I24" s="146">
        <f t="shared" si="105"/>
        <v>0</v>
      </c>
      <c r="J24" s="151">
        <f t="shared" si="105"/>
        <v>0</v>
      </c>
      <c r="K24" s="152">
        <f t="shared" si="105"/>
        <v>0</v>
      </c>
      <c r="L24" s="153">
        <f t="shared" si="105"/>
        <v>0</v>
      </c>
      <c r="M24" s="163">
        <f t="shared" si="105"/>
        <v>0</v>
      </c>
      <c r="N24" s="146">
        <f t="shared" si="105"/>
        <v>367168</v>
      </c>
      <c r="O24" s="151">
        <f t="shared" si="105"/>
        <v>7058126</v>
      </c>
      <c r="P24" s="146">
        <f t="shared" si="105"/>
        <v>4005</v>
      </c>
      <c r="Q24" s="147">
        <f t="shared" si="105"/>
        <v>341275</v>
      </c>
      <c r="R24" s="146">
        <f t="shared" si="105"/>
        <v>0</v>
      </c>
      <c r="S24" s="147">
        <f t="shared" si="105"/>
        <v>0</v>
      </c>
      <c r="T24" s="146">
        <f t="shared" si="105"/>
        <v>371173</v>
      </c>
      <c r="U24" s="147">
        <f t="shared" si="105"/>
        <v>7399401</v>
      </c>
      <c r="V24" s="148">
        <f t="shared" si="8"/>
        <v>19935</v>
      </c>
      <c r="W24" s="7" t="s">
        <v>28</v>
      </c>
      <c r="X24" s="161">
        <f t="shared" ref="X24:Y24" si="107">X69</f>
        <v>372934</v>
      </c>
      <c r="Y24" s="162">
        <f t="shared" si="107"/>
        <v>10352212</v>
      </c>
      <c r="Z24" s="148">
        <f t="shared" si="10"/>
        <v>27759</v>
      </c>
      <c r="AA24" s="149">
        <f t="shared" ref="AA24:AQ24" si="108">AA69</f>
        <v>1656</v>
      </c>
      <c r="AB24" s="150">
        <f t="shared" si="108"/>
        <v>36257</v>
      </c>
      <c r="AC24" s="291">
        <f t="shared" ref="AC24:AD24" si="109">AC69</f>
        <v>0</v>
      </c>
      <c r="AD24" s="292">
        <f t="shared" si="109"/>
        <v>0</v>
      </c>
      <c r="AE24" s="182">
        <f t="shared" si="108"/>
        <v>0</v>
      </c>
      <c r="AF24" s="147">
        <f t="shared" si="108"/>
        <v>0</v>
      </c>
      <c r="AG24" s="152">
        <f t="shared" si="108"/>
        <v>0</v>
      </c>
      <c r="AH24" s="153">
        <f t="shared" si="108"/>
        <v>0</v>
      </c>
      <c r="AI24" s="163">
        <f t="shared" si="108"/>
        <v>0</v>
      </c>
      <c r="AJ24" s="146">
        <f t="shared" si="108"/>
        <v>371278</v>
      </c>
      <c r="AK24" s="151">
        <f t="shared" si="108"/>
        <v>10315955</v>
      </c>
      <c r="AL24" s="146">
        <f t="shared" si="108"/>
        <v>150</v>
      </c>
      <c r="AM24" s="147">
        <f t="shared" si="108"/>
        <v>5086</v>
      </c>
      <c r="AN24" s="146">
        <f t="shared" si="108"/>
        <v>0</v>
      </c>
      <c r="AO24" s="147">
        <f t="shared" si="108"/>
        <v>0</v>
      </c>
      <c r="AP24" s="146">
        <f t="shared" si="108"/>
        <v>371428</v>
      </c>
      <c r="AQ24" s="147">
        <f t="shared" si="108"/>
        <v>10321041</v>
      </c>
      <c r="AR24" s="148">
        <f t="shared" si="13"/>
        <v>27787</v>
      </c>
    </row>
    <row r="25" spans="1:44" s="18" customFormat="1" ht="17.25" customHeight="1">
      <c r="A25" s="7" t="s">
        <v>29</v>
      </c>
      <c r="B25" s="161">
        <f t="shared" ref="B25:C25" si="110">B70</f>
        <v>342302</v>
      </c>
      <c r="C25" s="162">
        <f t="shared" si="110"/>
        <v>5968729</v>
      </c>
      <c r="D25" s="148">
        <f t="shared" si="5"/>
        <v>17437</v>
      </c>
      <c r="E25" s="149">
        <f t="shared" ref="E25:U25" si="111">E70</f>
        <v>1342</v>
      </c>
      <c r="F25" s="150">
        <f t="shared" si="111"/>
        <v>7811</v>
      </c>
      <c r="G25" s="291">
        <f t="shared" ref="G25:H25" si="112">G70</f>
        <v>0</v>
      </c>
      <c r="H25" s="292">
        <f t="shared" si="112"/>
        <v>0</v>
      </c>
      <c r="I25" s="146">
        <f t="shared" si="111"/>
        <v>0</v>
      </c>
      <c r="J25" s="151">
        <f t="shared" si="111"/>
        <v>0</v>
      </c>
      <c r="K25" s="152">
        <f t="shared" si="111"/>
        <v>0</v>
      </c>
      <c r="L25" s="153">
        <f t="shared" si="111"/>
        <v>0</v>
      </c>
      <c r="M25" s="163">
        <f t="shared" si="111"/>
        <v>0</v>
      </c>
      <c r="N25" s="146">
        <f t="shared" si="111"/>
        <v>340960</v>
      </c>
      <c r="O25" s="151">
        <f t="shared" si="111"/>
        <v>5960918</v>
      </c>
      <c r="P25" s="138">
        <f t="shared" si="111"/>
        <v>2770</v>
      </c>
      <c r="Q25" s="139">
        <f t="shared" si="111"/>
        <v>258917</v>
      </c>
      <c r="R25" s="138">
        <f t="shared" si="111"/>
        <v>0</v>
      </c>
      <c r="S25" s="139">
        <f t="shared" si="111"/>
        <v>0</v>
      </c>
      <c r="T25" s="146">
        <f t="shared" si="111"/>
        <v>343730</v>
      </c>
      <c r="U25" s="147">
        <f t="shared" si="111"/>
        <v>6219835</v>
      </c>
      <c r="V25" s="148">
        <f t="shared" si="8"/>
        <v>18095</v>
      </c>
      <c r="W25" s="7" t="s">
        <v>29</v>
      </c>
      <c r="X25" s="161">
        <f t="shared" ref="X25:Y25" si="113">X70</f>
        <v>163643</v>
      </c>
      <c r="Y25" s="162">
        <f t="shared" si="113"/>
        <v>3759923</v>
      </c>
      <c r="Z25" s="148">
        <f t="shared" si="10"/>
        <v>22976</v>
      </c>
      <c r="AA25" s="149">
        <f t="shared" ref="AA25:AQ25" si="114">AA70</f>
        <v>341</v>
      </c>
      <c r="AB25" s="150">
        <f t="shared" si="114"/>
        <v>2305</v>
      </c>
      <c r="AC25" s="291">
        <f t="shared" ref="AC25:AD25" si="115">AC70</f>
        <v>0</v>
      </c>
      <c r="AD25" s="292">
        <f t="shared" si="115"/>
        <v>0</v>
      </c>
      <c r="AE25" s="182">
        <f t="shared" si="114"/>
        <v>0</v>
      </c>
      <c r="AF25" s="147">
        <f t="shared" si="114"/>
        <v>0</v>
      </c>
      <c r="AG25" s="152">
        <f t="shared" si="114"/>
        <v>0</v>
      </c>
      <c r="AH25" s="153">
        <f t="shared" si="114"/>
        <v>0</v>
      </c>
      <c r="AI25" s="163">
        <f t="shared" si="114"/>
        <v>0</v>
      </c>
      <c r="AJ25" s="146">
        <f t="shared" si="114"/>
        <v>163302</v>
      </c>
      <c r="AK25" s="151">
        <f t="shared" si="114"/>
        <v>3757618</v>
      </c>
      <c r="AL25" s="138">
        <f t="shared" si="114"/>
        <v>189</v>
      </c>
      <c r="AM25" s="139">
        <f t="shared" si="114"/>
        <v>13064</v>
      </c>
      <c r="AN25" s="138">
        <f t="shared" si="114"/>
        <v>0</v>
      </c>
      <c r="AO25" s="139">
        <f t="shared" si="114"/>
        <v>0</v>
      </c>
      <c r="AP25" s="146">
        <f t="shared" si="114"/>
        <v>163491</v>
      </c>
      <c r="AQ25" s="147">
        <f t="shared" si="114"/>
        <v>3770682</v>
      </c>
      <c r="AR25" s="148">
        <f t="shared" si="13"/>
        <v>23064</v>
      </c>
    </row>
    <row r="26" spans="1:44" s="18" customFormat="1" ht="17.25" customHeight="1">
      <c r="A26" s="7" t="s">
        <v>30</v>
      </c>
      <c r="B26" s="161">
        <f t="shared" ref="B26:C26" si="116">B71</f>
        <v>1509949</v>
      </c>
      <c r="C26" s="162">
        <f t="shared" si="116"/>
        <v>31033902</v>
      </c>
      <c r="D26" s="148">
        <f t="shared" si="5"/>
        <v>20553</v>
      </c>
      <c r="E26" s="149">
        <f t="shared" ref="E26:U26" si="117">E71</f>
        <v>8310</v>
      </c>
      <c r="F26" s="150">
        <f t="shared" si="117"/>
        <v>55316</v>
      </c>
      <c r="G26" s="291">
        <f t="shared" ref="G26:H26" si="118">G71</f>
        <v>0</v>
      </c>
      <c r="H26" s="292">
        <f t="shared" si="118"/>
        <v>0</v>
      </c>
      <c r="I26" s="146">
        <f t="shared" si="117"/>
        <v>0</v>
      </c>
      <c r="J26" s="151">
        <f t="shared" si="117"/>
        <v>0</v>
      </c>
      <c r="K26" s="152">
        <f t="shared" si="117"/>
        <v>0</v>
      </c>
      <c r="L26" s="153">
        <f t="shared" si="117"/>
        <v>-9</v>
      </c>
      <c r="M26" s="163">
        <f t="shared" si="117"/>
        <v>-70</v>
      </c>
      <c r="N26" s="146">
        <f t="shared" si="117"/>
        <v>1501630</v>
      </c>
      <c r="O26" s="151">
        <f t="shared" si="117"/>
        <v>30978516</v>
      </c>
      <c r="P26" s="146">
        <f t="shared" si="117"/>
        <v>11414</v>
      </c>
      <c r="Q26" s="147">
        <f t="shared" si="117"/>
        <v>970196</v>
      </c>
      <c r="R26" s="146">
        <f t="shared" si="117"/>
        <v>0</v>
      </c>
      <c r="S26" s="147">
        <f t="shared" si="117"/>
        <v>0</v>
      </c>
      <c r="T26" s="146">
        <f t="shared" si="117"/>
        <v>1513044</v>
      </c>
      <c r="U26" s="147">
        <f t="shared" si="117"/>
        <v>31948712</v>
      </c>
      <c r="V26" s="148">
        <f t="shared" si="8"/>
        <v>21116</v>
      </c>
      <c r="W26" s="7" t="s">
        <v>30</v>
      </c>
      <c r="X26" s="161">
        <f t="shared" ref="X26:Y26" si="119">X71</f>
        <v>949068</v>
      </c>
      <c r="Y26" s="162">
        <f t="shared" si="119"/>
        <v>24371042</v>
      </c>
      <c r="Z26" s="148">
        <f t="shared" si="10"/>
        <v>25679</v>
      </c>
      <c r="AA26" s="149">
        <f t="shared" ref="AA26:AQ26" si="120">AA71</f>
        <v>3084</v>
      </c>
      <c r="AB26" s="150">
        <f t="shared" si="120"/>
        <v>28022</v>
      </c>
      <c r="AC26" s="291">
        <f t="shared" ref="AC26:AD26" si="121">AC71</f>
        <v>0</v>
      </c>
      <c r="AD26" s="292">
        <f t="shared" si="121"/>
        <v>0</v>
      </c>
      <c r="AE26" s="182">
        <f t="shared" si="120"/>
        <v>0</v>
      </c>
      <c r="AF26" s="147">
        <f t="shared" si="120"/>
        <v>0</v>
      </c>
      <c r="AG26" s="152">
        <f t="shared" si="120"/>
        <v>0</v>
      </c>
      <c r="AH26" s="153">
        <f t="shared" si="120"/>
        <v>0</v>
      </c>
      <c r="AI26" s="163">
        <f t="shared" si="120"/>
        <v>0</v>
      </c>
      <c r="AJ26" s="146">
        <f t="shared" si="120"/>
        <v>945984</v>
      </c>
      <c r="AK26" s="151">
        <f t="shared" si="120"/>
        <v>24343020</v>
      </c>
      <c r="AL26" s="146">
        <f t="shared" si="120"/>
        <v>7296</v>
      </c>
      <c r="AM26" s="147">
        <f t="shared" si="120"/>
        <v>902430</v>
      </c>
      <c r="AN26" s="146">
        <f t="shared" si="120"/>
        <v>0</v>
      </c>
      <c r="AO26" s="147">
        <f t="shared" si="120"/>
        <v>0</v>
      </c>
      <c r="AP26" s="146">
        <f t="shared" si="120"/>
        <v>953280</v>
      </c>
      <c r="AQ26" s="147">
        <f t="shared" si="120"/>
        <v>25245450</v>
      </c>
      <c r="AR26" s="148">
        <f t="shared" si="13"/>
        <v>26483</v>
      </c>
    </row>
    <row r="27" spans="1:44" s="18" customFormat="1" ht="17.25" customHeight="1">
      <c r="A27" s="7" t="s">
        <v>72</v>
      </c>
      <c r="B27" s="161">
        <f t="shared" ref="B27:C27" si="122">B72</f>
        <v>152491</v>
      </c>
      <c r="C27" s="162">
        <f t="shared" si="122"/>
        <v>1347897</v>
      </c>
      <c r="D27" s="148">
        <f t="shared" si="5"/>
        <v>8839</v>
      </c>
      <c r="E27" s="149">
        <f t="shared" ref="E27:U27" si="123">E72</f>
        <v>332</v>
      </c>
      <c r="F27" s="150">
        <f t="shared" si="123"/>
        <v>310</v>
      </c>
      <c r="G27" s="291">
        <f t="shared" ref="G27:H27" si="124">G72</f>
        <v>0</v>
      </c>
      <c r="H27" s="292">
        <f t="shared" si="124"/>
        <v>0</v>
      </c>
      <c r="I27" s="146">
        <f t="shared" si="123"/>
        <v>0</v>
      </c>
      <c r="J27" s="151">
        <f t="shared" si="123"/>
        <v>0</v>
      </c>
      <c r="K27" s="152">
        <f t="shared" si="123"/>
        <v>0</v>
      </c>
      <c r="L27" s="153">
        <f t="shared" si="123"/>
        <v>0</v>
      </c>
      <c r="M27" s="163">
        <f t="shared" si="123"/>
        <v>0</v>
      </c>
      <c r="N27" s="146">
        <f t="shared" si="123"/>
        <v>152159</v>
      </c>
      <c r="O27" s="151">
        <f t="shared" si="123"/>
        <v>1347587</v>
      </c>
      <c r="P27" s="138">
        <f t="shared" si="123"/>
        <v>193</v>
      </c>
      <c r="Q27" s="139">
        <f t="shared" si="123"/>
        <v>15073</v>
      </c>
      <c r="R27" s="138">
        <f t="shared" si="123"/>
        <v>0</v>
      </c>
      <c r="S27" s="139">
        <f t="shared" si="123"/>
        <v>0</v>
      </c>
      <c r="T27" s="146">
        <f t="shared" si="123"/>
        <v>152352</v>
      </c>
      <c r="U27" s="147">
        <f t="shared" si="123"/>
        <v>1362660</v>
      </c>
      <c r="V27" s="148">
        <f t="shared" si="8"/>
        <v>8944</v>
      </c>
      <c r="W27" s="7" t="s">
        <v>72</v>
      </c>
      <c r="X27" s="161">
        <f t="shared" ref="X27:Y27" si="125">X72</f>
        <v>29570</v>
      </c>
      <c r="Y27" s="162">
        <f t="shared" si="125"/>
        <v>487729</v>
      </c>
      <c r="Z27" s="148">
        <f t="shared" si="10"/>
        <v>16494</v>
      </c>
      <c r="AA27" s="149">
        <f t="shared" ref="AA27:AQ27" si="126">AA72</f>
        <v>33</v>
      </c>
      <c r="AB27" s="150">
        <f t="shared" si="126"/>
        <v>87</v>
      </c>
      <c r="AC27" s="291">
        <f t="shared" ref="AC27:AD27" si="127">AC72</f>
        <v>0</v>
      </c>
      <c r="AD27" s="292">
        <f t="shared" si="127"/>
        <v>0</v>
      </c>
      <c r="AE27" s="182">
        <f t="shared" si="126"/>
        <v>0</v>
      </c>
      <c r="AF27" s="147">
        <f t="shared" si="126"/>
        <v>0</v>
      </c>
      <c r="AG27" s="152">
        <f t="shared" si="126"/>
        <v>0</v>
      </c>
      <c r="AH27" s="153">
        <f t="shared" si="126"/>
        <v>0</v>
      </c>
      <c r="AI27" s="163">
        <f t="shared" si="126"/>
        <v>0</v>
      </c>
      <c r="AJ27" s="146">
        <f t="shared" si="126"/>
        <v>29537</v>
      </c>
      <c r="AK27" s="151">
        <f t="shared" si="126"/>
        <v>487642</v>
      </c>
      <c r="AL27" s="138">
        <f t="shared" si="126"/>
        <v>0</v>
      </c>
      <c r="AM27" s="139">
        <f t="shared" si="126"/>
        <v>0</v>
      </c>
      <c r="AN27" s="138">
        <f t="shared" si="126"/>
        <v>0</v>
      </c>
      <c r="AO27" s="139">
        <f t="shared" si="126"/>
        <v>0</v>
      </c>
      <c r="AP27" s="146">
        <f t="shared" si="126"/>
        <v>29537</v>
      </c>
      <c r="AQ27" s="147">
        <f t="shared" si="126"/>
        <v>487642</v>
      </c>
      <c r="AR27" s="148">
        <f t="shared" si="13"/>
        <v>16510</v>
      </c>
    </row>
    <row r="28" spans="1:44" s="18" customFormat="1" ht="17.25" customHeight="1">
      <c r="A28" s="7" t="s">
        <v>31</v>
      </c>
      <c r="B28" s="161">
        <f t="shared" ref="B28:C28" si="128">B73</f>
        <v>193131</v>
      </c>
      <c r="C28" s="162">
        <f t="shared" si="128"/>
        <v>1585449</v>
      </c>
      <c r="D28" s="148">
        <f t="shared" si="5"/>
        <v>8209</v>
      </c>
      <c r="E28" s="149">
        <f t="shared" ref="E28:U28" si="129">E73</f>
        <v>475</v>
      </c>
      <c r="F28" s="150">
        <f t="shared" si="129"/>
        <v>2840</v>
      </c>
      <c r="G28" s="291">
        <f t="shared" ref="G28:H28" si="130">G73</f>
        <v>0</v>
      </c>
      <c r="H28" s="292">
        <f t="shared" si="130"/>
        <v>0</v>
      </c>
      <c r="I28" s="146">
        <f t="shared" si="129"/>
        <v>0</v>
      </c>
      <c r="J28" s="151">
        <f t="shared" si="129"/>
        <v>0</v>
      </c>
      <c r="K28" s="152">
        <f t="shared" si="129"/>
        <v>0</v>
      </c>
      <c r="L28" s="153">
        <f t="shared" si="129"/>
        <v>0</v>
      </c>
      <c r="M28" s="163">
        <f t="shared" si="129"/>
        <v>0</v>
      </c>
      <c r="N28" s="146">
        <f t="shared" si="129"/>
        <v>192656</v>
      </c>
      <c r="O28" s="151">
        <f t="shared" si="129"/>
        <v>1582609</v>
      </c>
      <c r="P28" s="146">
        <f t="shared" si="129"/>
        <v>0</v>
      </c>
      <c r="Q28" s="147">
        <f t="shared" si="129"/>
        <v>0</v>
      </c>
      <c r="R28" s="146">
        <f t="shared" si="129"/>
        <v>0</v>
      </c>
      <c r="S28" s="147">
        <f t="shared" si="129"/>
        <v>0</v>
      </c>
      <c r="T28" s="146">
        <f t="shared" si="129"/>
        <v>192656</v>
      </c>
      <c r="U28" s="147">
        <f t="shared" si="129"/>
        <v>1582609</v>
      </c>
      <c r="V28" s="148">
        <f t="shared" si="8"/>
        <v>8215</v>
      </c>
      <c r="W28" s="7" t="s">
        <v>31</v>
      </c>
      <c r="X28" s="161">
        <f t="shared" ref="X28:Y28" si="131">X73</f>
        <v>27075</v>
      </c>
      <c r="Y28" s="162">
        <f t="shared" si="131"/>
        <v>260742</v>
      </c>
      <c r="Z28" s="148">
        <f t="shared" si="10"/>
        <v>9630</v>
      </c>
      <c r="AA28" s="149">
        <f t="shared" ref="AA28:AQ28" si="132">AA73</f>
        <v>104</v>
      </c>
      <c r="AB28" s="150">
        <f t="shared" si="132"/>
        <v>529</v>
      </c>
      <c r="AC28" s="291">
        <f t="shared" ref="AC28:AD28" si="133">AC73</f>
        <v>0</v>
      </c>
      <c r="AD28" s="292">
        <f t="shared" si="133"/>
        <v>0</v>
      </c>
      <c r="AE28" s="182">
        <f t="shared" si="132"/>
        <v>0</v>
      </c>
      <c r="AF28" s="147">
        <f t="shared" si="132"/>
        <v>0</v>
      </c>
      <c r="AG28" s="152">
        <f t="shared" si="132"/>
        <v>0</v>
      </c>
      <c r="AH28" s="153">
        <f t="shared" si="132"/>
        <v>0</v>
      </c>
      <c r="AI28" s="163">
        <f t="shared" si="132"/>
        <v>0</v>
      </c>
      <c r="AJ28" s="146">
        <f t="shared" si="132"/>
        <v>26971</v>
      </c>
      <c r="AK28" s="151">
        <f t="shared" si="132"/>
        <v>260213</v>
      </c>
      <c r="AL28" s="146">
        <f t="shared" si="132"/>
        <v>156</v>
      </c>
      <c r="AM28" s="147">
        <f t="shared" si="132"/>
        <v>12225</v>
      </c>
      <c r="AN28" s="146">
        <f t="shared" si="132"/>
        <v>0</v>
      </c>
      <c r="AO28" s="147">
        <f t="shared" si="132"/>
        <v>0</v>
      </c>
      <c r="AP28" s="146">
        <f t="shared" si="132"/>
        <v>27127</v>
      </c>
      <c r="AQ28" s="147">
        <f t="shared" si="132"/>
        <v>272438</v>
      </c>
      <c r="AR28" s="148">
        <f t="shared" si="13"/>
        <v>10043</v>
      </c>
    </row>
    <row r="29" spans="1:44" s="18" customFormat="1" ht="17.25" customHeight="1">
      <c r="A29" s="7" t="s">
        <v>32</v>
      </c>
      <c r="B29" s="161">
        <f t="shared" ref="B29:C29" si="134">B74</f>
        <v>460708</v>
      </c>
      <c r="C29" s="162">
        <f t="shared" si="134"/>
        <v>6334071</v>
      </c>
      <c r="D29" s="148">
        <f t="shared" si="5"/>
        <v>13749</v>
      </c>
      <c r="E29" s="149">
        <f t="shared" ref="E29:U29" si="135">E74</f>
        <v>1951</v>
      </c>
      <c r="F29" s="150">
        <f t="shared" si="135"/>
        <v>3507</v>
      </c>
      <c r="G29" s="291">
        <f t="shared" ref="G29:H29" si="136">G74</f>
        <v>0</v>
      </c>
      <c r="H29" s="292">
        <f t="shared" si="136"/>
        <v>0</v>
      </c>
      <c r="I29" s="146">
        <f t="shared" si="135"/>
        <v>0</v>
      </c>
      <c r="J29" s="151">
        <f t="shared" si="135"/>
        <v>0</v>
      </c>
      <c r="K29" s="152">
        <f t="shared" si="135"/>
        <v>0</v>
      </c>
      <c r="L29" s="153">
        <f t="shared" si="135"/>
        <v>0</v>
      </c>
      <c r="M29" s="163">
        <f t="shared" si="135"/>
        <v>0</v>
      </c>
      <c r="N29" s="146">
        <f t="shared" si="135"/>
        <v>458757</v>
      </c>
      <c r="O29" s="151">
        <f t="shared" si="135"/>
        <v>6330564</v>
      </c>
      <c r="P29" s="138">
        <f t="shared" si="135"/>
        <v>449</v>
      </c>
      <c r="Q29" s="139">
        <f t="shared" si="135"/>
        <v>45279</v>
      </c>
      <c r="R29" s="138">
        <f t="shared" si="135"/>
        <v>0</v>
      </c>
      <c r="S29" s="139">
        <f t="shared" si="135"/>
        <v>0</v>
      </c>
      <c r="T29" s="146">
        <f t="shared" si="135"/>
        <v>459206</v>
      </c>
      <c r="U29" s="147">
        <f t="shared" si="135"/>
        <v>6375843</v>
      </c>
      <c r="V29" s="148">
        <f t="shared" si="8"/>
        <v>13884</v>
      </c>
      <c r="W29" s="7" t="s">
        <v>32</v>
      </c>
      <c r="X29" s="161">
        <f t="shared" ref="X29:Y29" si="137">X74</f>
        <v>153685</v>
      </c>
      <c r="Y29" s="162">
        <f t="shared" si="137"/>
        <v>3519800</v>
      </c>
      <c r="Z29" s="148">
        <f t="shared" si="10"/>
        <v>22903</v>
      </c>
      <c r="AA29" s="149">
        <f t="shared" ref="AA29:AQ29" si="138">AA74</f>
        <v>161</v>
      </c>
      <c r="AB29" s="150">
        <f t="shared" si="138"/>
        <v>727</v>
      </c>
      <c r="AC29" s="291">
        <f t="shared" ref="AC29:AD29" si="139">AC74</f>
        <v>0</v>
      </c>
      <c r="AD29" s="292">
        <f t="shared" si="139"/>
        <v>0</v>
      </c>
      <c r="AE29" s="182">
        <f t="shared" si="138"/>
        <v>0</v>
      </c>
      <c r="AF29" s="147">
        <f t="shared" si="138"/>
        <v>0</v>
      </c>
      <c r="AG29" s="152">
        <f t="shared" si="138"/>
        <v>0</v>
      </c>
      <c r="AH29" s="153">
        <f t="shared" si="138"/>
        <v>121</v>
      </c>
      <c r="AI29" s="163">
        <f t="shared" si="138"/>
        <v>11834</v>
      </c>
      <c r="AJ29" s="146">
        <f t="shared" si="138"/>
        <v>153645</v>
      </c>
      <c r="AK29" s="151">
        <f t="shared" si="138"/>
        <v>3530907</v>
      </c>
      <c r="AL29" s="138">
        <f t="shared" si="138"/>
        <v>0</v>
      </c>
      <c r="AM29" s="139">
        <f t="shared" si="138"/>
        <v>0</v>
      </c>
      <c r="AN29" s="138">
        <f t="shared" si="138"/>
        <v>0</v>
      </c>
      <c r="AO29" s="139">
        <f t="shared" si="138"/>
        <v>0</v>
      </c>
      <c r="AP29" s="146">
        <f t="shared" si="138"/>
        <v>153645</v>
      </c>
      <c r="AQ29" s="147">
        <f t="shared" si="138"/>
        <v>3530907</v>
      </c>
      <c r="AR29" s="148">
        <f t="shared" si="13"/>
        <v>22981</v>
      </c>
    </row>
    <row r="30" spans="1:44" s="18" customFormat="1" ht="17.25" customHeight="1">
      <c r="A30" s="7" t="s">
        <v>33</v>
      </c>
      <c r="B30" s="161">
        <f t="shared" ref="B30:C30" si="140">B75</f>
        <v>400774</v>
      </c>
      <c r="C30" s="162">
        <f t="shared" si="140"/>
        <v>5640295</v>
      </c>
      <c r="D30" s="148">
        <f t="shared" si="5"/>
        <v>14074</v>
      </c>
      <c r="E30" s="149">
        <f t="shared" ref="E30:U30" si="141">E75</f>
        <v>1068</v>
      </c>
      <c r="F30" s="150">
        <f t="shared" si="141"/>
        <v>7259</v>
      </c>
      <c r="G30" s="291">
        <f t="shared" ref="G30:H30" si="142">G75</f>
        <v>0</v>
      </c>
      <c r="H30" s="292">
        <f t="shared" si="142"/>
        <v>0</v>
      </c>
      <c r="I30" s="146">
        <f t="shared" si="141"/>
        <v>0</v>
      </c>
      <c r="J30" s="151">
        <f t="shared" si="141"/>
        <v>0</v>
      </c>
      <c r="K30" s="152">
        <f t="shared" si="141"/>
        <v>0</v>
      </c>
      <c r="L30" s="153">
        <f t="shared" si="141"/>
        <v>0</v>
      </c>
      <c r="M30" s="163">
        <f t="shared" si="141"/>
        <v>0</v>
      </c>
      <c r="N30" s="146">
        <f t="shared" si="141"/>
        <v>399706</v>
      </c>
      <c r="O30" s="151">
        <f t="shared" si="141"/>
        <v>5633036</v>
      </c>
      <c r="P30" s="146">
        <f t="shared" si="141"/>
        <v>1181</v>
      </c>
      <c r="Q30" s="147">
        <f t="shared" si="141"/>
        <v>98997</v>
      </c>
      <c r="R30" s="146">
        <f t="shared" si="141"/>
        <v>0</v>
      </c>
      <c r="S30" s="147">
        <f t="shared" si="141"/>
        <v>0</v>
      </c>
      <c r="T30" s="146">
        <f t="shared" si="141"/>
        <v>400887</v>
      </c>
      <c r="U30" s="147">
        <f t="shared" si="141"/>
        <v>5732033</v>
      </c>
      <c r="V30" s="148">
        <f t="shared" si="8"/>
        <v>14298</v>
      </c>
      <c r="W30" s="7" t="s">
        <v>33</v>
      </c>
      <c r="X30" s="161">
        <f t="shared" ref="X30:Y30" si="143">X75</f>
        <v>50547</v>
      </c>
      <c r="Y30" s="162">
        <f t="shared" si="143"/>
        <v>1015142</v>
      </c>
      <c r="Z30" s="148">
        <f t="shared" si="10"/>
        <v>20083</v>
      </c>
      <c r="AA30" s="149">
        <f t="shared" ref="AA30:AQ30" si="144">AA75</f>
        <v>128</v>
      </c>
      <c r="AB30" s="150">
        <f t="shared" si="144"/>
        <v>1979</v>
      </c>
      <c r="AC30" s="291">
        <f t="shared" ref="AC30:AD30" si="145">AC75</f>
        <v>0</v>
      </c>
      <c r="AD30" s="292">
        <f t="shared" si="145"/>
        <v>0</v>
      </c>
      <c r="AE30" s="182">
        <f t="shared" si="144"/>
        <v>0</v>
      </c>
      <c r="AF30" s="147">
        <f t="shared" si="144"/>
        <v>0</v>
      </c>
      <c r="AG30" s="152">
        <f t="shared" si="144"/>
        <v>0</v>
      </c>
      <c r="AH30" s="153">
        <f t="shared" si="144"/>
        <v>0</v>
      </c>
      <c r="AI30" s="163">
        <f t="shared" si="144"/>
        <v>0</v>
      </c>
      <c r="AJ30" s="146">
        <f t="shared" si="144"/>
        <v>50419</v>
      </c>
      <c r="AK30" s="151">
        <f t="shared" si="144"/>
        <v>1013163</v>
      </c>
      <c r="AL30" s="146">
        <f t="shared" si="144"/>
        <v>482</v>
      </c>
      <c r="AM30" s="147">
        <f t="shared" si="144"/>
        <v>65414</v>
      </c>
      <c r="AN30" s="146">
        <f t="shared" si="144"/>
        <v>0</v>
      </c>
      <c r="AO30" s="147">
        <f t="shared" si="144"/>
        <v>0</v>
      </c>
      <c r="AP30" s="146">
        <f t="shared" si="144"/>
        <v>50901</v>
      </c>
      <c r="AQ30" s="147">
        <f t="shared" si="144"/>
        <v>1078577</v>
      </c>
      <c r="AR30" s="148">
        <f t="shared" si="13"/>
        <v>21190</v>
      </c>
    </row>
    <row r="31" spans="1:44" s="18" customFormat="1" ht="17.25" customHeight="1">
      <c r="A31" s="7" t="s">
        <v>34</v>
      </c>
      <c r="B31" s="161">
        <f t="shared" ref="B31:C31" si="146">B76</f>
        <v>696946</v>
      </c>
      <c r="C31" s="162">
        <f t="shared" si="146"/>
        <v>15393782</v>
      </c>
      <c r="D31" s="148">
        <f t="shared" si="5"/>
        <v>22087</v>
      </c>
      <c r="E31" s="149">
        <f t="shared" ref="E31:U31" si="147">E76</f>
        <v>2832</v>
      </c>
      <c r="F31" s="150">
        <f t="shared" si="147"/>
        <v>39468</v>
      </c>
      <c r="G31" s="291">
        <f t="shared" ref="G31:H31" si="148">G76</f>
        <v>0</v>
      </c>
      <c r="H31" s="292">
        <f t="shared" si="148"/>
        <v>0</v>
      </c>
      <c r="I31" s="146">
        <f t="shared" si="147"/>
        <v>0</v>
      </c>
      <c r="J31" s="151">
        <f t="shared" si="147"/>
        <v>0</v>
      </c>
      <c r="K31" s="152">
        <f t="shared" si="147"/>
        <v>0</v>
      </c>
      <c r="L31" s="153">
        <f t="shared" si="147"/>
        <v>0</v>
      </c>
      <c r="M31" s="163">
        <f t="shared" si="147"/>
        <v>0</v>
      </c>
      <c r="N31" s="146">
        <f t="shared" si="147"/>
        <v>694114</v>
      </c>
      <c r="O31" s="151">
        <f t="shared" si="147"/>
        <v>15354314</v>
      </c>
      <c r="P31" s="138">
        <f t="shared" si="147"/>
        <v>4442</v>
      </c>
      <c r="Q31" s="139">
        <f t="shared" si="147"/>
        <v>414600</v>
      </c>
      <c r="R31" s="138">
        <f t="shared" si="147"/>
        <v>0</v>
      </c>
      <c r="S31" s="139">
        <f t="shared" si="147"/>
        <v>0</v>
      </c>
      <c r="T31" s="146">
        <f t="shared" si="147"/>
        <v>698556</v>
      </c>
      <c r="U31" s="147">
        <f t="shared" si="147"/>
        <v>15768914</v>
      </c>
      <c r="V31" s="148">
        <f t="shared" si="8"/>
        <v>22574</v>
      </c>
      <c r="W31" s="7" t="s">
        <v>34</v>
      </c>
      <c r="X31" s="161">
        <f t="shared" ref="X31:Y31" si="149">X76</f>
        <v>580769</v>
      </c>
      <c r="Y31" s="162">
        <f t="shared" si="149"/>
        <v>16038873</v>
      </c>
      <c r="Z31" s="148">
        <f t="shared" si="10"/>
        <v>27617</v>
      </c>
      <c r="AA31" s="149">
        <f t="shared" ref="AA31:AQ31" si="150">AA76</f>
        <v>35176</v>
      </c>
      <c r="AB31" s="150">
        <f t="shared" si="150"/>
        <v>1378918</v>
      </c>
      <c r="AC31" s="291">
        <f t="shared" ref="AC31:AD31" si="151">AC76</f>
        <v>0</v>
      </c>
      <c r="AD31" s="292">
        <f t="shared" si="151"/>
        <v>0</v>
      </c>
      <c r="AE31" s="182">
        <f t="shared" si="150"/>
        <v>0</v>
      </c>
      <c r="AF31" s="147">
        <f t="shared" si="150"/>
        <v>0</v>
      </c>
      <c r="AG31" s="152">
        <f t="shared" si="150"/>
        <v>0</v>
      </c>
      <c r="AH31" s="153">
        <f t="shared" si="150"/>
        <v>-109</v>
      </c>
      <c r="AI31" s="163">
        <f t="shared" si="150"/>
        <v>-1058</v>
      </c>
      <c r="AJ31" s="146">
        <f t="shared" si="150"/>
        <v>545484</v>
      </c>
      <c r="AK31" s="151">
        <f t="shared" si="150"/>
        <v>14658897</v>
      </c>
      <c r="AL31" s="138">
        <f t="shared" si="150"/>
        <v>699</v>
      </c>
      <c r="AM31" s="139">
        <f t="shared" si="150"/>
        <v>73039</v>
      </c>
      <c r="AN31" s="138">
        <f t="shared" si="150"/>
        <v>0</v>
      </c>
      <c r="AO31" s="139">
        <f t="shared" si="150"/>
        <v>0</v>
      </c>
      <c r="AP31" s="146">
        <f t="shared" si="150"/>
        <v>546183</v>
      </c>
      <c r="AQ31" s="147">
        <f t="shared" si="150"/>
        <v>14731936</v>
      </c>
      <c r="AR31" s="148">
        <f t="shared" si="13"/>
        <v>26973</v>
      </c>
    </row>
    <row r="32" spans="1:44" s="18" customFormat="1" ht="17.25" customHeight="1">
      <c r="A32" s="7" t="s">
        <v>35</v>
      </c>
      <c r="B32" s="161">
        <f t="shared" ref="B32:C32" si="152">B77</f>
        <v>676290</v>
      </c>
      <c r="C32" s="162">
        <f t="shared" si="152"/>
        <v>16039222</v>
      </c>
      <c r="D32" s="148">
        <f t="shared" si="5"/>
        <v>23716</v>
      </c>
      <c r="E32" s="149">
        <f t="shared" ref="E32:U32" si="153">E77</f>
        <v>6347</v>
      </c>
      <c r="F32" s="150">
        <f t="shared" si="153"/>
        <v>65600</v>
      </c>
      <c r="G32" s="291">
        <f t="shared" ref="G32:H32" si="154">G77</f>
        <v>0</v>
      </c>
      <c r="H32" s="292">
        <f t="shared" si="154"/>
        <v>0</v>
      </c>
      <c r="I32" s="146">
        <f t="shared" si="153"/>
        <v>0</v>
      </c>
      <c r="J32" s="151">
        <f t="shared" si="153"/>
        <v>0</v>
      </c>
      <c r="K32" s="152">
        <f t="shared" si="153"/>
        <v>0</v>
      </c>
      <c r="L32" s="153">
        <f t="shared" si="153"/>
        <v>0</v>
      </c>
      <c r="M32" s="163">
        <f t="shared" si="153"/>
        <v>0</v>
      </c>
      <c r="N32" s="146">
        <f t="shared" si="153"/>
        <v>669943</v>
      </c>
      <c r="O32" s="151">
        <f t="shared" si="153"/>
        <v>15973622</v>
      </c>
      <c r="P32" s="146">
        <f t="shared" si="153"/>
        <v>8173</v>
      </c>
      <c r="Q32" s="147">
        <f t="shared" si="153"/>
        <v>683788</v>
      </c>
      <c r="R32" s="146">
        <f t="shared" si="153"/>
        <v>0</v>
      </c>
      <c r="S32" s="147">
        <f t="shared" si="153"/>
        <v>0</v>
      </c>
      <c r="T32" s="146">
        <f t="shared" si="153"/>
        <v>678116</v>
      </c>
      <c r="U32" s="147">
        <f t="shared" si="153"/>
        <v>16657410</v>
      </c>
      <c r="V32" s="148">
        <f t="shared" si="8"/>
        <v>24564</v>
      </c>
      <c r="W32" s="7" t="s">
        <v>35</v>
      </c>
      <c r="X32" s="161">
        <f t="shared" ref="X32:Y32" si="155">X77</f>
        <v>683759</v>
      </c>
      <c r="Y32" s="162">
        <f t="shared" si="155"/>
        <v>31033235</v>
      </c>
      <c r="Z32" s="148">
        <f t="shared" si="10"/>
        <v>45386</v>
      </c>
      <c r="AA32" s="149">
        <f t="shared" ref="AA32:AQ32" si="156">AA77</f>
        <v>4884</v>
      </c>
      <c r="AB32" s="150">
        <f t="shared" si="156"/>
        <v>114007</v>
      </c>
      <c r="AC32" s="291">
        <f t="shared" ref="AC32:AD32" si="157">AC77</f>
        <v>0</v>
      </c>
      <c r="AD32" s="292">
        <f t="shared" si="157"/>
        <v>0</v>
      </c>
      <c r="AE32" s="182">
        <f t="shared" si="156"/>
        <v>0</v>
      </c>
      <c r="AF32" s="147">
        <f t="shared" si="156"/>
        <v>0</v>
      </c>
      <c r="AG32" s="152">
        <f t="shared" si="156"/>
        <v>0</v>
      </c>
      <c r="AH32" s="153">
        <f t="shared" si="156"/>
        <v>0</v>
      </c>
      <c r="AI32" s="163">
        <f t="shared" si="156"/>
        <v>0</v>
      </c>
      <c r="AJ32" s="146">
        <f t="shared" si="156"/>
        <v>678875</v>
      </c>
      <c r="AK32" s="151">
        <f t="shared" si="156"/>
        <v>30919228</v>
      </c>
      <c r="AL32" s="146">
        <f t="shared" si="156"/>
        <v>1543</v>
      </c>
      <c r="AM32" s="147">
        <f t="shared" si="156"/>
        <v>151680</v>
      </c>
      <c r="AN32" s="146">
        <f t="shared" si="156"/>
        <v>0</v>
      </c>
      <c r="AO32" s="147">
        <f t="shared" si="156"/>
        <v>0</v>
      </c>
      <c r="AP32" s="146">
        <f t="shared" si="156"/>
        <v>680418</v>
      </c>
      <c r="AQ32" s="147">
        <f t="shared" si="156"/>
        <v>31070908</v>
      </c>
      <c r="AR32" s="148">
        <f t="shared" si="13"/>
        <v>45664</v>
      </c>
    </row>
    <row r="33" spans="1:44" s="18" customFormat="1" ht="17.25" customHeight="1">
      <c r="A33" s="7" t="s">
        <v>36</v>
      </c>
      <c r="B33" s="161">
        <f t="shared" ref="B33:C33" si="158">B78</f>
        <v>1422920</v>
      </c>
      <c r="C33" s="162">
        <f t="shared" si="158"/>
        <v>34831699</v>
      </c>
      <c r="D33" s="148">
        <f t="shared" si="5"/>
        <v>24479</v>
      </c>
      <c r="E33" s="149">
        <f t="shared" ref="E33:U33" si="159">E78</f>
        <v>4108</v>
      </c>
      <c r="F33" s="150">
        <f t="shared" si="159"/>
        <v>34249</v>
      </c>
      <c r="G33" s="291">
        <f t="shared" ref="G33:H33" si="160">G78</f>
        <v>0</v>
      </c>
      <c r="H33" s="292">
        <f t="shared" si="160"/>
        <v>0</v>
      </c>
      <c r="I33" s="146">
        <f t="shared" si="159"/>
        <v>0</v>
      </c>
      <c r="J33" s="151">
        <f t="shared" si="159"/>
        <v>0</v>
      </c>
      <c r="K33" s="152">
        <f t="shared" si="159"/>
        <v>0</v>
      </c>
      <c r="L33" s="153">
        <f t="shared" si="159"/>
        <v>0</v>
      </c>
      <c r="M33" s="163">
        <f t="shared" si="159"/>
        <v>0</v>
      </c>
      <c r="N33" s="146">
        <f t="shared" si="159"/>
        <v>1418812</v>
      </c>
      <c r="O33" s="151">
        <f t="shared" si="159"/>
        <v>34797450</v>
      </c>
      <c r="P33" s="138">
        <f t="shared" si="159"/>
        <v>12447</v>
      </c>
      <c r="Q33" s="139">
        <f t="shared" si="159"/>
        <v>1060548</v>
      </c>
      <c r="R33" s="138">
        <f t="shared" si="159"/>
        <v>0</v>
      </c>
      <c r="S33" s="139">
        <f t="shared" si="159"/>
        <v>0</v>
      </c>
      <c r="T33" s="146">
        <f t="shared" si="159"/>
        <v>1431259</v>
      </c>
      <c r="U33" s="147">
        <f t="shared" si="159"/>
        <v>35857998</v>
      </c>
      <c r="V33" s="148">
        <f t="shared" si="8"/>
        <v>25053</v>
      </c>
      <c r="W33" s="7" t="s">
        <v>36</v>
      </c>
      <c r="X33" s="161">
        <f t="shared" ref="X33:Y33" si="161">X78</f>
        <v>888472</v>
      </c>
      <c r="Y33" s="162">
        <f t="shared" si="161"/>
        <v>23540641</v>
      </c>
      <c r="Z33" s="148">
        <f t="shared" si="10"/>
        <v>26496</v>
      </c>
      <c r="AA33" s="149">
        <f t="shared" ref="AA33:AQ33" si="162">AA78</f>
        <v>3004</v>
      </c>
      <c r="AB33" s="150">
        <f t="shared" si="162"/>
        <v>41253</v>
      </c>
      <c r="AC33" s="291">
        <f t="shared" ref="AC33:AD33" si="163">AC78</f>
        <v>0</v>
      </c>
      <c r="AD33" s="292">
        <f t="shared" si="163"/>
        <v>0</v>
      </c>
      <c r="AE33" s="182">
        <f t="shared" si="162"/>
        <v>0</v>
      </c>
      <c r="AF33" s="147">
        <f t="shared" si="162"/>
        <v>0</v>
      </c>
      <c r="AG33" s="152">
        <f t="shared" si="162"/>
        <v>0</v>
      </c>
      <c r="AH33" s="153">
        <f t="shared" si="162"/>
        <v>-39</v>
      </c>
      <c r="AI33" s="163">
        <f t="shared" si="162"/>
        <v>-3592</v>
      </c>
      <c r="AJ33" s="146">
        <f t="shared" si="162"/>
        <v>885429</v>
      </c>
      <c r="AK33" s="151">
        <f t="shared" si="162"/>
        <v>23495796</v>
      </c>
      <c r="AL33" s="138">
        <f t="shared" si="162"/>
        <v>5907</v>
      </c>
      <c r="AM33" s="139">
        <f t="shared" si="162"/>
        <v>540953</v>
      </c>
      <c r="AN33" s="138">
        <f t="shared" si="162"/>
        <v>0</v>
      </c>
      <c r="AO33" s="139">
        <f t="shared" si="162"/>
        <v>0</v>
      </c>
      <c r="AP33" s="146">
        <f t="shared" si="162"/>
        <v>891336</v>
      </c>
      <c r="AQ33" s="147">
        <f t="shared" si="162"/>
        <v>24036749</v>
      </c>
      <c r="AR33" s="148">
        <f t="shared" si="13"/>
        <v>26967</v>
      </c>
    </row>
    <row r="34" spans="1:44" s="18" customFormat="1" ht="17.25" customHeight="1">
      <c r="A34" s="7" t="s">
        <v>37</v>
      </c>
      <c r="B34" s="161">
        <f t="shared" ref="B34:C34" si="164">B79</f>
        <v>640920</v>
      </c>
      <c r="C34" s="162">
        <f t="shared" si="164"/>
        <v>13176445</v>
      </c>
      <c r="D34" s="148">
        <f t="shared" si="5"/>
        <v>20559</v>
      </c>
      <c r="E34" s="149">
        <f t="shared" ref="E34:U34" si="165">E79</f>
        <v>3636</v>
      </c>
      <c r="F34" s="150">
        <f t="shared" si="165"/>
        <v>28266</v>
      </c>
      <c r="G34" s="291">
        <f t="shared" ref="G34:H34" si="166">G79</f>
        <v>0</v>
      </c>
      <c r="H34" s="292">
        <f t="shared" si="166"/>
        <v>0</v>
      </c>
      <c r="I34" s="146">
        <f t="shared" si="165"/>
        <v>0</v>
      </c>
      <c r="J34" s="151">
        <f t="shared" si="165"/>
        <v>0</v>
      </c>
      <c r="K34" s="152">
        <f t="shared" si="165"/>
        <v>0</v>
      </c>
      <c r="L34" s="153">
        <f t="shared" si="165"/>
        <v>36</v>
      </c>
      <c r="M34" s="163">
        <f t="shared" si="165"/>
        <v>644</v>
      </c>
      <c r="N34" s="146">
        <f t="shared" si="165"/>
        <v>637320</v>
      </c>
      <c r="O34" s="151">
        <f t="shared" si="165"/>
        <v>13148823</v>
      </c>
      <c r="P34" s="146">
        <f t="shared" si="165"/>
        <v>4117</v>
      </c>
      <c r="Q34" s="147">
        <f t="shared" si="165"/>
        <v>364705</v>
      </c>
      <c r="R34" s="146">
        <f t="shared" si="165"/>
        <v>26</v>
      </c>
      <c r="S34" s="147">
        <f t="shared" si="165"/>
        <v>2221</v>
      </c>
      <c r="T34" s="146">
        <f t="shared" si="165"/>
        <v>641463</v>
      </c>
      <c r="U34" s="147">
        <f t="shared" si="165"/>
        <v>13515749</v>
      </c>
      <c r="V34" s="148">
        <f t="shared" si="8"/>
        <v>21070</v>
      </c>
      <c r="W34" s="7" t="s">
        <v>37</v>
      </c>
      <c r="X34" s="161">
        <f t="shared" ref="X34:Y34" si="167">X79</f>
        <v>424327</v>
      </c>
      <c r="Y34" s="162">
        <f t="shared" si="167"/>
        <v>13452628</v>
      </c>
      <c r="Z34" s="148">
        <f t="shared" si="10"/>
        <v>31703</v>
      </c>
      <c r="AA34" s="149">
        <f t="shared" ref="AA34:AQ34" si="168">AA79</f>
        <v>2112</v>
      </c>
      <c r="AB34" s="150">
        <f t="shared" si="168"/>
        <v>35318</v>
      </c>
      <c r="AC34" s="291">
        <f t="shared" ref="AC34:AD34" si="169">AC79</f>
        <v>0</v>
      </c>
      <c r="AD34" s="292">
        <f t="shared" si="169"/>
        <v>0</v>
      </c>
      <c r="AE34" s="182">
        <f t="shared" si="168"/>
        <v>0</v>
      </c>
      <c r="AF34" s="147">
        <f t="shared" si="168"/>
        <v>0</v>
      </c>
      <c r="AG34" s="152">
        <f t="shared" si="168"/>
        <v>0</v>
      </c>
      <c r="AH34" s="153">
        <f t="shared" si="168"/>
        <v>145</v>
      </c>
      <c r="AI34" s="163">
        <f t="shared" si="168"/>
        <v>1706</v>
      </c>
      <c r="AJ34" s="146">
        <f t="shared" si="168"/>
        <v>422360</v>
      </c>
      <c r="AK34" s="151">
        <f t="shared" si="168"/>
        <v>13419016</v>
      </c>
      <c r="AL34" s="146">
        <f t="shared" si="168"/>
        <v>1305</v>
      </c>
      <c r="AM34" s="147">
        <f t="shared" si="168"/>
        <v>135142</v>
      </c>
      <c r="AN34" s="146">
        <f t="shared" si="168"/>
        <v>0</v>
      </c>
      <c r="AO34" s="147">
        <f t="shared" si="168"/>
        <v>0</v>
      </c>
      <c r="AP34" s="146">
        <f t="shared" si="168"/>
        <v>423665</v>
      </c>
      <c r="AQ34" s="147">
        <f t="shared" si="168"/>
        <v>13554158</v>
      </c>
      <c r="AR34" s="148">
        <f t="shared" si="13"/>
        <v>31993</v>
      </c>
    </row>
    <row r="35" spans="1:44" s="18" customFormat="1" ht="17.25" customHeight="1">
      <c r="A35" s="7" t="s">
        <v>38</v>
      </c>
      <c r="B35" s="161">
        <f t="shared" ref="B35:C35" si="170">B80</f>
        <v>657141</v>
      </c>
      <c r="C35" s="162">
        <f t="shared" si="170"/>
        <v>5101003</v>
      </c>
      <c r="D35" s="148">
        <f t="shared" si="5"/>
        <v>7762</v>
      </c>
      <c r="E35" s="149">
        <f t="shared" ref="E35:U35" si="171">E80</f>
        <v>4315</v>
      </c>
      <c r="F35" s="150">
        <f t="shared" si="171"/>
        <v>10148</v>
      </c>
      <c r="G35" s="291">
        <f t="shared" ref="G35:H35" si="172">G80</f>
        <v>0</v>
      </c>
      <c r="H35" s="292">
        <f t="shared" si="172"/>
        <v>0</v>
      </c>
      <c r="I35" s="146">
        <f t="shared" si="171"/>
        <v>0</v>
      </c>
      <c r="J35" s="151">
        <f t="shared" si="171"/>
        <v>0</v>
      </c>
      <c r="K35" s="152">
        <f t="shared" si="171"/>
        <v>0</v>
      </c>
      <c r="L35" s="153">
        <f t="shared" si="171"/>
        <v>-169</v>
      </c>
      <c r="M35" s="163">
        <f t="shared" si="171"/>
        <v>-1284</v>
      </c>
      <c r="N35" s="146">
        <f t="shared" si="171"/>
        <v>652657</v>
      </c>
      <c r="O35" s="151">
        <f t="shared" si="171"/>
        <v>5089571</v>
      </c>
      <c r="P35" s="138">
        <f t="shared" si="171"/>
        <v>0</v>
      </c>
      <c r="Q35" s="139">
        <f t="shared" si="171"/>
        <v>0</v>
      </c>
      <c r="R35" s="138">
        <f t="shared" si="171"/>
        <v>0</v>
      </c>
      <c r="S35" s="139">
        <f t="shared" si="171"/>
        <v>0</v>
      </c>
      <c r="T35" s="146">
        <f t="shared" si="171"/>
        <v>652657</v>
      </c>
      <c r="U35" s="147">
        <f t="shared" si="171"/>
        <v>5089571</v>
      </c>
      <c r="V35" s="148">
        <f t="shared" si="8"/>
        <v>7798</v>
      </c>
      <c r="W35" s="7" t="s">
        <v>38</v>
      </c>
      <c r="X35" s="161">
        <f t="shared" ref="X35:Y35" si="173">X80</f>
        <v>242471</v>
      </c>
      <c r="Y35" s="162">
        <f t="shared" si="173"/>
        <v>3875359</v>
      </c>
      <c r="Z35" s="148">
        <f t="shared" si="10"/>
        <v>15983</v>
      </c>
      <c r="AA35" s="149">
        <f t="shared" ref="AA35:AQ35" si="174">AA80</f>
        <v>434</v>
      </c>
      <c r="AB35" s="150">
        <f t="shared" si="174"/>
        <v>2970</v>
      </c>
      <c r="AC35" s="291">
        <f t="shared" ref="AC35:AD35" si="175">AC80</f>
        <v>0</v>
      </c>
      <c r="AD35" s="292">
        <f t="shared" si="175"/>
        <v>0</v>
      </c>
      <c r="AE35" s="182">
        <f t="shared" si="174"/>
        <v>0</v>
      </c>
      <c r="AF35" s="147">
        <f t="shared" si="174"/>
        <v>0</v>
      </c>
      <c r="AG35" s="152">
        <f t="shared" si="174"/>
        <v>0</v>
      </c>
      <c r="AH35" s="153">
        <f t="shared" si="174"/>
        <v>-10</v>
      </c>
      <c r="AI35" s="163">
        <f t="shared" si="174"/>
        <v>-26</v>
      </c>
      <c r="AJ35" s="146">
        <f t="shared" si="174"/>
        <v>242027</v>
      </c>
      <c r="AK35" s="151">
        <f t="shared" si="174"/>
        <v>3872363</v>
      </c>
      <c r="AL35" s="138">
        <f t="shared" si="174"/>
        <v>0</v>
      </c>
      <c r="AM35" s="139">
        <f t="shared" si="174"/>
        <v>0</v>
      </c>
      <c r="AN35" s="138">
        <f t="shared" si="174"/>
        <v>0</v>
      </c>
      <c r="AO35" s="139">
        <f t="shared" si="174"/>
        <v>0</v>
      </c>
      <c r="AP35" s="146">
        <f t="shared" si="174"/>
        <v>242027</v>
      </c>
      <c r="AQ35" s="147">
        <f t="shared" si="174"/>
        <v>3872363</v>
      </c>
      <c r="AR35" s="148">
        <f t="shared" si="13"/>
        <v>16000</v>
      </c>
    </row>
    <row r="36" spans="1:44" s="18" customFormat="1" ht="17.25" customHeight="1">
      <c r="A36" s="7" t="s">
        <v>39</v>
      </c>
      <c r="B36" s="161">
        <f t="shared" ref="B36:C36" si="176">B81</f>
        <v>866405</v>
      </c>
      <c r="C36" s="162">
        <f t="shared" si="176"/>
        <v>14088394</v>
      </c>
      <c r="D36" s="148">
        <f t="shared" si="5"/>
        <v>16261</v>
      </c>
      <c r="E36" s="149">
        <f t="shared" ref="E36:U36" si="177">E81</f>
        <v>1570</v>
      </c>
      <c r="F36" s="150">
        <f t="shared" si="177"/>
        <v>5897</v>
      </c>
      <c r="G36" s="291">
        <f t="shared" ref="G36:H36" si="178">G81</f>
        <v>0</v>
      </c>
      <c r="H36" s="292">
        <f t="shared" si="178"/>
        <v>0</v>
      </c>
      <c r="I36" s="146">
        <f t="shared" si="177"/>
        <v>0</v>
      </c>
      <c r="J36" s="151">
        <f t="shared" si="177"/>
        <v>0</v>
      </c>
      <c r="K36" s="152">
        <f t="shared" si="177"/>
        <v>-3516</v>
      </c>
      <c r="L36" s="153">
        <f t="shared" si="177"/>
        <v>0</v>
      </c>
      <c r="M36" s="163">
        <f t="shared" si="177"/>
        <v>0</v>
      </c>
      <c r="N36" s="146">
        <f t="shared" si="177"/>
        <v>864835</v>
      </c>
      <c r="O36" s="151">
        <f t="shared" si="177"/>
        <v>14078981</v>
      </c>
      <c r="P36" s="146">
        <f t="shared" si="177"/>
        <v>1069</v>
      </c>
      <c r="Q36" s="147">
        <f t="shared" si="177"/>
        <v>84979</v>
      </c>
      <c r="R36" s="146">
        <f t="shared" si="177"/>
        <v>10</v>
      </c>
      <c r="S36" s="147">
        <f t="shared" si="177"/>
        <v>714</v>
      </c>
      <c r="T36" s="146">
        <f t="shared" si="177"/>
        <v>865914</v>
      </c>
      <c r="U36" s="147">
        <f t="shared" si="177"/>
        <v>14164674</v>
      </c>
      <c r="V36" s="148">
        <f t="shared" si="8"/>
        <v>16358</v>
      </c>
      <c r="W36" s="7" t="s">
        <v>39</v>
      </c>
      <c r="X36" s="161">
        <f t="shared" ref="X36:Y36" si="179">X81</f>
        <v>422893</v>
      </c>
      <c r="Y36" s="162">
        <f t="shared" si="179"/>
        <v>9961665</v>
      </c>
      <c r="Z36" s="148">
        <f t="shared" si="10"/>
        <v>23556</v>
      </c>
      <c r="AA36" s="149">
        <f t="shared" ref="AA36:AQ36" si="180">AA81</f>
        <v>321</v>
      </c>
      <c r="AB36" s="150">
        <f t="shared" si="180"/>
        <v>2799</v>
      </c>
      <c r="AC36" s="291">
        <f t="shared" ref="AC36:AD36" si="181">AC81</f>
        <v>0</v>
      </c>
      <c r="AD36" s="292">
        <f t="shared" si="181"/>
        <v>0</v>
      </c>
      <c r="AE36" s="182">
        <f t="shared" si="180"/>
        <v>0</v>
      </c>
      <c r="AF36" s="147">
        <f t="shared" si="180"/>
        <v>0</v>
      </c>
      <c r="AG36" s="152">
        <f t="shared" si="180"/>
        <v>0</v>
      </c>
      <c r="AH36" s="153">
        <f t="shared" si="180"/>
        <v>0</v>
      </c>
      <c r="AI36" s="163">
        <f t="shared" si="180"/>
        <v>0</v>
      </c>
      <c r="AJ36" s="146">
        <f t="shared" si="180"/>
        <v>422572</v>
      </c>
      <c r="AK36" s="151">
        <f t="shared" si="180"/>
        <v>9958866</v>
      </c>
      <c r="AL36" s="146">
        <f t="shared" si="180"/>
        <v>301</v>
      </c>
      <c r="AM36" s="147">
        <f t="shared" si="180"/>
        <v>15160</v>
      </c>
      <c r="AN36" s="146">
        <f t="shared" si="180"/>
        <v>0</v>
      </c>
      <c r="AO36" s="147">
        <f t="shared" si="180"/>
        <v>0</v>
      </c>
      <c r="AP36" s="146">
        <f t="shared" si="180"/>
        <v>422873</v>
      </c>
      <c r="AQ36" s="147">
        <f t="shared" si="180"/>
        <v>9974026</v>
      </c>
      <c r="AR36" s="148">
        <f t="shared" si="13"/>
        <v>23586</v>
      </c>
    </row>
    <row r="37" spans="1:44" s="18" customFormat="1" ht="17.25" customHeight="1">
      <c r="A37" s="7" t="s">
        <v>40</v>
      </c>
      <c r="B37" s="161">
        <f t="shared" ref="B37:C37" si="182">B82</f>
        <v>424415</v>
      </c>
      <c r="C37" s="162">
        <f t="shared" si="182"/>
        <v>3666510</v>
      </c>
      <c r="D37" s="148">
        <f t="shared" si="5"/>
        <v>8639</v>
      </c>
      <c r="E37" s="149">
        <f t="shared" ref="E37:U37" si="183">E82</f>
        <v>1905</v>
      </c>
      <c r="F37" s="150">
        <f t="shared" si="183"/>
        <v>5424</v>
      </c>
      <c r="G37" s="291">
        <f t="shared" ref="G37:H37" si="184">G82</f>
        <v>0</v>
      </c>
      <c r="H37" s="292">
        <f t="shared" si="184"/>
        <v>0</v>
      </c>
      <c r="I37" s="146">
        <f t="shared" si="183"/>
        <v>0</v>
      </c>
      <c r="J37" s="151">
        <f t="shared" si="183"/>
        <v>0</v>
      </c>
      <c r="K37" s="152">
        <f t="shared" si="183"/>
        <v>0</v>
      </c>
      <c r="L37" s="153">
        <f t="shared" si="183"/>
        <v>0</v>
      </c>
      <c r="M37" s="163">
        <f t="shared" si="183"/>
        <v>0</v>
      </c>
      <c r="N37" s="146">
        <f t="shared" si="183"/>
        <v>422510</v>
      </c>
      <c r="O37" s="151">
        <f t="shared" si="183"/>
        <v>3661086</v>
      </c>
      <c r="P37" s="138">
        <f t="shared" si="183"/>
        <v>270</v>
      </c>
      <c r="Q37" s="139">
        <f t="shared" si="183"/>
        <v>22019</v>
      </c>
      <c r="R37" s="138">
        <f t="shared" si="183"/>
        <v>0</v>
      </c>
      <c r="S37" s="139">
        <f t="shared" si="183"/>
        <v>0</v>
      </c>
      <c r="T37" s="146">
        <f t="shared" si="183"/>
        <v>422780</v>
      </c>
      <c r="U37" s="147">
        <f t="shared" si="183"/>
        <v>3683105</v>
      </c>
      <c r="V37" s="148">
        <f t="shared" si="8"/>
        <v>8712</v>
      </c>
      <c r="W37" s="7" t="s">
        <v>40</v>
      </c>
      <c r="X37" s="161">
        <f t="shared" ref="X37:Y37" si="185">X82</f>
        <v>159927</v>
      </c>
      <c r="Y37" s="162">
        <f t="shared" si="185"/>
        <v>2013950</v>
      </c>
      <c r="Z37" s="148">
        <f t="shared" si="10"/>
        <v>12593</v>
      </c>
      <c r="AA37" s="149">
        <f t="shared" ref="AA37:AQ37" si="186">AA82</f>
        <v>375</v>
      </c>
      <c r="AB37" s="150">
        <f t="shared" si="186"/>
        <v>1581</v>
      </c>
      <c r="AC37" s="291">
        <f t="shared" ref="AC37:AD37" si="187">AC82</f>
        <v>0</v>
      </c>
      <c r="AD37" s="292">
        <f t="shared" si="187"/>
        <v>0</v>
      </c>
      <c r="AE37" s="182">
        <f t="shared" si="186"/>
        <v>0</v>
      </c>
      <c r="AF37" s="147">
        <f t="shared" si="186"/>
        <v>0</v>
      </c>
      <c r="AG37" s="152">
        <f t="shared" si="186"/>
        <v>0</v>
      </c>
      <c r="AH37" s="153">
        <f t="shared" si="186"/>
        <v>4027</v>
      </c>
      <c r="AI37" s="163">
        <f t="shared" si="186"/>
        <v>164996</v>
      </c>
      <c r="AJ37" s="146">
        <f t="shared" si="186"/>
        <v>163579</v>
      </c>
      <c r="AK37" s="151">
        <f t="shared" si="186"/>
        <v>2177365</v>
      </c>
      <c r="AL37" s="138">
        <f t="shared" si="186"/>
        <v>0</v>
      </c>
      <c r="AM37" s="139">
        <f t="shared" si="186"/>
        <v>0</v>
      </c>
      <c r="AN37" s="138">
        <f t="shared" si="186"/>
        <v>0</v>
      </c>
      <c r="AO37" s="139">
        <f t="shared" si="186"/>
        <v>0</v>
      </c>
      <c r="AP37" s="146">
        <f t="shared" si="186"/>
        <v>163579</v>
      </c>
      <c r="AQ37" s="147">
        <f t="shared" si="186"/>
        <v>2177365</v>
      </c>
      <c r="AR37" s="148">
        <f t="shared" si="13"/>
        <v>13311</v>
      </c>
    </row>
    <row r="38" spans="1:44" s="18" customFormat="1" ht="17.25" customHeight="1">
      <c r="A38" s="7" t="s">
        <v>41</v>
      </c>
      <c r="B38" s="161">
        <f t="shared" ref="B38:C38" si="188">B83</f>
        <v>91589</v>
      </c>
      <c r="C38" s="162">
        <f t="shared" si="188"/>
        <v>494092</v>
      </c>
      <c r="D38" s="148">
        <f t="shared" si="5"/>
        <v>5395</v>
      </c>
      <c r="E38" s="149">
        <f t="shared" ref="E38:U38" si="189">E83</f>
        <v>275</v>
      </c>
      <c r="F38" s="150">
        <f t="shared" si="189"/>
        <v>554</v>
      </c>
      <c r="G38" s="291">
        <f t="shared" ref="G38:H38" si="190">G83</f>
        <v>0</v>
      </c>
      <c r="H38" s="292">
        <f t="shared" si="190"/>
        <v>0</v>
      </c>
      <c r="I38" s="146">
        <f t="shared" si="189"/>
        <v>0</v>
      </c>
      <c r="J38" s="151">
        <f t="shared" si="189"/>
        <v>0</v>
      </c>
      <c r="K38" s="152">
        <f t="shared" si="189"/>
        <v>0</v>
      </c>
      <c r="L38" s="153">
        <f t="shared" si="189"/>
        <v>-63</v>
      </c>
      <c r="M38" s="163">
        <f t="shared" si="189"/>
        <v>0</v>
      </c>
      <c r="N38" s="146">
        <f t="shared" si="189"/>
        <v>91251</v>
      </c>
      <c r="O38" s="151">
        <f t="shared" si="189"/>
        <v>493538</v>
      </c>
      <c r="P38" s="146">
        <f t="shared" si="189"/>
        <v>35</v>
      </c>
      <c r="Q38" s="147">
        <f t="shared" si="189"/>
        <v>1345</v>
      </c>
      <c r="R38" s="146">
        <f t="shared" si="189"/>
        <v>20</v>
      </c>
      <c r="S38" s="147">
        <f t="shared" si="189"/>
        <v>1151</v>
      </c>
      <c r="T38" s="146">
        <f t="shared" si="189"/>
        <v>91306</v>
      </c>
      <c r="U38" s="147">
        <f t="shared" si="189"/>
        <v>496034</v>
      </c>
      <c r="V38" s="148">
        <f t="shared" si="8"/>
        <v>5433</v>
      </c>
      <c r="W38" s="7" t="s">
        <v>41</v>
      </c>
      <c r="X38" s="161">
        <f t="shared" ref="X38:Y38" si="191">X83</f>
        <v>14503</v>
      </c>
      <c r="Y38" s="162">
        <f t="shared" si="191"/>
        <v>120396</v>
      </c>
      <c r="Z38" s="148">
        <f t="shared" si="10"/>
        <v>8301</v>
      </c>
      <c r="AA38" s="149">
        <f t="shared" ref="AA38:AQ38" si="192">AA83</f>
        <v>0</v>
      </c>
      <c r="AB38" s="150">
        <f t="shared" si="192"/>
        <v>0</v>
      </c>
      <c r="AC38" s="291">
        <f t="shared" ref="AC38:AD38" si="193">AC83</f>
        <v>0</v>
      </c>
      <c r="AD38" s="292">
        <f t="shared" si="193"/>
        <v>0</v>
      </c>
      <c r="AE38" s="182">
        <f t="shared" si="192"/>
        <v>0</v>
      </c>
      <c r="AF38" s="147">
        <f t="shared" si="192"/>
        <v>0</v>
      </c>
      <c r="AG38" s="152">
        <f t="shared" si="192"/>
        <v>0</v>
      </c>
      <c r="AH38" s="153">
        <f t="shared" si="192"/>
        <v>18</v>
      </c>
      <c r="AI38" s="163">
        <f t="shared" si="192"/>
        <v>141</v>
      </c>
      <c r="AJ38" s="146">
        <f t="shared" si="192"/>
        <v>14521</v>
      </c>
      <c r="AK38" s="151">
        <f t="shared" si="192"/>
        <v>120537</v>
      </c>
      <c r="AL38" s="146">
        <f t="shared" si="192"/>
        <v>38</v>
      </c>
      <c r="AM38" s="147">
        <f t="shared" si="192"/>
        <v>3270</v>
      </c>
      <c r="AN38" s="146">
        <f t="shared" si="192"/>
        <v>0</v>
      </c>
      <c r="AO38" s="147">
        <f t="shared" si="192"/>
        <v>0</v>
      </c>
      <c r="AP38" s="146">
        <f t="shared" si="192"/>
        <v>14559</v>
      </c>
      <c r="AQ38" s="147">
        <f t="shared" si="192"/>
        <v>123807</v>
      </c>
      <c r="AR38" s="148">
        <f t="shared" si="13"/>
        <v>8504</v>
      </c>
    </row>
    <row r="39" spans="1:44" s="18" customFormat="1" ht="17.25" customHeight="1">
      <c r="A39" s="7" t="s">
        <v>42</v>
      </c>
      <c r="B39" s="161">
        <f t="shared" ref="B39:C39" si="194">B84</f>
        <v>178684</v>
      </c>
      <c r="C39" s="162">
        <f t="shared" si="194"/>
        <v>1220437</v>
      </c>
      <c r="D39" s="148">
        <f t="shared" si="5"/>
        <v>6830</v>
      </c>
      <c r="E39" s="149">
        <f t="shared" ref="E39:U39" si="195">E84</f>
        <v>129</v>
      </c>
      <c r="F39" s="150">
        <f t="shared" si="195"/>
        <v>186</v>
      </c>
      <c r="G39" s="291">
        <f t="shared" ref="G39:H39" si="196">G84</f>
        <v>0</v>
      </c>
      <c r="H39" s="292">
        <f t="shared" si="196"/>
        <v>0</v>
      </c>
      <c r="I39" s="146">
        <f t="shared" si="195"/>
        <v>0</v>
      </c>
      <c r="J39" s="151">
        <f t="shared" si="195"/>
        <v>0</v>
      </c>
      <c r="K39" s="152">
        <f t="shared" si="195"/>
        <v>0</v>
      </c>
      <c r="L39" s="153">
        <f t="shared" si="195"/>
        <v>179</v>
      </c>
      <c r="M39" s="163">
        <f t="shared" si="195"/>
        <v>1188</v>
      </c>
      <c r="N39" s="146">
        <f t="shared" si="195"/>
        <v>178734</v>
      </c>
      <c r="O39" s="151">
        <f t="shared" si="195"/>
        <v>1221439</v>
      </c>
      <c r="P39" s="138">
        <f t="shared" si="195"/>
        <v>55</v>
      </c>
      <c r="Q39" s="139">
        <f t="shared" si="195"/>
        <v>2439</v>
      </c>
      <c r="R39" s="138">
        <f t="shared" si="195"/>
        <v>0</v>
      </c>
      <c r="S39" s="139">
        <f t="shared" si="195"/>
        <v>0</v>
      </c>
      <c r="T39" s="146">
        <f t="shared" si="195"/>
        <v>178789</v>
      </c>
      <c r="U39" s="147">
        <f t="shared" si="195"/>
        <v>1223878</v>
      </c>
      <c r="V39" s="148">
        <f t="shared" si="8"/>
        <v>6845</v>
      </c>
      <c r="W39" s="7" t="s">
        <v>42</v>
      </c>
      <c r="X39" s="161">
        <f t="shared" ref="X39:Y39" si="197">X84</f>
        <v>22714</v>
      </c>
      <c r="Y39" s="162">
        <f t="shared" si="197"/>
        <v>440259</v>
      </c>
      <c r="Z39" s="148">
        <f t="shared" si="10"/>
        <v>19383</v>
      </c>
      <c r="AA39" s="149">
        <f t="shared" ref="AA39:AQ39" si="198">AA84</f>
        <v>0</v>
      </c>
      <c r="AB39" s="150">
        <f t="shared" si="198"/>
        <v>0</v>
      </c>
      <c r="AC39" s="291">
        <f t="shared" ref="AC39:AD39" si="199">AC84</f>
        <v>0</v>
      </c>
      <c r="AD39" s="292">
        <f t="shared" si="199"/>
        <v>0</v>
      </c>
      <c r="AE39" s="182">
        <f t="shared" si="198"/>
        <v>0</v>
      </c>
      <c r="AF39" s="147">
        <f t="shared" si="198"/>
        <v>0</v>
      </c>
      <c r="AG39" s="152">
        <f t="shared" si="198"/>
        <v>0</v>
      </c>
      <c r="AH39" s="153">
        <f t="shared" si="198"/>
        <v>0</v>
      </c>
      <c r="AI39" s="163">
        <f t="shared" si="198"/>
        <v>0</v>
      </c>
      <c r="AJ39" s="146">
        <f t="shared" si="198"/>
        <v>22714</v>
      </c>
      <c r="AK39" s="151">
        <f t="shared" si="198"/>
        <v>440259</v>
      </c>
      <c r="AL39" s="138">
        <f t="shared" si="198"/>
        <v>0</v>
      </c>
      <c r="AM39" s="139">
        <f t="shared" si="198"/>
        <v>0</v>
      </c>
      <c r="AN39" s="138">
        <f t="shared" si="198"/>
        <v>0</v>
      </c>
      <c r="AO39" s="139">
        <f t="shared" si="198"/>
        <v>0</v>
      </c>
      <c r="AP39" s="146">
        <f t="shared" si="198"/>
        <v>22714</v>
      </c>
      <c r="AQ39" s="147">
        <f t="shared" si="198"/>
        <v>440259</v>
      </c>
      <c r="AR39" s="148">
        <f t="shared" si="13"/>
        <v>19383</v>
      </c>
    </row>
    <row r="40" spans="1:44" s="18" customFormat="1" ht="17.25" customHeight="1">
      <c r="A40" s="7" t="s">
        <v>43</v>
      </c>
      <c r="B40" s="161">
        <f t="shared" ref="B40:C40" si="200">B85</f>
        <v>46493</v>
      </c>
      <c r="C40" s="162">
        <f t="shared" si="200"/>
        <v>185884</v>
      </c>
      <c r="D40" s="148">
        <f t="shared" si="5"/>
        <v>3998</v>
      </c>
      <c r="E40" s="149">
        <f t="shared" ref="E40:U40" si="201">E85</f>
        <v>165</v>
      </c>
      <c r="F40" s="150">
        <f t="shared" si="201"/>
        <v>188</v>
      </c>
      <c r="G40" s="291">
        <f t="shared" ref="G40:H40" si="202">G85</f>
        <v>0</v>
      </c>
      <c r="H40" s="292">
        <f t="shared" si="202"/>
        <v>0</v>
      </c>
      <c r="I40" s="146">
        <f t="shared" si="201"/>
        <v>0</v>
      </c>
      <c r="J40" s="151">
        <f t="shared" si="201"/>
        <v>0</v>
      </c>
      <c r="K40" s="152">
        <f t="shared" si="201"/>
        <v>0</v>
      </c>
      <c r="L40" s="153">
        <f t="shared" si="201"/>
        <v>-144</v>
      </c>
      <c r="M40" s="163">
        <f t="shared" si="201"/>
        <v>-478</v>
      </c>
      <c r="N40" s="146">
        <f t="shared" si="201"/>
        <v>46184</v>
      </c>
      <c r="O40" s="151">
        <f t="shared" si="201"/>
        <v>185218</v>
      </c>
      <c r="P40" s="146">
        <f t="shared" si="201"/>
        <v>0</v>
      </c>
      <c r="Q40" s="147">
        <f t="shared" si="201"/>
        <v>0</v>
      </c>
      <c r="R40" s="146">
        <f t="shared" si="201"/>
        <v>0</v>
      </c>
      <c r="S40" s="147">
        <f t="shared" si="201"/>
        <v>0</v>
      </c>
      <c r="T40" s="146">
        <f t="shared" si="201"/>
        <v>46184</v>
      </c>
      <c r="U40" s="147">
        <f t="shared" si="201"/>
        <v>185218</v>
      </c>
      <c r="V40" s="148">
        <f t="shared" si="8"/>
        <v>4010</v>
      </c>
      <c r="W40" s="7" t="s">
        <v>43</v>
      </c>
      <c r="X40" s="161">
        <f t="shared" ref="X40:Y40" si="203">X85</f>
        <v>8612</v>
      </c>
      <c r="Y40" s="162">
        <f t="shared" si="203"/>
        <v>137264</v>
      </c>
      <c r="Z40" s="148">
        <f t="shared" si="10"/>
        <v>15939</v>
      </c>
      <c r="AA40" s="149">
        <f t="shared" ref="AA40:AQ40" si="204">AA85</f>
        <v>2264</v>
      </c>
      <c r="AB40" s="150">
        <f t="shared" si="204"/>
        <v>24632</v>
      </c>
      <c r="AC40" s="291">
        <f t="shared" ref="AC40:AD40" si="205">AC85</f>
        <v>0</v>
      </c>
      <c r="AD40" s="292">
        <f t="shared" si="205"/>
        <v>0</v>
      </c>
      <c r="AE40" s="182">
        <f t="shared" si="204"/>
        <v>0</v>
      </c>
      <c r="AF40" s="147">
        <f t="shared" si="204"/>
        <v>0</v>
      </c>
      <c r="AG40" s="152">
        <f t="shared" si="204"/>
        <v>0</v>
      </c>
      <c r="AH40" s="153">
        <f t="shared" si="204"/>
        <v>-99</v>
      </c>
      <c r="AI40" s="163">
        <f t="shared" si="204"/>
        <v>-1868</v>
      </c>
      <c r="AJ40" s="146">
        <f t="shared" si="204"/>
        <v>6249</v>
      </c>
      <c r="AK40" s="151">
        <f t="shared" si="204"/>
        <v>110764</v>
      </c>
      <c r="AL40" s="146">
        <f t="shared" si="204"/>
        <v>0</v>
      </c>
      <c r="AM40" s="147">
        <f t="shared" si="204"/>
        <v>0</v>
      </c>
      <c r="AN40" s="146">
        <f t="shared" si="204"/>
        <v>0</v>
      </c>
      <c r="AO40" s="147">
        <f t="shared" si="204"/>
        <v>0</v>
      </c>
      <c r="AP40" s="146">
        <f t="shared" si="204"/>
        <v>6249</v>
      </c>
      <c r="AQ40" s="147">
        <f t="shared" si="204"/>
        <v>110764</v>
      </c>
      <c r="AR40" s="148">
        <f t="shared" si="13"/>
        <v>17725</v>
      </c>
    </row>
    <row r="41" spans="1:44" s="18" customFormat="1" ht="17.25" customHeight="1">
      <c r="A41" s="7" t="s">
        <v>44</v>
      </c>
      <c r="B41" s="161">
        <f t="shared" ref="B41:C41" si="206">B86</f>
        <v>248268</v>
      </c>
      <c r="C41" s="162">
        <f t="shared" si="206"/>
        <v>1490894</v>
      </c>
      <c r="D41" s="148">
        <f t="shared" si="5"/>
        <v>6005</v>
      </c>
      <c r="E41" s="149">
        <f t="shared" ref="E41:U41" si="207">E86</f>
        <v>1385</v>
      </c>
      <c r="F41" s="150">
        <f t="shared" si="207"/>
        <v>2659</v>
      </c>
      <c r="G41" s="291">
        <f t="shared" ref="G41:H41" si="208">G86</f>
        <v>0</v>
      </c>
      <c r="H41" s="292">
        <f t="shared" si="208"/>
        <v>0</v>
      </c>
      <c r="I41" s="146">
        <f t="shared" si="207"/>
        <v>0</v>
      </c>
      <c r="J41" s="151">
        <f t="shared" si="207"/>
        <v>0</v>
      </c>
      <c r="K41" s="152">
        <f t="shared" si="207"/>
        <v>0</v>
      </c>
      <c r="L41" s="153">
        <f t="shared" si="207"/>
        <v>0</v>
      </c>
      <c r="M41" s="163">
        <f t="shared" si="207"/>
        <v>0</v>
      </c>
      <c r="N41" s="146">
        <f t="shared" si="207"/>
        <v>246883</v>
      </c>
      <c r="O41" s="151">
        <f t="shared" si="207"/>
        <v>1488235</v>
      </c>
      <c r="P41" s="138">
        <f t="shared" si="207"/>
        <v>288</v>
      </c>
      <c r="Q41" s="139">
        <f t="shared" si="207"/>
        <v>23596</v>
      </c>
      <c r="R41" s="138">
        <f t="shared" si="207"/>
        <v>7</v>
      </c>
      <c r="S41" s="139">
        <f t="shared" si="207"/>
        <v>701</v>
      </c>
      <c r="T41" s="146">
        <f t="shared" si="207"/>
        <v>247178</v>
      </c>
      <c r="U41" s="147">
        <f t="shared" si="207"/>
        <v>1512532</v>
      </c>
      <c r="V41" s="148">
        <f t="shared" si="8"/>
        <v>6119</v>
      </c>
      <c r="W41" s="7" t="s">
        <v>44</v>
      </c>
      <c r="X41" s="161">
        <f t="shared" ref="X41:Y41" si="209">X86</f>
        <v>59296</v>
      </c>
      <c r="Y41" s="162">
        <f t="shared" si="209"/>
        <v>1250408</v>
      </c>
      <c r="Z41" s="148">
        <f t="shared" si="10"/>
        <v>21088</v>
      </c>
      <c r="AA41" s="149">
        <f t="shared" ref="AA41:AQ41" si="210">AA86</f>
        <v>0</v>
      </c>
      <c r="AB41" s="150">
        <f t="shared" si="210"/>
        <v>0</v>
      </c>
      <c r="AC41" s="291">
        <f t="shared" ref="AC41:AD41" si="211">AC86</f>
        <v>0</v>
      </c>
      <c r="AD41" s="292">
        <f t="shared" si="211"/>
        <v>0</v>
      </c>
      <c r="AE41" s="182">
        <f t="shared" si="210"/>
        <v>0</v>
      </c>
      <c r="AF41" s="147">
        <f t="shared" si="210"/>
        <v>0</v>
      </c>
      <c r="AG41" s="152">
        <f t="shared" si="210"/>
        <v>0</v>
      </c>
      <c r="AH41" s="153">
        <f t="shared" si="210"/>
        <v>-672</v>
      </c>
      <c r="AI41" s="163">
        <f t="shared" si="210"/>
        <v>-4560</v>
      </c>
      <c r="AJ41" s="146">
        <f t="shared" si="210"/>
        <v>58624</v>
      </c>
      <c r="AK41" s="151">
        <f t="shared" si="210"/>
        <v>1245848</v>
      </c>
      <c r="AL41" s="138">
        <f t="shared" si="210"/>
        <v>151</v>
      </c>
      <c r="AM41" s="139">
        <f t="shared" si="210"/>
        <v>11296</v>
      </c>
      <c r="AN41" s="138">
        <f t="shared" si="210"/>
        <v>63</v>
      </c>
      <c r="AO41" s="139">
        <f t="shared" si="210"/>
        <v>3736</v>
      </c>
      <c r="AP41" s="146">
        <f t="shared" si="210"/>
        <v>58838</v>
      </c>
      <c r="AQ41" s="147">
        <f t="shared" si="210"/>
        <v>1260880</v>
      </c>
      <c r="AR41" s="148">
        <f t="shared" si="13"/>
        <v>21430</v>
      </c>
    </row>
    <row r="42" spans="1:44" s="18" customFormat="1" ht="17.25" customHeight="1">
      <c r="A42" s="7" t="s">
        <v>45</v>
      </c>
      <c r="B42" s="161">
        <f t="shared" ref="B42:C42" si="212">B87</f>
        <v>87806</v>
      </c>
      <c r="C42" s="162">
        <f t="shared" si="212"/>
        <v>621559</v>
      </c>
      <c r="D42" s="148">
        <f t="shared" si="5"/>
        <v>7079</v>
      </c>
      <c r="E42" s="149">
        <f t="shared" ref="E42:U42" si="213">E87</f>
        <v>497</v>
      </c>
      <c r="F42" s="150">
        <f t="shared" si="213"/>
        <v>523</v>
      </c>
      <c r="G42" s="291">
        <f t="shared" ref="G42:H42" si="214">G87</f>
        <v>0</v>
      </c>
      <c r="H42" s="292">
        <f t="shared" si="214"/>
        <v>0</v>
      </c>
      <c r="I42" s="146">
        <f t="shared" si="213"/>
        <v>0</v>
      </c>
      <c r="J42" s="151">
        <f t="shared" si="213"/>
        <v>0</v>
      </c>
      <c r="K42" s="152">
        <f t="shared" si="213"/>
        <v>0</v>
      </c>
      <c r="L42" s="153">
        <f t="shared" si="213"/>
        <v>-53</v>
      </c>
      <c r="M42" s="163">
        <f t="shared" si="213"/>
        <v>-69</v>
      </c>
      <c r="N42" s="146">
        <f t="shared" si="213"/>
        <v>87256</v>
      </c>
      <c r="O42" s="151">
        <f t="shared" si="213"/>
        <v>620967</v>
      </c>
      <c r="P42" s="146">
        <f t="shared" si="213"/>
        <v>0</v>
      </c>
      <c r="Q42" s="147">
        <f t="shared" si="213"/>
        <v>0</v>
      </c>
      <c r="R42" s="146">
        <f t="shared" si="213"/>
        <v>0</v>
      </c>
      <c r="S42" s="147">
        <f t="shared" si="213"/>
        <v>0</v>
      </c>
      <c r="T42" s="146">
        <f t="shared" si="213"/>
        <v>87256</v>
      </c>
      <c r="U42" s="147">
        <f t="shared" si="213"/>
        <v>620967</v>
      </c>
      <c r="V42" s="148">
        <f t="shared" si="8"/>
        <v>7117</v>
      </c>
      <c r="W42" s="7" t="s">
        <v>45</v>
      </c>
      <c r="X42" s="161">
        <f t="shared" ref="X42:Y42" si="215">X87</f>
        <v>18982</v>
      </c>
      <c r="Y42" s="162">
        <f t="shared" si="215"/>
        <v>358693</v>
      </c>
      <c r="Z42" s="148">
        <f t="shared" si="10"/>
        <v>18896</v>
      </c>
      <c r="AA42" s="149">
        <f t="shared" ref="AA42:AQ42" si="216">AA87</f>
        <v>0</v>
      </c>
      <c r="AB42" s="150">
        <f t="shared" si="216"/>
        <v>0</v>
      </c>
      <c r="AC42" s="291">
        <f t="shared" ref="AC42:AD42" si="217">AC87</f>
        <v>0</v>
      </c>
      <c r="AD42" s="292">
        <f t="shared" si="217"/>
        <v>0</v>
      </c>
      <c r="AE42" s="182">
        <f t="shared" si="216"/>
        <v>0</v>
      </c>
      <c r="AF42" s="147">
        <f t="shared" si="216"/>
        <v>0</v>
      </c>
      <c r="AG42" s="152">
        <f t="shared" si="216"/>
        <v>0</v>
      </c>
      <c r="AH42" s="153">
        <f t="shared" si="216"/>
        <v>0</v>
      </c>
      <c r="AI42" s="163">
        <f t="shared" si="216"/>
        <v>0</v>
      </c>
      <c r="AJ42" s="146">
        <f t="shared" si="216"/>
        <v>18982</v>
      </c>
      <c r="AK42" s="151">
        <f t="shared" si="216"/>
        <v>358693</v>
      </c>
      <c r="AL42" s="146">
        <f t="shared" si="216"/>
        <v>40</v>
      </c>
      <c r="AM42" s="147">
        <f t="shared" si="216"/>
        <v>1694</v>
      </c>
      <c r="AN42" s="146">
        <f t="shared" si="216"/>
        <v>0</v>
      </c>
      <c r="AO42" s="147">
        <f t="shared" si="216"/>
        <v>0</v>
      </c>
      <c r="AP42" s="146">
        <f t="shared" si="216"/>
        <v>19022</v>
      </c>
      <c r="AQ42" s="147">
        <f t="shared" si="216"/>
        <v>360387</v>
      </c>
      <c r="AR42" s="148">
        <f>ROUND(AQ42*1000/AP42,0)</f>
        <v>18946</v>
      </c>
    </row>
    <row r="43" spans="1:44" s="18" customFormat="1" ht="17.25" customHeight="1">
      <c r="A43" s="7" t="s">
        <v>46</v>
      </c>
      <c r="B43" s="161">
        <f t="shared" ref="B43:C43" si="218">B88</f>
        <v>45527</v>
      </c>
      <c r="C43" s="162">
        <f t="shared" si="218"/>
        <v>180098</v>
      </c>
      <c r="D43" s="148">
        <f t="shared" si="5"/>
        <v>3956</v>
      </c>
      <c r="E43" s="149">
        <f t="shared" ref="E43:U43" si="219">E88</f>
        <v>291</v>
      </c>
      <c r="F43" s="150">
        <f t="shared" si="219"/>
        <v>89</v>
      </c>
      <c r="G43" s="291">
        <f t="shared" ref="G43:H43" si="220">G88</f>
        <v>0</v>
      </c>
      <c r="H43" s="292">
        <f t="shared" si="220"/>
        <v>0</v>
      </c>
      <c r="I43" s="146">
        <f t="shared" si="219"/>
        <v>0</v>
      </c>
      <c r="J43" s="151">
        <f t="shared" si="219"/>
        <v>0</v>
      </c>
      <c r="K43" s="152">
        <f t="shared" si="219"/>
        <v>0</v>
      </c>
      <c r="L43" s="153">
        <f t="shared" si="219"/>
        <v>0</v>
      </c>
      <c r="M43" s="163">
        <f t="shared" si="219"/>
        <v>0</v>
      </c>
      <c r="N43" s="146">
        <f t="shared" si="219"/>
        <v>45236</v>
      </c>
      <c r="O43" s="151">
        <f t="shared" si="219"/>
        <v>180009</v>
      </c>
      <c r="P43" s="138">
        <f t="shared" si="219"/>
        <v>0</v>
      </c>
      <c r="Q43" s="139">
        <f t="shared" si="219"/>
        <v>0</v>
      </c>
      <c r="R43" s="138">
        <f t="shared" si="219"/>
        <v>0</v>
      </c>
      <c r="S43" s="139">
        <f t="shared" si="219"/>
        <v>0</v>
      </c>
      <c r="T43" s="146">
        <f t="shared" si="219"/>
        <v>45236</v>
      </c>
      <c r="U43" s="147">
        <f t="shared" si="219"/>
        <v>180009</v>
      </c>
      <c r="V43" s="148">
        <f t="shared" si="8"/>
        <v>3979</v>
      </c>
      <c r="W43" s="7" t="s">
        <v>46</v>
      </c>
      <c r="X43" s="161">
        <f t="shared" ref="X43:Y43" si="221">X88</f>
        <v>11116</v>
      </c>
      <c r="Y43" s="162">
        <f t="shared" si="221"/>
        <v>159121</v>
      </c>
      <c r="Z43" s="148">
        <f t="shared" si="10"/>
        <v>14315</v>
      </c>
      <c r="AA43" s="149">
        <f t="shared" ref="AA43:AQ43" si="222">AA88</f>
        <v>409</v>
      </c>
      <c r="AB43" s="150">
        <f t="shared" si="222"/>
        <v>5472</v>
      </c>
      <c r="AC43" s="291">
        <f t="shared" ref="AC43:AD43" si="223">AC88</f>
        <v>0</v>
      </c>
      <c r="AD43" s="292">
        <f t="shared" si="223"/>
        <v>0</v>
      </c>
      <c r="AE43" s="182">
        <f t="shared" si="222"/>
        <v>0</v>
      </c>
      <c r="AF43" s="147">
        <f t="shared" si="222"/>
        <v>0</v>
      </c>
      <c r="AG43" s="152">
        <f t="shared" si="222"/>
        <v>0</v>
      </c>
      <c r="AH43" s="153">
        <f t="shared" si="222"/>
        <v>-1</v>
      </c>
      <c r="AI43" s="163">
        <f t="shared" si="222"/>
        <v>0</v>
      </c>
      <c r="AJ43" s="146">
        <f t="shared" si="222"/>
        <v>10706</v>
      </c>
      <c r="AK43" s="151">
        <f t="shared" si="222"/>
        <v>153649</v>
      </c>
      <c r="AL43" s="138">
        <f t="shared" si="222"/>
        <v>0</v>
      </c>
      <c r="AM43" s="139">
        <f t="shared" si="222"/>
        <v>0</v>
      </c>
      <c r="AN43" s="138">
        <f t="shared" si="222"/>
        <v>0</v>
      </c>
      <c r="AO43" s="139">
        <f t="shared" si="222"/>
        <v>0</v>
      </c>
      <c r="AP43" s="146">
        <f t="shared" si="222"/>
        <v>10706</v>
      </c>
      <c r="AQ43" s="147">
        <f t="shared" si="222"/>
        <v>153649</v>
      </c>
      <c r="AR43" s="148">
        <f t="shared" si="13"/>
        <v>14352</v>
      </c>
    </row>
    <row r="44" spans="1:44" s="18" customFormat="1" ht="17.25" customHeight="1">
      <c r="A44" s="7" t="s">
        <v>47</v>
      </c>
      <c r="B44" s="161">
        <f t="shared" ref="B44:C44" si="224">B89</f>
        <v>168750</v>
      </c>
      <c r="C44" s="162">
        <f t="shared" si="224"/>
        <v>835467</v>
      </c>
      <c r="D44" s="148">
        <f t="shared" si="5"/>
        <v>4951</v>
      </c>
      <c r="E44" s="149">
        <f t="shared" ref="E44:U44" si="225">E89</f>
        <v>453</v>
      </c>
      <c r="F44" s="150">
        <f t="shared" si="225"/>
        <v>358</v>
      </c>
      <c r="G44" s="291">
        <f t="shared" ref="G44:H44" si="226">G89</f>
        <v>0</v>
      </c>
      <c r="H44" s="292">
        <f t="shared" si="226"/>
        <v>0</v>
      </c>
      <c r="I44" s="146">
        <f t="shared" si="225"/>
        <v>0</v>
      </c>
      <c r="J44" s="151">
        <f t="shared" si="225"/>
        <v>0</v>
      </c>
      <c r="K44" s="152">
        <f t="shared" si="225"/>
        <v>-125</v>
      </c>
      <c r="L44" s="153">
        <f t="shared" si="225"/>
        <v>-191</v>
      </c>
      <c r="M44" s="163">
        <f t="shared" si="225"/>
        <v>-5853</v>
      </c>
      <c r="N44" s="146">
        <f t="shared" si="225"/>
        <v>168106</v>
      </c>
      <c r="O44" s="151">
        <f t="shared" si="225"/>
        <v>829131</v>
      </c>
      <c r="P44" s="146">
        <f t="shared" si="225"/>
        <v>110</v>
      </c>
      <c r="Q44" s="147">
        <f t="shared" si="225"/>
        <v>4531</v>
      </c>
      <c r="R44" s="146">
        <f t="shared" si="225"/>
        <v>0</v>
      </c>
      <c r="S44" s="147">
        <f t="shared" si="225"/>
        <v>0</v>
      </c>
      <c r="T44" s="146">
        <f t="shared" si="225"/>
        <v>168216</v>
      </c>
      <c r="U44" s="147">
        <f t="shared" si="225"/>
        <v>833662</v>
      </c>
      <c r="V44" s="148">
        <f t="shared" si="8"/>
        <v>4956</v>
      </c>
      <c r="W44" s="7" t="s">
        <v>47</v>
      </c>
      <c r="X44" s="161">
        <f t="shared" ref="X44:Y44" si="227">X89</f>
        <v>26160</v>
      </c>
      <c r="Y44" s="162">
        <f t="shared" si="227"/>
        <v>380596</v>
      </c>
      <c r="Z44" s="148">
        <f>ROUND(Y44*1000/X44,0)</f>
        <v>14549</v>
      </c>
      <c r="AA44" s="149">
        <f t="shared" ref="AA44:AQ44" si="228">AA89</f>
        <v>0</v>
      </c>
      <c r="AB44" s="150">
        <f t="shared" si="228"/>
        <v>0</v>
      </c>
      <c r="AC44" s="291">
        <f t="shared" ref="AC44:AD44" si="229">AC89</f>
        <v>0</v>
      </c>
      <c r="AD44" s="292">
        <f t="shared" si="229"/>
        <v>0</v>
      </c>
      <c r="AE44" s="182">
        <f t="shared" si="228"/>
        <v>0</v>
      </c>
      <c r="AF44" s="147">
        <f t="shared" si="228"/>
        <v>0</v>
      </c>
      <c r="AG44" s="152">
        <f t="shared" si="228"/>
        <v>0</v>
      </c>
      <c r="AH44" s="153">
        <f t="shared" si="228"/>
        <v>97</v>
      </c>
      <c r="AI44" s="163">
        <f t="shared" si="228"/>
        <v>184</v>
      </c>
      <c r="AJ44" s="146">
        <f t="shared" si="228"/>
        <v>26257</v>
      </c>
      <c r="AK44" s="151">
        <f t="shared" si="228"/>
        <v>380780</v>
      </c>
      <c r="AL44" s="146">
        <f t="shared" si="228"/>
        <v>0</v>
      </c>
      <c r="AM44" s="147">
        <f t="shared" si="228"/>
        <v>0</v>
      </c>
      <c r="AN44" s="146">
        <f t="shared" si="228"/>
        <v>0</v>
      </c>
      <c r="AO44" s="147">
        <f t="shared" si="228"/>
        <v>0</v>
      </c>
      <c r="AP44" s="146">
        <f t="shared" si="228"/>
        <v>26257</v>
      </c>
      <c r="AQ44" s="147">
        <f t="shared" si="228"/>
        <v>380780</v>
      </c>
      <c r="AR44" s="148">
        <f t="shared" si="13"/>
        <v>14502</v>
      </c>
    </row>
    <row r="45" spans="1:44" s="18" customFormat="1" ht="17.25" customHeight="1" thickBot="1">
      <c r="A45" s="8" t="s">
        <v>48</v>
      </c>
      <c r="B45" s="164">
        <f t="shared" ref="B45:C45" si="230">B90</f>
        <v>226606</v>
      </c>
      <c r="C45" s="165">
        <f t="shared" si="230"/>
        <v>1253774</v>
      </c>
      <c r="D45" s="148">
        <f t="shared" si="5"/>
        <v>5533</v>
      </c>
      <c r="E45" s="166">
        <f t="shared" ref="E45:U45" si="231">E90</f>
        <v>358</v>
      </c>
      <c r="F45" s="167">
        <f t="shared" si="231"/>
        <v>947</v>
      </c>
      <c r="G45" s="295">
        <f t="shared" ref="G45:H45" si="232">G90</f>
        <v>0</v>
      </c>
      <c r="H45" s="296">
        <f t="shared" si="232"/>
        <v>0</v>
      </c>
      <c r="I45" s="168">
        <f t="shared" si="231"/>
        <v>0</v>
      </c>
      <c r="J45" s="169">
        <f t="shared" si="231"/>
        <v>0</v>
      </c>
      <c r="K45" s="170">
        <f t="shared" si="231"/>
        <v>0</v>
      </c>
      <c r="L45" s="171">
        <f t="shared" si="231"/>
        <v>-70</v>
      </c>
      <c r="M45" s="172">
        <f t="shared" si="231"/>
        <v>-243</v>
      </c>
      <c r="N45" s="146">
        <f t="shared" si="231"/>
        <v>226178</v>
      </c>
      <c r="O45" s="169">
        <f t="shared" si="231"/>
        <v>1252584</v>
      </c>
      <c r="P45" s="138">
        <f t="shared" si="231"/>
        <v>209</v>
      </c>
      <c r="Q45" s="139">
        <f t="shared" si="231"/>
        <v>15709</v>
      </c>
      <c r="R45" s="138">
        <f t="shared" si="231"/>
        <v>0</v>
      </c>
      <c r="S45" s="139">
        <f t="shared" si="231"/>
        <v>0</v>
      </c>
      <c r="T45" s="168">
        <f t="shared" si="231"/>
        <v>226387</v>
      </c>
      <c r="U45" s="180">
        <f t="shared" si="231"/>
        <v>1268293</v>
      </c>
      <c r="V45" s="148">
        <f t="shared" si="8"/>
        <v>5602</v>
      </c>
      <c r="W45" s="8" t="s">
        <v>48</v>
      </c>
      <c r="X45" s="164">
        <f t="shared" ref="X45:Y45" si="233">X90</f>
        <v>39655</v>
      </c>
      <c r="Y45" s="165">
        <f t="shared" si="233"/>
        <v>547713</v>
      </c>
      <c r="Z45" s="148">
        <f t="shared" si="10"/>
        <v>13812</v>
      </c>
      <c r="AA45" s="166">
        <f t="shared" ref="AA45:AQ45" si="234">AA90</f>
        <v>49</v>
      </c>
      <c r="AB45" s="167">
        <f t="shared" si="234"/>
        <v>39</v>
      </c>
      <c r="AC45" s="295">
        <f t="shared" ref="AC45:AD45" si="235">AC90</f>
        <v>0</v>
      </c>
      <c r="AD45" s="296">
        <f t="shared" si="235"/>
        <v>0</v>
      </c>
      <c r="AE45" s="182">
        <f t="shared" si="234"/>
        <v>0</v>
      </c>
      <c r="AF45" s="147">
        <f t="shared" si="234"/>
        <v>0</v>
      </c>
      <c r="AG45" s="170">
        <f t="shared" si="234"/>
        <v>0</v>
      </c>
      <c r="AH45" s="171">
        <f t="shared" si="234"/>
        <v>19</v>
      </c>
      <c r="AI45" s="172">
        <f t="shared" si="234"/>
        <v>62</v>
      </c>
      <c r="AJ45" s="146">
        <f t="shared" si="234"/>
        <v>39625</v>
      </c>
      <c r="AK45" s="169">
        <f t="shared" si="234"/>
        <v>547736</v>
      </c>
      <c r="AL45" s="138">
        <f t="shared" si="234"/>
        <v>0</v>
      </c>
      <c r="AM45" s="139">
        <f t="shared" si="234"/>
        <v>0</v>
      </c>
      <c r="AN45" s="138">
        <f t="shared" si="234"/>
        <v>0</v>
      </c>
      <c r="AO45" s="139">
        <f t="shared" si="234"/>
        <v>0</v>
      </c>
      <c r="AP45" s="168">
        <f t="shared" si="234"/>
        <v>39625</v>
      </c>
      <c r="AQ45" s="180">
        <f t="shared" si="234"/>
        <v>547736</v>
      </c>
      <c r="AR45" s="148">
        <f t="shared" si="13"/>
        <v>13823</v>
      </c>
    </row>
    <row r="46" spans="1:44" s="89" customFormat="1" ht="17.25" customHeight="1" thickBot="1">
      <c r="A46" s="87" t="s">
        <v>66</v>
      </c>
      <c r="B46" s="173">
        <f>SUM(B7:B18)</f>
        <v>38634349</v>
      </c>
      <c r="C46" s="174">
        <f>SUM(C7:C18)</f>
        <v>777653943</v>
      </c>
      <c r="D46" s="175">
        <f t="shared" si="5"/>
        <v>20129</v>
      </c>
      <c r="E46" s="176">
        <f>SUM(E7:E18)</f>
        <v>226225</v>
      </c>
      <c r="F46" s="177">
        <f t="shared" ref="F46:U46" si="236">SUM(F7:F18)</f>
        <v>2067613</v>
      </c>
      <c r="G46" s="297">
        <f>SUM(G7:G18)</f>
        <v>0</v>
      </c>
      <c r="H46" s="298">
        <f t="shared" ref="H46" si="237">SUM(H7:H18)</f>
        <v>0</v>
      </c>
      <c r="I46" s="173">
        <f t="shared" si="236"/>
        <v>0</v>
      </c>
      <c r="J46" s="175">
        <f t="shared" si="236"/>
        <v>0</v>
      </c>
      <c r="K46" s="178">
        <f t="shared" si="236"/>
        <v>0</v>
      </c>
      <c r="L46" s="176">
        <f t="shared" si="236"/>
        <v>19913</v>
      </c>
      <c r="M46" s="177">
        <f t="shared" si="236"/>
        <v>201933</v>
      </c>
      <c r="N46" s="173">
        <f t="shared" si="236"/>
        <v>38428037</v>
      </c>
      <c r="O46" s="175">
        <f t="shared" si="236"/>
        <v>775788263</v>
      </c>
      <c r="P46" s="173">
        <f t="shared" si="236"/>
        <v>292910</v>
      </c>
      <c r="Q46" s="174">
        <f t="shared" si="236"/>
        <v>25459721</v>
      </c>
      <c r="R46" s="173">
        <f t="shared" si="236"/>
        <v>1543</v>
      </c>
      <c r="S46" s="174">
        <f t="shared" si="236"/>
        <v>126328</v>
      </c>
      <c r="T46" s="173">
        <f t="shared" si="236"/>
        <v>38722490</v>
      </c>
      <c r="U46" s="174">
        <f t="shared" si="236"/>
        <v>801374312</v>
      </c>
      <c r="V46" s="175">
        <f t="shared" si="8"/>
        <v>20695</v>
      </c>
      <c r="W46" s="87" t="s">
        <v>66</v>
      </c>
      <c r="X46" s="173">
        <f t="shared" ref="X46:Y46" si="238">SUM(X7:X18)</f>
        <v>31439042</v>
      </c>
      <c r="Y46" s="174">
        <f t="shared" si="238"/>
        <v>1127396381</v>
      </c>
      <c r="Z46" s="175">
        <f t="shared" si="10"/>
        <v>35860</v>
      </c>
      <c r="AA46" s="176">
        <f t="shared" ref="AA46:AQ46" si="239">SUM(AA7:AA18)</f>
        <v>76830</v>
      </c>
      <c r="AB46" s="177">
        <f t="shared" si="239"/>
        <v>1618385</v>
      </c>
      <c r="AC46" s="297">
        <f t="shared" ref="AC46:AD46" si="240">SUM(AC7:AC18)</f>
        <v>0</v>
      </c>
      <c r="AD46" s="298">
        <f t="shared" si="240"/>
        <v>0</v>
      </c>
      <c r="AE46" s="183">
        <f t="shared" si="239"/>
        <v>0</v>
      </c>
      <c r="AF46" s="184">
        <f t="shared" si="239"/>
        <v>0</v>
      </c>
      <c r="AG46" s="178">
        <f t="shared" si="239"/>
        <v>0</v>
      </c>
      <c r="AH46" s="176">
        <f t="shared" si="239"/>
        <v>-628</v>
      </c>
      <c r="AI46" s="177">
        <f t="shared" si="239"/>
        <v>-74567</v>
      </c>
      <c r="AJ46" s="173">
        <f t="shared" si="239"/>
        <v>31361584</v>
      </c>
      <c r="AK46" s="175">
        <f t="shared" si="239"/>
        <v>1125703429</v>
      </c>
      <c r="AL46" s="173">
        <f t="shared" si="239"/>
        <v>176006</v>
      </c>
      <c r="AM46" s="174">
        <f t="shared" si="239"/>
        <v>17403646</v>
      </c>
      <c r="AN46" s="173">
        <f t="shared" si="239"/>
        <v>586</v>
      </c>
      <c r="AO46" s="174">
        <f t="shared" si="239"/>
        <v>56010</v>
      </c>
      <c r="AP46" s="173">
        <f t="shared" si="239"/>
        <v>31538176</v>
      </c>
      <c r="AQ46" s="174">
        <f t="shared" si="239"/>
        <v>1143163085</v>
      </c>
      <c r="AR46" s="175">
        <f t="shared" si="13"/>
        <v>36247</v>
      </c>
    </row>
    <row r="47" spans="1:44" s="89" customFormat="1" ht="17.25" customHeight="1" thickBot="1">
      <c r="A47" s="87" t="s">
        <v>67</v>
      </c>
      <c r="B47" s="173">
        <f>SUM(B19:B45)</f>
        <v>13301754</v>
      </c>
      <c r="C47" s="174">
        <f>SUM(C19:C45)</f>
        <v>236931821</v>
      </c>
      <c r="D47" s="175">
        <f t="shared" si="5"/>
        <v>17812</v>
      </c>
      <c r="E47" s="176">
        <f>SUM(E19:E45)</f>
        <v>61526</v>
      </c>
      <c r="F47" s="177">
        <f t="shared" ref="F47:U47" si="241">SUM(F19:F45)</f>
        <v>445141</v>
      </c>
      <c r="G47" s="297">
        <f>SUM(G19:G45)</f>
        <v>0</v>
      </c>
      <c r="H47" s="298">
        <f t="shared" ref="H47" si="242">SUM(H19:H45)</f>
        <v>0</v>
      </c>
      <c r="I47" s="173">
        <f t="shared" si="241"/>
        <v>0</v>
      </c>
      <c r="J47" s="175">
        <f t="shared" si="241"/>
        <v>0</v>
      </c>
      <c r="K47" s="178">
        <f t="shared" si="241"/>
        <v>-3641</v>
      </c>
      <c r="L47" s="176">
        <f t="shared" si="241"/>
        <v>-484</v>
      </c>
      <c r="M47" s="177">
        <f t="shared" si="241"/>
        <v>-6165</v>
      </c>
      <c r="N47" s="173">
        <f t="shared" si="241"/>
        <v>13239744</v>
      </c>
      <c r="O47" s="175">
        <f t="shared" si="241"/>
        <v>236476874</v>
      </c>
      <c r="P47" s="173">
        <f t="shared" si="241"/>
        <v>78810</v>
      </c>
      <c r="Q47" s="174">
        <f t="shared" si="241"/>
        <v>6798855</v>
      </c>
      <c r="R47" s="173">
        <f t="shared" si="241"/>
        <v>149</v>
      </c>
      <c r="S47" s="174">
        <f t="shared" si="241"/>
        <v>12005</v>
      </c>
      <c r="T47" s="173">
        <f t="shared" si="241"/>
        <v>13318703</v>
      </c>
      <c r="U47" s="174">
        <f t="shared" si="241"/>
        <v>243287734</v>
      </c>
      <c r="V47" s="175">
        <f t="shared" si="8"/>
        <v>18267</v>
      </c>
      <c r="W47" s="87" t="s">
        <v>67</v>
      </c>
      <c r="X47" s="173">
        <f t="shared" ref="X47:Y47" si="243">SUM(X19:X45)</f>
        <v>7344192</v>
      </c>
      <c r="Y47" s="174">
        <f t="shared" si="243"/>
        <v>207006569</v>
      </c>
      <c r="Z47" s="175">
        <f t="shared" si="10"/>
        <v>28186</v>
      </c>
      <c r="AA47" s="176">
        <f t="shared" ref="AA47:AQ47" si="244">SUM(AA19:AA45)</f>
        <v>60014</v>
      </c>
      <c r="AB47" s="177">
        <f t="shared" si="244"/>
        <v>1735872</v>
      </c>
      <c r="AC47" s="297">
        <f t="shared" ref="AC47:AD47" si="245">SUM(AC19:AC45)</f>
        <v>0</v>
      </c>
      <c r="AD47" s="298">
        <f t="shared" si="245"/>
        <v>0</v>
      </c>
      <c r="AE47" s="183">
        <f t="shared" si="244"/>
        <v>0</v>
      </c>
      <c r="AF47" s="184">
        <f t="shared" si="244"/>
        <v>0</v>
      </c>
      <c r="AG47" s="178">
        <f t="shared" si="244"/>
        <v>0</v>
      </c>
      <c r="AH47" s="176">
        <f t="shared" si="244"/>
        <v>3948</v>
      </c>
      <c r="AI47" s="177">
        <f t="shared" si="244"/>
        <v>174479</v>
      </c>
      <c r="AJ47" s="173">
        <f t="shared" si="244"/>
        <v>7288126</v>
      </c>
      <c r="AK47" s="175">
        <f t="shared" si="244"/>
        <v>205445176</v>
      </c>
      <c r="AL47" s="173">
        <f t="shared" si="244"/>
        <v>25068</v>
      </c>
      <c r="AM47" s="174">
        <f t="shared" si="244"/>
        <v>2497833</v>
      </c>
      <c r="AN47" s="173">
        <f t="shared" si="244"/>
        <v>63</v>
      </c>
      <c r="AO47" s="174">
        <f t="shared" si="244"/>
        <v>3736</v>
      </c>
      <c r="AP47" s="173">
        <f t="shared" si="244"/>
        <v>7313257</v>
      </c>
      <c r="AQ47" s="174">
        <f t="shared" si="244"/>
        <v>207946745</v>
      </c>
      <c r="AR47" s="175">
        <f t="shared" si="13"/>
        <v>28434</v>
      </c>
    </row>
    <row r="48" spans="1:44" s="89" customFormat="1" ht="17.25" customHeight="1" thickBot="1">
      <c r="A48" s="87" t="s">
        <v>12</v>
      </c>
      <c r="B48" s="173">
        <f>SUM(B46:B47)</f>
        <v>51936103</v>
      </c>
      <c r="C48" s="174">
        <f>SUM(C46:C47)</f>
        <v>1014585764</v>
      </c>
      <c r="D48" s="175">
        <f t="shared" si="5"/>
        <v>19535</v>
      </c>
      <c r="E48" s="176">
        <f>SUM(E46:E47)</f>
        <v>287751</v>
      </c>
      <c r="F48" s="177">
        <f t="shared" ref="F48:U48" si="246">SUM(F46:F47)</f>
        <v>2512754</v>
      </c>
      <c r="G48" s="297">
        <f>SUM(G46:G47)</f>
        <v>0</v>
      </c>
      <c r="H48" s="298">
        <f t="shared" ref="H48" si="247">SUM(H46:H47)</f>
        <v>0</v>
      </c>
      <c r="I48" s="173">
        <f t="shared" si="246"/>
        <v>0</v>
      </c>
      <c r="J48" s="175">
        <f t="shared" si="246"/>
        <v>0</v>
      </c>
      <c r="K48" s="178">
        <f t="shared" si="246"/>
        <v>-3641</v>
      </c>
      <c r="L48" s="176">
        <f t="shared" si="246"/>
        <v>19429</v>
      </c>
      <c r="M48" s="177">
        <f t="shared" si="246"/>
        <v>195768</v>
      </c>
      <c r="N48" s="173">
        <f t="shared" si="246"/>
        <v>51667781</v>
      </c>
      <c r="O48" s="175">
        <f t="shared" si="246"/>
        <v>1012265137</v>
      </c>
      <c r="P48" s="173">
        <f t="shared" si="246"/>
        <v>371720</v>
      </c>
      <c r="Q48" s="174">
        <f t="shared" si="246"/>
        <v>32258576</v>
      </c>
      <c r="R48" s="173">
        <f t="shared" si="246"/>
        <v>1692</v>
      </c>
      <c r="S48" s="174">
        <f t="shared" si="246"/>
        <v>138333</v>
      </c>
      <c r="T48" s="173">
        <f t="shared" si="246"/>
        <v>52041193</v>
      </c>
      <c r="U48" s="174">
        <f t="shared" si="246"/>
        <v>1044662046</v>
      </c>
      <c r="V48" s="175">
        <f t="shared" si="8"/>
        <v>20074</v>
      </c>
      <c r="W48" s="87" t="s">
        <v>12</v>
      </c>
      <c r="X48" s="173">
        <f t="shared" ref="X48:AA48" si="248">SUM(X46:X47)</f>
        <v>38783234</v>
      </c>
      <c r="Y48" s="174">
        <f t="shared" si="248"/>
        <v>1334402950</v>
      </c>
      <c r="Z48" s="175">
        <f t="shared" si="10"/>
        <v>34407</v>
      </c>
      <c r="AA48" s="176">
        <f t="shared" si="248"/>
        <v>136844</v>
      </c>
      <c r="AB48" s="177">
        <f t="shared" ref="AB48:AC48" si="249">SUM(AB46:AB47)</f>
        <v>3354257</v>
      </c>
      <c r="AC48" s="297">
        <f t="shared" si="249"/>
        <v>0</v>
      </c>
      <c r="AD48" s="298">
        <f t="shared" ref="AD48" si="250">SUM(AD46:AD47)</f>
        <v>0</v>
      </c>
      <c r="AE48" s="183">
        <f t="shared" ref="AE48" si="251">SUM(AE46:AE47)</f>
        <v>0</v>
      </c>
      <c r="AF48" s="184">
        <f t="shared" ref="AF48" si="252">SUM(AF46:AF47)</f>
        <v>0</v>
      </c>
      <c r="AG48" s="178">
        <f t="shared" ref="AG48" si="253">SUM(AG46:AG47)</f>
        <v>0</v>
      </c>
      <c r="AH48" s="176">
        <f t="shared" ref="AH48" si="254">SUM(AH46:AH47)</f>
        <v>3320</v>
      </c>
      <c r="AI48" s="177">
        <f t="shared" ref="AI48" si="255">SUM(AI46:AI47)</f>
        <v>99912</v>
      </c>
      <c r="AJ48" s="173">
        <f t="shared" ref="AJ48" si="256">SUM(AJ46:AJ47)</f>
        <v>38649710</v>
      </c>
      <c r="AK48" s="175">
        <f t="shared" ref="AK48" si="257">SUM(AK46:AK47)</f>
        <v>1331148605</v>
      </c>
      <c r="AL48" s="173">
        <f t="shared" ref="AL48" si="258">SUM(AL46:AL47)</f>
        <v>201074</v>
      </c>
      <c r="AM48" s="174">
        <f t="shared" ref="AM48" si="259">SUM(AM46:AM47)</f>
        <v>19901479</v>
      </c>
      <c r="AN48" s="173">
        <f t="shared" ref="AN48" si="260">SUM(AN46:AN47)</f>
        <v>649</v>
      </c>
      <c r="AO48" s="174">
        <f t="shared" ref="AO48" si="261">SUM(AO46:AO47)</f>
        <v>59746</v>
      </c>
      <c r="AP48" s="173">
        <f t="shared" ref="AP48" si="262">SUM(AP46:AP47)</f>
        <v>38851433</v>
      </c>
      <c r="AQ48" s="174">
        <f t="shared" ref="AQ48" si="263">SUM(AQ46:AQ47)</f>
        <v>1351109830</v>
      </c>
      <c r="AR48" s="175">
        <f t="shared" si="13"/>
        <v>34776</v>
      </c>
    </row>
    <row r="49" spans="1:44" s="17" customFormat="1" ht="17.25" customHeight="1">
      <c r="A49" s="52"/>
      <c r="B49" s="20"/>
      <c r="C49" s="20"/>
      <c r="D49" s="20"/>
      <c r="E49" s="20"/>
      <c r="F49" s="20"/>
      <c r="G49" s="299"/>
      <c r="H49" s="299"/>
      <c r="I49" s="20"/>
      <c r="J49" s="20"/>
      <c r="K49" s="21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36" t="s">
        <v>280</v>
      </c>
      <c r="W49" s="52"/>
      <c r="X49" s="20"/>
      <c r="Y49" s="20"/>
      <c r="Z49" s="20"/>
      <c r="AA49" s="20"/>
      <c r="AB49" s="20"/>
      <c r="AC49" s="299"/>
      <c r="AD49" s="299"/>
      <c r="AE49" s="20"/>
      <c r="AF49" s="20"/>
      <c r="AG49" s="21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36" t="str">
        <f>V49</f>
        <v>【出典：令和７年度概要調書（令和７年４月１日現在）】</v>
      </c>
    </row>
    <row r="50" spans="1:44" ht="17.25" hidden="1" customHeight="1"/>
    <row r="51" spans="1:44" ht="76.2" hidden="1" customHeight="1">
      <c r="A51" s="76" t="s">
        <v>221</v>
      </c>
      <c r="B51" s="81" t="s">
        <v>254</v>
      </c>
      <c r="C51" s="81" t="s">
        <v>255</v>
      </c>
      <c r="D51" s="82"/>
      <c r="E51" s="308" t="s">
        <v>256</v>
      </c>
      <c r="F51" s="308" t="s">
        <v>93</v>
      </c>
      <c r="G51" s="300" t="s">
        <v>92</v>
      </c>
      <c r="H51" s="300" t="s">
        <v>93</v>
      </c>
      <c r="I51" s="308" t="s">
        <v>222</v>
      </c>
      <c r="J51" s="308" t="s">
        <v>93</v>
      </c>
      <c r="K51" s="308" t="s">
        <v>223</v>
      </c>
      <c r="L51" s="308" t="s">
        <v>224</v>
      </c>
      <c r="M51" s="308" t="s">
        <v>93</v>
      </c>
      <c r="N51" s="308" t="s">
        <v>225</v>
      </c>
      <c r="O51" s="308" t="s">
        <v>93</v>
      </c>
      <c r="P51" s="308" t="s">
        <v>226</v>
      </c>
      <c r="Q51" s="308" t="s">
        <v>93</v>
      </c>
      <c r="R51" s="308" t="s">
        <v>227</v>
      </c>
      <c r="S51" s="308" t="s">
        <v>93</v>
      </c>
      <c r="T51" s="308" t="s">
        <v>228</v>
      </c>
      <c r="U51" s="308" t="s">
        <v>93</v>
      </c>
      <c r="X51" s="308" t="s">
        <v>96</v>
      </c>
      <c r="Y51" s="308" t="s">
        <v>95</v>
      </c>
      <c r="Z51" s="326" t="s">
        <v>258</v>
      </c>
      <c r="AA51" s="308" t="s">
        <v>257</v>
      </c>
      <c r="AB51" s="308" t="s">
        <v>95</v>
      </c>
      <c r="AC51" s="300" t="s">
        <v>96</v>
      </c>
      <c r="AD51" s="300" t="s">
        <v>95</v>
      </c>
      <c r="AE51" s="308" t="s">
        <v>259</v>
      </c>
      <c r="AF51" s="308" t="s">
        <v>95</v>
      </c>
      <c r="AG51" s="308" t="s">
        <v>260</v>
      </c>
      <c r="AH51" s="308" t="s">
        <v>261</v>
      </c>
      <c r="AI51" s="308" t="s">
        <v>95</v>
      </c>
      <c r="AJ51" s="308" t="s">
        <v>262</v>
      </c>
      <c r="AK51" s="308" t="s">
        <v>95</v>
      </c>
      <c r="AL51" s="308" t="s">
        <v>263</v>
      </c>
      <c r="AM51" s="308" t="s">
        <v>95</v>
      </c>
      <c r="AN51" s="308" t="s">
        <v>264</v>
      </c>
      <c r="AO51" s="308" t="s">
        <v>95</v>
      </c>
      <c r="AP51" s="308" t="s">
        <v>265</v>
      </c>
      <c r="AQ51" s="308" t="s">
        <v>95</v>
      </c>
    </row>
    <row r="52" spans="1:44" ht="17.25" hidden="1" customHeight="1">
      <c r="B52" s="236">
        <v>10794386</v>
      </c>
      <c r="C52" s="236">
        <v>235216846</v>
      </c>
      <c r="E52" s="236">
        <v>76732</v>
      </c>
      <c r="F52" s="236">
        <v>880321</v>
      </c>
      <c r="G52" s="301"/>
      <c r="H52" s="301"/>
      <c r="I52" s="236">
        <v>0</v>
      </c>
      <c r="J52" s="236">
        <v>0</v>
      </c>
      <c r="K52" s="236">
        <v>0</v>
      </c>
      <c r="L52" s="236">
        <v>-989</v>
      </c>
      <c r="M52" s="236">
        <v>-16616</v>
      </c>
      <c r="N52" s="236">
        <v>10716665</v>
      </c>
      <c r="O52" s="236">
        <v>234319909</v>
      </c>
      <c r="P52" s="236">
        <v>95958</v>
      </c>
      <c r="Q52" s="236">
        <v>8357686</v>
      </c>
      <c r="R52" s="236">
        <v>317</v>
      </c>
      <c r="S52" s="236">
        <v>24703</v>
      </c>
      <c r="T52" s="236">
        <v>10812940</v>
      </c>
      <c r="U52" s="236">
        <v>242702298</v>
      </c>
      <c r="X52" s="236">
        <v>11041700</v>
      </c>
      <c r="Y52" s="236">
        <v>472433883</v>
      </c>
      <c r="AA52" s="236">
        <v>29906</v>
      </c>
      <c r="AB52" s="236">
        <v>868295</v>
      </c>
      <c r="AC52" s="301"/>
      <c r="AD52" s="301"/>
      <c r="AE52" s="236">
        <v>0</v>
      </c>
      <c r="AF52" s="236">
        <v>0</v>
      </c>
      <c r="AG52" s="236">
        <v>0</v>
      </c>
      <c r="AH52" s="236">
        <v>-95</v>
      </c>
      <c r="AI52" s="236">
        <v>6422</v>
      </c>
      <c r="AJ52" s="236">
        <v>11011699</v>
      </c>
      <c r="AK52" s="236">
        <v>471572010</v>
      </c>
      <c r="AL52" s="236">
        <v>71250</v>
      </c>
      <c r="AM52" s="236">
        <v>7871707</v>
      </c>
      <c r="AN52" s="236">
        <v>499</v>
      </c>
      <c r="AO52" s="236">
        <v>49210</v>
      </c>
      <c r="AP52" s="236">
        <v>11083448</v>
      </c>
      <c r="AQ52" s="236">
        <v>479492927</v>
      </c>
    </row>
    <row r="53" spans="1:44" ht="17.25" hidden="1" customHeight="1">
      <c r="B53" s="236">
        <v>2325308</v>
      </c>
      <c r="C53" s="236">
        <v>44452679</v>
      </c>
      <c r="E53" s="236">
        <v>13899</v>
      </c>
      <c r="F53" s="236">
        <v>81201</v>
      </c>
      <c r="G53" s="301"/>
      <c r="H53" s="301"/>
      <c r="I53" s="236">
        <v>0</v>
      </c>
      <c r="J53" s="236">
        <v>0</v>
      </c>
      <c r="K53" s="236">
        <v>0</v>
      </c>
      <c r="L53" s="236">
        <v>-251</v>
      </c>
      <c r="M53" s="236">
        <v>-862</v>
      </c>
      <c r="N53" s="236">
        <v>2311158</v>
      </c>
      <c r="O53" s="236">
        <v>44370616</v>
      </c>
      <c r="P53" s="236">
        <v>19905</v>
      </c>
      <c r="Q53" s="236">
        <v>1674655</v>
      </c>
      <c r="R53" s="236">
        <v>885</v>
      </c>
      <c r="S53" s="236">
        <v>74422</v>
      </c>
      <c r="T53" s="236">
        <v>2331948</v>
      </c>
      <c r="U53" s="236">
        <v>46119693</v>
      </c>
      <c r="X53" s="236">
        <v>1700392</v>
      </c>
      <c r="Y53" s="236">
        <v>50848103</v>
      </c>
      <c r="AA53" s="236">
        <v>1571</v>
      </c>
      <c r="AB53" s="236">
        <v>7689</v>
      </c>
      <c r="AC53" s="301"/>
      <c r="AD53" s="301"/>
      <c r="AE53" s="236">
        <v>0</v>
      </c>
      <c r="AF53" s="236">
        <v>0</v>
      </c>
      <c r="AG53" s="236">
        <v>0</v>
      </c>
      <c r="AH53" s="236">
        <v>-34</v>
      </c>
      <c r="AI53" s="236">
        <v>-116</v>
      </c>
      <c r="AJ53" s="236">
        <v>1698787</v>
      </c>
      <c r="AK53" s="236">
        <v>50840298</v>
      </c>
      <c r="AL53" s="236">
        <v>1688</v>
      </c>
      <c r="AM53" s="236">
        <v>132710</v>
      </c>
      <c r="AN53" s="236">
        <v>0</v>
      </c>
      <c r="AO53" s="236">
        <v>0</v>
      </c>
      <c r="AP53" s="236">
        <v>1700475</v>
      </c>
      <c r="AQ53" s="236">
        <v>50973008</v>
      </c>
    </row>
    <row r="54" spans="1:44" ht="17.25" hidden="1" customHeight="1">
      <c r="B54" s="236">
        <v>2900849</v>
      </c>
      <c r="C54" s="236">
        <v>56212162</v>
      </c>
      <c r="E54" s="236">
        <v>20398</v>
      </c>
      <c r="F54" s="236">
        <v>183179</v>
      </c>
      <c r="G54" s="301"/>
      <c r="H54" s="301"/>
      <c r="I54" s="236">
        <v>0</v>
      </c>
      <c r="J54" s="236">
        <v>0</v>
      </c>
      <c r="K54" s="236">
        <v>0</v>
      </c>
      <c r="L54" s="236">
        <v>0</v>
      </c>
      <c r="M54" s="236">
        <v>0</v>
      </c>
      <c r="N54" s="236">
        <v>2880451</v>
      </c>
      <c r="O54" s="236">
        <v>56028983</v>
      </c>
      <c r="P54" s="236">
        <v>27056</v>
      </c>
      <c r="Q54" s="236">
        <v>2355658</v>
      </c>
      <c r="R54" s="236">
        <v>0</v>
      </c>
      <c r="S54" s="236">
        <v>0</v>
      </c>
      <c r="T54" s="236">
        <v>2907507</v>
      </c>
      <c r="U54" s="236">
        <v>58384641</v>
      </c>
      <c r="X54" s="236">
        <v>3245406</v>
      </c>
      <c r="Y54" s="236">
        <v>103232865</v>
      </c>
      <c r="AA54" s="236">
        <v>5006</v>
      </c>
      <c r="AB54" s="236">
        <v>70068</v>
      </c>
      <c r="AC54" s="301"/>
      <c r="AD54" s="301"/>
      <c r="AE54" s="236">
        <v>0</v>
      </c>
      <c r="AF54" s="236">
        <v>0</v>
      </c>
      <c r="AG54" s="236">
        <v>0</v>
      </c>
      <c r="AH54" s="236">
        <v>0</v>
      </c>
      <c r="AI54" s="236">
        <v>0</v>
      </c>
      <c r="AJ54" s="236">
        <v>3240400</v>
      </c>
      <c r="AK54" s="236">
        <v>103162797</v>
      </c>
      <c r="AL54" s="236">
        <v>27792</v>
      </c>
      <c r="AM54" s="236">
        <v>1610548</v>
      </c>
      <c r="AN54" s="236">
        <v>0</v>
      </c>
      <c r="AO54" s="236">
        <v>0</v>
      </c>
      <c r="AP54" s="236">
        <v>3268192</v>
      </c>
      <c r="AQ54" s="236">
        <v>104773345</v>
      </c>
    </row>
    <row r="55" spans="1:44" ht="17.25" hidden="1" customHeight="1">
      <c r="B55" s="236">
        <v>2480905</v>
      </c>
      <c r="C55" s="236">
        <v>45359459</v>
      </c>
      <c r="E55" s="236">
        <v>10237</v>
      </c>
      <c r="F55" s="236">
        <v>67231</v>
      </c>
      <c r="G55" s="301"/>
      <c r="H55" s="301"/>
      <c r="I55" s="236">
        <v>0</v>
      </c>
      <c r="J55" s="236">
        <v>0</v>
      </c>
      <c r="K55" s="236">
        <v>0</v>
      </c>
      <c r="L55" s="236">
        <v>0</v>
      </c>
      <c r="M55" s="236">
        <v>0</v>
      </c>
      <c r="N55" s="236">
        <v>2470668</v>
      </c>
      <c r="O55" s="236">
        <v>45292228</v>
      </c>
      <c r="P55" s="236">
        <v>15140</v>
      </c>
      <c r="Q55" s="236">
        <v>1252772</v>
      </c>
      <c r="R55" s="236">
        <v>147</v>
      </c>
      <c r="S55" s="236">
        <v>10123</v>
      </c>
      <c r="T55" s="236">
        <v>2485955</v>
      </c>
      <c r="U55" s="236">
        <v>46555123</v>
      </c>
      <c r="X55" s="236">
        <v>2301004</v>
      </c>
      <c r="Y55" s="236">
        <v>66038486</v>
      </c>
      <c r="AA55" s="236">
        <v>3915</v>
      </c>
      <c r="AB55" s="236">
        <v>50022</v>
      </c>
      <c r="AC55" s="301"/>
      <c r="AD55" s="301"/>
      <c r="AE55" s="236">
        <v>0</v>
      </c>
      <c r="AF55" s="236">
        <v>0</v>
      </c>
      <c r="AG55" s="236">
        <v>0</v>
      </c>
      <c r="AH55" s="236">
        <v>0</v>
      </c>
      <c r="AI55" s="236">
        <v>0</v>
      </c>
      <c r="AJ55" s="236">
        <v>2297089</v>
      </c>
      <c r="AK55" s="236">
        <v>65988464</v>
      </c>
      <c r="AL55" s="236">
        <v>9847</v>
      </c>
      <c r="AM55" s="236">
        <v>848714</v>
      </c>
      <c r="AN55" s="236">
        <v>0</v>
      </c>
      <c r="AO55" s="236">
        <v>0</v>
      </c>
      <c r="AP55" s="236">
        <v>2306936</v>
      </c>
      <c r="AQ55" s="236">
        <v>66837178</v>
      </c>
    </row>
    <row r="56" spans="1:44" ht="17.25" hidden="1" customHeight="1">
      <c r="B56" s="236">
        <v>4192978</v>
      </c>
      <c r="C56" s="236">
        <v>91488778</v>
      </c>
      <c r="E56" s="236">
        <v>27338</v>
      </c>
      <c r="F56" s="236">
        <v>236082</v>
      </c>
      <c r="G56" s="301"/>
      <c r="H56" s="301"/>
      <c r="I56" s="236">
        <v>0</v>
      </c>
      <c r="J56" s="236">
        <v>0</v>
      </c>
      <c r="K56" s="236">
        <v>0</v>
      </c>
      <c r="L56" s="236">
        <v>0</v>
      </c>
      <c r="M56" s="236">
        <v>0</v>
      </c>
      <c r="N56" s="236">
        <v>4165640</v>
      </c>
      <c r="O56" s="236">
        <v>91252696</v>
      </c>
      <c r="P56" s="236">
        <v>37488</v>
      </c>
      <c r="Q56" s="236">
        <v>3323427</v>
      </c>
      <c r="R56" s="236">
        <v>98</v>
      </c>
      <c r="S56" s="236">
        <v>9909</v>
      </c>
      <c r="T56" s="236">
        <v>4203226</v>
      </c>
      <c r="U56" s="236">
        <v>94586032</v>
      </c>
      <c r="X56" s="236">
        <v>3472922</v>
      </c>
      <c r="Y56" s="236">
        <v>128228151</v>
      </c>
      <c r="AA56" s="236">
        <v>11256</v>
      </c>
      <c r="AB56" s="236">
        <v>215614</v>
      </c>
      <c r="AC56" s="301"/>
      <c r="AD56" s="301"/>
      <c r="AE56" s="236">
        <v>0</v>
      </c>
      <c r="AF56" s="236">
        <v>0</v>
      </c>
      <c r="AG56" s="236">
        <v>0</v>
      </c>
      <c r="AH56" s="236">
        <v>257</v>
      </c>
      <c r="AI56" s="236">
        <v>1248</v>
      </c>
      <c r="AJ56" s="236">
        <v>3461923</v>
      </c>
      <c r="AK56" s="236">
        <v>128013785</v>
      </c>
      <c r="AL56" s="236">
        <v>28682</v>
      </c>
      <c r="AM56" s="236">
        <v>3133480</v>
      </c>
      <c r="AN56" s="236">
        <v>87</v>
      </c>
      <c r="AO56" s="236">
        <v>6800</v>
      </c>
      <c r="AP56" s="236">
        <v>3490692</v>
      </c>
      <c r="AQ56" s="236">
        <v>131154065</v>
      </c>
    </row>
    <row r="57" spans="1:44" ht="17.25" hidden="1" customHeight="1">
      <c r="B57" s="236">
        <v>2628815</v>
      </c>
      <c r="C57" s="236">
        <v>49537619</v>
      </c>
      <c r="E57" s="236">
        <v>16570</v>
      </c>
      <c r="F57" s="236">
        <v>130216</v>
      </c>
      <c r="G57" s="301"/>
      <c r="H57" s="301"/>
      <c r="I57" s="236">
        <v>0</v>
      </c>
      <c r="J57" s="236">
        <v>0</v>
      </c>
      <c r="K57" s="236">
        <v>0</v>
      </c>
      <c r="L57" s="236">
        <v>-127</v>
      </c>
      <c r="M57" s="236">
        <v>-1988</v>
      </c>
      <c r="N57" s="236">
        <v>2612118</v>
      </c>
      <c r="O57" s="236">
        <v>49405415</v>
      </c>
      <c r="P57" s="236">
        <v>17543</v>
      </c>
      <c r="Q57" s="236">
        <v>1543068</v>
      </c>
      <c r="R57" s="236">
        <v>10</v>
      </c>
      <c r="S57" s="236">
        <v>823</v>
      </c>
      <c r="T57" s="236">
        <v>2629671</v>
      </c>
      <c r="U57" s="236">
        <v>50949306</v>
      </c>
      <c r="X57" s="236">
        <v>1392507</v>
      </c>
      <c r="Y57" s="236">
        <v>39568765</v>
      </c>
      <c r="AA57" s="236">
        <v>7959</v>
      </c>
      <c r="AB57" s="236">
        <v>130303</v>
      </c>
      <c r="AC57" s="301"/>
      <c r="AD57" s="301"/>
      <c r="AE57" s="236">
        <v>0</v>
      </c>
      <c r="AF57" s="236">
        <v>0</v>
      </c>
      <c r="AG57" s="236">
        <v>0</v>
      </c>
      <c r="AH57" s="236">
        <v>0</v>
      </c>
      <c r="AI57" s="236">
        <v>0</v>
      </c>
      <c r="AJ57" s="236">
        <v>1384548</v>
      </c>
      <c r="AK57" s="236">
        <v>39438462</v>
      </c>
      <c r="AL57" s="236">
        <v>1668</v>
      </c>
      <c r="AM57" s="236">
        <v>158627</v>
      </c>
      <c r="AN57" s="236">
        <v>0</v>
      </c>
      <c r="AO57" s="236">
        <v>0</v>
      </c>
      <c r="AP57" s="236">
        <v>1386216</v>
      </c>
      <c r="AQ57" s="236">
        <v>39597089</v>
      </c>
    </row>
    <row r="58" spans="1:44" ht="17.25" hidden="1" customHeight="1">
      <c r="B58" s="236">
        <v>1812129</v>
      </c>
      <c r="C58" s="236">
        <v>20007210</v>
      </c>
      <c r="E58" s="236">
        <v>9151</v>
      </c>
      <c r="F58" s="236">
        <v>30558</v>
      </c>
      <c r="G58" s="301"/>
      <c r="H58" s="301"/>
      <c r="I58" s="236">
        <v>0</v>
      </c>
      <c r="J58" s="236">
        <v>0</v>
      </c>
      <c r="K58" s="236">
        <v>0</v>
      </c>
      <c r="L58" s="236">
        <v>384</v>
      </c>
      <c r="M58" s="236">
        <v>12020</v>
      </c>
      <c r="N58" s="236">
        <v>1803362</v>
      </c>
      <c r="O58" s="236">
        <v>19988672</v>
      </c>
      <c r="P58" s="236">
        <v>4127</v>
      </c>
      <c r="Q58" s="236">
        <v>369102</v>
      </c>
      <c r="R58" s="236">
        <v>0</v>
      </c>
      <c r="S58" s="236">
        <v>0</v>
      </c>
      <c r="T58" s="236">
        <v>1807489</v>
      </c>
      <c r="U58" s="236">
        <v>20357774</v>
      </c>
      <c r="X58" s="236">
        <v>1081167</v>
      </c>
      <c r="Y58" s="236">
        <v>24521660</v>
      </c>
      <c r="AA58" s="236">
        <v>1814</v>
      </c>
      <c r="AB58" s="236">
        <v>28805</v>
      </c>
      <c r="AC58" s="301"/>
      <c r="AD58" s="301"/>
      <c r="AE58" s="236">
        <v>0</v>
      </c>
      <c r="AF58" s="236">
        <v>0</v>
      </c>
      <c r="AG58" s="236">
        <v>0</v>
      </c>
      <c r="AH58" s="236">
        <v>0</v>
      </c>
      <c r="AI58" s="236">
        <v>0</v>
      </c>
      <c r="AJ58" s="236">
        <v>1079353</v>
      </c>
      <c r="AK58" s="236">
        <v>24492855</v>
      </c>
      <c r="AL58" s="236">
        <v>10662</v>
      </c>
      <c r="AM58" s="236">
        <v>1271347</v>
      </c>
      <c r="AN58" s="236">
        <v>0</v>
      </c>
      <c r="AO58" s="236">
        <v>0</v>
      </c>
      <c r="AP58" s="236">
        <v>1090015</v>
      </c>
      <c r="AQ58" s="236">
        <v>25764202</v>
      </c>
    </row>
    <row r="59" spans="1:44" ht="17.25" hidden="1" customHeight="1">
      <c r="B59" s="236">
        <v>1591633</v>
      </c>
      <c r="C59" s="236">
        <v>24106422</v>
      </c>
      <c r="E59" s="236">
        <v>5433</v>
      </c>
      <c r="F59" s="236">
        <v>28136</v>
      </c>
      <c r="G59" s="301"/>
      <c r="H59" s="301"/>
      <c r="I59" s="236">
        <v>0</v>
      </c>
      <c r="J59" s="236">
        <v>0</v>
      </c>
      <c r="K59" s="236">
        <v>0</v>
      </c>
      <c r="L59" s="236">
        <v>-414</v>
      </c>
      <c r="M59" s="236">
        <v>-1589</v>
      </c>
      <c r="N59" s="236">
        <v>1585786</v>
      </c>
      <c r="O59" s="236">
        <v>24076697</v>
      </c>
      <c r="P59" s="236">
        <v>2974</v>
      </c>
      <c r="Q59" s="236">
        <v>245300</v>
      </c>
      <c r="R59" s="236">
        <v>0</v>
      </c>
      <c r="S59" s="236">
        <v>0</v>
      </c>
      <c r="T59" s="236">
        <v>1588760</v>
      </c>
      <c r="U59" s="236">
        <v>24321997</v>
      </c>
      <c r="X59" s="236">
        <v>794820</v>
      </c>
      <c r="Y59" s="236">
        <v>18577053</v>
      </c>
      <c r="AA59" s="236">
        <v>1638</v>
      </c>
      <c r="AB59" s="236">
        <v>22856</v>
      </c>
      <c r="AC59" s="301"/>
      <c r="AD59" s="301"/>
      <c r="AE59" s="236">
        <v>0</v>
      </c>
      <c r="AF59" s="236">
        <v>0</v>
      </c>
      <c r="AG59" s="236">
        <v>0</v>
      </c>
      <c r="AH59" s="236">
        <v>0</v>
      </c>
      <c r="AI59" s="236">
        <v>0</v>
      </c>
      <c r="AJ59" s="236">
        <v>793182</v>
      </c>
      <c r="AK59" s="236">
        <v>18554197</v>
      </c>
      <c r="AL59" s="236">
        <v>1224</v>
      </c>
      <c r="AM59" s="236">
        <v>85605</v>
      </c>
      <c r="AN59" s="236">
        <v>0</v>
      </c>
      <c r="AO59" s="236">
        <v>0</v>
      </c>
      <c r="AP59" s="236">
        <v>794406</v>
      </c>
      <c r="AQ59" s="236">
        <v>18639802</v>
      </c>
    </row>
    <row r="60" spans="1:44" ht="17.25" hidden="1" customHeight="1">
      <c r="B60" s="236">
        <v>3644499</v>
      </c>
      <c r="C60" s="236">
        <v>84957480</v>
      </c>
      <c r="E60" s="236">
        <v>20310</v>
      </c>
      <c r="F60" s="236">
        <v>223743</v>
      </c>
      <c r="G60" s="301"/>
      <c r="H60" s="301"/>
      <c r="I60" s="236">
        <v>0</v>
      </c>
      <c r="J60" s="236">
        <v>0</v>
      </c>
      <c r="K60" s="236">
        <v>0</v>
      </c>
      <c r="L60" s="236">
        <v>535</v>
      </c>
      <c r="M60" s="236">
        <v>4504</v>
      </c>
      <c r="N60" s="236">
        <v>3624724</v>
      </c>
      <c r="O60" s="236">
        <v>84738241</v>
      </c>
      <c r="P60" s="236">
        <v>28348</v>
      </c>
      <c r="Q60" s="236">
        <v>2449318</v>
      </c>
      <c r="R60" s="236">
        <v>27</v>
      </c>
      <c r="S60" s="236">
        <v>2460</v>
      </c>
      <c r="T60" s="236">
        <v>3653099</v>
      </c>
      <c r="U60" s="236">
        <v>87190019</v>
      </c>
      <c r="X60" s="236">
        <v>2923538</v>
      </c>
      <c r="Y60" s="236">
        <v>117480728</v>
      </c>
      <c r="AA60" s="236">
        <v>5223</v>
      </c>
      <c r="AB60" s="236">
        <v>90589</v>
      </c>
      <c r="AC60" s="301"/>
      <c r="AD60" s="301"/>
      <c r="AE60" s="236">
        <v>0</v>
      </c>
      <c r="AF60" s="236">
        <v>0</v>
      </c>
      <c r="AG60" s="236">
        <v>0</v>
      </c>
      <c r="AH60" s="236">
        <v>158</v>
      </c>
      <c r="AI60" s="236">
        <v>-5676</v>
      </c>
      <c r="AJ60" s="236">
        <v>2918473</v>
      </c>
      <c r="AK60" s="236">
        <v>117384463</v>
      </c>
      <c r="AL60" s="236">
        <v>8770</v>
      </c>
      <c r="AM60" s="236">
        <v>818217</v>
      </c>
      <c r="AN60" s="236">
        <v>0</v>
      </c>
      <c r="AO60" s="236">
        <v>0</v>
      </c>
      <c r="AP60" s="236">
        <v>2927243</v>
      </c>
      <c r="AQ60" s="236">
        <v>118202680</v>
      </c>
    </row>
    <row r="61" spans="1:44" ht="17.25" hidden="1" customHeight="1">
      <c r="B61" s="236">
        <v>2621386</v>
      </c>
      <c r="C61" s="236">
        <v>63378666</v>
      </c>
      <c r="E61" s="236">
        <v>9944</v>
      </c>
      <c r="F61" s="236">
        <v>93416</v>
      </c>
      <c r="G61" s="301"/>
      <c r="H61" s="301"/>
      <c r="I61" s="236">
        <v>0</v>
      </c>
      <c r="J61" s="236">
        <v>0</v>
      </c>
      <c r="K61" s="236">
        <v>0</v>
      </c>
      <c r="L61" s="236">
        <v>-231</v>
      </c>
      <c r="M61" s="236">
        <v>-972</v>
      </c>
      <c r="N61" s="236">
        <v>2611211</v>
      </c>
      <c r="O61" s="236">
        <v>63284278</v>
      </c>
      <c r="P61" s="236">
        <v>26025</v>
      </c>
      <c r="Q61" s="236">
        <v>2298815</v>
      </c>
      <c r="R61" s="236">
        <v>0</v>
      </c>
      <c r="S61" s="236">
        <v>0</v>
      </c>
      <c r="T61" s="236">
        <v>2637236</v>
      </c>
      <c r="U61" s="236">
        <v>65583093</v>
      </c>
      <c r="X61" s="236">
        <v>1751133</v>
      </c>
      <c r="Y61" s="236">
        <v>62813170</v>
      </c>
      <c r="AA61" s="236">
        <v>3169</v>
      </c>
      <c r="AB61" s="236">
        <v>45119</v>
      </c>
      <c r="AC61" s="301"/>
      <c r="AD61" s="301"/>
      <c r="AE61" s="236">
        <v>0</v>
      </c>
      <c r="AF61" s="236">
        <v>0</v>
      </c>
      <c r="AG61" s="236">
        <v>0</v>
      </c>
      <c r="AH61" s="236">
        <v>0</v>
      </c>
      <c r="AI61" s="236">
        <v>0</v>
      </c>
      <c r="AJ61" s="236">
        <v>1747964</v>
      </c>
      <c r="AK61" s="236">
        <v>62768051</v>
      </c>
      <c r="AL61" s="236">
        <v>11155</v>
      </c>
      <c r="AM61" s="236">
        <v>1191762</v>
      </c>
      <c r="AN61" s="236">
        <v>0</v>
      </c>
      <c r="AO61" s="236">
        <v>0</v>
      </c>
      <c r="AP61" s="236">
        <v>1759119</v>
      </c>
      <c r="AQ61" s="236">
        <v>63959813</v>
      </c>
    </row>
    <row r="62" spans="1:44" ht="17.25" hidden="1" customHeight="1">
      <c r="B62" s="236">
        <v>1733020</v>
      </c>
      <c r="C62" s="236">
        <v>40698499</v>
      </c>
      <c r="E62" s="236">
        <v>10052</v>
      </c>
      <c r="F62" s="236">
        <v>75195</v>
      </c>
      <c r="G62" s="301"/>
      <c r="H62" s="301"/>
      <c r="I62" s="236">
        <v>0</v>
      </c>
      <c r="J62" s="236">
        <v>0</v>
      </c>
      <c r="K62" s="236">
        <v>0</v>
      </c>
      <c r="L62" s="236">
        <v>0</v>
      </c>
      <c r="M62" s="236">
        <v>0</v>
      </c>
      <c r="N62" s="236">
        <v>1722968</v>
      </c>
      <c r="O62" s="236">
        <v>40623304</v>
      </c>
      <c r="P62" s="236">
        <v>16211</v>
      </c>
      <c r="Q62" s="236">
        <v>1406962</v>
      </c>
      <c r="R62" s="236">
        <v>59</v>
      </c>
      <c r="S62" s="236">
        <v>3888</v>
      </c>
      <c r="T62" s="236">
        <v>1739238</v>
      </c>
      <c r="U62" s="236">
        <v>42034154</v>
      </c>
      <c r="X62" s="236">
        <v>1038486</v>
      </c>
      <c r="Y62" s="236">
        <v>30038838</v>
      </c>
      <c r="AA62" s="236">
        <v>3867</v>
      </c>
      <c r="AB62" s="236">
        <v>73496</v>
      </c>
      <c r="AC62" s="301"/>
      <c r="AD62" s="301"/>
      <c r="AE62" s="236">
        <v>0</v>
      </c>
      <c r="AF62" s="236">
        <v>0</v>
      </c>
      <c r="AG62" s="236">
        <v>0</v>
      </c>
      <c r="AH62" s="236">
        <v>-930</v>
      </c>
      <c r="AI62" s="236">
        <v>-77985</v>
      </c>
      <c r="AJ62" s="236">
        <v>1033689</v>
      </c>
      <c r="AK62" s="236">
        <v>29887357</v>
      </c>
      <c r="AL62" s="236">
        <v>2584</v>
      </c>
      <c r="AM62" s="236">
        <v>243399</v>
      </c>
      <c r="AN62" s="236">
        <v>0</v>
      </c>
      <c r="AO62" s="236">
        <v>0</v>
      </c>
      <c r="AP62" s="236">
        <v>1036273</v>
      </c>
      <c r="AQ62" s="236">
        <v>30130756</v>
      </c>
    </row>
    <row r="63" spans="1:44" ht="17.25" hidden="1" customHeight="1">
      <c r="B63" s="236">
        <v>1908441</v>
      </c>
      <c r="C63" s="236">
        <v>22238123</v>
      </c>
      <c r="E63" s="236">
        <v>6161</v>
      </c>
      <c r="F63" s="236">
        <v>38335</v>
      </c>
      <c r="G63" s="301"/>
      <c r="H63" s="301"/>
      <c r="I63" s="236">
        <v>0</v>
      </c>
      <c r="J63" s="236">
        <v>0</v>
      </c>
      <c r="K63" s="236">
        <v>0</v>
      </c>
      <c r="L63" s="236">
        <v>21006</v>
      </c>
      <c r="M63" s="236">
        <v>207436</v>
      </c>
      <c r="N63" s="236">
        <v>1923286</v>
      </c>
      <c r="O63" s="236">
        <v>22407224</v>
      </c>
      <c r="P63" s="236">
        <v>2135</v>
      </c>
      <c r="Q63" s="236">
        <v>182958</v>
      </c>
      <c r="R63" s="236">
        <v>0</v>
      </c>
      <c r="S63" s="236">
        <v>0</v>
      </c>
      <c r="T63" s="236">
        <v>1925421</v>
      </c>
      <c r="U63" s="236">
        <v>22590182</v>
      </c>
      <c r="X63" s="236">
        <v>695967</v>
      </c>
      <c r="Y63" s="236">
        <v>13614679</v>
      </c>
      <c r="AA63" s="236">
        <v>1506</v>
      </c>
      <c r="AB63" s="236">
        <v>15529</v>
      </c>
      <c r="AC63" s="301"/>
      <c r="AD63" s="301"/>
      <c r="AE63" s="236">
        <v>0</v>
      </c>
      <c r="AF63" s="236">
        <v>0</v>
      </c>
      <c r="AG63" s="236">
        <v>0</v>
      </c>
      <c r="AH63" s="236">
        <v>16</v>
      </c>
      <c r="AI63" s="236">
        <v>1540</v>
      </c>
      <c r="AJ63" s="236">
        <v>694477</v>
      </c>
      <c r="AK63" s="236">
        <v>13600690</v>
      </c>
      <c r="AL63" s="236">
        <v>684</v>
      </c>
      <c r="AM63" s="236">
        <v>37530</v>
      </c>
      <c r="AN63" s="236">
        <v>0</v>
      </c>
      <c r="AO63" s="236">
        <v>0</v>
      </c>
      <c r="AP63" s="236">
        <v>695161</v>
      </c>
      <c r="AQ63" s="236">
        <v>13638220</v>
      </c>
    </row>
    <row r="64" spans="1:44" ht="17.25" hidden="1" customHeight="1">
      <c r="B64" s="236">
        <v>393593</v>
      </c>
      <c r="C64" s="236">
        <v>3390778</v>
      </c>
      <c r="E64" s="236">
        <v>826</v>
      </c>
      <c r="F64" s="236">
        <v>1053</v>
      </c>
      <c r="G64" s="301"/>
      <c r="H64" s="301"/>
      <c r="I64" s="236">
        <v>0</v>
      </c>
      <c r="J64" s="236">
        <v>0</v>
      </c>
      <c r="K64" s="236">
        <v>0</v>
      </c>
      <c r="L64" s="236">
        <v>0</v>
      </c>
      <c r="M64" s="236">
        <v>0</v>
      </c>
      <c r="N64" s="236">
        <v>392767</v>
      </c>
      <c r="O64" s="236">
        <v>3389725</v>
      </c>
      <c r="P64" s="236">
        <v>305</v>
      </c>
      <c r="Q64" s="236">
        <v>23568</v>
      </c>
      <c r="R64" s="236">
        <v>0</v>
      </c>
      <c r="S64" s="236">
        <v>0</v>
      </c>
      <c r="T64" s="236">
        <v>393072</v>
      </c>
      <c r="U64" s="236">
        <v>3413293</v>
      </c>
      <c r="X64" s="236">
        <v>155083</v>
      </c>
      <c r="Y64" s="236">
        <v>2730705</v>
      </c>
      <c r="AA64" s="236">
        <v>0</v>
      </c>
      <c r="AB64" s="236">
        <v>0</v>
      </c>
      <c r="AC64" s="301"/>
      <c r="AD64" s="301"/>
      <c r="AE64" s="236">
        <v>0</v>
      </c>
      <c r="AF64" s="236">
        <v>0</v>
      </c>
      <c r="AG64" s="236">
        <v>0</v>
      </c>
      <c r="AH64" s="236">
        <v>451</v>
      </c>
      <c r="AI64" s="236">
        <v>6660</v>
      </c>
      <c r="AJ64" s="236">
        <v>155534</v>
      </c>
      <c r="AK64" s="236">
        <v>2737365</v>
      </c>
      <c r="AL64" s="236">
        <v>0</v>
      </c>
      <c r="AM64" s="236">
        <v>0</v>
      </c>
      <c r="AN64" s="236">
        <v>0</v>
      </c>
      <c r="AO64" s="236">
        <v>0</v>
      </c>
      <c r="AP64" s="236">
        <v>155534</v>
      </c>
      <c r="AQ64" s="236">
        <v>2737365</v>
      </c>
    </row>
    <row r="65" spans="2:43" ht="17.25" hidden="1" customHeight="1">
      <c r="B65" s="236">
        <v>813310</v>
      </c>
      <c r="C65" s="236">
        <v>17837654</v>
      </c>
      <c r="E65" s="236">
        <v>3456</v>
      </c>
      <c r="F65" s="236">
        <v>36248</v>
      </c>
      <c r="G65" s="301"/>
      <c r="H65" s="301"/>
      <c r="I65" s="236">
        <v>0</v>
      </c>
      <c r="J65" s="236">
        <v>0</v>
      </c>
      <c r="K65" s="236">
        <v>0</v>
      </c>
      <c r="L65" s="236">
        <v>0</v>
      </c>
      <c r="M65" s="236">
        <v>0</v>
      </c>
      <c r="N65" s="236">
        <v>809854</v>
      </c>
      <c r="O65" s="236">
        <v>17801406</v>
      </c>
      <c r="P65" s="236">
        <v>6406</v>
      </c>
      <c r="Q65" s="236">
        <v>593997</v>
      </c>
      <c r="R65" s="236">
        <v>9</v>
      </c>
      <c r="S65" s="236">
        <v>539</v>
      </c>
      <c r="T65" s="236">
        <v>816269</v>
      </c>
      <c r="U65" s="236">
        <v>18395942</v>
      </c>
      <c r="X65" s="236">
        <v>392579</v>
      </c>
      <c r="Y65" s="236">
        <v>9267951</v>
      </c>
      <c r="AA65" s="236">
        <v>1097</v>
      </c>
      <c r="AB65" s="236">
        <v>10993</v>
      </c>
      <c r="AC65" s="301"/>
      <c r="AD65" s="301"/>
      <c r="AE65" s="236">
        <v>0</v>
      </c>
      <c r="AF65" s="236">
        <v>0</v>
      </c>
      <c r="AG65" s="236">
        <v>0</v>
      </c>
      <c r="AH65" s="236">
        <v>0</v>
      </c>
      <c r="AI65" s="236">
        <v>0</v>
      </c>
      <c r="AJ65" s="236">
        <v>391482</v>
      </c>
      <c r="AK65" s="236">
        <v>9256958</v>
      </c>
      <c r="AL65" s="236">
        <v>2515</v>
      </c>
      <c r="AM65" s="236">
        <v>203651</v>
      </c>
      <c r="AN65" s="236">
        <v>0</v>
      </c>
      <c r="AO65" s="236">
        <v>0</v>
      </c>
      <c r="AP65" s="236">
        <v>393997</v>
      </c>
      <c r="AQ65" s="236">
        <v>9460609</v>
      </c>
    </row>
    <row r="66" spans="2:43" ht="17.25" hidden="1" customHeight="1">
      <c r="B66" s="236">
        <v>781184</v>
      </c>
      <c r="C66" s="236">
        <v>18569803</v>
      </c>
      <c r="E66" s="236">
        <v>5120</v>
      </c>
      <c r="F66" s="236">
        <v>58744</v>
      </c>
      <c r="G66" s="301"/>
      <c r="H66" s="301"/>
      <c r="I66" s="236">
        <v>0</v>
      </c>
      <c r="J66" s="236">
        <v>0</v>
      </c>
      <c r="K66" s="236">
        <v>0</v>
      </c>
      <c r="L66" s="236">
        <v>0</v>
      </c>
      <c r="M66" s="236">
        <v>0</v>
      </c>
      <c r="N66" s="236">
        <v>776064</v>
      </c>
      <c r="O66" s="236">
        <v>18511059</v>
      </c>
      <c r="P66" s="236">
        <v>5853</v>
      </c>
      <c r="Q66" s="236">
        <v>507528</v>
      </c>
      <c r="R66" s="236">
        <v>77</v>
      </c>
      <c r="S66" s="236">
        <v>6679</v>
      </c>
      <c r="T66" s="236">
        <v>781994</v>
      </c>
      <c r="U66" s="236">
        <v>19025266</v>
      </c>
      <c r="X66" s="236">
        <v>450785</v>
      </c>
      <c r="Y66" s="236">
        <v>13642925</v>
      </c>
      <c r="AA66" s="236">
        <v>2087</v>
      </c>
      <c r="AB66" s="236">
        <v>26851</v>
      </c>
      <c r="AC66" s="301"/>
      <c r="AD66" s="301"/>
      <c r="AE66" s="236">
        <v>0</v>
      </c>
      <c r="AF66" s="236">
        <v>0</v>
      </c>
      <c r="AG66" s="236">
        <v>0</v>
      </c>
      <c r="AH66" s="236">
        <v>0</v>
      </c>
      <c r="AI66" s="236">
        <v>0</v>
      </c>
      <c r="AJ66" s="236">
        <v>448698</v>
      </c>
      <c r="AK66" s="236">
        <v>13616074</v>
      </c>
      <c r="AL66" s="236">
        <v>523</v>
      </c>
      <c r="AM66" s="236">
        <v>48431</v>
      </c>
      <c r="AN66" s="236">
        <v>0</v>
      </c>
      <c r="AO66" s="236">
        <v>0</v>
      </c>
      <c r="AP66" s="236">
        <v>449221</v>
      </c>
      <c r="AQ66" s="236">
        <v>13664505</v>
      </c>
    </row>
    <row r="67" spans="2:43" ht="17.25" hidden="1" customHeight="1">
      <c r="B67" s="236">
        <v>1093086</v>
      </c>
      <c r="C67" s="236">
        <v>24945728</v>
      </c>
      <c r="E67" s="236">
        <v>6907</v>
      </c>
      <c r="F67" s="236">
        <v>56405</v>
      </c>
      <c r="G67" s="301"/>
      <c r="H67" s="301"/>
      <c r="I67" s="236">
        <v>0</v>
      </c>
      <c r="J67" s="236">
        <v>0</v>
      </c>
      <c r="K67" s="236">
        <v>0</v>
      </c>
      <c r="L67" s="236">
        <v>0</v>
      </c>
      <c r="M67" s="236">
        <v>0</v>
      </c>
      <c r="N67" s="236">
        <v>1086179</v>
      </c>
      <c r="O67" s="236">
        <v>24889323</v>
      </c>
      <c r="P67" s="236">
        <v>13399</v>
      </c>
      <c r="Q67" s="236">
        <v>1140270</v>
      </c>
      <c r="R67" s="236">
        <v>0</v>
      </c>
      <c r="S67" s="236">
        <v>0</v>
      </c>
      <c r="T67" s="236">
        <v>1099578</v>
      </c>
      <c r="U67" s="236">
        <v>26029593</v>
      </c>
      <c r="X67" s="236">
        <v>591894</v>
      </c>
      <c r="Y67" s="236">
        <v>16303387</v>
      </c>
      <c r="AA67" s="236">
        <v>2159</v>
      </c>
      <c r="AB67" s="236">
        <v>20955</v>
      </c>
      <c r="AC67" s="301"/>
      <c r="AD67" s="301"/>
      <c r="AE67" s="236">
        <v>0</v>
      </c>
      <c r="AF67" s="236">
        <v>0</v>
      </c>
      <c r="AG67" s="236">
        <v>0</v>
      </c>
      <c r="AH67" s="236">
        <v>0</v>
      </c>
      <c r="AI67" s="236">
        <v>0</v>
      </c>
      <c r="AJ67" s="236">
        <v>589735</v>
      </c>
      <c r="AK67" s="236">
        <v>16282432</v>
      </c>
      <c r="AL67" s="236">
        <v>3505</v>
      </c>
      <c r="AM67" s="236">
        <v>289323</v>
      </c>
      <c r="AN67" s="236">
        <v>0</v>
      </c>
      <c r="AO67" s="236">
        <v>0</v>
      </c>
      <c r="AP67" s="236">
        <v>593240</v>
      </c>
      <c r="AQ67" s="236">
        <v>16571755</v>
      </c>
    </row>
    <row r="68" spans="2:43" ht="17.25" hidden="1" customHeight="1">
      <c r="B68" s="236">
        <v>312860</v>
      </c>
      <c r="C68" s="236">
        <v>4623908</v>
      </c>
      <c r="E68" s="236">
        <v>1035</v>
      </c>
      <c r="F68" s="236">
        <v>4871</v>
      </c>
      <c r="G68" s="301"/>
      <c r="H68" s="301"/>
      <c r="I68" s="236">
        <v>0</v>
      </c>
      <c r="J68" s="236">
        <v>0</v>
      </c>
      <c r="K68" s="236">
        <v>0</v>
      </c>
      <c r="L68" s="236">
        <v>0</v>
      </c>
      <c r="M68" s="236">
        <v>0</v>
      </c>
      <c r="N68" s="236">
        <v>311825</v>
      </c>
      <c r="O68" s="236">
        <v>4619037</v>
      </c>
      <c r="P68" s="236">
        <v>1620</v>
      </c>
      <c r="Q68" s="236">
        <v>125496</v>
      </c>
      <c r="R68" s="236">
        <v>0</v>
      </c>
      <c r="S68" s="236">
        <v>0</v>
      </c>
      <c r="T68" s="236">
        <v>313445</v>
      </c>
      <c r="U68" s="236">
        <v>4744533</v>
      </c>
      <c r="X68" s="236">
        <v>403673</v>
      </c>
      <c r="Y68" s="236">
        <v>17984210</v>
      </c>
      <c r="AA68" s="236">
        <v>136</v>
      </c>
      <c r="AB68" s="236">
        <v>178</v>
      </c>
      <c r="AC68" s="301"/>
      <c r="AD68" s="301"/>
      <c r="AE68" s="236">
        <v>0</v>
      </c>
      <c r="AF68" s="236">
        <v>0</v>
      </c>
      <c r="AG68" s="236">
        <v>0</v>
      </c>
      <c r="AH68" s="236">
        <v>0</v>
      </c>
      <c r="AI68" s="236">
        <v>0</v>
      </c>
      <c r="AJ68" s="236">
        <v>403537</v>
      </c>
      <c r="AK68" s="236">
        <v>17984032</v>
      </c>
      <c r="AL68" s="236">
        <v>268</v>
      </c>
      <c r="AM68" s="236">
        <v>25975</v>
      </c>
      <c r="AN68" s="236">
        <v>0</v>
      </c>
      <c r="AO68" s="236">
        <v>0</v>
      </c>
      <c r="AP68" s="236">
        <v>403805</v>
      </c>
      <c r="AQ68" s="236">
        <v>18010007</v>
      </c>
    </row>
    <row r="69" spans="2:43" ht="17.25" hidden="1" customHeight="1">
      <c r="B69" s="236">
        <v>369606</v>
      </c>
      <c r="C69" s="236">
        <v>7074347</v>
      </c>
      <c r="E69" s="236">
        <v>2438</v>
      </c>
      <c r="F69" s="236">
        <v>16221</v>
      </c>
      <c r="G69" s="301"/>
      <c r="H69" s="301"/>
      <c r="I69" s="236">
        <v>0</v>
      </c>
      <c r="J69" s="236">
        <v>0</v>
      </c>
      <c r="K69" s="236">
        <v>0</v>
      </c>
      <c r="L69" s="236">
        <v>0</v>
      </c>
      <c r="M69" s="236">
        <v>0</v>
      </c>
      <c r="N69" s="236">
        <v>367168</v>
      </c>
      <c r="O69" s="236">
        <v>7058126</v>
      </c>
      <c r="P69" s="236">
        <v>4005</v>
      </c>
      <c r="Q69" s="236">
        <v>341275</v>
      </c>
      <c r="R69" s="236">
        <v>0</v>
      </c>
      <c r="S69" s="236">
        <v>0</v>
      </c>
      <c r="T69" s="236">
        <v>371173</v>
      </c>
      <c r="U69" s="236">
        <v>7399401</v>
      </c>
      <c r="X69" s="236">
        <v>372934</v>
      </c>
      <c r="Y69" s="236">
        <v>10352212</v>
      </c>
      <c r="AA69" s="236">
        <v>1656</v>
      </c>
      <c r="AB69" s="236">
        <v>36257</v>
      </c>
      <c r="AC69" s="301"/>
      <c r="AD69" s="301"/>
      <c r="AE69" s="236">
        <v>0</v>
      </c>
      <c r="AF69" s="236">
        <v>0</v>
      </c>
      <c r="AG69" s="236">
        <v>0</v>
      </c>
      <c r="AH69" s="236">
        <v>0</v>
      </c>
      <c r="AI69" s="236">
        <v>0</v>
      </c>
      <c r="AJ69" s="236">
        <v>371278</v>
      </c>
      <c r="AK69" s="236">
        <v>10315955</v>
      </c>
      <c r="AL69" s="236">
        <v>150</v>
      </c>
      <c r="AM69" s="236">
        <v>5086</v>
      </c>
      <c r="AN69" s="236">
        <v>0</v>
      </c>
      <c r="AO69" s="236">
        <v>0</v>
      </c>
      <c r="AP69" s="236">
        <v>371428</v>
      </c>
      <c r="AQ69" s="236">
        <v>10321041</v>
      </c>
    </row>
    <row r="70" spans="2:43" ht="17.25" hidden="1" customHeight="1">
      <c r="B70" s="236">
        <v>342302</v>
      </c>
      <c r="C70" s="236">
        <v>5968729</v>
      </c>
      <c r="E70" s="236">
        <v>1342</v>
      </c>
      <c r="F70" s="236">
        <v>7811</v>
      </c>
      <c r="G70" s="301"/>
      <c r="H70" s="301"/>
      <c r="I70" s="236">
        <v>0</v>
      </c>
      <c r="J70" s="236">
        <v>0</v>
      </c>
      <c r="K70" s="236">
        <v>0</v>
      </c>
      <c r="L70" s="236">
        <v>0</v>
      </c>
      <c r="M70" s="236">
        <v>0</v>
      </c>
      <c r="N70" s="236">
        <v>340960</v>
      </c>
      <c r="O70" s="236">
        <v>5960918</v>
      </c>
      <c r="P70" s="236">
        <v>2770</v>
      </c>
      <c r="Q70" s="236">
        <v>258917</v>
      </c>
      <c r="R70" s="236">
        <v>0</v>
      </c>
      <c r="S70" s="236">
        <v>0</v>
      </c>
      <c r="T70" s="236">
        <v>343730</v>
      </c>
      <c r="U70" s="236">
        <v>6219835</v>
      </c>
      <c r="X70" s="236">
        <v>163643</v>
      </c>
      <c r="Y70" s="236">
        <v>3759923</v>
      </c>
      <c r="AA70" s="236">
        <v>341</v>
      </c>
      <c r="AB70" s="236">
        <v>2305</v>
      </c>
      <c r="AC70" s="301"/>
      <c r="AD70" s="301"/>
      <c r="AE70" s="236">
        <v>0</v>
      </c>
      <c r="AF70" s="236">
        <v>0</v>
      </c>
      <c r="AG70" s="236">
        <v>0</v>
      </c>
      <c r="AH70" s="236">
        <v>0</v>
      </c>
      <c r="AI70" s="236">
        <v>0</v>
      </c>
      <c r="AJ70" s="236">
        <v>163302</v>
      </c>
      <c r="AK70" s="236">
        <v>3757618</v>
      </c>
      <c r="AL70" s="236">
        <v>189</v>
      </c>
      <c r="AM70" s="236">
        <v>13064</v>
      </c>
      <c r="AN70" s="236">
        <v>0</v>
      </c>
      <c r="AO70" s="236">
        <v>0</v>
      </c>
      <c r="AP70" s="236">
        <v>163491</v>
      </c>
      <c r="AQ70" s="236">
        <v>3770682</v>
      </c>
    </row>
    <row r="71" spans="2:43" ht="17.25" hidden="1" customHeight="1">
      <c r="B71" s="236">
        <v>1509949</v>
      </c>
      <c r="C71" s="236">
        <v>31033902</v>
      </c>
      <c r="E71" s="236">
        <v>8310</v>
      </c>
      <c r="F71" s="236">
        <v>55316</v>
      </c>
      <c r="G71" s="301"/>
      <c r="H71" s="301"/>
      <c r="I71" s="236">
        <v>0</v>
      </c>
      <c r="J71" s="236">
        <v>0</v>
      </c>
      <c r="K71" s="236">
        <v>0</v>
      </c>
      <c r="L71" s="236">
        <v>-9</v>
      </c>
      <c r="M71" s="236">
        <v>-70</v>
      </c>
      <c r="N71" s="236">
        <v>1501630</v>
      </c>
      <c r="O71" s="236">
        <v>30978516</v>
      </c>
      <c r="P71" s="236">
        <v>11414</v>
      </c>
      <c r="Q71" s="236">
        <v>970196</v>
      </c>
      <c r="R71" s="236">
        <v>0</v>
      </c>
      <c r="S71" s="236">
        <v>0</v>
      </c>
      <c r="T71" s="236">
        <v>1513044</v>
      </c>
      <c r="U71" s="236">
        <v>31948712</v>
      </c>
      <c r="X71" s="236">
        <v>949068</v>
      </c>
      <c r="Y71" s="236">
        <v>24371042</v>
      </c>
      <c r="AA71" s="236">
        <v>3084</v>
      </c>
      <c r="AB71" s="236">
        <v>28022</v>
      </c>
      <c r="AC71" s="301"/>
      <c r="AD71" s="301"/>
      <c r="AE71" s="236">
        <v>0</v>
      </c>
      <c r="AF71" s="236">
        <v>0</v>
      </c>
      <c r="AG71" s="236">
        <v>0</v>
      </c>
      <c r="AH71" s="236">
        <v>0</v>
      </c>
      <c r="AI71" s="236">
        <v>0</v>
      </c>
      <c r="AJ71" s="236">
        <v>945984</v>
      </c>
      <c r="AK71" s="236">
        <v>24343020</v>
      </c>
      <c r="AL71" s="236">
        <v>7296</v>
      </c>
      <c r="AM71" s="236">
        <v>902430</v>
      </c>
      <c r="AN71" s="236">
        <v>0</v>
      </c>
      <c r="AO71" s="236">
        <v>0</v>
      </c>
      <c r="AP71" s="236">
        <v>953280</v>
      </c>
      <c r="AQ71" s="236">
        <v>25245450</v>
      </c>
    </row>
    <row r="72" spans="2:43" ht="17.25" hidden="1" customHeight="1">
      <c r="B72" s="236">
        <v>152491</v>
      </c>
      <c r="C72" s="236">
        <v>1347897</v>
      </c>
      <c r="E72" s="236">
        <v>332</v>
      </c>
      <c r="F72" s="236">
        <v>310</v>
      </c>
      <c r="G72" s="301"/>
      <c r="H72" s="301"/>
      <c r="I72" s="236">
        <v>0</v>
      </c>
      <c r="J72" s="236">
        <v>0</v>
      </c>
      <c r="K72" s="236">
        <v>0</v>
      </c>
      <c r="L72" s="236">
        <v>0</v>
      </c>
      <c r="M72" s="236">
        <v>0</v>
      </c>
      <c r="N72" s="236">
        <v>152159</v>
      </c>
      <c r="O72" s="236">
        <v>1347587</v>
      </c>
      <c r="P72" s="236">
        <v>193</v>
      </c>
      <c r="Q72" s="236">
        <v>15073</v>
      </c>
      <c r="R72" s="236">
        <v>0</v>
      </c>
      <c r="S72" s="236">
        <v>0</v>
      </c>
      <c r="T72" s="236">
        <v>152352</v>
      </c>
      <c r="U72" s="236">
        <v>1362660</v>
      </c>
      <c r="X72" s="236">
        <v>29570</v>
      </c>
      <c r="Y72" s="236">
        <v>487729</v>
      </c>
      <c r="AA72" s="236">
        <v>33</v>
      </c>
      <c r="AB72" s="236">
        <v>87</v>
      </c>
      <c r="AC72" s="301"/>
      <c r="AD72" s="301"/>
      <c r="AE72" s="236">
        <v>0</v>
      </c>
      <c r="AF72" s="236">
        <v>0</v>
      </c>
      <c r="AG72" s="236">
        <v>0</v>
      </c>
      <c r="AH72" s="236">
        <v>0</v>
      </c>
      <c r="AI72" s="236">
        <v>0</v>
      </c>
      <c r="AJ72" s="236">
        <v>29537</v>
      </c>
      <c r="AK72" s="236">
        <v>487642</v>
      </c>
      <c r="AL72" s="236">
        <v>0</v>
      </c>
      <c r="AM72" s="236">
        <v>0</v>
      </c>
      <c r="AN72" s="236">
        <v>0</v>
      </c>
      <c r="AO72" s="236">
        <v>0</v>
      </c>
      <c r="AP72" s="236">
        <v>29537</v>
      </c>
      <c r="AQ72" s="236">
        <v>487642</v>
      </c>
    </row>
    <row r="73" spans="2:43" ht="17.25" hidden="1" customHeight="1">
      <c r="B73" s="236">
        <v>193131</v>
      </c>
      <c r="C73" s="236">
        <v>1585449</v>
      </c>
      <c r="E73" s="236">
        <v>475</v>
      </c>
      <c r="F73" s="236">
        <v>2840</v>
      </c>
      <c r="G73" s="301"/>
      <c r="H73" s="301"/>
      <c r="I73" s="236">
        <v>0</v>
      </c>
      <c r="J73" s="236">
        <v>0</v>
      </c>
      <c r="K73" s="236">
        <v>0</v>
      </c>
      <c r="L73" s="236">
        <v>0</v>
      </c>
      <c r="M73" s="236">
        <v>0</v>
      </c>
      <c r="N73" s="236">
        <v>192656</v>
      </c>
      <c r="O73" s="236">
        <v>1582609</v>
      </c>
      <c r="P73" s="236">
        <v>0</v>
      </c>
      <c r="Q73" s="236">
        <v>0</v>
      </c>
      <c r="R73" s="236">
        <v>0</v>
      </c>
      <c r="S73" s="236">
        <v>0</v>
      </c>
      <c r="T73" s="236">
        <v>192656</v>
      </c>
      <c r="U73" s="236">
        <v>1582609</v>
      </c>
      <c r="X73" s="236">
        <v>27075</v>
      </c>
      <c r="Y73" s="236">
        <v>260742</v>
      </c>
      <c r="AA73" s="236">
        <v>104</v>
      </c>
      <c r="AB73" s="236">
        <v>529</v>
      </c>
      <c r="AC73" s="301"/>
      <c r="AD73" s="301"/>
      <c r="AE73" s="236">
        <v>0</v>
      </c>
      <c r="AF73" s="236">
        <v>0</v>
      </c>
      <c r="AG73" s="236">
        <v>0</v>
      </c>
      <c r="AH73" s="236">
        <v>0</v>
      </c>
      <c r="AI73" s="236">
        <v>0</v>
      </c>
      <c r="AJ73" s="236">
        <v>26971</v>
      </c>
      <c r="AK73" s="236">
        <v>260213</v>
      </c>
      <c r="AL73" s="236">
        <v>156</v>
      </c>
      <c r="AM73" s="236">
        <v>12225</v>
      </c>
      <c r="AN73" s="236">
        <v>0</v>
      </c>
      <c r="AO73" s="236">
        <v>0</v>
      </c>
      <c r="AP73" s="236">
        <v>27127</v>
      </c>
      <c r="AQ73" s="236">
        <v>272438</v>
      </c>
    </row>
    <row r="74" spans="2:43" ht="17.25" hidden="1" customHeight="1">
      <c r="B74" s="236">
        <v>460708</v>
      </c>
      <c r="C74" s="236">
        <v>6334071</v>
      </c>
      <c r="E74" s="236">
        <v>1951</v>
      </c>
      <c r="F74" s="236">
        <v>3507</v>
      </c>
      <c r="G74" s="301"/>
      <c r="H74" s="301"/>
      <c r="I74" s="236">
        <v>0</v>
      </c>
      <c r="J74" s="236">
        <v>0</v>
      </c>
      <c r="K74" s="236">
        <v>0</v>
      </c>
      <c r="L74" s="236">
        <v>0</v>
      </c>
      <c r="M74" s="236">
        <v>0</v>
      </c>
      <c r="N74" s="236">
        <v>458757</v>
      </c>
      <c r="O74" s="236">
        <v>6330564</v>
      </c>
      <c r="P74" s="236">
        <v>449</v>
      </c>
      <c r="Q74" s="236">
        <v>45279</v>
      </c>
      <c r="R74" s="236">
        <v>0</v>
      </c>
      <c r="S74" s="236">
        <v>0</v>
      </c>
      <c r="T74" s="236">
        <v>459206</v>
      </c>
      <c r="U74" s="236">
        <v>6375843</v>
      </c>
      <c r="X74" s="236">
        <v>153685</v>
      </c>
      <c r="Y74" s="236">
        <v>3519800</v>
      </c>
      <c r="AA74" s="236">
        <v>161</v>
      </c>
      <c r="AB74" s="236">
        <v>727</v>
      </c>
      <c r="AC74" s="301"/>
      <c r="AD74" s="301"/>
      <c r="AE74" s="236">
        <v>0</v>
      </c>
      <c r="AF74" s="236">
        <v>0</v>
      </c>
      <c r="AG74" s="236">
        <v>0</v>
      </c>
      <c r="AH74" s="236">
        <v>121</v>
      </c>
      <c r="AI74" s="236">
        <v>11834</v>
      </c>
      <c r="AJ74" s="236">
        <v>153645</v>
      </c>
      <c r="AK74" s="236">
        <v>3530907</v>
      </c>
      <c r="AL74" s="236">
        <v>0</v>
      </c>
      <c r="AM74" s="236">
        <v>0</v>
      </c>
      <c r="AN74" s="236">
        <v>0</v>
      </c>
      <c r="AO74" s="236">
        <v>0</v>
      </c>
      <c r="AP74" s="236">
        <v>153645</v>
      </c>
      <c r="AQ74" s="236">
        <v>3530907</v>
      </c>
    </row>
    <row r="75" spans="2:43" ht="17.25" hidden="1" customHeight="1">
      <c r="B75" s="236">
        <v>400774</v>
      </c>
      <c r="C75" s="236">
        <v>5640295</v>
      </c>
      <c r="E75" s="236">
        <v>1068</v>
      </c>
      <c r="F75" s="236">
        <v>7259</v>
      </c>
      <c r="G75" s="301"/>
      <c r="H75" s="301"/>
      <c r="I75" s="236">
        <v>0</v>
      </c>
      <c r="J75" s="236">
        <v>0</v>
      </c>
      <c r="K75" s="236">
        <v>0</v>
      </c>
      <c r="L75" s="236">
        <v>0</v>
      </c>
      <c r="M75" s="236">
        <v>0</v>
      </c>
      <c r="N75" s="236">
        <v>399706</v>
      </c>
      <c r="O75" s="236">
        <v>5633036</v>
      </c>
      <c r="P75" s="236">
        <v>1181</v>
      </c>
      <c r="Q75" s="236">
        <v>98997</v>
      </c>
      <c r="R75" s="236">
        <v>0</v>
      </c>
      <c r="S75" s="236">
        <v>0</v>
      </c>
      <c r="T75" s="236">
        <v>400887</v>
      </c>
      <c r="U75" s="236">
        <v>5732033</v>
      </c>
      <c r="X75" s="236">
        <v>50547</v>
      </c>
      <c r="Y75" s="236">
        <v>1015142</v>
      </c>
      <c r="AA75" s="236">
        <v>128</v>
      </c>
      <c r="AB75" s="236">
        <v>1979</v>
      </c>
      <c r="AC75" s="301"/>
      <c r="AD75" s="301"/>
      <c r="AE75" s="236">
        <v>0</v>
      </c>
      <c r="AF75" s="236">
        <v>0</v>
      </c>
      <c r="AG75" s="236">
        <v>0</v>
      </c>
      <c r="AH75" s="236">
        <v>0</v>
      </c>
      <c r="AI75" s="236">
        <v>0</v>
      </c>
      <c r="AJ75" s="236">
        <v>50419</v>
      </c>
      <c r="AK75" s="236">
        <v>1013163</v>
      </c>
      <c r="AL75" s="236">
        <v>482</v>
      </c>
      <c r="AM75" s="236">
        <v>65414</v>
      </c>
      <c r="AN75" s="236">
        <v>0</v>
      </c>
      <c r="AO75" s="236">
        <v>0</v>
      </c>
      <c r="AP75" s="236">
        <v>50901</v>
      </c>
      <c r="AQ75" s="236">
        <v>1078577</v>
      </c>
    </row>
    <row r="76" spans="2:43" ht="17.25" hidden="1" customHeight="1">
      <c r="B76" s="236">
        <v>696946</v>
      </c>
      <c r="C76" s="236">
        <v>15393782</v>
      </c>
      <c r="E76" s="236">
        <v>2832</v>
      </c>
      <c r="F76" s="236">
        <v>39468</v>
      </c>
      <c r="G76" s="301"/>
      <c r="H76" s="301"/>
      <c r="I76" s="236">
        <v>0</v>
      </c>
      <c r="J76" s="236">
        <v>0</v>
      </c>
      <c r="K76" s="236">
        <v>0</v>
      </c>
      <c r="L76" s="236">
        <v>0</v>
      </c>
      <c r="M76" s="236">
        <v>0</v>
      </c>
      <c r="N76" s="236">
        <v>694114</v>
      </c>
      <c r="O76" s="236">
        <v>15354314</v>
      </c>
      <c r="P76" s="236">
        <v>4442</v>
      </c>
      <c r="Q76" s="236">
        <v>414600</v>
      </c>
      <c r="R76" s="236">
        <v>0</v>
      </c>
      <c r="S76" s="236">
        <v>0</v>
      </c>
      <c r="T76" s="236">
        <v>698556</v>
      </c>
      <c r="U76" s="236">
        <v>15768914</v>
      </c>
      <c r="X76" s="236">
        <v>580769</v>
      </c>
      <c r="Y76" s="236">
        <v>16038873</v>
      </c>
      <c r="AA76" s="236">
        <v>35176</v>
      </c>
      <c r="AB76" s="236">
        <v>1378918</v>
      </c>
      <c r="AC76" s="301"/>
      <c r="AD76" s="301"/>
      <c r="AE76" s="236">
        <v>0</v>
      </c>
      <c r="AF76" s="236">
        <v>0</v>
      </c>
      <c r="AG76" s="236">
        <v>0</v>
      </c>
      <c r="AH76" s="236">
        <v>-109</v>
      </c>
      <c r="AI76" s="236">
        <v>-1058</v>
      </c>
      <c r="AJ76" s="236">
        <v>545484</v>
      </c>
      <c r="AK76" s="236">
        <v>14658897</v>
      </c>
      <c r="AL76" s="236">
        <v>699</v>
      </c>
      <c r="AM76" s="236">
        <v>73039</v>
      </c>
      <c r="AN76" s="236">
        <v>0</v>
      </c>
      <c r="AO76" s="236">
        <v>0</v>
      </c>
      <c r="AP76" s="236">
        <v>546183</v>
      </c>
      <c r="AQ76" s="236">
        <v>14731936</v>
      </c>
    </row>
    <row r="77" spans="2:43" ht="17.25" hidden="1" customHeight="1">
      <c r="B77" s="236">
        <v>676290</v>
      </c>
      <c r="C77" s="236">
        <v>16039222</v>
      </c>
      <c r="E77" s="236">
        <v>6347</v>
      </c>
      <c r="F77" s="236">
        <v>65600</v>
      </c>
      <c r="G77" s="301"/>
      <c r="H77" s="301"/>
      <c r="I77" s="236">
        <v>0</v>
      </c>
      <c r="J77" s="236">
        <v>0</v>
      </c>
      <c r="K77" s="236">
        <v>0</v>
      </c>
      <c r="L77" s="236">
        <v>0</v>
      </c>
      <c r="M77" s="236">
        <v>0</v>
      </c>
      <c r="N77" s="236">
        <v>669943</v>
      </c>
      <c r="O77" s="236">
        <v>15973622</v>
      </c>
      <c r="P77" s="236">
        <v>8173</v>
      </c>
      <c r="Q77" s="236">
        <v>683788</v>
      </c>
      <c r="R77" s="236">
        <v>0</v>
      </c>
      <c r="S77" s="236">
        <v>0</v>
      </c>
      <c r="T77" s="236">
        <v>678116</v>
      </c>
      <c r="U77" s="236">
        <v>16657410</v>
      </c>
      <c r="X77" s="236">
        <v>683759</v>
      </c>
      <c r="Y77" s="236">
        <v>31033235</v>
      </c>
      <c r="AA77" s="236">
        <v>4884</v>
      </c>
      <c r="AB77" s="236">
        <v>114007</v>
      </c>
      <c r="AC77" s="301"/>
      <c r="AD77" s="301"/>
      <c r="AE77" s="236">
        <v>0</v>
      </c>
      <c r="AF77" s="236">
        <v>0</v>
      </c>
      <c r="AG77" s="236">
        <v>0</v>
      </c>
      <c r="AH77" s="236">
        <v>0</v>
      </c>
      <c r="AI77" s="236">
        <v>0</v>
      </c>
      <c r="AJ77" s="236">
        <v>678875</v>
      </c>
      <c r="AK77" s="236">
        <v>30919228</v>
      </c>
      <c r="AL77" s="236">
        <v>1543</v>
      </c>
      <c r="AM77" s="236">
        <v>151680</v>
      </c>
      <c r="AN77" s="236">
        <v>0</v>
      </c>
      <c r="AO77" s="236">
        <v>0</v>
      </c>
      <c r="AP77" s="236">
        <v>680418</v>
      </c>
      <c r="AQ77" s="236">
        <v>31070908</v>
      </c>
    </row>
    <row r="78" spans="2:43" ht="17.25" hidden="1" customHeight="1">
      <c r="B78" s="236">
        <v>1422920</v>
      </c>
      <c r="C78" s="236">
        <v>34831699</v>
      </c>
      <c r="E78" s="236">
        <v>4108</v>
      </c>
      <c r="F78" s="236">
        <v>34249</v>
      </c>
      <c r="G78" s="301"/>
      <c r="H78" s="301"/>
      <c r="I78" s="236">
        <v>0</v>
      </c>
      <c r="J78" s="236">
        <v>0</v>
      </c>
      <c r="K78" s="236">
        <v>0</v>
      </c>
      <c r="L78" s="236">
        <v>0</v>
      </c>
      <c r="M78" s="236">
        <v>0</v>
      </c>
      <c r="N78" s="236">
        <v>1418812</v>
      </c>
      <c r="O78" s="236">
        <v>34797450</v>
      </c>
      <c r="P78" s="236">
        <v>12447</v>
      </c>
      <c r="Q78" s="236">
        <v>1060548</v>
      </c>
      <c r="R78" s="236">
        <v>0</v>
      </c>
      <c r="S78" s="236">
        <v>0</v>
      </c>
      <c r="T78" s="236">
        <v>1431259</v>
      </c>
      <c r="U78" s="236">
        <v>35857998</v>
      </c>
      <c r="X78" s="236">
        <v>888472</v>
      </c>
      <c r="Y78" s="236">
        <v>23540641</v>
      </c>
      <c r="AA78" s="236">
        <v>3004</v>
      </c>
      <c r="AB78" s="236">
        <v>41253</v>
      </c>
      <c r="AC78" s="301"/>
      <c r="AD78" s="301"/>
      <c r="AE78" s="236">
        <v>0</v>
      </c>
      <c r="AF78" s="236">
        <v>0</v>
      </c>
      <c r="AG78" s="236">
        <v>0</v>
      </c>
      <c r="AH78" s="236">
        <v>-39</v>
      </c>
      <c r="AI78" s="236">
        <v>-3592</v>
      </c>
      <c r="AJ78" s="236">
        <v>885429</v>
      </c>
      <c r="AK78" s="236">
        <v>23495796</v>
      </c>
      <c r="AL78" s="236">
        <v>5907</v>
      </c>
      <c r="AM78" s="236">
        <v>540953</v>
      </c>
      <c r="AN78" s="236">
        <v>0</v>
      </c>
      <c r="AO78" s="236">
        <v>0</v>
      </c>
      <c r="AP78" s="236">
        <v>891336</v>
      </c>
      <c r="AQ78" s="236">
        <v>24036749</v>
      </c>
    </row>
    <row r="79" spans="2:43" ht="17.25" hidden="1" customHeight="1">
      <c r="B79" s="236">
        <v>640920</v>
      </c>
      <c r="C79" s="236">
        <v>13176445</v>
      </c>
      <c r="E79" s="236">
        <v>3636</v>
      </c>
      <c r="F79" s="236">
        <v>28266</v>
      </c>
      <c r="G79" s="301"/>
      <c r="H79" s="301"/>
      <c r="I79" s="236">
        <v>0</v>
      </c>
      <c r="J79" s="236">
        <v>0</v>
      </c>
      <c r="K79" s="236">
        <v>0</v>
      </c>
      <c r="L79" s="236">
        <v>36</v>
      </c>
      <c r="M79" s="236">
        <v>644</v>
      </c>
      <c r="N79" s="236">
        <v>637320</v>
      </c>
      <c r="O79" s="236">
        <v>13148823</v>
      </c>
      <c r="P79" s="236">
        <v>4117</v>
      </c>
      <c r="Q79" s="236">
        <v>364705</v>
      </c>
      <c r="R79" s="236">
        <v>26</v>
      </c>
      <c r="S79" s="236">
        <v>2221</v>
      </c>
      <c r="T79" s="236">
        <v>641463</v>
      </c>
      <c r="U79" s="236">
        <v>13515749</v>
      </c>
      <c r="X79" s="236">
        <v>424327</v>
      </c>
      <c r="Y79" s="236">
        <v>13452628</v>
      </c>
      <c r="AA79" s="236">
        <v>2112</v>
      </c>
      <c r="AB79" s="236">
        <v>35318</v>
      </c>
      <c r="AC79" s="301"/>
      <c r="AD79" s="301"/>
      <c r="AE79" s="236">
        <v>0</v>
      </c>
      <c r="AF79" s="236">
        <v>0</v>
      </c>
      <c r="AG79" s="236">
        <v>0</v>
      </c>
      <c r="AH79" s="236">
        <v>145</v>
      </c>
      <c r="AI79" s="236">
        <v>1706</v>
      </c>
      <c r="AJ79" s="236">
        <v>422360</v>
      </c>
      <c r="AK79" s="236">
        <v>13419016</v>
      </c>
      <c r="AL79" s="236">
        <v>1305</v>
      </c>
      <c r="AM79" s="236">
        <v>135142</v>
      </c>
      <c r="AN79" s="236">
        <v>0</v>
      </c>
      <c r="AO79" s="236">
        <v>0</v>
      </c>
      <c r="AP79" s="236">
        <v>423665</v>
      </c>
      <c r="AQ79" s="236">
        <v>13554158</v>
      </c>
    </row>
    <row r="80" spans="2:43" ht="17.25" hidden="1" customHeight="1">
      <c r="B80" s="236">
        <v>657141</v>
      </c>
      <c r="C80" s="236">
        <v>5101003</v>
      </c>
      <c r="E80" s="236">
        <v>4315</v>
      </c>
      <c r="F80" s="236">
        <v>10148</v>
      </c>
      <c r="G80" s="301"/>
      <c r="H80" s="301"/>
      <c r="I80" s="236">
        <v>0</v>
      </c>
      <c r="J80" s="236">
        <v>0</v>
      </c>
      <c r="K80" s="236">
        <v>0</v>
      </c>
      <c r="L80" s="236">
        <v>-169</v>
      </c>
      <c r="M80" s="236">
        <v>-1284</v>
      </c>
      <c r="N80" s="236">
        <v>652657</v>
      </c>
      <c r="O80" s="236">
        <v>5089571</v>
      </c>
      <c r="P80" s="236">
        <v>0</v>
      </c>
      <c r="Q80" s="236">
        <v>0</v>
      </c>
      <c r="R80" s="236">
        <v>0</v>
      </c>
      <c r="S80" s="236">
        <v>0</v>
      </c>
      <c r="T80" s="236">
        <v>652657</v>
      </c>
      <c r="U80" s="236">
        <v>5089571</v>
      </c>
      <c r="X80" s="236">
        <v>242471</v>
      </c>
      <c r="Y80" s="236">
        <v>3875359</v>
      </c>
      <c r="AA80" s="236">
        <v>434</v>
      </c>
      <c r="AB80" s="236">
        <v>2970</v>
      </c>
      <c r="AC80" s="301"/>
      <c r="AD80" s="301"/>
      <c r="AE80" s="236">
        <v>0</v>
      </c>
      <c r="AF80" s="236">
        <v>0</v>
      </c>
      <c r="AG80" s="236">
        <v>0</v>
      </c>
      <c r="AH80" s="236">
        <v>-10</v>
      </c>
      <c r="AI80" s="236">
        <v>-26</v>
      </c>
      <c r="AJ80" s="236">
        <v>242027</v>
      </c>
      <c r="AK80" s="236">
        <v>3872363</v>
      </c>
      <c r="AL80" s="236">
        <v>0</v>
      </c>
      <c r="AM80" s="236">
        <v>0</v>
      </c>
      <c r="AN80" s="236">
        <v>0</v>
      </c>
      <c r="AO80" s="236">
        <v>0</v>
      </c>
      <c r="AP80" s="236">
        <v>242027</v>
      </c>
      <c r="AQ80" s="236">
        <v>3872363</v>
      </c>
    </row>
    <row r="81" spans="2:43" ht="17.25" hidden="1" customHeight="1">
      <c r="B81" s="236">
        <v>866405</v>
      </c>
      <c r="C81" s="236">
        <v>14088394</v>
      </c>
      <c r="E81" s="236">
        <v>1570</v>
      </c>
      <c r="F81" s="236">
        <v>5897</v>
      </c>
      <c r="G81" s="301"/>
      <c r="H81" s="301"/>
      <c r="I81" s="236">
        <v>0</v>
      </c>
      <c r="J81" s="236">
        <v>0</v>
      </c>
      <c r="K81" s="236">
        <v>-3516</v>
      </c>
      <c r="L81" s="236">
        <v>0</v>
      </c>
      <c r="M81" s="236">
        <v>0</v>
      </c>
      <c r="N81" s="236">
        <v>864835</v>
      </c>
      <c r="O81" s="236">
        <v>14078981</v>
      </c>
      <c r="P81" s="236">
        <v>1069</v>
      </c>
      <c r="Q81" s="236">
        <v>84979</v>
      </c>
      <c r="R81" s="236">
        <v>10</v>
      </c>
      <c r="S81" s="236">
        <v>714</v>
      </c>
      <c r="T81" s="236">
        <v>865914</v>
      </c>
      <c r="U81" s="236">
        <v>14164674</v>
      </c>
      <c r="X81" s="236">
        <v>422893</v>
      </c>
      <c r="Y81" s="236">
        <v>9961665</v>
      </c>
      <c r="AA81" s="236">
        <v>321</v>
      </c>
      <c r="AB81" s="236">
        <v>2799</v>
      </c>
      <c r="AC81" s="301"/>
      <c r="AD81" s="301"/>
      <c r="AE81" s="236">
        <v>0</v>
      </c>
      <c r="AF81" s="236">
        <v>0</v>
      </c>
      <c r="AG81" s="236">
        <v>0</v>
      </c>
      <c r="AH81" s="236">
        <v>0</v>
      </c>
      <c r="AI81" s="236">
        <v>0</v>
      </c>
      <c r="AJ81" s="236">
        <v>422572</v>
      </c>
      <c r="AK81" s="236">
        <v>9958866</v>
      </c>
      <c r="AL81" s="236">
        <v>301</v>
      </c>
      <c r="AM81" s="236">
        <v>15160</v>
      </c>
      <c r="AN81" s="236">
        <v>0</v>
      </c>
      <c r="AO81" s="236">
        <v>0</v>
      </c>
      <c r="AP81" s="236">
        <v>422873</v>
      </c>
      <c r="AQ81" s="236">
        <v>9974026</v>
      </c>
    </row>
    <row r="82" spans="2:43" ht="17.25" hidden="1" customHeight="1">
      <c r="B82" s="236">
        <v>424415</v>
      </c>
      <c r="C82" s="236">
        <v>3666510</v>
      </c>
      <c r="E82" s="236">
        <v>1905</v>
      </c>
      <c r="F82" s="236">
        <v>5424</v>
      </c>
      <c r="G82" s="301"/>
      <c r="H82" s="301"/>
      <c r="I82" s="236">
        <v>0</v>
      </c>
      <c r="J82" s="236">
        <v>0</v>
      </c>
      <c r="K82" s="236">
        <v>0</v>
      </c>
      <c r="L82" s="236">
        <v>0</v>
      </c>
      <c r="M82" s="236">
        <v>0</v>
      </c>
      <c r="N82" s="236">
        <v>422510</v>
      </c>
      <c r="O82" s="236">
        <v>3661086</v>
      </c>
      <c r="P82" s="236">
        <v>270</v>
      </c>
      <c r="Q82" s="236">
        <v>22019</v>
      </c>
      <c r="R82" s="236">
        <v>0</v>
      </c>
      <c r="S82" s="236">
        <v>0</v>
      </c>
      <c r="T82" s="236">
        <v>422780</v>
      </c>
      <c r="U82" s="236">
        <v>3683105</v>
      </c>
      <c r="X82" s="236">
        <v>159927</v>
      </c>
      <c r="Y82" s="236">
        <v>2013950</v>
      </c>
      <c r="AA82" s="236">
        <v>375</v>
      </c>
      <c r="AB82" s="236">
        <v>1581</v>
      </c>
      <c r="AC82" s="301"/>
      <c r="AD82" s="301"/>
      <c r="AE82" s="236">
        <v>0</v>
      </c>
      <c r="AF82" s="236">
        <v>0</v>
      </c>
      <c r="AG82" s="236">
        <v>0</v>
      </c>
      <c r="AH82" s="236">
        <v>4027</v>
      </c>
      <c r="AI82" s="236">
        <v>164996</v>
      </c>
      <c r="AJ82" s="236">
        <v>163579</v>
      </c>
      <c r="AK82" s="236">
        <v>2177365</v>
      </c>
      <c r="AL82" s="236">
        <v>0</v>
      </c>
      <c r="AM82" s="236">
        <v>0</v>
      </c>
      <c r="AN82" s="236">
        <v>0</v>
      </c>
      <c r="AO82" s="236">
        <v>0</v>
      </c>
      <c r="AP82" s="236">
        <v>163579</v>
      </c>
      <c r="AQ82" s="236">
        <v>2177365</v>
      </c>
    </row>
    <row r="83" spans="2:43" ht="17.25" hidden="1" customHeight="1">
      <c r="B83" s="236">
        <v>91589</v>
      </c>
      <c r="C83" s="236">
        <v>494092</v>
      </c>
      <c r="E83" s="236">
        <v>275</v>
      </c>
      <c r="F83" s="236">
        <v>554</v>
      </c>
      <c r="G83" s="301"/>
      <c r="H83" s="301"/>
      <c r="I83" s="236">
        <v>0</v>
      </c>
      <c r="J83" s="236">
        <v>0</v>
      </c>
      <c r="K83" s="236">
        <v>0</v>
      </c>
      <c r="L83" s="236">
        <v>-63</v>
      </c>
      <c r="M83" s="236">
        <v>0</v>
      </c>
      <c r="N83" s="236">
        <v>91251</v>
      </c>
      <c r="O83" s="236">
        <v>493538</v>
      </c>
      <c r="P83" s="236">
        <v>35</v>
      </c>
      <c r="Q83" s="236">
        <v>1345</v>
      </c>
      <c r="R83" s="236">
        <v>20</v>
      </c>
      <c r="S83" s="236">
        <v>1151</v>
      </c>
      <c r="T83" s="236">
        <v>91306</v>
      </c>
      <c r="U83" s="236">
        <v>496034</v>
      </c>
      <c r="X83" s="236">
        <v>14503</v>
      </c>
      <c r="Y83" s="236">
        <v>120396</v>
      </c>
      <c r="AA83" s="236">
        <v>0</v>
      </c>
      <c r="AB83" s="236">
        <v>0</v>
      </c>
      <c r="AC83" s="301"/>
      <c r="AD83" s="301"/>
      <c r="AE83" s="236">
        <v>0</v>
      </c>
      <c r="AF83" s="236">
        <v>0</v>
      </c>
      <c r="AG83" s="236">
        <v>0</v>
      </c>
      <c r="AH83" s="236">
        <v>18</v>
      </c>
      <c r="AI83" s="236">
        <v>141</v>
      </c>
      <c r="AJ83" s="236">
        <v>14521</v>
      </c>
      <c r="AK83" s="236">
        <v>120537</v>
      </c>
      <c r="AL83" s="236">
        <v>38</v>
      </c>
      <c r="AM83" s="236">
        <v>3270</v>
      </c>
      <c r="AN83" s="236">
        <v>0</v>
      </c>
      <c r="AO83" s="236">
        <v>0</v>
      </c>
      <c r="AP83" s="236">
        <v>14559</v>
      </c>
      <c r="AQ83" s="236">
        <v>123807</v>
      </c>
    </row>
    <row r="84" spans="2:43" ht="17.25" hidden="1" customHeight="1">
      <c r="B84" s="236">
        <v>178684</v>
      </c>
      <c r="C84" s="236">
        <v>1220437</v>
      </c>
      <c r="E84" s="236">
        <v>129</v>
      </c>
      <c r="F84" s="236">
        <v>186</v>
      </c>
      <c r="G84" s="301"/>
      <c r="H84" s="301"/>
      <c r="I84" s="236">
        <v>0</v>
      </c>
      <c r="J84" s="236">
        <v>0</v>
      </c>
      <c r="K84" s="236">
        <v>0</v>
      </c>
      <c r="L84" s="236">
        <v>179</v>
      </c>
      <c r="M84" s="236">
        <v>1188</v>
      </c>
      <c r="N84" s="236">
        <v>178734</v>
      </c>
      <c r="O84" s="236">
        <v>1221439</v>
      </c>
      <c r="P84" s="236">
        <v>55</v>
      </c>
      <c r="Q84" s="236">
        <v>2439</v>
      </c>
      <c r="R84" s="236">
        <v>0</v>
      </c>
      <c r="S84" s="236">
        <v>0</v>
      </c>
      <c r="T84" s="236">
        <v>178789</v>
      </c>
      <c r="U84" s="236">
        <v>1223878</v>
      </c>
      <c r="X84" s="236">
        <v>22714</v>
      </c>
      <c r="Y84" s="236">
        <v>440259</v>
      </c>
      <c r="AA84" s="236">
        <v>0</v>
      </c>
      <c r="AB84" s="236">
        <v>0</v>
      </c>
      <c r="AC84" s="301"/>
      <c r="AD84" s="301"/>
      <c r="AE84" s="236">
        <v>0</v>
      </c>
      <c r="AF84" s="236">
        <v>0</v>
      </c>
      <c r="AG84" s="236">
        <v>0</v>
      </c>
      <c r="AH84" s="236">
        <v>0</v>
      </c>
      <c r="AI84" s="236">
        <v>0</v>
      </c>
      <c r="AJ84" s="236">
        <v>22714</v>
      </c>
      <c r="AK84" s="236">
        <v>440259</v>
      </c>
      <c r="AL84" s="236">
        <v>0</v>
      </c>
      <c r="AM84" s="236">
        <v>0</v>
      </c>
      <c r="AN84" s="236">
        <v>0</v>
      </c>
      <c r="AO84" s="236">
        <v>0</v>
      </c>
      <c r="AP84" s="236">
        <v>22714</v>
      </c>
      <c r="AQ84" s="236">
        <v>440259</v>
      </c>
    </row>
    <row r="85" spans="2:43" ht="17.25" hidden="1" customHeight="1">
      <c r="B85" s="236">
        <v>46493</v>
      </c>
      <c r="C85" s="236">
        <v>185884</v>
      </c>
      <c r="E85" s="236">
        <v>165</v>
      </c>
      <c r="F85" s="236">
        <v>188</v>
      </c>
      <c r="G85" s="301"/>
      <c r="H85" s="301"/>
      <c r="I85" s="236">
        <v>0</v>
      </c>
      <c r="J85" s="236">
        <v>0</v>
      </c>
      <c r="K85" s="236">
        <v>0</v>
      </c>
      <c r="L85" s="236">
        <v>-144</v>
      </c>
      <c r="M85" s="236">
        <v>-478</v>
      </c>
      <c r="N85" s="236">
        <v>46184</v>
      </c>
      <c r="O85" s="236">
        <v>185218</v>
      </c>
      <c r="P85" s="236">
        <v>0</v>
      </c>
      <c r="Q85" s="236">
        <v>0</v>
      </c>
      <c r="R85" s="236">
        <v>0</v>
      </c>
      <c r="S85" s="236">
        <v>0</v>
      </c>
      <c r="T85" s="236">
        <v>46184</v>
      </c>
      <c r="U85" s="236">
        <v>185218</v>
      </c>
      <c r="X85" s="236">
        <v>8612</v>
      </c>
      <c r="Y85" s="236">
        <v>137264</v>
      </c>
      <c r="AA85" s="236">
        <v>2264</v>
      </c>
      <c r="AB85" s="236">
        <v>24632</v>
      </c>
      <c r="AC85" s="301"/>
      <c r="AD85" s="301"/>
      <c r="AE85" s="236">
        <v>0</v>
      </c>
      <c r="AF85" s="236">
        <v>0</v>
      </c>
      <c r="AG85" s="236">
        <v>0</v>
      </c>
      <c r="AH85" s="236">
        <v>-99</v>
      </c>
      <c r="AI85" s="236">
        <v>-1868</v>
      </c>
      <c r="AJ85" s="236">
        <v>6249</v>
      </c>
      <c r="AK85" s="236">
        <v>110764</v>
      </c>
      <c r="AL85" s="236">
        <v>0</v>
      </c>
      <c r="AM85" s="236">
        <v>0</v>
      </c>
      <c r="AN85" s="236">
        <v>0</v>
      </c>
      <c r="AO85" s="236">
        <v>0</v>
      </c>
      <c r="AP85" s="236">
        <v>6249</v>
      </c>
      <c r="AQ85" s="236">
        <v>110764</v>
      </c>
    </row>
    <row r="86" spans="2:43" ht="17.25" hidden="1" customHeight="1">
      <c r="B86" s="236">
        <v>248268</v>
      </c>
      <c r="C86" s="236">
        <v>1490894</v>
      </c>
      <c r="E86" s="236">
        <v>1385</v>
      </c>
      <c r="F86" s="236">
        <v>2659</v>
      </c>
      <c r="G86" s="301"/>
      <c r="H86" s="301"/>
      <c r="I86" s="236">
        <v>0</v>
      </c>
      <c r="J86" s="236">
        <v>0</v>
      </c>
      <c r="K86" s="236">
        <v>0</v>
      </c>
      <c r="L86" s="236">
        <v>0</v>
      </c>
      <c r="M86" s="236">
        <v>0</v>
      </c>
      <c r="N86" s="236">
        <v>246883</v>
      </c>
      <c r="O86" s="236">
        <v>1488235</v>
      </c>
      <c r="P86" s="236">
        <v>288</v>
      </c>
      <c r="Q86" s="236">
        <v>23596</v>
      </c>
      <c r="R86" s="236">
        <v>7</v>
      </c>
      <c r="S86" s="236">
        <v>701</v>
      </c>
      <c r="T86" s="236">
        <v>247178</v>
      </c>
      <c r="U86" s="236">
        <v>1512532</v>
      </c>
      <c r="X86" s="236">
        <v>59296</v>
      </c>
      <c r="Y86" s="236">
        <v>1250408</v>
      </c>
      <c r="AA86" s="236">
        <v>0</v>
      </c>
      <c r="AB86" s="236">
        <v>0</v>
      </c>
      <c r="AC86" s="301"/>
      <c r="AD86" s="301"/>
      <c r="AE86" s="236">
        <v>0</v>
      </c>
      <c r="AF86" s="236">
        <v>0</v>
      </c>
      <c r="AG86" s="236">
        <v>0</v>
      </c>
      <c r="AH86" s="236">
        <v>-672</v>
      </c>
      <c r="AI86" s="236">
        <v>-4560</v>
      </c>
      <c r="AJ86" s="236">
        <v>58624</v>
      </c>
      <c r="AK86" s="236">
        <v>1245848</v>
      </c>
      <c r="AL86" s="236">
        <v>151</v>
      </c>
      <c r="AM86" s="236">
        <v>11296</v>
      </c>
      <c r="AN86" s="236">
        <v>63</v>
      </c>
      <c r="AO86" s="236">
        <v>3736</v>
      </c>
      <c r="AP86" s="236">
        <v>58838</v>
      </c>
      <c r="AQ86" s="236">
        <v>1260880</v>
      </c>
    </row>
    <row r="87" spans="2:43" ht="17.25" hidden="1" customHeight="1">
      <c r="B87" s="236">
        <v>87806</v>
      </c>
      <c r="C87" s="236">
        <v>621559</v>
      </c>
      <c r="E87" s="236">
        <v>497</v>
      </c>
      <c r="F87" s="236">
        <v>523</v>
      </c>
      <c r="G87" s="301"/>
      <c r="H87" s="301"/>
      <c r="I87" s="236">
        <v>0</v>
      </c>
      <c r="J87" s="236">
        <v>0</v>
      </c>
      <c r="K87" s="236">
        <v>0</v>
      </c>
      <c r="L87" s="236">
        <v>-53</v>
      </c>
      <c r="M87" s="236">
        <v>-69</v>
      </c>
      <c r="N87" s="236">
        <v>87256</v>
      </c>
      <c r="O87" s="236">
        <v>620967</v>
      </c>
      <c r="P87" s="236">
        <v>0</v>
      </c>
      <c r="Q87" s="236">
        <v>0</v>
      </c>
      <c r="R87" s="236">
        <v>0</v>
      </c>
      <c r="S87" s="236">
        <v>0</v>
      </c>
      <c r="T87" s="236">
        <v>87256</v>
      </c>
      <c r="U87" s="236">
        <v>620967</v>
      </c>
      <c r="X87" s="236">
        <v>18982</v>
      </c>
      <c r="Y87" s="236">
        <v>358693</v>
      </c>
      <c r="AA87" s="236">
        <v>0</v>
      </c>
      <c r="AB87" s="236">
        <v>0</v>
      </c>
      <c r="AC87" s="301"/>
      <c r="AD87" s="301"/>
      <c r="AE87" s="236">
        <v>0</v>
      </c>
      <c r="AF87" s="236">
        <v>0</v>
      </c>
      <c r="AG87" s="236">
        <v>0</v>
      </c>
      <c r="AH87" s="236">
        <v>0</v>
      </c>
      <c r="AI87" s="236">
        <v>0</v>
      </c>
      <c r="AJ87" s="236">
        <v>18982</v>
      </c>
      <c r="AK87" s="236">
        <v>358693</v>
      </c>
      <c r="AL87" s="236">
        <v>40</v>
      </c>
      <c r="AM87" s="236">
        <v>1694</v>
      </c>
      <c r="AN87" s="236">
        <v>0</v>
      </c>
      <c r="AO87" s="236">
        <v>0</v>
      </c>
      <c r="AP87" s="236">
        <v>19022</v>
      </c>
      <c r="AQ87" s="236">
        <v>360387</v>
      </c>
    </row>
    <row r="88" spans="2:43" ht="17.25" hidden="1" customHeight="1">
      <c r="B88" s="236">
        <v>45527</v>
      </c>
      <c r="C88" s="236">
        <v>180098</v>
      </c>
      <c r="E88" s="236">
        <v>291</v>
      </c>
      <c r="F88" s="236">
        <v>89</v>
      </c>
      <c r="G88" s="301"/>
      <c r="H88" s="301"/>
      <c r="I88" s="236">
        <v>0</v>
      </c>
      <c r="J88" s="236">
        <v>0</v>
      </c>
      <c r="K88" s="236">
        <v>0</v>
      </c>
      <c r="L88" s="236">
        <v>0</v>
      </c>
      <c r="M88" s="236">
        <v>0</v>
      </c>
      <c r="N88" s="236">
        <v>45236</v>
      </c>
      <c r="O88" s="236">
        <v>180009</v>
      </c>
      <c r="P88" s="236">
        <v>0</v>
      </c>
      <c r="Q88" s="236">
        <v>0</v>
      </c>
      <c r="R88" s="236">
        <v>0</v>
      </c>
      <c r="S88" s="236">
        <v>0</v>
      </c>
      <c r="T88" s="236">
        <v>45236</v>
      </c>
      <c r="U88" s="236">
        <v>180009</v>
      </c>
      <c r="X88" s="236">
        <v>11116</v>
      </c>
      <c r="Y88" s="236">
        <v>159121</v>
      </c>
      <c r="AA88" s="236">
        <v>409</v>
      </c>
      <c r="AB88" s="236">
        <v>5472</v>
      </c>
      <c r="AC88" s="301"/>
      <c r="AD88" s="301"/>
      <c r="AE88" s="236">
        <v>0</v>
      </c>
      <c r="AF88" s="236">
        <v>0</v>
      </c>
      <c r="AG88" s="236">
        <v>0</v>
      </c>
      <c r="AH88" s="236">
        <v>-1</v>
      </c>
      <c r="AI88" s="236">
        <v>0</v>
      </c>
      <c r="AJ88" s="236">
        <v>10706</v>
      </c>
      <c r="AK88" s="236">
        <v>153649</v>
      </c>
      <c r="AL88" s="236">
        <v>0</v>
      </c>
      <c r="AM88" s="236">
        <v>0</v>
      </c>
      <c r="AN88" s="236">
        <v>0</v>
      </c>
      <c r="AO88" s="236">
        <v>0</v>
      </c>
      <c r="AP88" s="236">
        <v>10706</v>
      </c>
      <c r="AQ88" s="236">
        <v>153649</v>
      </c>
    </row>
    <row r="89" spans="2:43" ht="17.25" hidden="1" customHeight="1">
      <c r="B89" s="236">
        <v>168750</v>
      </c>
      <c r="C89" s="236">
        <v>835467</v>
      </c>
      <c r="E89" s="236">
        <v>453</v>
      </c>
      <c r="F89" s="236">
        <v>358</v>
      </c>
      <c r="G89" s="301"/>
      <c r="H89" s="301"/>
      <c r="I89" s="236">
        <v>0</v>
      </c>
      <c r="J89" s="236">
        <v>0</v>
      </c>
      <c r="K89" s="236">
        <v>-125</v>
      </c>
      <c r="L89" s="236">
        <v>-191</v>
      </c>
      <c r="M89" s="236">
        <v>-5853</v>
      </c>
      <c r="N89" s="236">
        <v>168106</v>
      </c>
      <c r="O89" s="236">
        <v>829131</v>
      </c>
      <c r="P89" s="236">
        <v>110</v>
      </c>
      <c r="Q89" s="236">
        <v>4531</v>
      </c>
      <c r="R89" s="236">
        <v>0</v>
      </c>
      <c r="S89" s="236">
        <v>0</v>
      </c>
      <c r="T89" s="236">
        <v>168216</v>
      </c>
      <c r="U89" s="236">
        <v>833662</v>
      </c>
      <c r="X89" s="236">
        <v>26160</v>
      </c>
      <c r="Y89" s="236">
        <v>380596</v>
      </c>
      <c r="AA89" s="236">
        <v>0</v>
      </c>
      <c r="AB89" s="236">
        <v>0</v>
      </c>
      <c r="AC89" s="301"/>
      <c r="AD89" s="301"/>
      <c r="AE89" s="236">
        <v>0</v>
      </c>
      <c r="AF89" s="236">
        <v>0</v>
      </c>
      <c r="AG89" s="236">
        <v>0</v>
      </c>
      <c r="AH89" s="236">
        <v>97</v>
      </c>
      <c r="AI89" s="236">
        <v>184</v>
      </c>
      <c r="AJ89" s="236">
        <v>26257</v>
      </c>
      <c r="AK89" s="236">
        <v>380780</v>
      </c>
      <c r="AL89" s="236">
        <v>0</v>
      </c>
      <c r="AM89" s="236">
        <v>0</v>
      </c>
      <c r="AN89" s="236">
        <v>0</v>
      </c>
      <c r="AO89" s="236">
        <v>0</v>
      </c>
      <c r="AP89" s="236">
        <v>26257</v>
      </c>
      <c r="AQ89" s="236">
        <v>380780</v>
      </c>
    </row>
    <row r="90" spans="2:43" ht="17.25" hidden="1" customHeight="1">
      <c r="B90" s="236">
        <v>226606</v>
      </c>
      <c r="C90" s="236">
        <v>1253774</v>
      </c>
      <c r="E90" s="236">
        <v>358</v>
      </c>
      <c r="F90" s="236">
        <v>947</v>
      </c>
      <c r="G90" s="301"/>
      <c r="H90" s="301"/>
      <c r="I90" s="236">
        <v>0</v>
      </c>
      <c r="J90" s="236">
        <v>0</v>
      </c>
      <c r="K90" s="236">
        <v>0</v>
      </c>
      <c r="L90" s="236">
        <v>-70</v>
      </c>
      <c r="M90" s="236">
        <v>-243</v>
      </c>
      <c r="N90" s="236">
        <v>226178</v>
      </c>
      <c r="O90" s="236">
        <v>1252584</v>
      </c>
      <c r="P90" s="236">
        <v>209</v>
      </c>
      <c r="Q90" s="236">
        <v>15709</v>
      </c>
      <c r="R90" s="236">
        <v>0</v>
      </c>
      <c r="S90" s="236">
        <v>0</v>
      </c>
      <c r="T90" s="236">
        <v>226387</v>
      </c>
      <c r="U90" s="236">
        <v>1268293</v>
      </c>
      <c r="X90" s="236">
        <v>39655</v>
      </c>
      <c r="Y90" s="236">
        <v>547713</v>
      </c>
      <c r="AA90" s="236">
        <v>49</v>
      </c>
      <c r="AB90" s="236">
        <v>39</v>
      </c>
      <c r="AC90" s="301"/>
      <c r="AD90" s="301"/>
      <c r="AE90" s="236">
        <v>0</v>
      </c>
      <c r="AF90" s="236">
        <v>0</v>
      </c>
      <c r="AG90" s="236">
        <v>0</v>
      </c>
      <c r="AH90" s="236">
        <v>19</v>
      </c>
      <c r="AI90" s="236">
        <v>62</v>
      </c>
      <c r="AJ90" s="236">
        <v>39625</v>
      </c>
      <c r="AK90" s="236">
        <v>547736</v>
      </c>
      <c r="AL90" s="236">
        <v>0</v>
      </c>
      <c r="AM90" s="236">
        <v>0</v>
      </c>
      <c r="AN90" s="236">
        <v>0</v>
      </c>
      <c r="AO90" s="236">
        <v>0</v>
      </c>
      <c r="AP90" s="236">
        <v>39625</v>
      </c>
      <c r="AQ90" s="236">
        <v>547736</v>
      </c>
    </row>
  </sheetData>
  <mergeCells count="24"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  <mergeCell ref="A3:A6"/>
    <mergeCell ref="L3:M3"/>
    <mergeCell ref="T3:V3"/>
    <mergeCell ref="N3:O3"/>
    <mergeCell ref="P3:Q3"/>
    <mergeCell ref="R3:S3"/>
    <mergeCell ref="B3:D3"/>
    <mergeCell ref="E3:F3"/>
    <mergeCell ref="I3:J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  <pageSetUpPr fitToPage="1"/>
  </sheetPr>
  <dimension ref="A1:AF89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10.33203125" defaultRowHeight="12"/>
  <cols>
    <col min="1" max="1" width="15.6640625" style="12" customWidth="1"/>
    <col min="2" max="4" width="15.6640625" style="52" customWidth="1"/>
    <col min="5" max="10" width="15.6640625" style="12" customWidth="1"/>
    <col min="11" max="16" width="12.33203125" style="12" customWidth="1"/>
    <col min="17" max="17" width="15.6640625" style="12" customWidth="1"/>
    <col min="18" max="18" width="15.6640625" style="265" customWidth="1"/>
    <col min="19" max="19" width="19.44140625" style="265" bestFit="1" customWidth="1"/>
    <col min="20" max="20" width="15.6640625" style="52" customWidth="1"/>
    <col min="21" max="21" width="15.6640625" style="12" customWidth="1"/>
    <col min="22" max="22" width="19.44140625" style="12" bestFit="1" customWidth="1"/>
    <col min="23" max="24" width="15.6640625" style="12" customWidth="1"/>
    <col min="25" max="25" width="19.44140625" style="12" bestFit="1" customWidth="1"/>
    <col min="26" max="26" width="15.6640625" style="12" customWidth="1"/>
    <col min="27" max="32" width="12.33203125" style="12" customWidth="1"/>
    <col min="33" max="16384" width="10.33203125" style="12"/>
  </cols>
  <sheetData>
    <row r="1" spans="1:32" ht="16.2">
      <c r="A1" s="85" t="s">
        <v>156</v>
      </c>
      <c r="B1" s="9"/>
      <c r="D1" s="9" t="s">
        <v>81</v>
      </c>
      <c r="Q1" s="85" t="s">
        <v>156</v>
      </c>
      <c r="R1" s="264"/>
      <c r="T1" s="9" t="s">
        <v>85</v>
      </c>
    </row>
    <row r="2" spans="1:32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10"/>
      <c r="L2" s="10"/>
      <c r="M2" s="10"/>
      <c r="N2" s="10"/>
      <c r="P2" s="3"/>
      <c r="R2" s="266"/>
      <c r="S2" s="266"/>
      <c r="T2" s="4"/>
      <c r="U2" s="4"/>
      <c r="V2" s="4"/>
      <c r="W2" s="4"/>
      <c r="X2" s="4"/>
      <c r="Y2" s="4"/>
      <c r="Z2" s="10"/>
      <c r="AA2" s="10"/>
      <c r="AB2" s="10"/>
      <c r="AC2" s="10"/>
      <c r="AD2" s="10"/>
      <c r="AF2" s="49"/>
    </row>
    <row r="3" spans="1:32" ht="19.5" customHeight="1">
      <c r="A3" s="345" t="s">
        <v>50</v>
      </c>
      <c r="B3" s="385" t="s">
        <v>292</v>
      </c>
      <c r="C3" s="386"/>
      <c r="D3" s="387"/>
      <c r="E3" s="385" t="s">
        <v>266</v>
      </c>
      <c r="F3" s="383"/>
      <c r="G3" s="384"/>
      <c r="H3" s="385" t="s">
        <v>293</v>
      </c>
      <c r="I3" s="383"/>
      <c r="J3" s="384"/>
      <c r="K3" s="382" t="s">
        <v>61</v>
      </c>
      <c r="L3" s="383"/>
      <c r="M3" s="383"/>
      <c r="N3" s="383"/>
      <c r="O3" s="383"/>
      <c r="P3" s="384"/>
      <c r="Q3" s="345" t="s">
        <v>50</v>
      </c>
      <c r="R3" s="385" t="s">
        <v>292</v>
      </c>
      <c r="S3" s="383"/>
      <c r="T3" s="384"/>
      <c r="U3" s="385" t="s">
        <v>266</v>
      </c>
      <c r="V3" s="383"/>
      <c r="W3" s="384"/>
      <c r="X3" s="385" t="s">
        <v>293</v>
      </c>
      <c r="Y3" s="383"/>
      <c r="Z3" s="384"/>
      <c r="AA3" s="382" t="s">
        <v>61</v>
      </c>
      <c r="AB3" s="383"/>
      <c r="AC3" s="383"/>
      <c r="AD3" s="383"/>
      <c r="AE3" s="383"/>
      <c r="AF3" s="384"/>
    </row>
    <row r="4" spans="1:32" ht="14.25" customHeight="1">
      <c r="A4" s="346"/>
      <c r="B4" s="327" t="s">
        <v>3</v>
      </c>
      <c r="C4" s="226" t="s">
        <v>49</v>
      </c>
      <c r="D4" s="68" t="s">
        <v>4</v>
      </c>
      <c r="E4" s="37" t="s">
        <v>3</v>
      </c>
      <c r="F4" s="38" t="s">
        <v>49</v>
      </c>
      <c r="G4" s="39" t="s">
        <v>4</v>
      </c>
      <c r="H4" s="37" t="s">
        <v>3</v>
      </c>
      <c r="I4" s="38" t="s">
        <v>49</v>
      </c>
      <c r="J4" s="39" t="s">
        <v>4</v>
      </c>
      <c r="K4" s="388" t="str">
        <f>E3&amp;"／"&amp;B3</f>
        <v>令和６年度／令和５年度</v>
      </c>
      <c r="L4" s="389"/>
      <c r="M4" s="389"/>
      <c r="N4" s="388" t="str">
        <f>H3&amp;"／"&amp;E3</f>
        <v>令和７年度／令和６年度</v>
      </c>
      <c r="O4" s="389"/>
      <c r="P4" s="390"/>
      <c r="Q4" s="346"/>
      <c r="R4" s="37" t="s">
        <v>3</v>
      </c>
      <c r="S4" s="38" t="s">
        <v>49</v>
      </c>
      <c r="T4" s="68" t="s">
        <v>4</v>
      </c>
      <c r="U4" s="37" t="s">
        <v>3</v>
      </c>
      <c r="V4" s="38" t="s">
        <v>49</v>
      </c>
      <c r="W4" s="39" t="s">
        <v>4</v>
      </c>
      <c r="X4" s="37" t="s">
        <v>3</v>
      </c>
      <c r="Y4" s="38" t="s">
        <v>49</v>
      </c>
      <c r="Z4" s="39" t="s">
        <v>4</v>
      </c>
      <c r="AA4" s="388" t="str">
        <f>U3&amp;"／"&amp;R3</f>
        <v>令和６年度／令和５年度</v>
      </c>
      <c r="AB4" s="389"/>
      <c r="AC4" s="389"/>
      <c r="AD4" s="388" t="str">
        <f>X3&amp;"／"&amp;U3</f>
        <v>令和７年度／令和６年度</v>
      </c>
      <c r="AE4" s="389"/>
      <c r="AF4" s="390"/>
    </row>
    <row r="5" spans="1:32" ht="14.25" customHeight="1" thickBot="1">
      <c r="A5" s="347"/>
      <c r="B5" s="267" t="s">
        <v>62</v>
      </c>
      <c r="C5" s="69" t="s">
        <v>1</v>
      </c>
      <c r="D5" s="70" t="s">
        <v>2</v>
      </c>
      <c r="E5" s="40" t="s">
        <v>63</v>
      </c>
      <c r="F5" s="41" t="s">
        <v>1</v>
      </c>
      <c r="G5" s="42" t="s">
        <v>2</v>
      </c>
      <c r="H5" s="40" t="s">
        <v>63</v>
      </c>
      <c r="I5" s="41" t="s">
        <v>1</v>
      </c>
      <c r="J5" s="42" t="s">
        <v>2</v>
      </c>
      <c r="K5" s="43" t="s">
        <v>64</v>
      </c>
      <c r="L5" s="44" t="s">
        <v>49</v>
      </c>
      <c r="M5" s="45" t="s">
        <v>65</v>
      </c>
      <c r="N5" s="43" t="s">
        <v>64</v>
      </c>
      <c r="O5" s="44" t="s">
        <v>49</v>
      </c>
      <c r="P5" s="46" t="s">
        <v>65</v>
      </c>
      <c r="Q5" s="347"/>
      <c r="R5" s="40" t="s">
        <v>51</v>
      </c>
      <c r="S5" s="41" t="s">
        <v>1</v>
      </c>
      <c r="T5" s="70" t="s">
        <v>2</v>
      </c>
      <c r="U5" s="40" t="s">
        <v>63</v>
      </c>
      <c r="V5" s="41" t="s">
        <v>1</v>
      </c>
      <c r="W5" s="42" t="s">
        <v>2</v>
      </c>
      <c r="X5" s="40" t="s">
        <v>63</v>
      </c>
      <c r="Y5" s="41" t="s">
        <v>1</v>
      </c>
      <c r="Z5" s="42" t="s">
        <v>2</v>
      </c>
      <c r="AA5" s="43" t="s">
        <v>64</v>
      </c>
      <c r="AB5" s="44" t="s">
        <v>49</v>
      </c>
      <c r="AC5" s="45" t="s">
        <v>65</v>
      </c>
      <c r="AD5" s="43" t="s">
        <v>64</v>
      </c>
      <c r="AE5" s="44" t="s">
        <v>49</v>
      </c>
      <c r="AF5" s="46" t="s">
        <v>65</v>
      </c>
    </row>
    <row r="6" spans="1:32" ht="16.5" customHeight="1">
      <c r="A6" s="6" t="s">
        <v>13</v>
      </c>
      <c r="B6" s="114">
        <v>10757958</v>
      </c>
      <c r="C6" s="115">
        <v>234461041</v>
      </c>
      <c r="D6" s="116">
        <v>21794</v>
      </c>
      <c r="E6" s="254">
        <v>10791215</v>
      </c>
      <c r="F6" s="255">
        <v>235064268</v>
      </c>
      <c r="G6" s="256">
        <v>21783</v>
      </c>
      <c r="H6" s="114">
        <f>H51</f>
        <v>10812940</v>
      </c>
      <c r="I6" s="115">
        <f>I51</f>
        <v>242702298</v>
      </c>
      <c r="J6" s="116">
        <f>ROUND(I6*1000/H6,0)</f>
        <v>22446</v>
      </c>
      <c r="K6" s="185">
        <f t="shared" ref="K6:P6" si="0">ROUND(E6/B6*100,1)</f>
        <v>100.3</v>
      </c>
      <c r="L6" s="186">
        <f t="shared" si="0"/>
        <v>100.3</v>
      </c>
      <c r="M6" s="187">
        <f t="shared" si="0"/>
        <v>99.9</v>
      </c>
      <c r="N6" s="185">
        <f t="shared" si="0"/>
        <v>100.2</v>
      </c>
      <c r="O6" s="186">
        <f t="shared" si="0"/>
        <v>103.2</v>
      </c>
      <c r="P6" s="188">
        <f t="shared" si="0"/>
        <v>103</v>
      </c>
      <c r="Q6" s="6" t="s">
        <v>13</v>
      </c>
      <c r="R6" s="114">
        <v>10964397</v>
      </c>
      <c r="S6" s="115">
        <v>471707215</v>
      </c>
      <c r="T6" s="116">
        <v>43022</v>
      </c>
      <c r="U6" s="114">
        <v>11019400</v>
      </c>
      <c r="V6" s="115">
        <v>470973174</v>
      </c>
      <c r="W6" s="116">
        <v>42740</v>
      </c>
      <c r="X6" s="114">
        <f>X51</f>
        <v>11083448</v>
      </c>
      <c r="Y6" s="115">
        <f>Y51</f>
        <v>479492927</v>
      </c>
      <c r="Z6" s="116">
        <f>ROUND(Y6*1000/X6,0)</f>
        <v>43262</v>
      </c>
      <c r="AA6" s="185">
        <f t="shared" ref="AA6:AF6" si="1">ROUND(U6/R6*100,1)</f>
        <v>100.5</v>
      </c>
      <c r="AB6" s="186">
        <f t="shared" si="1"/>
        <v>99.8</v>
      </c>
      <c r="AC6" s="187">
        <f t="shared" si="1"/>
        <v>99.3</v>
      </c>
      <c r="AD6" s="185">
        <f t="shared" si="1"/>
        <v>100.6</v>
      </c>
      <c r="AE6" s="186">
        <f t="shared" si="1"/>
        <v>101.8</v>
      </c>
      <c r="AF6" s="188">
        <f t="shared" si="1"/>
        <v>101.2</v>
      </c>
    </row>
    <row r="7" spans="1:32" ht="17.100000000000001" customHeight="1">
      <c r="A7" s="7" t="s">
        <v>14</v>
      </c>
      <c r="B7" s="118">
        <v>2313662</v>
      </c>
      <c r="C7" s="119">
        <v>43460625</v>
      </c>
      <c r="D7" s="120">
        <v>18784</v>
      </c>
      <c r="E7" s="257">
        <v>2318403</v>
      </c>
      <c r="F7" s="258">
        <v>43998421</v>
      </c>
      <c r="G7" s="259">
        <v>18978</v>
      </c>
      <c r="H7" s="118">
        <f t="shared" ref="H7:I7" si="2">H52</f>
        <v>2331948</v>
      </c>
      <c r="I7" s="119">
        <f t="shared" si="2"/>
        <v>46119693</v>
      </c>
      <c r="J7" s="120">
        <f t="shared" ref="J7:J44" si="3">ROUND(I7*1000/H7,0)</f>
        <v>19777</v>
      </c>
      <c r="K7" s="185">
        <f t="shared" ref="K7:K44" si="4">ROUND(E7/B7*100,1)</f>
        <v>100.2</v>
      </c>
      <c r="L7" s="186">
        <f t="shared" ref="L7:L44" si="5">ROUND(F7/C7*100,1)</f>
        <v>101.2</v>
      </c>
      <c r="M7" s="187">
        <f t="shared" ref="M7:M44" si="6">ROUND(G7/D7*100,1)</f>
        <v>101</v>
      </c>
      <c r="N7" s="185">
        <f t="shared" ref="N7:N44" si="7">ROUND(H7/E7*100,1)</f>
        <v>100.6</v>
      </c>
      <c r="O7" s="186">
        <f t="shared" ref="O7:O44" si="8">ROUND(I7/F7*100,1)</f>
        <v>104.8</v>
      </c>
      <c r="P7" s="188">
        <f t="shared" ref="P7:P44" si="9">ROUND(J7/G7*100,1)</f>
        <v>104.2</v>
      </c>
      <c r="Q7" s="7" t="s">
        <v>14</v>
      </c>
      <c r="R7" s="118">
        <v>1700286</v>
      </c>
      <c r="S7" s="119">
        <v>52281412</v>
      </c>
      <c r="T7" s="120">
        <v>30749</v>
      </c>
      <c r="U7" s="118">
        <v>1696957</v>
      </c>
      <c r="V7" s="119">
        <v>50784715</v>
      </c>
      <c r="W7" s="120">
        <v>29927</v>
      </c>
      <c r="X7" s="118">
        <f t="shared" ref="X7:Y22" si="10">X52</f>
        <v>1700475</v>
      </c>
      <c r="Y7" s="119">
        <f t="shared" si="10"/>
        <v>50973008</v>
      </c>
      <c r="Z7" s="120">
        <f t="shared" ref="Z7:Z44" si="11">ROUND(Y7*1000/X7,0)</f>
        <v>29976</v>
      </c>
      <c r="AA7" s="185">
        <f t="shared" ref="AA7:AF44" si="12">ROUND(U7/R7*100,1)</f>
        <v>99.8</v>
      </c>
      <c r="AB7" s="186">
        <f>ROUND(V7/S7*100,1)</f>
        <v>97.1</v>
      </c>
      <c r="AC7" s="187">
        <f t="shared" ref="AB7:AD21" si="13">ROUND(W7/T7*100,1)</f>
        <v>97.3</v>
      </c>
      <c r="AD7" s="185">
        <f>ROUND(X7/U7*100,1)</f>
        <v>100.2</v>
      </c>
      <c r="AE7" s="186">
        <f t="shared" ref="AE7:AF21" si="14">ROUND(Y7/V7*100,1)</f>
        <v>100.4</v>
      </c>
      <c r="AF7" s="188">
        <f t="shared" si="14"/>
        <v>100.2</v>
      </c>
    </row>
    <row r="8" spans="1:32" ht="17.100000000000001" customHeight="1">
      <c r="A8" s="7" t="s">
        <v>15</v>
      </c>
      <c r="B8" s="118">
        <v>2887645</v>
      </c>
      <c r="C8" s="119">
        <v>55973714</v>
      </c>
      <c r="D8" s="120">
        <v>19384</v>
      </c>
      <c r="E8" s="257">
        <v>2899257</v>
      </c>
      <c r="F8" s="258">
        <v>56201764</v>
      </c>
      <c r="G8" s="259">
        <v>19385</v>
      </c>
      <c r="H8" s="118">
        <f t="shared" ref="H8:I8" si="15">H53</f>
        <v>2907507</v>
      </c>
      <c r="I8" s="119">
        <f t="shared" si="15"/>
        <v>58384641</v>
      </c>
      <c r="J8" s="120">
        <f t="shared" si="3"/>
        <v>20081</v>
      </c>
      <c r="K8" s="185">
        <f t="shared" si="4"/>
        <v>100.4</v>
      </c>
      <c r="L8" s="186">
        <f t="shared" si="5"/>
        <v>100.4</v>
      </c>
      <c r="M8" s="187">
        <f t="shared" si="6"/>
        <v>100</v>
      </c>
      <c r="N8" s="185">
        <f t="shared" si="7"/>
        <v>100.3</v>
      </c>
      <c r="O8" s="186">
        <f t="shared" si="8"/>
        <v>103.9</v>
      </c>
      <c r="P8" s="188">
        <f t="shared" si="9"/>
        <v>103.6</v>
      </c>
      <c r="Q8" s="7" t="s">
        <v>15</v>
      </c>
      <c r="R8" s="118">
        <v>3238683</v>
      </c>
      <c r="S8" s="119">
        <v>105489835</v>
      </c>
      <c r="T8" s="120">
        <v>32572</v>
      </c>
      <c r="U8" s="118">
        <v>3242861</v>
      </c>
      <c r="V8" s="119">
        <v>103194051</v>
      </c>
      <c r="W8" s="120">
        <v>31822</v>
      </c>
      <c r="X8" s="118">
        <f t="shared" si="10"/>
        <v>3268192</v>
      </c>
      <c r="Y8" s="119">
        <f t="shared" si="10"/>
        <v>104773345</v>
      </c>
      <c r="Z8" s="120">
        <f t="shared" si="11"/>
        <v>32059</v>
      </c>
      <c r="AA8" s="185">
        <f t="shared" si="12"/>
        <v>100.1</v>
      </c>
      <c r="AB8" s="186">
        <f t="shared" si="13"/>
        <v>97.8</v>
      </c>
      <c r="AC8" s="187">
        <f t="shared" si="13"/>
        <v>97.7</v>
      </c>
      <c r="AD8" s="185">
        <f t="shared" si="13"/>
        <v>100.8</v>
      </c>
      <c r="AE8" s="186">
        <f t="shared" si="14"/>
        <v>101.5</v>
      </c>
      <c r="AF8" s="188">
        <f t="shared" si="14"/>
        <v>100.7</v>
      </c>
    </row>
    <row r="9" spans="1:32" ht="17.100000000000001" customHeight="1">
      <c r="A9" s="7" t="s">
        <v>16</v>
      </c>
      <c r="B9" s="118">
        <v>2473661</v>
      </c>
      <c r="C9" s="119">
        <v>45442169</v>
      </c>
      <c r="D9" s="120">
        <v>18370</v>
      </c>
      <c r="E9" s="257">
        <v>2480736</v>
      </c>
      <c r="F9" s="258">
        <v>45338311</v>
      </c>
      <c r="G9" s="259">
        <v>18276</v>
      </c>
      <c r="H9" s="118">
        <f t="shared" ref="H9:I9" si="16">H54</f>
        <v>2485955</v>
      </c>
      <c r="I9" s="119">
        <f t="shared" si="16"/>
        <v>46555123</v>
      </c>
      <c r="J9" s="120">
        <f t="shared" si="3"/>
        <v>18727</v>
      </c>
      <c r="K9" s="185">
        <f t="shared" si="4"/>
        <v>100.3</v>
      </c>
      <c r="L9" s="186">
        <f t="shared" si="5"/>
        <v>99.8</v>
      </c>
      <c r="M9" s="187">
        <f t="shared" si="6"/>
        <v>99.5</v>
      </c>
      <c r="N9" s="185">
        <f t="shared" si="7"/>
        <v>100.2</v>
      </c>
      <c r="O9" s="186">
        <f t="shared" si="8"/>
        <v>102.7</v>
      </c>
      <c r="P9" s="188">
        <f t="shared" si="9"/>
        <v>102.5</v>
      </c>
      <c r="Q9" s="7" t="s">
        <v>16</v>
      </c>
      <c r="R9" s="118">
        <v>2274487</v>
      </c>
      <c r="S9" s="119">
        <v>65984296</v>
      </c>
      <c r="T9" s="120">
        <v>29011</v>
      </c>
      <c r="U9" s="118">
        <v>2298552</v>
      </c>
      <c r="V9" s="119">
        <v>65874168</v>
      </c>
      <c r="W9" s="120">
        <v>28659</v>
      </c>
      <c r="X9" s="118">
        <f t="shared" si="10"/>
        <v>2306936</v>
      </c>
      <c r="Y9" s="119">
        <f t="shared" si="10"/>
        <v>66837178</v>
      </c>
      <c r="Z9" s="120">
        <f t="shared" si="11"/>
        <v>28972</v>
      </c>
      <c r="AA9" s="185">
        <f t="shared" si="12"/>
        <v>101.1</v>
      </c>
      <c r="AB9" s="186">
        <f t="shared" si="13"/>
        <v>99.8</v>
      </c>
      <c r="AC9" s="187">
        <f t="shared" si="13"/>
        <v>98.8</v>
      </c>
      <c r="AD9" s="185">
        <f t="shared" si="13"/>
        <v>100.4</v>
      </c>
      <c r="AE9" s="186">
        <f t="shared" si="14"/>
        <v>101.5</v>
      </c>
      <c r="AF9" s="188">
        <f t="shared" si="14"/>
        <v>101.1</v>
      </c>
    </row>
    <row r="10" spans="1:32" ht="17.100000000000001" customHeight="1">
      <c r="A10" s="7" t="s">
        <v>17</v>
      </c>
      <c r="B10" s="118">
        <v>4171156</v>
      </c>
      <c r="C10" s="119">
        <v>90352235</v>
      </c>
      <c r="D10" s="120">
        <v>21661</v>
      </c>
      <c r="E10" s="257">
        <v>4192981</v>
      </c>
      <c r="F10" s="258">
        <v>91877509</v>
      </c>
      <c r="G10" s="259">
        <v>21912</v>
      </c>
      <c r="H10" s="118">
        <f t="shared" ref="H10:I10" si="17">H55</f>
        <v>4203226</v>
      </c>
      <c r="I10" s="119">
        <f t="shared" si="17"/>
        <v>94586032</v>
      </c>
      <c r="J10" s="120">
        <f t="shared" si="3"/>
        <v>22503</v>
      </c>
      <c r="K10" s="185">
        <f t="shared" si="4"/>
        <v>100.5</v>
      </c>
      <c r="L10" s="186">
        <f t="shared" si="5"/>
        <v>101.7</v>
      </c>
      <c r="M10" s="187">
        <f t="shared" si="6"/>
        <v>101.2</v>
      </c>
      <c r="N10" s="185">
        <f t="shared" si="7"/>
        <v>100.2</v>
      </c>
      <c r="O10" s="186">
        <f t="shared" si="8"/>
        <v>102.9</v>
      </c>
      <c r="P10" s="188">
        <f t="shared" si="9"/>
        <v>102.7</v>
      </c>
      <c r="Q10" s="7" t="s">
        <v>17</v>
      </c>
      <c r="R10" s="118">
        <v>3451687</v>
      </c>
      <c r="S10" s="119">
        <v>129397699</v>
      </c>
      <c r="T10" s="120">
        <v>37488</v>
      </c>
      <c r="U10" s="118">
        <v>3469301</v>
      </c>
      <c r="V10" s="119">
        <v>127966180</v>
      </c>
      <c r="W10" s="120">
        <v>36885</v>
      </c>
      <c r="X10" s="118">
        <f t="shared" si="10"/>
        <v>3490692</v>
      </c>
      <c r="Y10" s="119">
        <f t="shared" si="10"/>
        <v>131154065</v>
      </c>
      <c r="Z10" s="120">
        <f t="shared" si="11"/>
        <v>37573</v>
      </c>
      <c r="AA10" s="185">
        <f t="shared" si="12"/>
        <v>100.5</v>
      </c>
      <c r="AB10" s="186">
        <f t="shared" si="13"/>
        <v>98.9</v>
      </c>
      <c r="AC10" s="187">
        <f t="shared" si="13"/>
        <v>98.4</v>
      </c>
      <c r="AD10" s="185">
        <f t="shared" si="13"/>
        <v>100.6</v>
      </c>
      <c r="AE10" s="186">
        <f t="shared" si="14"/>
        <v>102.5</v>
      </c>
      <c r="AF10" s="188">
        <f t="shared" si="14"/>
        <v>101.9</v>
      </c>
    </row>
    <row r="11" spans="1:32" ht="17.100000000000001" customHeight="1">
      <c r="A11" s="7" t="s">
        <v>18</v>
      </c>
      <c r="B11" s="118">
        <v>2617308</v>
      </c>
      <c r="C11" s="119">
        <v>49250475</v>
      </c>
      <c r="D11" s="120">
        <v>18817</v>
      </c>
      <c r="E11" s="257">
        <v>2621930</v>
      </c>
      <c r="F11" s="258">
        <v>49306174</v>
      </c>
      <c r="G11" s="259">
        <v>18805</v>
      </c>
      <c r="H11" s="118">
        <f t="shared" ref="H11:I11" si="18">H56</f>
        <v>2629671</v>
      </c>
      <c r="I11" s="119">
        <f t="shared" si="18"/>
        <v>50949306</v>
      </c>
      <c r="J11" s="120">
        <f t="shared" si="3"/>
        <v>19375</v>
      </c>
      <c r="K11" s="185">
        <f t="shared" si="4"/>
        <v>100.2</v>
      </c>
      <c r="L11" s="186">
        <f t="shared" si="5"/>
        <v>100.1</v>
      </c>
      <c r="M11" s="187">
        <f t="shared" si="6"/>
        <v>99.9</v>
      </c>
      <c r="N11" s="185">
        <f t="shared" si="7"/>
        <v>100.3</v>
      </c>
      <c r="O11" s="186">
        <f t="shared" si="8"/>
        <v>103.3</v>
      </c>
      <c r="P11" s="188">
        <f t="shared" si="9"/>
        <v>103</v>
      </c>
      <c r="Q11" s="7" t="s">
        <v>18</v>
      </c>
      <c r="R11" s="118">
        <v>1381943</v>
      </c>
      <c r="S11" s="119">
        <v>39965796</v>
      </c>
      <c r="T11" s="120">
        <v>28920</v>
      </c>
      <c r="U11" s="118">
        <v>1388514</v>
      </c>
      <c r="V11" s="119">
        <v>39269303</v>
      </c>
      <c r="W11" s="120">
        <v>28282</v>
      </c>
      <c r="X11" s="118">
        <f t="shared" si="10"/>
        <v>1386216</v>
      </c>
      <c r="Y11" s="119">
        <f t="shared" si="10"/>
        <v>39597089</v>
      </c>
      <c r="Z11" s="120">
        <f t="shared" si="11"/>
        <v>28565</v>
      </c>
      <c r="AA11" s="185">
        <f t="shared" si="12"/>
        <v>100.5</v>
      </c>
      <c r="AB11" s="186">
        <f t="shared" si="13"/>
        <v>98.3</v>
      </c>
      <c r="AC11" s="187">
        <f t="shared" si="13"/>
        <v>97.8</v>
      </c>
      <c r="AD11" s="185">
        <f t="shared" si="13"/>
        <v>99.8</v>
      </c>
      <c r="AE11" s="186">
        <f t="shared" si="14"/>
        <v>100.8</v>
      </c>
      <c r="AF11" s="188">
        <f t="shared" si="14"/>
        <v>101</v>
      </c>
    </row>
    <row r="12" spans="1:32" ht="17.100000000000001" customHeight="1">
      <c r="A12" s="7" t="s">
        <v>19</v>
      </c>
      <c r="B12" s="118">
        <v>1809466</v>
      </c>
      <c r="C12" s="119">
        <v>20238814</v>
      </c>
      <c r="D12" s="120">
        <v>11185</v>
      </c>
      <c r="E12" s="257">
        <v>1808697</v>
      </c>
      <c r="F12" s="258">
        <v>19968219</v>
      </c>
      <c r="G12" s="259">
        <v>11040</v>
      </c>
      <c r="H12" s="118">
        <f t="shared" ref="H12:I12" si="19">H57</f>
        <v>1807489</v>
      </c>
      <c r="I12" s="119">
        <f t="shared" si="19"/>
        <v>20357774</v>
      </c>
      <c r="J12" s="120">
        <f t="shared" si="3"/>
        <v>11263</v>
      </c>
      <c r="K12" s="185">
        <f t="shared" si="4"/>
        <v>100</v>
      </c>
      <c r="L12" s="186">
        <f t="shared" si="5"/>
        <v>98.7</v>
      </c>
      <c r="M12" s="187">
        <f t="shared" si="6"/>
        <v>98.7</v>
      </c>
      <c r="N12" s="185">
        <f t="shared" si="7"/>
        <v>99.9</v>
      </c>
      <c r="O12" s="186">
        <f t="shared" si="8"/>
        <v>102</v>
      </c>
      <c r="P12" s="188">
        <f t="shared" si="9"/>
        <v>102</v>
      </c>
      <c r="Q12" s="7" t="s">
        <v>19</v>
      </c>
      <c r="R12" s="118">
        <v>1078833</v>
      </c>
      <c r="S12" s="119">
        <v>25555542</v>
      </c>
      <c r="T12" s="120">
        <v>23688</v>
      </c>
      <c r="U12" s="118">
        <v>1083054</v>
      </c>
      <c r="V12" s="119">
        <v>24582696</v>
      </c>
      <c r="W12" s="120">
        <v>22698</v>
      </c>
      <c r="X12" s="118">
        <f t="shared" si="10"/>
        <v>1090015</v>
      </c>
      <c r="Y12" s="119">
        <f t="shared" si="10"/>
        <v>25764202</v>
      </c>
      <c r="Z12" s="120">
        <f t="shared" si="11"/>
        <v>23637</v>
      </c>
      <c r="AA12" s="185">
        <f t="shared" si="12"/>
        <v>100.4</v>
      </c>
      <c r="AB12" s="186">
        <f t="shared" si="13"/>
        <v>96.2</v>
      </c>
      <c r="AC12" s="187">
        <f t="shared" si="13"/>
        <v>95.8</v>
      </c>
      <c r="AD12" s="185">
        <f t="shared" si="13"/>
        <v>100.6</v>
      </c>
      <c r="AE12" s="186">
        <f t="shared" si="14"/>
        <v>104.8</v>
      </c>
      <c r="AF12" s="188">
        <f t="shared" si="14"/>
        <v>104.1</v>
      </c>
    </row>
    <row r="13" spans="1:32" ht="17.100000000000001" customHeight="1">
      <c r="A13" s="7" t="s">
        <v>20</v>
      </c>
      <c r="B13" s="118">
        <v>1592239</v>
      </c>
      <c r="C13" s="119">
        <v>24326578</v>
      </c>
      <c r="D13" s="120">
        <v>15278</v>
      </c>
      <c r="E13" s="257">
        <v>1591141</v>
      </c>
      <c r="F13" s="258">
        <v>24087978</v>
      </c>
      <c r="G13" s="259">
        <v>15139</v>
      </c>
      <c r="H13" s="118">
        <f t="shared" ref="H13:I13" si="20">H58</f>
        <v>1588760</v>
      </c>
      <c r="I13" s="119">
        <f t="shared" si="20"/>
        <v>24321997</v>
      </c>
      <c r="J13" s="120">
        <f t="shared" si="3"/>
        <v>15309</v>
      </c>
      <c r="K13" s="185">
        <f t="shared" si="4"/>
        <v>99.9</v>
      </c>
      <c r="L13" s="186">
        <f t="shared" si="5"/>
        <v>99</v>
      </c>
      <c r="M13" s="187">
        <f t="shared" si="6"/>
        <v>99.1</v>
      </c>
      <c r="N13" s="185">
        <f t="shared" si="7"/>
        <v>99.9</v>
      </c>
      <c r="O13" s="186">
        <f t="shared" si="8"/>
        <v>101</v>
      </c>
      <c r="P13" s="188">
        <f t="shared" si="9"/>
        <v>101.1</v>
      </c>
      <c r="Q13" s="7" t="s">
        <v>20</v>
      </c>
      <c r="R13" s="118">
        <v>788433</v>
      </c>
      <c r="S13" s="119">
        <v>19146130</v>
      </c>
      <c r="T13" s="120">
        <v>24284</v>
      </c>
      <c r="U13" s="118">
        <v>792570</v>
      </c>
      <c r="V13" s="119">
        <v>18444587</v>
      </c>
      <c r="W13" s="120">
        <v>23272</v>
      </c>
      <c r="X13" s="118">
        <f t="shared" si="10"/>
        <v>794406</v>
      </c>
      <c r="Y13" s="119">
        <f t="shared" si="10"/>
        <v>18639802</v>
      </c>
      <c r="Z13" s="120">
        <f t="shared" si="11"/>
        <v>23464</v>
      </c>
      <c r="AA13" s="185">
        <f t="shared" si="12"/>
        <v>100.5</v>
      </c>
      <c r="AB13" s="186">
        <f t="shared" si="13"/>
        <v>96.3</v>
      </c>
      <c r="AC13" s="187">
        <f t="shared" si="13"/>
        <v>95.8</v>
      </c>
      <c r="AD13" s="185">
        <f t="shared" si="13"/>
        <v>100.2</v>
      </c>
      <c r="AE13" s="186">
        <f t="shared" si="14"/>
        <v>101.1</v>
      </c>
      <c r="AF13" s="188">
        <f t="shared" si="14"/>
        <v>100.8</v>
      </c>
    </row>
    <row r="14" spans="1:32" ht="17.100000000000001" customHeight="1">
      <c r="A14" s="7" t="s">
        <v>21</v>
      </c>
      <c r="B14" s="118">
        <v>3629582</v>
      </c>
      <c r="C14" s="119">
        <v>85105248</v>
      </c>
      <c r="D14" s="120">
        <v>23448</v>
      </c>
      <c r="E14" s="257">
        <v>3644779</v>
      </c>
      <c r="F14" s="258">
        <v>84963557</v>
      </c>
      <c r="G14" s="259">
        <v>23311</v>
      </c>
      <c r="H14" s="118">
        <f t="shared" ref="H14:I14" si="21">H59</f>
        <v>3653099</v>
      </c>
      <c r="I14" s="119">
        <f t="shared" si="21"/>
        <v>87190019</v>
      </c>
      <c r="J14" s="120">
        <f t="shared" si="3"/>
        <v>23867</v>
      </c>
      <c r="K14" s="185">
        <f t="shared" si="4"/>
        <v>100.4</v>
      </c>
      <c r="L14" s="186">
        <f t="shared" si="5"/>
        <v>99.8</v>
      </c>
      <c r="M14" s="187">
        <f t="shared" si="6"/>
        <v>99.4</v>
      </c>
      <c r="N14" s="185">
        <f t="shared" si="7"/>
        <v>100.2</v>
      </c>
      <c r="O14" s="186">
        <f t="shared" si="8"/>
        <v>102.6</v>
      </c>
      <c r="P14" s="188">
        <f t="shared" si="9"/>
        <v>102.4</v>
      </c>
      <c r="Q14" s="7" t="s">
        <v>21</v>
      </c>
      <c r="R14" s="118">
        <v>2881258</v>
      </c>
      <c r="S14" s="119">
        <v>114436014</v>
      </c>
      <c r="T14" s="120">
        <v>39717</v>
      </c>
      <c r="U14" s="118">
        <v>2896112</v>
      </c>
      <c r="V14" s="119">
        <v>113995736</v>
      </c>
      <c r="W14" s="120">
        <v>39362</v>
      </c>
      <c r="X14" s="118">
        <f t="shared" si="10"/>
        <v>2927243</v>
      </c>
      <c r="Y14" s="119">
        <f t="shared" si="10"/>
        <v>118202680</v>
      </c>
      <c r="Z14" s="120">
        <f t="shared" si="11"/>
        <v>40380</v>
      </c>
      <c r="AA14" s="185">
        <f t="shared" si="12"/>
        <v>100.5</v>
      </c>
      <c r="AB14" s="186">
        <f t="shared" si="13"/>
        <v>99.6</v>
      </c>
      <c r="AC14" s="187">
        <f t="shared" si="13"/>
        <v>99.1</v>
      </c>
      <c r="AD14" s="185">
        <f t="shared" si="13"/>
        <v>101.1</v>
      </c>
      <c r="AE14" s="186">
        <f t="shared" si="14"/>
        <v>103.7</v>
      </c>
      <c r="AF14" s="188">
        <f t="shared" si="14"/>
        <v>102.6</v>
      </c>
    </row>
    <row r="15" spans="1:32" ht="17.100000000000001" customHeight="1">
      <c r="A15" s="7" t="s">
        <v>22</v>
      </c>
      <c r="B15" s="118">
        <v>2611420</v>
      </c>
      <c r="C15" s="119">
        <v>63316733</v>
      </c>
      <c r="D15" s="120">
        <v>24246</v>
      </c>
      <c r="E15" s="257">
        <v>2620250</v>
      </c>
      <c r="F15" s="258">
        <v>63159396</v>
      </c>
      <c r="G15" s="259">
        <v>24104</v>
      </c>
      <c r="H15" s="118">
        <f t="shared" ref="H15:I15" si="22">H60</f>
        <v>2637236</v>
      </c>
      <c r="I15" s="119">
        <f t="shared" si="22"/>
        <v>65583093</v>
      </c>
      <c r="J15" s="120">
        <f t="shared" si="3"/>
        <v>24868</v>
      </c>
      <c r="K15" s="185">
        <f t="shared" si="4"/>
        <v>100.3</v>
      </c>
      <c r="L15" s="186">
        <f t="shared" si="5"/>
        <v>99.8</v>
      </c>
      <c r="M15" s="187">
        <f t="shared" si="6"/>
        <v>99.4</v>
      </c>
      <c r="N15" s="185">
        <f t="shared" si="7"/>
        <v>100.6</v>
      </c>
      <c r="O15" s="186">
        <f t="shared" si="8"/>
        <v>103.8</v>
      </c>
      <c r="P15" s="188">
        <f t="shared" si="9"/>
        <v>103.2</v>
      </c>
      <c r="Q15" s="7" t="s">
        <v>22</v>
      </c>
      <c r="R15" s="118">
        <v>1740542</v>
      </c>
      <c r="S15" s="119">
        <v>63638967</v>
      </c>
      <c r="T15" s="120">
        <v>36563</v>
      </c>
      <c r="U15" s="118">
        <v>1746794</v>
      </c>
      <c r="V15" s="119">
        <v>62392710</v>
      </c>
      <c r="W15" s="120">
        <v>35718</v>
      </c>
      <c r="X15" s="118">
        <f t="shared" si="10"/>
        <v>1759119</v>
      </c>
      <c r="Y15" s="119">
        <f t="shared" si="10"/>
        <v>63959813</v>
      </c>
      <c r="Z15" s="120">
        <f t="shared" si="11"/>
        <v>36359</v>
      </c>
      <c r="AA15" s="185">
        <f t="shared" si="12"/>
        <v>100.4</v>
      </c>
      <c r="AB15" s="186">
        <f t="shared" si="13"/>
        <v>98</v>
      </c>
      <c r="AC15" s="187">
        <f t="shared" si="13"/>
        <v>97.7</v>
      </c>
      <c r="AD15" s="185">
        <f t="shared" si="13"/>
        <v>100.7</v>
      </c>
      <c r="AE15" s="186">
        <f t="shared" si="14"/>
        <v>102.5</v>
      </c>
      <c r="AF15" s="188">
        <f t="shared" si="14"/>
        <v>101.8</v>
      </c>
    </row>
    <row r="16" spans="1:32" s="1" customFormat="1" ht="17.100000000000001" customHeight="1">
      <c r="A16" s="74" t="s">
        <v>300</v>
      </c>
      <c r="B16" s="118">
        <v>1718783</v>
      </c>
      <c r="C16" s="119">
        <v>39765899</v>
      </c>
      <c r="D16" s="120">
        <v>23136</v>
      </c>
      <c r="E16" s="257">
        <v>1732740</v>
      </c>
      <c r="F16" s="258">
        <v>40671918</v>
      </c>
      <c r="G16" s="259">
        <v>23473</v>
      </c>
      <c r="H16" s="118">
        <f t="shared" ref="H16:I16" si="23">H61</f>
        <v>1739238</v>
      </c>
      <c r="I16" s="119">
        <f t="shared" si="23"/>
        <v>42034154</v>
      </c>
      <c r="J16" s="120">
        <f t="shared" si="3"/>
        <v>24168</v>
      </c>
      <c r="K16" s="185">
        <f t="shared" si="4"/>
        <v>100.8</v>
      </c>
      <c r="L16" s="186">
        <f t="shared" si="5"/>
        <v>102.3</v>
      </c>
      <c r="M16" s="187">
        <f t="shared" si="6"/>
        <v>101.5</v>
      </c>
      <c r="N16" s="185">
        <f t="shared" si="7"/>
        <v>100.4</v>
      </c>
      <c r="O16" s="186">
        <f t="shared" si="8"/>
        <v>103.3</v>
      </c>
      <c r="P16" s="188">
        <f t="shared" si="9"/>
        <v>103</v>
      </c>
      <c r="Q16" s="7" t="str">
        <f>A16</f>
        <v>葛城市</v>
      </c>
      <c r="R16" s="118">
        <v>1036132</v>
      </c>
      <c r="S16" s="119">
        <v>30371093</v>
      </c>
      <c r="T16" s="120">
        <v>29312</v>
      </c>
      <c r="U16" s="118">
        <v>1038521</v>
      </c>
      <c r="V16" s="119">
        <v>30038843</v>
      </c>
      <c r="W16" s="120">
        <v>28925</v>
      </c>
      <c r="X16" s="118">
        <f t="shared" si="10"/>
        <v>1036273</v>
      </c>
      <c r="Y16" s="119">
        <f t="shared" si="10"/>
        <v>30130756</v>
      </c>
      <c r="Z16" s="120">
        <f t="shared" si="11"/>
        <v>29076</v>
      </c>
      <c r="AA16" s="185">
        <f t="shared" si="12"/>
        <v>100.2</v>
      </c>
      <c r="AB16" s="186">
        <f t="shared" si="13"/>
        <v>98.9</v>
      </c>
      <c r="AC16" s="187">
        <f t="shared" si="13"/>
        <v>98.7</v>
      </c>
      <c r="AD16" s="185">
        <f t="shared" si="13"/>
        <v>99.8</v>
      </c>
      <c r="AE16" s="186">
        <f t="shared" si="14"/>
        <v>100.3</v>
      </c>
      <c r="AF16" s="188">
        <f t="shared" si="14"/>
        <v>100.5</v>
      </c>
    </row>
    <row r="17" spans="1:32" s="1" customFormat="1" ht="17.100000000000001" customHeight="1">
      <c r="A17" s="7" t="s">
        <v>59</v>
      </c>
      <c r="B17" s="118">
        <v>1912801</v>
      </c>
      <c r="C17" s="119">
        <v>22659325</v>
      </c>
      <c r="D17" s="120">
        <v>11846</v>
      </c>
      <c r="E17" s="257">
        <v>1908441</v>
      </c>
      <c r="F17" s="258">
        <v>22238123</v>
      </c>
      <c r="G17" s="259">
        <v>11653</v>
      </c>
      <c r="H17" s="118">
        <f t="shared" ref="H17:I17" si="24">H62</f>
        <v>1925421</v>
      </c>
      <c r="I17" s="119">
        <f t="shared" si="24"/>
        <v>22590182</v>
      </c>
      <c r="J17" s="120">
        <f t="shared" si="3"/>
        <v>11733</v>
      </c>
      <c r="K17" s="185">
        <f t="shared" si="4"/>
        <v>99.8</v>
      </c>
      <c r="L17" s="186">
        <f t="shared" si="5"/>
        <v>98.1</v>
      </c>
      <c r="M17" s="187">
        <f t="shared" si="6"/>
        <v>98.4</v>
      </c>
      <c r="N17" s="185">
        <f t="shared" si="7"/>
        <v>100.9</v>
      </c>
      <c r="O17" s="186">
        <f t="shared" si="8"/>
        <v>101.6</v>
      </c>
      <c r="P17" s="188">
        <f t="shared" si="9"/>
        <v>100.7</v>
      </c>
      <c r="Q17" s="7" t="s">
        <v>59</v>
      </c>
      <c r="R17" s="118">
        <v>700102</v>
      </c>
      <c r="S17" s="119">
        <v>14099032</v>
      </c>
      <c r="T17" s="120">
        <v>20139</v>
      </c>
      <c r="U17" s="118">
        <v>695967</v>
      </c>
      <c r="V17" s="119">
        <v>13614679</v>
      </c>
      <c r="W17" s="120">
        <v>19562</v>
      </c>
      <c r="X17" s="118">
        <f t="shared" si="10"/>
        <v>695161</v>
      </c>
      <c r="Y17" s="119">
        <f t="shared" si="10"/>
        <v>13638220</v>
      </c>
      <c r="Z17" s="120">
        <f t="shared" si="11"/>
        <v>19619</v>
      </c>
      <c r="AA17" s="185">
        <f t="shared" si="12"/>
        <v>99.4</v>
      </c>
      <c r="AB17" s="186">
        <f t="shared" si="13"/>
        <v>96.6</v>
      </c>
      <c r="AC17" s="187">
        <f t="shared" si="13"/>
        <v>97.1</v>
      </c>
      <c r="AD17" s="185">
        <f t="shared" si="13"/>
        <v>99.9</v>
      </c>
      <c r="AE17" s="186">
        <f t="shared" si="14"/>
        <v>100.2</v>
      </c>
      <c r="AF17" s="188">
        <f t="shared" si="14"/>
        <v>100.3</v>
      </c>
    </row>
    <row r="18" spans="1:32" ht="17.100000000000001" customHeight="1">
      <c r="A18" s="6" t="s">
        <v>23</v>
      </c>
      <c r="B18" s="121">
        <v>393368</v>
      </c>
      <c r="C18" s="122">
        <v>3471475</v>
      </c>
      <c r="D18" s="123">
        <v>8825</v>
      </c>
      <c r="E18" s="260">
        <v>392754</v>
      </c>
      <c r="F18" s="261">
        <v>3342561</v>
      </c>
      <c r="G18" s="262">
        <v>8511</v>
      </c>
      <c r="H18" s="121">
        <f t="shared" ref="H18:I18" si="25">H63</f>
        <v>393072</v>
      </c>
      <c r="I18" s="122">
        <f t="shared" si="25"/>
        <v>3413293</v>
      </c>
      <c r="J18" s="123">
        <f t="shared" si="3"/>
        <v>8684</v>
      </c>
      <c r="K18" s="185">
        <f t="shared" si="4"/>
        <v>99.8</v>
      </c>
      <c r="L18" s="186">
        <f t="shared" si="5"/>
        <v>96.3</v>
      </c>
      <c r="M18" s="187">
        <f t="shared" si="6"/>
        <v>96.4</v>
      </c>
      <c r="N18" s="185">
        <f t="shared" si="7"/>
        <v>100.1</v>
      </c>
      <c r="O18" s="186">
        <f t="shared" si="8"/>
        <v>102.1</v>
      </c>
      <c r="P18" s="188">
        <f t="shared" si="9"/>
        <v>102</v>
      </c>
      <c r="Q18" s="6" t="s">
        <v>23</v>
      </c>
      <c r="R18" s="121">
        <v>154497</v>
      </c>
      <c r="S18" s="122">
        <v>2878597</v>
      </c>
      <c r="T18" s="123">
        <v>18632</v>
      </c>
      <c r="U18" s="121">
        <v>154497</v>
      </c>
      <c r="V18" s="122">
        <v>2689955</v>
      </c>
      <c r="W18" s="123">
        <v>17411</v>
      </c>
      <c r="X18" s="121">
        <f t="shared" si="10"/>
        <v>155534</v>
      </c>
      <c r="Y18" s="122">
        <f t="shared" si="10"/>
        <v>2737365</v>
      </c>
      <c r="Z18" s="123">
        <f t="shared" si="11"/>
        <v>17600</v>
      </c>
      <c r="AA18" s="185">
        <f t="shared" si="12"/>
        <v>100</v>
      </c>
      <c r="AB18" s="186">
        <f t="shared" si="13"/>
        <v>93.4</v>
      </c>
      <c r="AC18" s="187">
        <f t="shared" si="13"/>
        <v>93.4</v>
      </c>
      <c r="AD18" s="185">
        <f t="shared" si="13"/>
        <v>100.7</v>
      </c>
      <c r="AE18" s="186">
        <f t="shared" si="14"/>
        <v>101.8</v>
      </c>
      <c r="AF18" s="188">
        <f t="shared" si="14"/>
        <v>101.1</v>
      </c>
    </row>
    <row r="19" spans="1:32" ht="17.100000000000001" customHeight="1">
      <c r="A19" s="7" t="s">
        <v>24</v>
      </c>
      <c r="B19" s="118">
        <v>807974</v>
      </c>
      <c r="C19" s="119">
        <v>17711702</v>
      </c>
      <c r="D19" s="120">
        <v>21921</v>
      </c>
      <c r="E19" s="257">
        <v>813061</v>
      </c>
      <c r="F19" s="258">
        <v>17832791</v>
      </c>
      <c r="G19" s="259">
        <v>21933</v>
      </c>
      <c r="H19" s="118">
        <f t="shared" ref="H19:I19" si="26">H64</f>
        <v>816269</v>
      </c>
      <c r="I19" s="119">
        <f t="shared" si="26"/>
        <v>18395942</v>
      </c>
      <c r="J19" s="120">
        <f t="shared" si="3"/>
        <v>22537</v>
      </c>
      <c r="K19" s="185">
        <f t="shared" si="4"/>
        <v>100.6</v>
      </c>
      <c r="L19" s="186">
        <f t="shared" si="5"/>
        <v>100.7</v>
      </c>
      <c r="M19" s="187">
        <f t="shared" si="6"/>
        <v>100.1</v>
      </c>
      <c r="N19" s="185">
        <f t="shared" si="7"/>
        <v>100.4</v>
      </c>
      <c r="O19" s="186">
        <f t="shared" si="8"/>
        <v>103.2</v>
      </c>
      <c r="P19" s="188">
        <f t="shared" si="9"/>
        <v>102.8</v>
      </c>
      <c r="Q19" s="7" t="s">
        <v>24</v>
      </c>
      <c r="R19" s="118">
        <v>390476</v>
      </c>
      <c r="S19" s="119">
        <v>9441133</v>
      </c>
      <c r="T19" s="120">
        <v>24179</v>
      </c>
      <c r="U19" s="118">
        <v>392212</v>
      </c>
      <c r="V19" s="119">
        <v>9262796</v>
      </c>
      <c r="W19" s="120">
        <v>23617</v>
      </c>
      <c r="X19" s="118">
        <f t="shared" si="10"/>
        <v>393997</v>
      </c>
      <c r="Y19" s="119">
        <f t="shared" si="10"/>
        <v>9460609</v>
      </c>
      <c r="Z19" s="120">
        <f t="shared" si="11"/>
        <v>24012</v>
      </c>
      <c r="AA19" s="185">
        <f t="shared" si="12"/>
        <v>100.4</v>
      </c>
      <c r="AB19" s="186">
        <f t="shared" si="13"/>
        <v>98.1</v>
      </c>
      <c r="AC19" s="187">
        <f t="shared" si="13"/>
        <v>97.7</v>
      </c>
      <c r="AD19" s="185">
        <f t="shared" si="13"/>
        <v>100.5</v>
      </c>
      <c r="AE19" s="186">
        <f t="shared" si="14"/>
        <v>102.1</v>
      </c>
      <c r="AF19" s="188">
        <f t="shared" si="14"/>
        <v>101.7</v>
      </c>
    </row>
    <row r="20" spans="1:32" ht="17.100000000000001" customHeight="1">
      <c r="A20" s="7" t="s">
        <v>25</v>
      </c>
      <c r="B20" s="118">
        <v>775565</v>
      </c>
      <c r="C20" s="119">
        <v>18386222</v>
      </c>
      <c r="D20" s="120">
        <v>23707</v>
      </c>
      <c r="E20" s="257">
        <v>781016</v>
      </c>
      <c r="F20" s="258">
        <v>18564274</v>
      </c>
      <c r="G20" s="259">
        <v>23769</v>
      </c>
      <c r="H20" s="118">
        <f t="shared" ref="H20:I20" si="27">H65</f>
        <v>781994</v>
      </c>
      <c r="I20" s="119">
        <f t="shared" si="27"/>
        <v>19025266</v>
      </c>
      <c r="J20" s="120">
        <f t="shared" si="3"/>
        <v>24329</v>
      </c>
      <c r="K20" s="185">
        <f t="shared" si="4"/>
        <v>100.7</v>
      </c>
      <c r="L20" s="186">
        <f t="shared" si="5"/>
        <v>101</v>
      </c>
      <c r="M20" s="187">
        <f t="shared" si="6"/>
        <v>100.3</v>
      </c>
      <c r="N20" s="185">
        <f t="shared" si="7"/>
        <v>100.1</v>
      </c>
      <c r="O20" s="186">
        <f t="shared" si="8"/>
        <v>102.5</v>
      </c>
      <c r="P20" s="188">
        <f t="shared" si="9"/>
        <v>102.4</v>
      </c>
      <c r="Q20" s="7" t="s">
        <v>25</v>
      </c>
      <c r="R20" s="118">
        <v>450546</v>
      </c>
      <c r="S20" s="119">
        <v>13914148</v>
      </c>
      <c r="T20" s="120">
        <v>30883</v>
      </c>
      <c r="U20" s="118">
        <v>450561</v>
      </c>
      <c r="V20" s="119">
        <v>13640134</v>
      </c>
      <c r="W20" s="120">
        <v>30274</v>
      </c>
      <c r="X20" s="118">
        <f t="shared" si="10"/>
        <v>449221</v>
      </c>
      <c r="Y20" s="119">
        <f t="shared" si="10"/>
        <v>13664505</v>
      </c>
      <c r="Z20" s="120">
        <f t="shared" si="11"/>
        <v>30418</v>
      </c>
      <c r="AA20" s="185">
        <f t="shared" si="12"/>
        <v>100</v>
      </c>
      <c r="AB20" s="186">
        <f t="shared" si="13"/>
        <v>98</v>
      </c>
      <c r="AC20" s="187">
        <f t="shared" si="13"/>
        <v>98</v>
      </c>
      <c r="AD20" s="185">
        <f t="shared" si="13"/>
        <v>99.7</v>
      </c>
      <c r="AE20" s="186">
        <f t="shared" si="14"/>
        <v>100.2</v>
      </c>
      <c r="AF20" s="188">
        <f t="shared" si="14"/>
        <v>100.5</v>
      </c>
    </row>
    <row r="21" spans="1:32" ht="17.100000000000001" customHeight="1">
      <c r="A21" s="7" t="s">
        <v>26</v>
      </c>
      <c r="B21" s="118">
        <v>1087886</v>
      </c>
      <c r="C21" s="119">
        <v>24668014</v>
      </c>
      <c r="D21" s="120">
        <v>22675</v>
      </c>
      <c r="E21" s="257">
        <v>1093086</v>
      </c>
      <c r="F21" s="258">
        <v>24945728</v>
      </c>
      <c r="G21" s="259">
        <v>22821</v>
      </c>
      <c r="H21" s="118">
        <f t="shared" ref="H21:I21" si="28">H66</f>
        <v>1099578</v>
      </c>
      <c r="I21" s="119">
        <f t="shared" si="28"/>
        <v>26029593</v>
      </c>
      <c r="J21" s="120">
        <f t="shared" si="3"/>
        <v>23672</v>
      </c>
      <c r="K21" s="185">
        <f t="shared" si="4"/>
        <v>100.5</v>
      </c>
      <c r="L21" s="186">
        <f t="shared" si="5"/>
        <v>101.1</v>
      </c>
      <c r="M21" s="187">
        <f t="shared" si="6"/>
        <v>100.6</v>
      </c>
      <c r="N21" s="185">
        <f t="shared" si="7"/>
        <v>100.6</v>
      </c>
      <c r="O21" s="186">
        <f t="shared" si="8"/>
        <v>104.3</v>
      </c>
      <c r="P21" s="188">
        <f t="shared" si="9"/>
        <v>103.7</v>
      </c>
      <c r="Q21" s="7" t="s">
        <v>26</v>
      </c>
      <c r="R21" s="118">
        <v>593784</v>
      </c>
      <c r="S21" s="119">
        <v>16733756</v>
      </c>
      <c r="T21" s="120">
        <v>28182</v>
      </c>
      <c r="U21" s="118">
        <v>591894</v>
      </c>
      <c r="V21" s="119">
        <v>16303387</v>
      </c>
      <c r="W21" s="120">
        <v>27544</v>
      </c>
      <c r="X21" s="118">
        <f t="shared" si="10"/>
        <v>593240</v>
      </c>
      <c r="Y21" s="119">
        <f t="shared" si="10"/>
        <v>16571755</v>
      </c>
      <c r="Z21" s="120">
        <f t="shared" si="11"/>
        <v>27934</v>
      </c>
      <c r="AA21" s="185">
        <f t="shared" si="12"/>
        <v>99.7</v>
      </c>
      <c r="AB21" s="186">
        <f t="shared" si="13"/>
        <v>97.4</v>
      </c>
      <c r="AC21" s="187">
        <f t="shared" si="13"/>
        <v>97.7</v>
      </c>
      <c r="AD21" s="185">
        <f t="shared" si="13"/>
        <v>100.2</v>
      </c>
      <c r="AE21" s="186">
        <f t="shared" si="14"/>
        <v>101.6</v>
      </c>
      <c r="AF21" s="188">
        <f t="shared" si="14"/>
        <v>101.4</v>
      </c>
    </row>
    <row r="22" spans="1:32" ht="17.100000000000001" customHeight="1">
      <c r="A22" s="7" t="s">
        <v>27</v>
      </c>
      <c r="B22" s="118">
        <v>312869</v>
      </c>
      <c r="C22" s="119">
        <v>4662511</v>
      </c>
      <c r="D22" s="120">
        <v>14902</v>
      </c>
      <c r="E22" s="257">
        <v>312009</v>
      </c>
      <c r="F22" s="258">
        <v>4590910</v>
      </c>
      <c r="G22" s="259">
        <v>14714</v>
      </c>
      <c r="H22" s="118">
        <f t="shared" ref="H22:I22" si="29">H67</f>
        <v>313445</v>
      </c>
      <c r="I22" s="119">
        <f t="shared" si="29"/>
        <v>4744533</v>
      </c>
      <c r="J22" s="120">
        <f t="shared" si="3"/>
        <v>15137</v>
      </c>
      <c r="K22" s="185">
        <f t="shared" si="4"/>
        <v>99.7</v>
      </c>
      <c r="L22" s="186">
        <f t="shared" si="5"/>
        <v>98.5</v>
      </c>
      <c r="M22" s="187">
        <f t="shared" si="6"/>
        <v>98.7</v>
      </c>
      <c r="N22" s="185">
        <f t="shared" si="7"/>
        <v>100.5</v>
      </c>
      <c r="O22" s="186">
        <f t="shared" si="8"/>
        <v>103.3</v>
      </c>
      <c r="P22" s="188">
        <f t="shared" si="9"/>
        <v>102.9</v>
      </c>
      <c r="Q22" s="7" t="s">
        <v>27</v>
      </c>
      <c r="R22" s="118">
        <v>244270</v>
      </c>
      <c r="S22" s="119">
        <v>6587031</v>
      </c>
      <c r="T22" s="120">
        <v>26966</v>
      </c>
      <c r="U22" s="118">
        <v>402539</v>
      </c>
      <c r="V22" s="119">
        <v>17977584</v>
      </c>
      <c r="W22" s="120">
        <v>44660</v>
      </c>
      <c r="X22" s="118">
        <f t="shared" si="10"/>
        <v>403805</v>
      </c>
      <c r="Y22" s="119">
        <f t="shared" si="10"/>
        <v>18010007</v>
      </c>
      <c r="Z22" s="120">
        <f t="shared" si="11"/>
        <v>44601</v>
      </c>
      <c r="AA22" s="185">
        <f t="shared" si="12"/>
        <v>164.8</v>
      </c>
      <c r="AB22" s="186">
        <f t="shared" si="12"/>
        <v>272.89999999999998</v>
      </c>
      <c r="AC22" s="187">
        <f t="shared" si="12"/>
        <v>165.6</v>
      </c>
      <c r="AD22" s="185">
        <f t="shared" si="12"/>
        <v>100.3</v>
      </c>
      <c r="AE22" s="186">
        <f t="shared" si="12"/>
        <v>100.2</v>
      </c>
      <c r="AF22" s="188">
        <f t="shared" si="12"/>
        <v>99.9</v>
      </c>
    </row>
    <row r="23" spans="1:32" ht="17.100000000000001" customHeight="1">
      <c r="A23" s="7" t="s">
        <v>28</v>
      </c>
      <c r="B23" s="118">
        <v>370171</v>
      </c>
      <c r="C23" s="119">
        <v>7180641</v>
      </c>
      <c r="D23" s="120">
        <v>19398</v>
      </c>
      <c r="E23" s="257">
        <v>369721</v>
      </c>
      <c r="F23" s="258">
        <v>7075661</v>
      </c>
      <c r="G23" s="259">
        <v>19138</v>
      </c>
      <c r="H23" s="118">
        <f t="shared" ref="H23:I23" si="30">H68</f>
        <v>371173</v>
      </c>
      <c r="I23" s="119">
        <f t="shared" si="30"/>
        <v>7399401</v>
      </c>
      <c r="J23" s="120">
        <f t="shared" si="3"/>
        <v>19935</v>
      </c>
      <c r="K23" s="185">
        <f t="shared" si="4"/>
        <v>99.9</v>
      </c>
      <c r="L23" s="186">
        <f t="shared" si="5"/>
        <v>98.5</v>
      </c>
      <c r="M23" s="187">
        <f t="shared" si="6"/>
        <v>98.7</v>
      </c>
      <c r="N23" s="185">
        <f t="shared" si="7"/>
        <v>100.4</v>
      </c>
      <c r="O23" s="186">
        <f t="shared" si="8"/>
        <v>104.6</v>
      </c>
      <c r="P23" s="188">
        <f t="shared" si="9"/>
        <v>104.2</v>
      </c>
      <c r="Q23" s="7" t="s">
        <v>28</v>
      </c>
      <c r="R23" s="118">
        <v>367835</v>
      </c>
      <c r="S23" s="119">
        <v>10311801</v>
      </c>
      <c r="T23" s="120">
        <v>28034</v>
      </c>
      <c r="U23" s="118">
        <v>370354</v>
      </c>
      <c r="V23" s="119">
        <v>10044926</v>
      </c>
      <c r="W23" s="120">
        <v>27122</v>
      </c>
      <c r="X23" s="118">
        <f t="shared" ref="X23:Y38" si="31">X68</f>
        <v>371428</v>
      </c>
      <c r="Y23" s="119">
        <f t="shared" si="31"/>
        <v>10321041</v>
      </c>
      <c r="Z23" s="120">
        <f t="shared" si="11"/>
        <v>27787</v>
      </c>
      <c r="AA23" s="185">
        <f t="shared" si="12"/>
        <v>100.7</v>
      </c>
      <c r="AB23" s="186">
        <f t="shared" si="12"/>
        <v>97.4</v>
      </c>
      <c r="AC23" s="187">
        <f t="shared" si="12"/>
        <v>96.7</v>
      </c>
      <c r="AD23" s="185">
        <f t="shared" si="12"/>
        <v>100.3</v>
      </c>
      <c r="AE23" s="186">
        <f t="shared" si="12"/>
        <v>102.7</v>
      </c>
      <c r="AF23" s="188">
        <f t="shared" si="12"/>
        <v>102.5</v>
      </c>
    </row>
    <row r="24" spans="1:32" ht="17.100000000000001" customHeight="1">
      <c r="A24" s="7" t="s">
        <v>29</v>
      </c>
      <c r="B24" s="118">
        <v>341955</v>
      </c>
      <c r="C24" s="119">
        <v>5953847</v>
      </c>
      <c r="D24" s="120">
        <v>17411</v>
      </c>
      <c r="E24" s="257">
        <v>342293</v>
      </c>
      <c r="F24" s="258">
        <v>5968465</v>
      </c>
      <c r="G24" s="259">
        <v>17437</v>
      </c>
      <c r="H24" s="118">
        <f t="shared" ref="H24:I24" si="32">H69</f>
        <v>343730</v>
      </c>
      <c r="I24" s="119">
        <f t="shared" si="32"/>
        <v>6219835</v>
      </c>
      <c r="J24" s="120">
        <f t="shared" si="3"/>
        <v>18095</v>
      </c>
      <c r="K24" s="185">
        <f t="shared" si="4"/>
        <v>100.1</v>
      </c>
      <c r="L24" s="186">
        <f t="shared" si="5"/>
        <v>100.2</v>
      </c>
      <c r="M24" s="187">
        <f t="shared" si="6"/>
        <v>100.1</v>
      </c>
      <c r="N24" s="185">
        <f t="shared" si="7"/>
        <v>100.4</v>
      </c>
      <c r="O24" s="186">
        <f t="shared" si="8"/>
        <v>104.2</v>
      </c>
      <c r="P24" s="188">
        <f t="shared" si="9"/>
        <v>103.8</v>
      </c>
      <c r="Q24" s="7" t="s">
        <v>29</v>
      </c>
      <c r="R24" s="118">
        <v>162473</v>
      </c>
      <c r="S24" s="119">
        <v>3726758</v>
      </c>
      <c r="T24" s="120">
        <v>22938</v>
      </c>
      <c r="U24" s="118">
        <v>163584</v>
      </c>
      <c r="V24" s="119">
        <v>3759369</v>
      </c>
      <c r="W24" s="120">
        <v>22981</v>
      </c>
      <c r="X24" s="118">
        <f t="shared" si="31"/>
        <v>163491</v>
      </c>
      <c r="Y24" s="119">
        <f t="shared" si="31"/>
        <v>3770682</v>
      </c>
      <c r="Z24" s="120">
        <f t="shared" si="11"/>
        <v>23064</v>
      </c>
      <c r="AA24" s="185">
        <f t="shared" si="12"/>
        <v>100.7</v>
      </c>
      <c r="AB24" s="186">
        <f t="shared" si="12"/>
        <v>100.9</v>
      </c>
      <c r="AC24" s="187">
        <f t="shared" si="12"/>
        <v>100.2</v>
      </c>
      <c r="AD24" s="185">
        <f t="shared" si="12"/>
        <v>99.9</v>
      </c>
      <c r="AE24" s="186">
        <f t="shared" si="12"/>
        <v>100.3</v>
      </c>
      <c r="AF24" s="188">
        <f t="shared" si="12"/>
        <v>100.4</v>
      </c>
    </row>
    <row r="25" spans="1:32" ht="17.100000000000001" customHeight="1">
      <c r="A25" s="7" t="s">
        <v>30</v>
      </c>
      <c r="B25" s="118">
        <v>1501192</v>
      </c>
      <c r="C25" s="119">
        <v>30498978</v>
      </c>
      <c r="D25" s="120">
        <v>20317</v>
      </c>
      <c r="E25" s="257">
        <v>1510030</v>
      </c>
      <c r="F25" s="258">
        <v>31034099</v>
      </c>
      <c r="G25" s="259">
        <v>20552</v>
      </c>
      <c r="H25" s="118">
        <f t="shared" ref="H25:I25" si="33">H70</f>
        <v>1513044</v>
      </c>
      <c r="I25" s="119">
        <f t="shared" si="33"/>
        <v>31948712</v>
      </c>
      <c r="J25" s="120">
        <f t="shared" si="3"/>
        <v>21116</v>
      </c>
      <c r="K25" s="185">
        <f t="shared" si="4"/>
        <v>100.6</v>
      </c>
      <c r="L25" s="186">
        <f t="shared" si="5"/>
        <v>101.8</v>
      </c>
      <c r="M25" s="187">
        <f t="shared" si="6"/>
        <v>101.2</v>
      </c>
      <c r="N25" s="185">
        <f t="shared" si="7"/>
        <v>100.2</v>
      </c>
      <c r="O25" s="186">
        <f t="shared" si="8"/>
        <v>102.9</v>
      </c>
      <c r="P25" s="188">
        <f t="shared" si="9"/>
        <v>102.7</v>
      </c>
      <c r="Q25" s="7" t="s">
        <v>30</v>
      </c>
      <c r="R25" s="118">
        <v>944342</v>
      </c>
      <c r="S25" s="119">
        <v>24627844</v>
      </c>
      <c r="T25" s="120">
        <v>26079</v>
      </c>
      <c r="U25" s="118">
        <v>949166</v>
      </c>
      <c r="V25" s="119">
        <v>24371401</v>
      </c>
      <c r="W25" s="120">
        <v>25677</v>
      </c>
      <c r="X25" s="118">
        <f t="shared" si="31"/>
        <v>953280</v>
      </c>
      <c r="Y25" s="119">
        <f t="shared" si="31"/>
        <v>25245450</v>
      </c>
      <c r="Z25" s="120">
        <f t="shared" si="11"/>
        <v>26483</v>
      </c>
      <c r="AA25" s="185">
        <f t="shared" si="12"/>
        <v>100.5</v>
      </c>
      <c r="AB25" s="186">
        <f t="shared" si="12"/>
        <v>99</v>
      </c>
      <c r="AC25" s="187">
        <f t="shared" si="12"/>
        <v>98.5</v>
      </c>
      <c r="AD25" s="185">
        <f t="shared" si="12"/>
        <v>100.4</v>
      </c>
      <c r="AE25" s="186">
        <f t="shared" si="12"/>
        <v>103.6</v>
      </c>
      <c r="AF25" s="188">
        <f t="shared" si="12"/>
        <v>103.1</v>
      </c>
    </row>
    <row r="26" spans="1:32" ht="17.100000000000001" customHeight="1">
      <c r="A26" s="7" t="s">
        <v>72</v>
      </c>
      <c r="B26" s="118">
        <v>153011</v>
      </c>
      <c r="C26" s="119">
        <v>1381654</v>
      </c>
      <c r="D26" s="120">
        <v>9030</v>
      </c>
      <c r="E26" s="257">
        <v>152533</v>
      </c>
      <c r="F26" s="258">
        <v>1347866</v>
      </c>
      <c r="G26" s="259">
        <v>8837</v>
      </c>
      <c r="H26" s="118">
        <f t="shared" ref="H26:I26" si="34">H71</f>
        <v>152352</v>
      </c>
      <c r="I26" s="119">
        <f t="shared" si="34"/>
        <v>1362660</v>
      </c>
      <c r="J26" s="120">
        <f t="shared" si="3"/>
        <v>8944</v>
      </c>
      <c r="K26" s="185">
        <f t="shared" si="4"/>
        <v>99.7</v>
      </c>
      <c r="L26" s="186">
        <f t="shared" si="5"/>
        <v>97.6</v>
      </c>
      <c r="M26" s="187">
        <f t="shared" si="6"/>
        <v>97.9</v>
      </c>
      <c r="N26" s="185">
        <f t="shared" si="7"/>
        <v>99.9</v>
      </c>
      <c r="O26" s="186">
        <f t="shared" si="8"/>
        <v>101.1</v>
      </c>
      <c r="P26" s="188">
        <f t="shared" si="9"/>
        <v>101.2</v>
      </c>
      <c r="Q26" s="7" t="s">
        <v>72</v>
      </c>
      <c r="R26" s="118">
        <v>30120</v>
      </c>
      <c r="S26" s="119">
        <v>519112</v>
      </c>
      <c r="T26" s="120">
        <v>17235</v>
      </c>
      <c r="U26" s="118">
        <v>29694</v>
      </c>
      <c r="V26" s="119">
        <v>489341</v>
      </c>
      <c r="W26" s="120">
        <v>16479</v>
      </c>
      <c r="X26" s="118">
        <f t="shared" si="31"/>
        <v>29537</v>
      </c>
      <c r="Y26" s="119">
        <f t="shared" si="31"/>
        <v>487642</v>
      </c>
      <c r="Z26" s="120">
        <f t="shared" si="11"/>
        <v>16510</v>
      </c>
      <c r="AA26" s="185">
        <f t="shared" si="12"/>
        <v>98.6</v>
      </c>
      <c r="AB26" s="186">
        <f t="shared" si="12"/>
        <v>94.3</v>
      </c>
      <c r="AC26" s="187">
        <f t="shared" si="12"/>
        <v>95.6</v>
      </c>
      <c r="AD26" s="185">
        <f t="shared" si="12"/>
        <v>99.5</v>
      </c>
      <c r="AE26" s="186">
        <f t="shared" si="12"/>
        <v>99.7</v>
      </c>
      <c r="AF26" s="188">
        <f t="shared" si="12"/>
        <v>100.2</v>
      </c>
    </row>
    <row r="27" spans="1:32" ht="17.100000000000001" customHeight="1">
      <c r="A27" s="7" t="s">
        <v>31</v>
      </c>
      <c r="B27" s="118">
        <v>193182</v>
      </c>
      <c r="C27" s="119">
        <v>1601089</v>
      </c>
      <c r="D27" s="120">
        <v>8288</v>
      </c>
      <c r="E27" s="257">
        <v>193067</v>
      </c>
      <c r="F27" s="258">
        <v>1584791</v>
      </c>
      <c r="G27" s="259">
        <v>8209</v>
      </c>
      <c r="H27" s="118">
        <f t="shared" ref="H27:I27" si="35">H72</f>
        <v>192656</v>
      </c>
      <c r="I27" s="119">
        <f t="shared" si="35"/>
        <v>1582609</v>
      </c>
      <c r="J27" s="120">
        <f t="shared" si="3"/>
        <v>8215</v>
      </c>
      <c r="K27" s="185">
        <f t="shared" si="4"/>
        <v>99.9</v>
      </c>
      <c r="L27" s="186">
        <f t="shared" si="5"/>
        <v>99</v>
      </c>
      <c r="M27" s="187">
        <f t="shared" si="6"/>
        <v>99</v>
      </c>
      <c r="N27" s="185">
        <f t="shared" si="7"/>
        <v>99.8</v>
      </c>
      <c r="O27" s="186">
        <f t="shared" si="8"/>
        <v>99.9</v>
      </c>
      <c r="P27" s="188">
        <f t="shared" si="9"/>
        <v>100.1</v>
      </c>
      <c r="Q27" s="7" t="s">
        <v>31</v>
      </c>
      <c r="R27" s="118">
        <v>27017</v>
      </c>
      <c r="S27" s="119">
        <v>267643</v>
      </c>
      <c r="T27" s="120">
        <v>9906</v>
      </c>
      <c r="U27" s="118">
        <v>27075</v>
      </c>
      <c r="V27" s="119">
        <v>260742</v>
      </c>
      <c r="W27" s="120">
        <v>9630</v>
      </c>
      <c r="X27" s="118">
        <f t="shared" si="31"/>
        <v>27127</v>
      </c>
      <c r="Y27" s="119">
        <f t="shared" si="31"/>
        <v>272438</v>
      </c>
      <c r="Z27" s="120">
        <f t="shared" si="11"/>
        <v>10043</v>
      </c>
      <c r="AA27" s="185">
        <f t="shared" si="12"/>
        <v>100.2</v>
      </c>
      <c r="AB27" s="186">
        <f t="shared" si="12"/>
        <v>97.4</v>
      </c>
      <c r="AC27" s="187">
        <f t="shared" si="12"/>
        <v>97.2</v>
      </c>
      <c r="AD27" s="185">
        <f t="shared" si="12"/>
        <v>100.2</v>
      </c>
      <c r="AE27" s="186">
        <f t="shared" si="12"/>
        <v>104.5</v>
      </c>
      <c r="AF27" s="188">
        <f t="shared" si="12"/>
        <v>104.3</v>
      </c>
    </row>
    <row r="28" spans="1:32" ht="17.100000000000001" customHeight="1">
      <c r="A28" s="7" t="s">
        <v>32</v>
      </c>
      <c r="B28" s="118">
        <v>463525</v>
      </c>
      <c r="C28" s="119">
        <v>6474156</v>
      </c>
      <c r="D28" s="120">
        <v>13967</v>
      </c>
      <c r="E28" s="257">
        <v>460996</v>
      </c>
      <c r="F28" s="258">
        <v>6332386</v>
      </c>
      <c r="G28" s="259">
        <v>13736</v>
      </c>
      <c r="H28" s="118">
        <f t="shared" ref="H28:I28" si="36">H73</f>
        <v>459206</v>
      </c>
      <c r="I28" s="119">
        <f t="shared" si="36"/>
        <v>6375843</v>
      </c>
      <c r="J28" s="120">
        <f t="shared" si="3"/>
        <v>13884</v>
      </c>
      <c r="K28" s="185">
        <f t="shared" si="4"/>
        <v>99.5</v>
      </c>
      <c r="L28" s="186">
        <f t="shared" si="5"/>
        <v>97.8</v>
      </c>
      <c r="M28" s="187">
        <f t="shared" si="6"/>
        <v>98.3</v>
      </c>
      <c r="N28" s="185">
        <f t="shared" si="7"/>
        <v>99.6</v>
      </c>
      <c r="O28" s="186">
        <f t="shared" si="8"/>
        <v>100.7</v>
      </c>
      <c r="P28" s="188">
        <f t="shared" si="9"/>
        <v>101.1</v>
      </c>
      <c r="Q28" s="7" t="s">
        <v>32</v>
      </c>
      <c r="R28" s="118">
        <v>152441</v>
      </c>
      <c r="S28" s="119">
        <v>3494919</v>
      </c>
      <c r="T28" s="120">
        <v>22926</v>
      </c>
      <c r="U28" s="118">
        <v>154871</v>
      </c>
      <c r="V28" s="119">
        <v>3545037</v>
      </c>
      <c r="W28" s="120">
        <v>22890</v>
      </c>
      <c r="X28" s="118">
        <f t="shared" si="31"/>
        <v>153645</v>
      </c>
      <c r="Y28" s="119">
        <f t="shared" si="31"/>
        <v>3530907</v>
      </c>
      <c r="Z28" s="120">
        <f t="shared" si="11"/>
        <v>22981</v>
      </c>
      <c r="AA28" s="185">
        <f t="shared" si="12"/>
        <v>101.6</v>
      </c>
      <c r="AB28" s="186">
        <f t="shared" si="12"/>
        <v>101.4</v>
      </c>
      <c r="AC28" s="187">
        <f t="shared" si="12"/>
        <v>99.8</v>
      </c>
      <c r="AD28" s="185">
        <f t="shared" si="12"/>
        <v>99.2</v>
      </c>
      <c r="AE28" s="186">
        <f t="shared" si="12"/>
        <v>99.6</v>
      </c>
      <c r="AF28" s="188">
        <f t="shared" si="12"/>
        <v>100.4</v>
      </c>
    </row>
    <row r="29" spans="1:32" ht="17.100000000000001" customHeight="1">
      <c r="A29" s="7" t="s">
        <v>33</v>
      </c>
      <c r="B29" s="118">
        <v>400249</v>
      </c>
      <c r="C29" s="119">
        <v>5818752</v>
      </c>
      <c r="D29" s="120">
        <v>14538</v>
      </c>
      <c r="E29" s="257">
        <v>400924</v>
      </c>
      <c r="F29" s="258">
        <v>5641741</v>
      </c>
      <c r="G29" s="259">
        <v>14072</v>
      </c>
      <c r="H29" s="118">
        <f t="shared" ref="H29:I29" si="37">H74</f>
        <v>400887</v>
      </c>
      <c r="I29" s="119">
        <f t="shared" si="37"/>
        <v>5732033</v>
      </c>
      <c r="J29" s="120">
        <f t="shared" si="3"/>
        <v>14298</v>
      </c>
      <c r="K29" s="185">
        <f t="shared" si="4"/>
        <v>100.2</v>
      </c>
      <c r="L29" s="186">
        <f t="shared" si="5"/>
        <v>97</v>
      </c>
      <c r="M29" s="187">
        <f t="shared" si="6"/>
        <v>96.8</v>
      </c>
      <c r="N29" s="185">
        <f t="shared" si="7"/>
        <v>100</v>
      </c>
      <c r="O29" s="186">
        <f t="shared" si="8"/>
        <v>101.6</v>
      </c>
      <c r="P29" s="188">
        <f t="shared" si="9"/>
        <v>101.6</v>
      </c>
      <c r="Q29" s="7" t="s">
        <v>33</v>
      </c>
      <c r="R29" s="118">
        <v>49027</v>
      </c>
      <c r="S29" s="119">
        <v>976699</v>
      </c>
      <c r="T29" s="120">
        <v>19922</v>
      </c>
      <c r="U29" s="118">
        <v>50457</v>
      </c>
      <c r="V29" s="119">
        <v>1014828</v>
      </c>
      <c r="W29" s="120">
        <v>20113</v>
      </c>
      <c r="X29" s="118">
        <f t="shared" si="31"/>
        <v>50901</v>
      </c>
      <c r="Y29" s="119">
        <f t="shared" si="31"/>
        <v>1078577</v>
      </c>
      <c r="Z29" s="120">
        <f t="shared" si="11"/>
        <v>21190</v>
      </c>
      <c r="AA29" s="185">
        <f t="shared" si="12"/>
        <v>102.9</v>
      </c>
      <c r="AB29" s="186">
        <f t="shared" si="12"/>
        <v>103.9</v>
      </c>
      <c r="AC29" s="187">
        <f t="shared" si="12"/>
        <v>101</v>
      </c>
      <c r="AD29" s="185">
        <f t="shared" si="12"/>
        <v>100.9</v>
      </c>
      <c r="AE29" s="186">
        <f t="shared" si="12"/>
        <v>106.3</v>
      </c>
      <c r="AF29" s="188">
        <f t="shared" si="12"/>
        <v>105.4</v>
      </c>
    </row>
    <row r="30" spans="1:32" ht="17.100000000000001" customHeight="1">
      <c r="A30" s="7" t="s">
        <v>34</v>
      </c>
      <c r="B30" s="118">
        <v>689020</v>
      </c>
      <c r="C30" s="119">
        <v>14979180</v>
      </c>
      <c r="D30" s="120">
        <v>21740</v>
      </c>
      <c r="E30" s="257">
        <v>697049</v>
      </c>
      <c r="F30" s="258">
        <v>15380379</v>
      </c>
      <c r="G30" s="259">
        <v>22065</v>
      </c>
      <c r="H30" s="118">
        <f t="shared" ref="H30:I30" si="38">H75</f>
        <v>698556</v>
      </c>
      <c r="I30" s="119">
        <f t="shared" si="38"/>
        <v>15768914</v>
      </c>
      <c r="J30" s="120">
        <f t="shared" si="3"/>
        <v>22574</v>
      </c>
      <c r="K30" s="185">
        <f t="shared" si="4"/>
        <v>101.2</v>
      </c>
      <c r="L30" s="186">
        <f t="shared" si="5"/>
        <v>102.7</v>
      </c>
      <c r="M30" s="187">
        <f t="shared" si="6"/>
        <v>101.5</v>
      </c>
      <c r="N30" s="185">
        <f t="shared" si="7"/>
        <v>100.2</v>
      </c>
      <c r="O30" s="186">
        <f t="shared" si="8"/>
        <v>102.5</v>
      </c>
      <c r="P30" s="188">
        <f t="shared" si="9"/>
        <v>102.3</v>
      </c>
      <c r="Q30" s="7" t="s">
        <v>34</v>
      </c>
      <c r="R30" s="118">
        <v>581384</v>
      </c>
      <c r="S30" s="119">
        <v>16723409</v>
      </c>
      <c r="T30" s="120">
        <v>28765</v>
      </c>
      <c r="U30" s="118">
        <v>580146</v>
      </c>
      <c r="V30" s="119">
        <v>16027416</v>
      </c>
      <c r="W30" s="120">
        <v>27627</v>
      </c>
      <c r="X30" s="118">
        <f t="shared" si="31"/>
        <v>546183</v>
      </c>
      <c r="Y30" s="119">
        <f t="shared" si="31"/>
        <v>14731936</v>
      </c>
      <c r="Z30" s="120">
        <f t="shared" si="11"/>
        <v>26973</v>
      </c>
      <c r="AA30" s="185">
        <f t="shared" si="12"/>
        <v>99.8</v>
      </c>
      <c r="AB30" s="186">
        <f t="shared" si="12"/>
        <v>95.8</v>
      </c>
      <c r="AC30" s="187">
        <f t="shared" si="12"/>
        <v>96</v>
      </c>
      <c r="AD30" s="185">
        <f t="shared" si="12"/>
        <v>94.1</v>
      </c>
      <c r="AE30" s="186">
        <f t="shared" si="12"/>
        <v>91.9</v>
      </c>
      <c r="AF30" s="188">
        <f t="shared" si="12"/>
        <v>97.6</v>
      </c>
    </row>
    <row r="31" spans="1:32" ht="17.100000000000001" customHeight="1">
      <c r="A31" s="7" t="s">
        <v>35</v>
      </c>
      <c r="B31" s="118">
        <v>673047</v>
      </c>
      <c r="C31" s="119">
        <v>15840961</v>
      </c>
      <c r="D31" s="120">
        <v>23536</v>
      </c>
      <c r="E31" s="257">
        <v>675736</v>
      </c>
      <c r="F31" s="258">
        <v>16026324</v>
      </c>
      <c r="G31" s="259">
        <v>23717</v>
      </c>
      <c r="H31" s="118">
        <f t="shared" ref="H31:I31" si="39">H76</f>
        <v>678116</v>
      </c>
      <c r="I31" s="119">
        <f t="shared" si="39"/>
        <v>16657410</v>
      </c>
      <c r="J31" s="120">
        <f t="shared" si="3"/>
        <v>24564</v>
      </c>
      <c r="K31" s="185">
        <f t="shared" si="4"/>
        <v>100.4</v>
      </c>
      <c r="L31" s="186">
        <f t="shared" si="5"/>
        <v>101.2</v>
      </c>
      <c r="M31" s="187">
        <f t="shared" si="6"/>
        <v>100.8</v>
      </c>
      <c r="N31" s="185">
        <f t="shared" si="7"/>
        <v>100.4</v>
      </c>
      <c r="O31" s="186">
        <f t="shared" si="8"/>
        <v>103.9</v>
      </c>
      <c r="P31" s="188">
        <f t="shared" si="9"/>
        <v>103.6</v>
      </c>
      <c r="Q31" s="7" t="s">
        <v>35</v>
      </c>
      <c r="R31" s="118">
        <v>683235</v>
      </c>
      <c r="S31" s="119">
        <v>31261120</v>
      </c>
      <c r="T31" s="120">
        <v>45755</v>
      </c>
      <c r="U31" s="118">
        <v>683594</v>
      </c>
      <c r="V31" s="119">
        <v>31026770</v>
      </c>
      <c r="W31" s="120">
        <v>45388</v>
      </c>
      <c r="X31" s="118">
        <f t="shared" si="31"/>
        <v>680418</v>
      </c>
      <c r="Y31" s="119">
        <f t="shared" si="31"/>
        <v>31070908</v>
      </c>
      <c r="Z31" s="120">
        <f t="shared" si="11"/>
        <v>45664</v>
      </c>
      <c r="AA31" s="185">
        <f t="shared" si="12"/>
        <v>100.1</v>
      </c>
      <c r="AB31" s="186">
        <f t="shared" si="12"/>
        <v>99.3</v>
      </c>
      <c r="AC31" s="187">
        <f t="shared" si="12"/>
        <v>99.2</v>
      </c>
      <c r="AD31" s="185">
        <f t="shared" si="12"/>
        <v>99.5</v>
      </c>
      <c r="AE31" s="186">
        <f t="shared" si="12"/>
        <v>100.1</v>
      </c>
      <c r="AF31" s="188">
        <f t="shared" si="12"/>
        <v>100.6</v>
      </c>
    </row>
    <row r="32" spans="1:32" ht="17.100000000000001" customHeight="1">
      <c r="A32" s="7" t="s">
        <v>36</v>
      </c>
      <c r="B32" s="118">
        <v>1408256</v>
      </c>
      <c r="C32" s="119">
        <v>34481705</v>
      </c>
      <c r="D32" s="120">
        <v>24485</v>
      </c>
      <c r="E32" s="257">
        <v>1420827</v>
      </c>
      <c r="F32" s="258">
        <v>34827338</v>
      </c>
      <c r="G32" s="259">
        <v>24512</v>
      </c>
      <c r="H32" s="118">
        <f t="shared" ref="H32:I32" si="40">H77</f>
        <v>1431259</v>
      </c>
      <c r="I32" s="119">
        <f t="shared" si="40"/>
        <v>35857998</v>
      </c>
      <c r="J32" s="120">
        <f t="shared" si="3"/>
        <v>25053</v>
      </c>
      <c r="K32" s="185">
        <f t="shared" si="4"/>
        <v>100.9</v>
      </c>
      <c r="L32" s="186">
        <f t="shared" si="5"/>
        <v>101</v>
      </c>
      <c r="M32" s="187">
        <f t="shared" si="6"/>
        <v>100.1</v>
      </c>
      <c r="N32" s="185">
        <f t="shared" si="7"/>
        <v>100.7</v>
      </c>
      <c r="O32" s="186">
        <f t="shared" si="8"/>
        <v>103</v>
      </c>
      <c r="P32" s="188">
        <f t="shared" si="9"/>
        <v>102.2</v>
      </c>
      <c r="Q32" s="7" t="s">
        <v>36</v>
      </c>
      <c r="R32" s="118">
        <v>880093</v>
      </c>
      <c r="S32" s="119">
        <v>24029973</v>
      </c>
      <c r="T32" s="120">
        <v>27304</v>
      </c>
      <c r="U32" s="118">
        <v>883796</v>
      </c>
      <c r="V32" s="119">
        <v>23396029</v>
      </c>
      <c r="W32" s="120">
        <v>26472</v>
      </c>
      <c r="X32" s="118">
        <f t="shared" si="31"/>
        <v>891336</v>
      </c>
      <c r="Y32" s="119">
        <f t="shared" si="31"/>
        <v>24036749</v>
      </c>
      <c r="Z32" s="120">
        <f t="shared" si="11"/>
        <v>26967</v>
      </c>
      <c r="AA32" s="185">
        <f t="shared" si="12"/>
        <v>100.4</v>
      </c>
      <c r="AB32" s="186">
        <f t="shared" si="12"/>
        <v>97.4</v>
      </c>
      <c r="AC32" s="187">
        <f t="shared" si="12"/>
        <v>97</v>
      </c>
      <c r="AD32" s="185">
        <f t="shared" si="12"/>
        <v>100.9</v>
      </c>
      <c r="AE32" s="186">
        <f t="shared" si="12"/>
        <v>102.7</v>
      </c>
      <c r="AF32" s="188">
        <f t="shared" si="12"/>
        <v>101.9</v>
      </c>
    </row>
    <row r="33" spans="1:32" ht="17.100000000000001" customHeight="1">
      <c r="A33" s="7" t="s">
        <v>37</v>
      </c>
      <c r="B33" s="118">
        <v>639533</v>
      </c>
      <c r="C33" s="119">
        <v>13244975</v>
      </c>
      <c r="D33" s="120">
        <v>20710</v>
      </c>
      <c r="E33" s="257">
        <v>640944</v>
      </c>
      <c r="F33" s="258">
        <v>13175046</v>
      </c>
      <c r="G33" s="259">
        <v>20556</v>
      </c>
      <c r="H33" s="118">
        <f t="shared" ref="H33:I33" si="41">H78</f>
        <v>641463</v>
      </c>
      <c r="I33" s="119">
        <f t="shared" si="41"/>
        <v>13515749</v>
      </c>
      <c r="J33" s="120">
        <f t="shared" si="3"/>
        <v>21070</v>
      </c>
      <c r="K33" s="185">
        <f t="shared" si="4"/>
        <v>100.2</v>
      </c>
      <c r="L33" s="186">
        <f t="shared" si="5"/>
        <v>99.5</v>
      </c>
      <c r="M33" s="187">
        <f t="shared" si="6"/>
        <v>99.3</v>
      </c>
      <c r="N33" s="185">
        <f t="shared" si="7"/>
        <v>100.1</v>
      </c>
      <c r="O33" s="186">
        <f t="shared" si="8"/>
        <v>102.6</v>
      </c>
      <c r="P33" s="188">
        <f t="shared" si="9"/>
        <v>102.5</v>
      </c>
      <c r="Q33" s="7" t="s">
        <v>37</v>
      </c>
      <c r="R33" s="118">
        <v>428408</v>
      </c>
      <c r="S33" s="119">
        <v>14004114</v>
      </c>
      <c r="T33" s="120">
        <v>32689</v>
      </c>
      <c r="U33" s="118">
        <v>424135</v>
      </c>
      <c r="V33" s="119">
        <v>13450918</v>
      </c>
      <c r="W33" s="120">
        <v>31714</v>
      </c>
      <c r="X33" s="118">
        <f t="shared" si="31"/>
        <v>423665</v>
      </c>
      <c r="Y33" s="119">
        <f t="shared" si="31"/>
        <v>13554158</v>
      </c>
      <c r="Z33" s="120">
        <f t="shared" si="11"/>
        <v>31993</v>
      </c>
      <c r="AA33" s="185">
        <f t="shared" si="12"/>
        <v>99</v>
      </c>
      <c r="AB33" s="186">
        <f t="shared" si="12"/>
        <v>96</v>
      </c>
      <c r="AC33" s="187">
        <f t="shared" si="12"/>
        <v>97</v>
      </c>
      <c r="AD33" s="185">
        <f t="shared" si="12"/>
        <v>99.9</v>
      </c>
      <c r="AE33" s="186">
        <f t="shared" si="12"/>
        <v>100.8</v>
      </c>
      <c r="AF33" s="188">
        <f t="shared" si="12"/>
        <v>100.9</v>
      </c>
    </row>
    <row r="34" spans="1:32" ht="17.100000000000001" customHeight="1">
      <c r="A34" s="7" t="s">
        <v>38</v>
      </c>
      <c r="B34" s="118">
        <v>658819</v>
      </c>
      <c r="C34" s="119">
        <v>5181109</v>
      </c>
      <c r="D34" s="120">
        <v>7864</v>
      </c>
      <c r="E34" s="257">
        <v>656735</v>
      </c>
      <c r="F34" s="258">
        <v>5098581</v>
      </c>
      <c r="G34" s="259">
        <v>7764</v>
      </c>
      <c r="H34" s="118">
        <f t="shared" ref="H34:I34" si="42">H79</f>
        <v>652657</v>
      </c>
      <c r="I34" s="119">
        <f t="shared" si="42"/>
        <v>5089571</v>
      </c>
      <c r="J34" s="120">
        <f t="shared" si="3"/>
        <v>7798</v>
      </c>
      <c r="K34" s="185">
        <f t="shared" si="4"/>
        <v>99.7</v>
      </c>
      <c r="L34" s="186">
        <f t="shared" si="5"/>
        <v>98.4</v>
      </c>
      <c r="M34" s="187">
        <f t="shared" si="6"/>
        <v>98.7</v>
      </c>
      <c r="N34" s="185">
        <f t="shared" si="7"/>
        <v>99.4</v>
      </c>
      <c r="O34" s="186">
        <f t="shared" si="8"/>
        <v>99.8</v>
      </c>
      <c r="P34" s="188">
        <f t="shared" si="9"/>
        <v>100.4</v>
      </c>
      <c r="Q34" s="7" t="s">
        <v>38</v>
      </c>
      <c r="R34" s="118">
        <v>243984</v>
      </c>
      <c r="S34" s="119">
        <v>4030718</v>
      </c>
      <c r="T34" s="120">
        <v>16520</v>
      </c>
      <c r="U34" s="118">
        <v>242393</v>
      </c>
      <c r="V34" s="119">
        <v>3873528</v>
      </c>
      <c r="W34" s="120">
        <v>15980</v>
      </c>
      <c r="X34" s="118">
        <f t="shared" si="31"/>
        <v>242027</v>
      </c>
      <c r="Y34" s="119">
        <f t="shared" si="31"/>
        <v>3872363</v>
      </c>
      <c r="Z34" s="120">
        <f t="shared" si="11"/>
        <v>16000</v>
      </c>
      <c r="AA34" s="185">
        <f t="shared" si="12"/>
        <v>99.3</v>
      </c>
      <c r="AB34" s="186">
        <f t="shared" si="12"/>
        <v>96.1</v>
      </c>
      <c r="AC34" s="187">
        <f t="shared" si="12"/>
        <v>96.7</v>
      </c>
      <c r="AD34" s="185">
        <f t="shared" si="12"/>
        <v>99.8</v>
      </c>
      <c r="AE34" s="186">
        <f t="shared" si="12"/>
        <v>100</v>
      </c>
      <c r="AF34" s="188">
        <f t="shared" si="12"/>
        <v>100.1</v>
      </c>
    </row>
    <row r="35" spans="1:32" ht="17.100000000000001" customHeight="1">
      <c r="A35" s="7" t="s">
        <v>39</v>
      </c>
      <c r="B35" s="118">
        <v>866012</v>
      </c>
      <c r="C35" s="119">
        <v>14396066</v>
      </c>
      <c r="D35" s="120">
        <v>16623</v>
      </c>
      <c r="E35" s="257">
        <v>866289</v>
      </c>
      <c r="F35" s="258">
        <v>14081383</v>
      </c>
      <c r="G35" s="259">
        <v>16255</v>
      </c>
      <c r="H35" s="118">
        <f t="shared" ref="H35:I35" si="43">H80</f>
        <v>865914</v>
      </c>
      <c r="I35" s="119">
        <f t="shared" si="43"/>
        <v>14164674</v>
      </c>
      <c r="J35" s="120">
        <f t="shared" si="3"/>
        <v>16358</v>
      </c>
      <c r="K35" s="185">
        <f t="shared" si="4"/>
        <v>100</v>
      </c>
      <c r="L35" s="186">
        <f t="shared" si="5"/>
        <v>97.8</v>
      </c>
      <c r="M35" s="187">
        <f t="shared" si="6"/>
        <v>97.8</v>
      </c>
      <c r="N35" s="185">
        <f t="shared" si="7"/>
        <v>100</v>
      </c>
      <c r="O35" s="186">
        <f t="shared" si="8"/>
        <v>100.6</v>
      </c>
      <c r="P35" s="188">
        <f t="shared" si="9"/>
        <v>100.6</v>
      </c>
      <c r="Q35" s="7" t="s">
        <v>39</v>
      </c>
      <c r="R35" s="118">
        <v>423758</v>
      </c>
      <c r="S35" s="119">
        <v>10282731</v>
      </c>
      <c r="T35" s="120">
        <v>24266</v>
      </c>
      <c r="U35" s="118">
        <v>422906</v>
      </c>
      <c r="V35" s="119">
        <v>9961910</v>
      </c>
      <c r="W35" s="120">
        <v>23556</v>
      </c>
      <c r="X35" s="118">
        <f t="shared" si="31"/>
        <v>422873</v>
      </c>
      <c r="Y35" s="119">
        <f t="shared" si="31"/>
        <v>9974026</v>
      </c>
      <c r="Z35" s="120">
        <f t="shared" si="11"/>
        <v>23586</v>
      </c>
      <c r="AA35" s="185">
        <f t="shared" si="12"/>
        <v>99.8</v>
      </c>
      <c r="AB35" s="186">
        <f t="shared" si="12"/>
        <v>96.9</v>
      </c>
      <c r="AC35" s="187">
        <f t="shared" si="12"/>
        <v>97.1</v>
      </c>
      <c r="AD35" s="185">
        <f t="shared" si="12"/>
        <v>100</v>
      </c>
      <c r="AE35" s="186">
        <f t="shared" si="12"/>
        <v>100.1</v>
      </c>
      <c r="AF35" s="188">
        <f t="shared" si="12"/>
        <v>100.1</v>
      </c>
    </row>
    <row r="36" spans="1:32" ht="17.100000000000001" customHeight="1">
      <c r="A36" s="7" t="s">
        <v>40</v>
      </c>
      <c r="B36" s="118">
        <v>425436</v>
      </c>
      <c r="C36" s="119">
        <v>3680930</v>
      </c>
      <c r="D36" s="120">
        <v>8652</v>
      </c>
      <c r="E36" s="257">
        <v>424553</v>
      </c>
      <c r="F36" s="258">
        <v>3666884</v>
      </c>
      <c r="G36" s="259">
        <v>8637</v>
      </c>
      <c r="H36" s="118">
        <f t="shared" ref="H36:I36" si="44">H81</f>
        <v>422780</v>
      </c>
      <c r="I36" s="119">
        <f t="shared" si="44"/>
        <v>3683105</v>
      </c>
      <c r="J36" s="120">
        <f t="shared" si="3"/>
        <v>8712</v>
      </c>
      <c r="K36" s="185">
        <f t="shared" si="4"/>
        <v>99.8</v>
      </c>
      <c r="L36" s="186">
        <f t="shared" si="5"/>
        <v>99.6</v>
      </c>
      <c r="M36" s="187">
        <f t="shared" si="6"/>
        <v>99.8</v>
      </c>
      <c r="N36" s="185">
        <f t="shared" si="7"/>
        <v>99.6</v>
      </c>
      <c r="O36" s="186">
        <f t="shared" si="8"/>
        <v>100.4</v>
      </c>
      <c r="P36" s="188">
        <f t="shared" si="9"/>
        <v>100.9</v>
      </c>
      <c r="Q36" s="7" t="s">
        <v>40</v>
      </c>
      <c r="R36" s="118">
        <v>160199</v>
      </c>
      <c r="S36" s="119">
        <v>2118440</v>
      </c>
      <c r="T36" s="120">
        <v>13224</v>
      </c>
      <c r="U36" s="118">
        <v>159985</v>
      </c>
      <c r="V36" s="119">
        <v>2014921</v>
      </c>
      <c r="W36" s="120">
        <v>12594</v>
      </c>
      <c r="X36" s="118">
        <f t="shared" si="31"/>
        <v>163579</v>
      </c>
      <c r="Y36" s="119">
        <f t="shared" si="31"/>
        <v>2177365</v>
      </c>
      <c r="Z36" s="120">
        <f t="shared" si="11"/>
        <v>13311</v>
      </c>
      <c r="AA36" s="185">
        <f t="shared" si="12"/>
        <v>99.9</v>
      </c>
      <c r="AB36" s="186">
        <f t="shared" si="12"/>
        <v>95.1</v>
      </c>
      <c r="AC36" s="187">
        <f t="shared" si="12"/>
        <v>95.2</v>
      </c>
      <c r="AD36" s="185">
        <f t="shared" si="12"/>
        <v>102.2</v>
      </c>
      <c r="AE36" s="186">
        <f t="shared" si="12"/>
        <v>108.1</v>
      </c>
      <c r="AF36" s="188">
        <f t="shared" si="12"/>
        <v>105.7</v>
      </c>
    </row>
    <row r="37" spans="1:32" ht="17.100000000000001" customHeight="1">
      <c r="A37" s="7" t="s">
        <v>41</v>
      </c>
      <c r="B37" s="118">
        <v>91392</v>
      </c>
      <c r="C37" s="119">
        <v>499196</v>
      </c>
      <c r="D37" s="120">
        <v>5462</v>
      </c>
      <c r="E37" s="257">
        <v>91509</v>
      </c>
      <c r="F37" s="258">
        <v>494061</v>
      </c>
      <c r="G37" s="259">
        <v>5399</v>
      </c>
      <c r="H37" s="118">
        <f t="shared" ref="H37:I37" si="45">H82</f>
        <v>91306</v>
      </c>
      <c r="I37" s="119">
        <f t="shared" si="45"/>
        <v>496034</v>
      </c>
      <c r="J37" s="120">
        <f t="shared" si="3"/>
        <v>5433</v>
      </c>
      <c r="K37" s="185">
        <f t="shared" si="4"/>
        <v>100.1</v>
      </c>
      <c r="L37" s="186">
        <f t="shared" si="5"/>
        <v>99</v>
      </c>
      <c r="M37" s="187">
        <f t="shared" si="6"/>
        <v>98.8</v>
      </c>
      <c r="N37" s="185">
        <f t="shared" si="7"/>
        <v>99.8</v>
      </c>
      <c r="O37" s="186">
        <f t="shared" si="8"/>
        <v>100.4</v>
      </c>
      <c r="P37" s="188">
        <f t="shared" si="9"/>
        <v>100.6</v>
      </c>
      <c r="Q37" s="7" t="s">
        <v>41</v>
      </c>
      <c r="R37" s="118">
        <v>13862</v>
      </c>
      <c r="S37" s="119">
        <v>107050</v>
      </c>
      <c r="T37" s="120">
        <v>7723</v>
      </c>
      <c r="U37" s="118">
        <v>14503</v>
      </c>
      <c r="V37" s="119">
        <v>120396</v>
      </c>
      <c r="W37" s="120">
        <v>8301</v>
      </c>
      <c r="X37" s="118">
        <f t="shared" si="31"/>
        <v>14559</v>
      </c>
      <c r="Y37" s="119">
        <f t="shared" si="31"/>
        <v>123807</v>
      </c>
      <c r="Z37" s="120">
        <f t="shared" si="11"/>
        <v>8504</v>
      </c>
      <c r="AA37" s="185">
        <f t="shared" si="12"/>
        <v>104.6</v>
      </c>
      <c r="AB37" s="186">
        <f t="shared" si="12"/>
        <v>112.5</v>
      </c>
      <c r="AC37" s="187">
        <f t="shared" si="12"/>
        <v>107.5</v>
      </c>
      <c r="AD37" s="185">
        <f t="shared" si="12"/>
        <v>100.4</v>
      </c>
      <c r="AE37" s="186">
        <f t="shared" si="12"/>
        <v>102.8</v>
      </c>
      <c r="AF37" s="188">
        <f t="shared" si="12"/>
        <v>102.4</v>
      </c>
    </row>
    <row r="38" spans="1:32" ht="17.100000000000001" customHeight="1">
      <c r="A38" s="7" t="s">
        <v>42</v>
      </c>
      <c r="B38" s="118">
        <v>178945</v>
      </c>
      <c r="C38" s="119">
        <v>1243336</v>
      </c>
      <c r="D38" s="120">
        <v>6948</v>
      </c>
      <c r="E38" s="257">
        <v>178512</v>
      </c>
      <c r="F38" s="258">
        <v>1220547</v>
      </c>
      <c r="G38" s="259">
        <v>6837</v>
      </c>
      <c r="H38" s="118">
        <f t="shared" ref="H38:I38" si="46">H83</f>
        <v>178789</v>
      </c>
      <c r="I38" s="119">
        <f t="shared" si="46"/>
        <v>1223878</v>
      </c>
      <c r="J38" s="120">
        <f t="shared" si="3"/>
        <v>6845</v>
      </c>
      <c r="K38" s="185">
        <f t="shared" si="4"/>
        <v>99.8</v>
      </c>
      <c r="L38" s="186">
        <f t="shared" si="5"/>
        <v>98.2</v>
      </c>
      <c r="M38" s="187">
        <f t="shared" si="6"/>
        <v>98.4</v>
      </c>
      <c r="N38" s="185">
        <f t="shared" si="7"/>
        <v>100.2</v>
      </c>
      <c r="O38" s="186">
        <f t="shared" si="8"/>
        <v>100.3</v>
      </c>
      <c r="P38" s="188">
        <f t="shared" si="9"/>
        <v>100.1</v>
      </c>
      <c r="Q38" s="7" t="s">
        <v>42</v>
      </c>
      <c r="R38" s="118">
        <v>22538</v>
      </c>
      <c r="S38" s="119">
        <v>447609</v>
      </c>
      <c r="T38" s="120">
        <v>19860</v>
      </c>
      <c r="U38" s="118">
        <v>22715</v>
      </c>
      <c r="V38" s="119">
        <v>440259</v>
      </c>
      <c r="W38" s="120">
        <v>19382</v>
      </c>
      <c r="X38" s="118">
        <f t="shared" si="31"/>
        <v>22714</v>
      </c>
      <c r="Y38" s="119">
        <f t="shared" si="31"/>
        <v>440259</v>
      </c>
      <c r="Z38" s="120">
        <f t="shared" si="11"/>
        <v>19383</v>
      </c>
      <c r="AA38" s="185">
        <f t="shared" si="12"/>
        <v>100.8</v>
      </c>
      <c r="AB38" s="186">
        <f t="shared" si="12"/>
        <v>98.4</v>
      </c>
      <c r="AC38" s="187">
        <f t="shared" si="12"/>
        <v>97.6</v>
      </c>
      <c r="AD38" s="185">
        <f t="shared" si="12"/>
        <v>100</v>
      </c>
      <c r="AE38" s="186">
        <f t="shared" si="12"/>
        <v>100</v>
      </c>
      <c r="AF38" s="188">
        <f t="shared" si="12"/>
        <v>100</v>
      </c>
    </row>
    <row r="39" spans="1:32" ht="17.100000000000001" customHeight="1">
      <c r="A39" s="7" t="s">
        <v>43</v>
      </c>
      <c r="B39" s="118">
        <v>46714</v>
      </c>
      <c r="C39" s="119">
        <v>189074</v>
      </c>
      <c r="D39" s="120">
        <v>4047</v>
      </c>
      <c r="E39" s="257">
        <v>46493</v>
      </c>
      <c r="F39" s="258">
        <v>185885</v>
      </c>
      <c r="G39" s="259">
        <v>3998</v>
      </c>
      <c r="H39" s="118">
        <f t="shared" ref="H39:I39" si="47">H84</f>
        <v>46184</v>
      </c>
      <c r="I39" s="119">
        <f t="shared" si="47"/>
        <v>185218</v>
      </c>
      <c r="J39" s="120">
        <f t="shared" si="3"/>
        <v>4010</v>
      </c>
      <c r="K39" s="185">
        <f t="shared" si="4"/>
        <v>99.5</v>
      </c>
      <c r="L39" s="186">
        <f t="shared" si="5"/>
        <v>98.3</v>
      </c>
      <c r="M39" s="187">
        <f t="shared" si="6"/>
        <v>98.8</v>
      </c>
      <c r="N39" s="185">
        <f t="shared" si="7"/>
        <v>99.3</v>
      </c>
      <c r="O39" s="186">
        <f t="shared" si="8"/>
        <v>99.6</v>
      </c>
      <c r="P39" s="188">
        <f t="shared" si="9"/>
        <v>100.3</v>
      </c>
      <c r="Q39" s="7" t="s">
        <v>43</v>
      </c>
      <c r="R39" s="118">
        <v>8585</v>
      </c>
      <c r="S39" s="119">
        <v>164179</v>
      </c>
      <c r="T39" s="120">
        <v>19124</v>
      </c>
      <c r="U39" s="118">
        <v>8612</v>
      </c>
      <c r="V39" s="119">
        <v>137399</v>
      </c>
      <c r="W39" s="120">
        <v>15954</v>
      </c>
      <c r="X39" s="118">
        <f t="shared" ref="X39:Y44" si="48">X84</f>
        <v>6249</v>
      </c>
      <c r="Y39" s="119">
        <f t="shared" si="48"/>
        <v>110764</v>
      </c>
      <c r="Z39" s="120">
        <f t="shared" si="11"/>
        <v>17725</v>
      </c>
      <c r="AA39" s="185">
        <f t="shared" si="12"/>
        <v>100.3</v>
      </c>
      <c r="AB39" s="186">
        <f t="shared" si="12"/>
        <v>83.7</v>
      </c>
      <c r="AC39" s="187">
        <f t="shared" si="12"/>
        <v>83.4</v>
      </c>
      <c r="AD39" s="185">
        <f t="shared" si="12"/>
        <v>72.599999999999994</v>
      </c>
      <c r="AE39" s="186">
        <f t="shared" si="12"/>
        <v>80.599999999999994</v>
      </c>
      <c r="AF39" s="188">
        <f t="shared" si="12"/>
        <v>111.1</v>
      </c>
    </row>
    <row r="40" spans="1:32" ht="17.100000000000001" customHeight="1">
      <c r="A40" s="7" t="s">
        <v>44</v>
      </c>
      <c r="B40" s="118">
        <v>248113</v>
      </c>
      <c r="C40" s="119">
        <v>1515551</v>
      </c>
      <c r="D40" s="120">
        <v>6108</v>
      </c>
      <c r="E40" s="257">
        <v>248063</v>
      </c>
      <c r="F40" s="258">
        <v>1490816</v>
      </c>
      <c r="G40" s="259">
        <v>6010</v>
      </c>
      <c r="H40" s="118">
        <f t="shared" ref="H40:I40" si="49">H85</f>
        <v>247178</v>
      </c>
      <c r="I40" s="119">
        <f t="shared" si="49"/>
        <v>1512532</v>
      </c>
      <c r="J40" s="120">
        <f>ROUND(I40*1000/H40,0)</f>
        <v>6119</v>
      </c>
      <c r="K40" s="185">
        <f t="shared" si="4"/>
        <v>100</v>
      </c>
      <c r="L40" s="186">
        <f t="shared" si="5"/>
        <v>98.4</v>
      </c>
      <c r="M40" s="187">
        <f t="shared" si="6"/>
        <v>98.4</v>
      </c>
      <c r="N40" s="185">
        <f t="shared" si="7"/>
        <v>99.6</v>
      </c>
      <c r="O40" s="186">
        <f t="shared" si="8"/>
        <v>101.5</v>
      </c>
      <c r="P40" s="188">
        <f t="shared" si="9"/>
        <v>101.8</v>
      </c>
      <c r="Q40" s="7" t="s">
        <v>44</v>
      </c>
      <c r="R40" s="118">
        <v>59121</v>
      </c>
      <c r="S40" s="119">
        <v>1312902</v>
      </c>
      <c r="T40" s="120">
        <v>22207</v>
      </c>
      <c r="U40" s="118">
        <v>59296</v>
      </c>
      <c r="V40" s="119">
        <v>1250408</v>
      </c>
      <c r="W40" s="120">
        <v>21088</v>
      </c>
      <c r="X40" s="118">
        <f t="shared" si="48"/>
        <v>58838</v>
      </c>
      <c r="Y40" s="119">
        <f t="shared" si="48"/>
        <v>1260880</v>
      </c>
      <c r="Z40" s="120">
        <f t="shared" si="11"/>
        <v>21430</v>
      </c>
      <c r="AA40" s="185">
        <f t="shared" si="12"/>
        <v>100.3</v>
      </c>
      <c r="AB40" s="186">
        <f t="shared" si="12"/>
        <v>95.2</v>
      </c>
      <c r="AC40" s="187">
        <f t="shared" si="12"/>
        <v>95</v>
      </c>
      <c r="AD40" s="185">
        <f t="shared" si="12"/>
        <v>99.2</v>
      </c>
      <c r="AE40" s="186">
        <f t="shared" si="12"/>
        <v>100.8</v>
      </c>
      <c r="AF40" s="188">
        <f t="shared" si="12"/>
        <v>101.6</v>
      </c>
    </row>
    <row r="41" spans="1:32" ht="17.100000000000001" customHeight="1">
      <c r="A41" s="7" t="s">
        <v>45</v>
      </c>
      <c r="B41" s="118">
        <v>88530</v>
      </c>
      <c r="C41" s="119">
        <v>632992</v>
      </c>
      <c r="D41" s="120">
        <v>7150</v>
      </c>
      <c r="E41" s="257">
        <v>87682</v>
      </c>
      <c r="F41" s="258">
        <v>625565</v>
      </c>
      <c r="G41" s="259">
        <v>7134</v>
      </c>
      <c r="H41" s="118">
        <f t="shared" ref="H41:I41" si="50">H86</f>
        <v>87256</v>
      </c>
      <c r="I41" s="119">
        <f t="shared" si="50"/>
        <v>620967</v>
      </c>
      <c r="J41" s="120">
        <f t="shared" si="3"/>
        <v>7117</v>
      </c>
      <c r="K41" s="185">
        <f t="shared" si="4"/>
        <v>99</v>
      </c>
      <c r="L41" s="186">
        <f t="shared" si="5"/>
        <v>98.8</v>
      </c>
      <c r="M41" s="187">
        <f t="shared" si="6"/>
        <v>99.8</v>
      </c>
      <c r="N41" s="185">
        <f t="shared" si="7"/>
        <v>99.5</v>
      </c>
      <c r="O41" s="186">
        <f t="shared" si="8"/>
        <v>99.3</v>
      </c>
      <c r="P41" s="188">
        <f t="shared" si="9"/>
        <v>99.8</v>
      </c>
      <c r="Q41" s="7" t="s">
        <v>45</v>
      </c>
      <c r="R41" s="118">
        <v>19011</v>
      </c>
      <c r="S41" s="119">
        <v>368911</v>
      </c>
      <c r="T41" s="120">
        <v>19405</v>
      </c>
      <c r="U41" s="118">
        <v>19011</v>
      </c>
      <c r="V41" s="119">
        <v>358717</v>
      </c>
      <c r="W41" s="120">
        <v>18869</v>
      </c>
      <c r="X41" s="118">
        <f t="shared" si="48"/>
        <v>19022</v>
      </c>
      <c r="Y41" s="119">
        <f t="shared" si="48"/>
        <v>360387</v>
      </c>
      <c r="Z41" s="120">
        <f t="shared" si="11"/>
        <v>18946</v>
      </c>
      <c r="AA41" s="185">
        <f t="shared" si="12"/>
        <v>100</v>
      </c>
      <c r="AB41" s="186">
        <f t="shared" si="12"/>
        <v>97.2</v>
      </c>
      <c r="AC41" s="187">
        <f t="shared" si="12"/>
        <v>97.2</v>
      </c>
      <c r="AD41" s="185">
        <f t="shared" si="12"/>
        <v>100.1</v>
      </c>
      <c r="AE41" s="186">
        <f t="shared" si="12"/>
        <v>100.5</v>
      </c>
      <c r="AF41" s="188">
        <f t="shared" si="12"/>
        <v>100.4</v>
      </c>
    </row>
    <row r="42" spans="1:32" ht="17.100000000000001" customHeight="1">
      <c r="A42" s="7" t="s">
        <v>46</v>
      </c>
      <c r="B42" s="118">
        <v>45697</v>
      </c>
      <c r="C42" s="119">
        <v>185762</v>
      </c>
      <c r="D42" s="120">
        <v>4065</v>
      </c>
      <c r="E42" s="257">
        <v>45527</v>
      </c>
      <c r="F42" s="258">
        <v>180098</v>
      </c>
      <c r="G42" s="259">
        <v>3956</v>
      </c>
      <c r="H42" s="118">
        <f t="shared" ref="H42:I42" si="51">H87</f>
        <v>45236</v>
      </c>
      <c r="I42" s="119">
        <f t="shared" si="51"/>
        <v>180009</v>
      </c>
      <c r="J42" s="120">
        <f t="shared" si="3"/>
        <v>3979</v>
      </c>
      <c r="K42" s="185">
        <f t="shared" si="4"/>
        <v>99.6</v>
      </c>
      <c r="L42" s="186">
        <f t="shared" si="5"/>
        <v>97</v>
      </c>
      <c r="M42" s="187">
        <f t="shared" si="6"/>
        <v>97.3</v>
      </c>
      <c r="N42" s="185">
        <f t="shared" si="7"/>
        <v>99.4</v>
      </c>
      <c r="O42" s="186">
        <f t="shared" si="8"/>
        <v>100</v>
      </c>
      <c r="P42" s="188">
        <f t="shared" si="9"/>
        <v>100.6</v>
      </c>
      <c r="Q42" s="7" t="s">
        <v>46</v>
      </c>
      <c r="R42" s="118">
        <v>11319</v>
      </c>
      <c r="S42" s="119">
        <v>164598</v>
      </c>
      <c r="T42" s="120">
        <v>14542</v>
      </c>
      <c r="U42" s="118">
        <v>11116</v>
      </c>
      <c r="V42" s="119">
        <v>159121</v>
      </c>
      <c r="W42" s="120">
        <v>14315</v>
      </c>
      <c r="X42" s="118">
        <f t="shared" si="48"/>
        <v>10706</v>
      </c>
      <c r="Y42" s="119">
        <f t="shared" si="48"/>
        <v>153649</v>
      </c>
      <c r="Z42" s="120">
        <f t="shared" si="11"/>
        <v>14352</v>
      </c>
      <c r="AA42" s="185">
        <f t="shared" si="12"/>
        <v>98.2</v>
      </c>
      <c r="AB42" s="186">
        <f t="shared" si="12"/>
        <v>96.7</v>
      </c>
      <c r="AC42" s="187">
        <f t="shared" si="12"/>
        <v>98.4</v>
      </c>
      <c r="AD42" s="185">
        <f t="shared" si="12"/>
        <v>96.3</v>
      </c>
      <c r="AE42" s="186">
        <f t="shared" si="12"/>
        <v>96.6</v>
      </c>
      <c r="AF42" s="188">
        <f t="shared" si="12"/>
        <v>100.3</v>
      </c>
    </row>
    <row r="43" spans="1:32" ht="17.100000000000001" customHeight="1">
      <c r="A43" s="7" t="s">
        <v>47</v>
      </c>
      <c r="B43" s="118">
        <v>169636</v>
      </c>
      <c r="C43" s="119">
        <v>844460</v>
      </c>
      <c r="D43" s="120">
        <v>4978</v>
      </c>
      <c r="E43" s="257">
        <v>168565</v>
      </c>
      <c r="F43" s="258">
        <v>835332</v>
      </c>
      <c r="G43" s="259">
        <v>4956</v>
      </c>
      <c r="H43" s="118">
        <f t="shared" ref="H43:I43" si="52">H88</f>
        <v>168216</v>
      </c>
      <c r="I43" s="119">
        <f t="shared" si="52"/>
        <v>833662</v>
      </c>
      <c r="J43" s="120">
        <f t="shared" si="3"/>
        <v>4956</v>
      </c>
      <c r="K43" s="185">
        <f t="shared" si="4"/>
        <v>99.4</v>
      </c>
      <c r="L43" s="186">
        <f t="shared" si="5"/>
        <v>98.9</v>
      </c>
      <c r="M43" s="187">
        <f t="shared" si="6"/>
        <v>99.6</v>
      </c>
      <c r="N43" s="185">
        <f t="shared" si="7"/>
        <v>99.8</v>
      </c>
      <c r="O43" s="186">
        <f t="shared" si="8"/>
        <v>99.8</v>
      </c>
      <c r="P43" s="188">
        <f t="shared" si="9"/>
        <v>100</v>
      </c>
      <c r="Q43" s="7" t="s">
        <v>47</v>
      </c>
      <c r="R43" s="118">
        <v>25686</v>
      </c>
      <c r="S43" s="119">
        <v>373334</v>
      </c>
      <c r="T43" s="120">
        <v>14535</v>
      </c>
      <c r="U43" s="118">
        <v>26160</v>
      </c>
      <c r="V43" s="119">
        <v>380596</v>
      </c>
      <c r="W43" s="120">
        <v>14549</v>
      </c>
      <c r="X43" s="118">
        <f t="shared" si="48"/>
        <v>26257</v>
      </c>
      <c r="Y43" s="119">
        <f t="shared" si="48"/>
        <v>380780</v>
      </c>
      <c r="Z43" s="120">
        <f t="shared" si="11"/>
        <v>14502</v>
      </c>
      <c r="AA43" s="185">
        <f t="shared" si="12"/>
        <v>101.8</v>
      </c>
      <c r="AB43" s="186">
        <f t="shared" si="12"/>
        <v>101.9</v>
      </c>
      <c r="AC43" s="187">
        <f t="shared" si="12"/>
        <v>100.1</v>
      </c>
      <c r="AD43" s="185">
        <f t="shared" si="12"/>
        <v>100.4</v>
      </c>
      <c r="AE43" s="186">
        <f t="shared" si="12"/>
        <v>100</v>
      </c>
      <c r="AF43" s="188">
        <f t="shared" si="12"/>
        <v>99.7</v>
      </c>
    </row>
    <row r="44" spans="1:32" ht="17.100000000000001" customHeight="1" thickBot="1">
      <c r="A44" s="8" t="s">
        <v>48</v>
      </c>
      <c r="B44" s="118">
        <v>227270</v>
      </c>
      <c r="C44" s="119">
        <v>1278169</v>
      </c>
      <c r="D44" s="120">
        <v>5624</v>
      </c>
      <c r="E44" s="257">
        <v>226606</v>
      </c>
      <c r="F44" s="258">
        <v>1253774</v>
      </c>
      <c r="G44" s="259">
        <v>5533</v>
      </c>
      <c r="H44" s="118">
        <f t="shared" ref="H44:I44" si="53">H89</f>
        <v>226387</v>
      </c>
      <c r="I44" s="119">
        <f t="shared" si="53"/>
        <v>1268293</v>
      </c>
      <c r="J44" s="120">
        <f t="shared" si="3"/>
        <v>5602</v>
      </c>
      <c r="K44" s="185">
        <f t="shared" si="4"/>
        <v>99.7</v>
      </c>
      <c r="L44" s="186">
        <f t="shared" si="5"/>
        <v>98.1</v>
      </c>
      <c r="M44" s="187">
        <f t="shared" si="6"/>
        <v>98.4</v>
      </c>
      <c r="N44" s="185">
        <f t="shared" si="7"/>
        <v>99.9</v>
      </c>
      <c r="O44" s="186">
        <f t="shared" si="8"/>
        <v>101.2</v>
      </c>
      <c r="P44" s="188">
        <f t="shared" si="9"/>
        <v>101.2</v>
      </c>
      <c r="Q44" s="8" t="s">
        <v>48</v>
      </c>
      <c r="R44" s="118">
        <v>39654</v>
      </c>
      <c r="S44" s="119">
        <v>570298</v>
      </c>
      <c r="T44" s="120">
        <v>14382</v>
      </c>
      <c r="U44" s="118">
        <v>39655</v>
      </c>
      <c r="V44" s="119">
        <v>547713</v>
      </c>
      <c r="W44" s="120">
        <v>13812</v>
      </c>
      <c r="X44" s="118">
        <f t="shared" si="48"/>
        <v>39625</v>
      </c>
      <c r="Y44" s="119">
        <f t="shared" si="48"/>
        <v>547736</v>
      </c>
      <c r="Z44" s="120">
        <f t="shared" si="11"/>
        <v>13823</v>
      </c>
      <c r="AA44" s="185">
        <f t="shared" si="12"/>
        <v>100</v>
      </c>
      <c r="AB44" s="186">
        <f t="shared" si="12"/>
        <v>96</v>
      </c>
      <c r="AC44" s="187">
        <f t="shared" si="12"/>
        <v>96</v>
      </c>
      <c r="AD44" s="185">
        <f t="shared" si="12"/>
        <v>99.9</v>
      </c>
      <c r="AE44" s="186">
        <f t="shared" si="12"/>
        <v>100</v>
      </c>
      <c r="AF44" s="188">
        <f t="shared" si="12"/>
        <v>100.1</v>
      </c>
    </row>
    <row r="45" spans="1:32" ht="17.100000000000001" customHeight="1" thickBot="1">
      <c r="A45" s="87" t="s">
        <v>66</v>
      </c>
      <c r="B45" s="124">
        <f>SUM(B6:B17)</f>
        <v>38495681</v>
      </c>
      <c r="C45" s="124">
        <f>SUM(C6:C17)</f>
        <v>774352856</v>
      </c>
      <c r="D45" s="126">
        <f>ROUND(C45*1000/B45,0)</f>
        <v>20115</v>
      </c>
      <c r="E45" s="124">
        <f>SUM(E6:E17)</f>
        <v>38610570</v>
      </c>
      <c r="F45" s="124">
        <f>SUM(F6:F17)</f>
        <v>776875638</v>
      </c>
      <c r="G45" s="126">
        <f>ROUND(F45*1000/E45,0)</f>
        <v>20121</v>
      </c>
      <c r="H45" s="124">
        <f>SUM(H6:H17)</f>
        <v>38722490</v>
      </c>
      <c r="I45" s="125">
        <f>SUM(I6:I17)</f>
        <v>801374312</v>
      </c>
      <c r="J45" s="126">
        <f>ROUND(I45*1000/H45,0)</f>
        <v>20695</v>
      </c>
      <c r="K45" s="189">
        <f t="shared" ref="K45:P47" si="54">ROUND(E45/B45*100,1)</f>
        <v>100.3</v>
      </c>
      <c r="L45" s="186">
        <f t="shared" si="54"/>
        <v>100.3</v>
      </c>
      <c r="M45" s="191">
        <f t="shared" si="54"/>
        <v>100</v>
      </c>
      <c r="N45" s="189">
        <f t="shared" si="54"/>
        <v>100.3</v>
      </c>
      <c r="O45" s="190">
        <f t="shared" si="54"/>
        <v>103.2</v>
      </c>
      <c r="P45" s="192">
        <f t="shared" si="54"/>
        <v>102.9</v>
      </c>
      <c r="Q45" s="87" t="s">
        <v>84</v>
      </c>
      <c r="R45" s="124">
        <f>SUM(R6:R17)</f>
        <v>31236783</v>
      </c>
      <c r="S45" s="125">
        <f>SUM(S6:S17)</f>
        <v>1132073031</v>
      </c>
      <c r="T45" s="126">
        <f>ROUND(S45*1000/R45,0)</f>
        <v>36242</v>
      </c>
      <c r="U45" s="124">
        <f>SUM(U6:U17)</f>
        <v>31368603</v>
      </c>
      <c r="V45" s="125">
        <f>SUM(V6:V17)</f>
        <v>1121130842</v>
      </c>
      <c r="W45" s="126">
        <f>ROUND(V45*1000/U45,0)</f>
        <v>35741</v>
      </c>
      <c r="X45" s="124">
        <f>SUM(X6:X17)</f>
        <v>31538176</v>
      </c>
      <c r="Y45" s="125">
        <f>SUM(Y6:Y17)</f>
        <v>1143163085</v>
      </c>
      <c r="Z45" s="126">
        <f>ROUND(Y45*1000/X45,0)</f>
        <v>36247</v>
      </c>
      <c r="AA45" s="189">
        <f t="shared" ref="AA45:AF47" si="55">ROUND(U45/R45*100,1)</f>
        <v>100.4</v>
      </c>
      <c r="AB45" s="190">
        <f t="shared" si="55"/>
        <v>99</v>
      </c>
      <c r="AC45" s="191">
        <f t="shared" si="55"/>
        <v>98.6</v>
      </c>
      <c r="AD45" s="189">
        <f t="shared" si="55"/>
        <v>100.5</v>
      </c>
      <c r="AE45" s="190">
        <f t="shared" si="55"/>
        <v>102</v>
      </c>
      <c r="AF45" s="192">
        <f t="shared" si="55"/>
        <v>101.4</v>
      </c>
    </row>
    <row r="46" spans="1:32" s="88" customFormat="1" ht="17.100000000000001" customHeight="1" thickBot="1">
      <c r="A46" s="87" t="s">
        <v>67</v>
      </c>
      <c r="B46" s="124">
        <f>SUM(B18:B44)</f>
        <v>13257367</v>
      </c>
      <c r="C46" s="124">
        <f>SUM(C18:C44)</f>
        <v>236002507</v>
      </c>
      <c r="D46" s="126">
        <f>ROUND(C46*1000/B46,0)</f>
        <v>17802</v>
      </c>
      <c r="E46" s="124">
        <f>SUM(E18:E44)</f>
        <v>13296580</v>
      </c>
      <c r="F46" s="124">
        <f>SUM(F18:F44)</f>
        <v>236803286</v>
      </c>
      <c r="G46" s="126">
        <f>ROUND(F46*1000/E46,0)</f>
        <v>17809</v>
      </c>
      <c r="H46" s="124">
        <f>SUM(H18:H44)</f>
        <v>13318703</v>
      </c>
      <c r="I46" s="125">
        <f>SUM(I18:I44)</f>
        <v>243287734</v>
      </c>
      <c r="J46" s="126">
        <f>ROUND(I46*1000/H46,0)</f>
        <v>18267</v>
      </c>
      <c r="K46" s="189">
        <f t="shared" si="54"/>
        <v>100.3</v>
      </c>
      <c r="L46" s="190">
        <f t="shared" si="54"/>
        <v>100.3</v>
      </c>
      <c r="M46" s="191">
        <f t="shared" si="54"/>
        <v>100</v>
      </c>
      <c r="N46" s="189">
        <f t="shared" si="54"/>
        <v>100.2</v>
      </c>
      <c r="O46" s="190">
        <f t="shared" si="54"/>
        <v>102.7</v>
      </c>
      <c r="P46" s="192">
        <f t="shared" si="54"/>
        <v>102.6</v>
      </c>
      <c r="Q46" s="87" t="s">
        <v>68</v>
      </c>
      <c r="R46" s="124">
        <f>SUM(R18:R44)</f>
        <v>7167665</v>
      </c>
      <c r="S46" s="125">
        <f>SUM(S18:S44)</f>
        <v>199438827</v>
      </c>
      <c r="T46" s="126">
        <f>ROUND(S46*1000/R46,0)</f>
        <v>27825</v>
      </c>
      <c r="U46" s="124">
        <f>SUM(U18:U44)</f>
        <v>7334927</v>
      </c>
      <c r="V46" s="125">
        <f>SUM(V18:V44)</f>
        <v>206505601</v>
      </c>
      <c r="W46" s="126">
        <f>ROUND(V46*1000/U46,0)</f>
        <v>28154</v>
      </c>
      <c r="X46" s="124">
        <f>SUM(X18:X44)</f>
        <v>7313257</v>
      </c>
      <c r="Y46" s="125">
        <f>SUM(Y18:Y44)</f>
        <v>207946745</v>
      </c>
      <c r="Z46" s="126">
        <f>ROUND(Y46*1000/X46,0)</f>
        <v>28434</v>
      </c>
      <c r="AA46" s="189">
        <f t="shared" si="55"/>
        <v>102.3</v>
      </c>
      <c r="AB46" s="190">
        <f t="shared" si="55"/>
        <v>103.5</v>
      </c>
      <c r="AC46" s="191">
        <f t="shared" si="55"/>
        <v>101.2</v>
      </c>
      <c r="AD46" s="189">
        <f t="shared" si="55"/>
        <v>99.7</v>
      </c>
      <c r="AE46" s="190">
        <f t="shared" si="55"/>
        <v>100.7</v>
      </c>
      <c r="AF46" s="192">
        <f t="shared" si="55"/>
        <v>101</v>
      </c>
    </row>
    <row r="47" spans="1:32" s="88" customFormat="1" ht="17.100000000000001" customHeight="1" thickBot="1">
      <c r="A47" s="87" t="s">
        <v>12</v>
      </c>
      <c r="B47" s="124">
        <f>SUM(B45:B46)</f>
        <v>51753048</v>
      </c>
      <c r="C47" s="125">
        <f>SUM(C45:C46)</f>
        <v>1010355363</v>
      </c>
      <c r="D47" s="126">
        <f>ROUND(C47*1000/B47,0)</f>
        <v>19523</v>
      </c>
      <c r="E47" s="124">
        <f>SUM(E45:E46)</f>
        <v>51907150</v>
      </c>
      <c r="F47" s="125">
        <f>SUM(F45:F46)</f>
        <v>1013678924</v>
      </c>
      <c r="G47" s="126">
        <f>ROUND(F47*1000/E47,0)</f>
        <v>19529</v>
      </c>
      <c r="H47" s="124">
        <f>SUM(H45:H46)</f>
        <v>52041193</v>
      </c>
      <c r="I47" s="125">
        <f>SUM(I45:I46)</f>
        <v>1044662046</v>
      </c>
      <c r="J47" s="126">
        <f>ROUND(I47*1000/H47,0)</f>
        <v>20074</v>
      </c>
      <c r="K47" s="189">
        <f t="shared" si="54"/>
        <v>100.3</v>
      </c>
      <c r="L47" s="190">
        <f t="shared" si="54"/>
        <v>100.3</v>
      </c>
      <c r="M47" s="191">
        <f t="shared" si="54"/>
        <v>100</v>
      </c>
      <c r="N47" s="189">
        <f t="shared" si="54"/>
        <v>100.3</v>
      </c>
      <c r="O47" s="190">
        <f t="shared" si="54"/>
        <v>103.1</v>
      </c>
      <c r="P47" s="192">
        <f t="shared" si="54"/>
        <v>102.8</v>
      </c>
      <c r="Q47" s="87" t="s">
        <v>12</v>
      </c>
      <c r="R47" s="124">
        <f>SUM(R45:R46)</f>
        <v>38404448</v>
      </c>
      <c r="S47" s="125">
        <f>SUM(S45:S46)</f>
        <v>1331511858</v>
      </c>
      <c r="T47" s="126">
        <f>ROUND(S47*1000/R47,0)</f>
        <v>34671</v>
      </c>
      <c r="U47" s="124">
        <f>SUM(U45:U46)</f>
        <v>38703530</v>
      </c>
      <c r="V47" s="125">
        <f>SUM(V45:V46)</f>
        <v>1327636443</v>
      </c>
      <c r="W47" s="126">
        <f>ROUND(V47*1000/U47,0)</f>
        <v>34303</v>
      </c>
      <c r="X47" s="124">
        <f>SUM(X45:X46)</f>
        <v>38851433</v>
      </c>
      <c r="Y47" s="125">
        <f>SUM(Y45:Y46)</f>
        <v>1351109830</v>
      </c>
      <c r="Z47" s="126">
        <f>ROUND(Y47*1000/X47,0)</f>
        <v>34776</v>
      </c>
      <c r="AA47" s="189">
        <f t="shared" si="55"/>
        <v>100.8</v>
      </c>
      <c r="AB47" s="190">
        <f t="shared" si="55"/>
        <v>99.7</v>
      </c>
      <c r="AC47" s="191">
        <f t="shared" si="55"/>
        <v>98.9</v>
      </c>
      <c r="AD47" s="189">
        <f t="shared" si="55"/>
        <v>100.4</v>
      </c>
      <c r="AE47" s="190">
        <f t="shared" si="55"/>
        <v>101.8</v>
      </c>
      <c r="AF47" s="192">
        <f t="shared" si="55"/>
        <v>101.4</v>
      </c>
    </row>
    <row r="48" spans="1:32">
      <c r="P48" s="36" t="s">
        <v>80</v>
      </c>
      <c r="R48" s="12"/>
      <c r="S48" s="12"/>
      <c r="AF48" s="36" t="s">
        <v>80</v>
      </c>
    </row>
    <row r="49" spans="7:25" hidden="1"/>
    <row r="50" spans="7:25" ht="17.100000000000001" hidden="1" customHeight="1">
      <c r="G50" s="328" t="s">
        <v>229</v>
      </c>
      <c r="H50" s="47" t="s">
        <v>82</v>
      </c>
      <c r="I50" s="47" t="s">
        <v>83</v>
      </c>
      <c r="W50" s="328" t="s">
        <v>230</v>
      </c>
      <c r="X50" s="48" t="s">
        <v>82</v>
      </c>
      <c r="Y50" s="48" t="s">
        <v>83</v>
      </c>
    </row>
    <row r="51" spans="7:25" ht="13.2" hidden="1">
      <c r="H51" s="234">
        <v>10812940</v>
      </c>
      <c r="I51" s="234">
        <v>242702298</v>
      </c>
      <c r="X51" s="235">
        <v>11083448</v>
      </c>
      <c r="Y51" s="235">
        <v>479492927</v>
      </c>
    </row>
    <row r="52" spans="7:25" ht="13.2" hidden="1">
      <c r="H52" s="234">
        <v>2331948</v>
      </c>
      <c r="I52" s="234">
        <v>46119693</v>
      </c>
      <c r="X52" s="235">
        <v>1700475</v>
      </c>
      <c r="Y52" s="235">
        <v>50973008</v>
      </c>
    </row>
    <row r="53" spans="7:25" ht="13.2" hidden="1">
      <c r="H53" s="234">
        <v>2907507</v>
      </c>
      <c r="I53" s="234">
        <v>58384641</v>
      </c>
      <c r="X53" s="235">
        <v>3268192</v>
      </c>
      <c r="Y53" s="235">
        <v>104773345</v>
      </c>
    </row>
    <row r="54" spans="7:25" ht="13.2" hidden="1">
      <c r="H54" s="234">
        <v>2485955</v>
      </c>
      <c r="I54" s="234">
        <v>46555123</v>
      </c>
      <c r="X54" s="235">
        <v>2306936</v>
      </c>
      <c r="Y54" s="235">
        <v>66837178</v>
      </c>
    </row>
    <row r="55" spans="7:25" ht="13.2" hidden="1">
      <c r="H55" s="234">
        <v>4203226</v>
      </c>
      <c r="I55" s="234">
        <v>94586032</v>
      </c>
      <c r="X55" s="235">
        <v>3490692</v>
      </c>
      <c r="Y55" s="235">
        <v>131154065</v>
      </c>
    </row>
    <row r="56" spans="7:25" ht="13.2" hidden="1">
      <c r="H56" s="234">
        <v>2629671</v>
      </c>
      <c r="I56" s="234">
        <v>50949306</v>
      </c>
      <c r="X56" s="235">
        <v>1386216</v>
      </c>
      <c r="Y56" s="235">
        <v>39597089</v>
      </c>
    </row>
    <row r="57" spans="7:25" ht="13.2" hidden="1">
      <c r="H57" s="234">
        <v>1807489</v>
      </c>
      <c r="I57" s="234">
        <v>20357774</v>
      </c>
      <c r="X57" s="235">
        <v>1090015</v>
      </c>
      <c r="Y57" s="235">
        <v>25764202</v>
      </c>
    </row>
    <row r="58" spans="7:25" ht="13.2" hidden="1">
      <c r="H58" s="234">
        <v>1588760</v>
      </c>
      <c r="I58" s="234">
        <v>24321997</v>
      </c>
      <c r="X58" s="235">
        <v>794406</v>
      </c>
      <c r="Y58" s="235">
        <v>18639802</v>
      </c>
    </row>
    <row r="59" spans="7:25" ht="13.2" hidden="1">
      <c r="H59" s="234">
        <v>3653099</v>
      </c>
      <c r="I59" s="234">
        <v>87190019</v>
      </c>
      <c r="X59" s="235">
        <v>2927243</v>
      </c>
      <c r="Y59" s="235">
        <v>118202680</v>
      </c>
    </row>
    <row r="60" spans="7:25" ht="13.2" hidden="1">
      <c r="H60" s="234">
        <v>2637236</v>
      </c>
      <c r="I60" s="234">
        <v>65583093</v>
      </c>
      <c r="X60" s="235">
        <v>1759119</v>
      </c>
      <c r="Y60" s="235">
        <v>63959813</v>
      </c>
    </row>
    <row r="61" spans="7:25" ht="13.2" hidden="1">
      <c r="H61" s="234">
        <v>1739238</v>
      </c>
      <c r="I61" s="234">
        <v>42034154</v>
      </c>
      <c r="X61" s="235">
        <v>1036273</v>
      </c>
      <c r="Y61" s="235">
        <v>30130756</v>
      </c>
    </row>
    <row r="62" spans="7:25" ht="13.2" hidden="1">
      <c r="H62" s="234">
        <v>1925421</v>
      </c>
      <c r="I62" s="234">
        <v>22590182</v>
      </c>
      <c r="X62" s="235">
        <v>695161</v>
      </c>
      <c r="Y62" s="235">
        <v>13638220</v>
      </c>
    </row>
    <row r="63" spans="7:25" ht="13.2" hidden="1">
      <c r="H63" s="234">
        <v>393072</v>
      </c>
      <c r="I63" s="234">
        <v>3413293</v>
      </c>
      <c r="X63" s="235">
        <v>155534</v>
      </c>
      <c r="Y63" s="235">
        <v>2737365</v>
      </c>
    </row>
    <row r="64" spans="7:25" ht="13.2" hidden="1">
      <c r="H64" s="234">
        <v>816269</v>
      </c>
      <c r="I64" s="234">
        <v>18395942</v>
      </c>
      <c r="X64" s="235">
        <v>393997</v>
      </c>
      <c r="Y64" s="235">
        <v>9460609</v>
      </c>
    </row>
    <row r="65" spans="8:25" ht="13.2" hidden="1">
      <c r="H65" s="234">
        <v>781994</v>
      </c>
      <c r="I65" s="234">
        <v>19025266</v>
      </c>
      <c r="X65" s="235">
        <v>449221</v>
      </c>
      <c r="Y65" s="235">
        <v>13664505</v>
      </c>
    </row>
    <row r="66" spans="8:25" ht="13.2" hidden="1">
      <c r="H66" s="234">
        <v>1099578</v>
      </c>
      <c r="I66" s="234">
        <v>26029593</v>
      </c>
      <c r="X66" s="235">
        <v>593240</v>
      </c>
      <c r="Y66" s="235">
        <v>16571755</v>
      </c>
    </row>
    <row r="67" spans="8:25" ht="13.2" hidden="1">
      <c r="H67" s="234">
        <v>313445</v>
      </c>
      <c r="I67" s="234">
        <v>4744533</v>
      </c>
      <c r="X67" s="235">
        <v>403805</v>
      </c>
      <c r="Y67" s="235">
        <v>18010007</v>
      </c>
    </row>
    <row r="68" spans="8:25" ht="13.2" hidden="1">
      <c r="H68" s="234">
        <v>371173</v>
      </c>
      <c r="I68" s="234">
        <v>7399401</v>
      </c>
      <c r="X68" s="235">
        <v>371428</v>
      </c>
      <c r="Y68" s="235">
        <v>10321041</v>
      </c>
    </row>
    <row r="69" spans="8:25" ht="13.2" hidden="1">
      <c r="H69" s="234">
        <v>343730</v>
      </c>
      <c r="I69" s="234">
        <v>6219835</v>
      </c>
      <c r="X69" s="235">
        <v>163491</v>
      </c>
      <c r="Y69" s="235">
        <v>3770682</v>
      </c>
    </row>
    <row r="70" spans="8:25" ht="13.2" hidden="1">
      <c r="H70" s="234">
        <v>1513044</v>
      </c>
      <c r="I70" s="234">
        <v>31948712</v>
      </c>
      <c r="X70" s="235">
        <v>953280</v>
      </c>
      <c r="Y70" s="235">
        <v>25245450</v>
      </c>
    </row>
    <row r="71" spans="8:25" ht="13.2" hidden="1">
      <c r="H71" s="234">
        <v>152352</v>
      </c>
      <c r="I71" s="234">
        <v>1362660</v>
      </c>
      <c r="X71" s="235">
        <v>29537</v>
      </c>
      <c r="Y71" s="235">
        <v>487642</v>
      </c>
    </row>
    <row r="72" spans="8:25" ht="13.2" hidden="1">
      <c r="H72" s="234">
        <v>192656</v>
      </c>
      <c r="I72" s="234">
        <v>1582609</v>
      </c>
      <c r="X72" s="235">
        <v>27127</v>
      </c>
      <c r="Y72" s="235">
        <v>272438</v>
      </c>
    </row>
    <row r="73" spans="8:25" ht="13.2" hidden="1">
      <c r="H73" s="234">
        <v>459206</v>
      </c>
      <c r="I73" s="234">
        <v>6375843</v>
      </c>
      <c r="X73" s="235">
        <v>153645</v>
      </c>
      <c r="Y73" s="235">
        <v>3530907</v>
      </c>
    </row>
    <row r="74" spans="8:25" ht="13.2" hidden="1">
      <c r="H74" s="234">
        <v>400887</v>
      </c>
      <c r="I74" s="234">
        <v>5732033</v>
      </c>
      <c r="X74" s="235">
        <v>50901</v>
      </c>
      <c r="Y74" s="235">
        <v>1078577</v>
      </c>
    </row>
    <row r="75" spans="8:25" ht="13.2" hidden="1">
      <c r="H75" s="234">
        <v>698556</v>
      </c>
      <c r="I75" s="234">
        <v>15768914</v>
      </c>
      <c r="X75" s="235">
        <v>546183</v>
      </c>
      <c r="Y75" s="235">
        <v>14731936</v>
      </c>
    </row>
    <row r="76" spans="8:25" ht="13.2" hidden="1">
      <c r="H76" s="234">
        <v>678116</v>
      </c>
      <c r="I76" s="234">
        <v>16657410</v>
      </c>
      <c r="X76" s="235">
        <v>680418</v>
      </c>
      <c r="Y76" s="235">
        <v>31070908</v>
      </c>
    </row>
    <row r="77" spans="8:25" ht="13.2" hidden="1">
      <c r="H77" s="234">
        <v>1431259</v>
      </c>
      <c r="I77" s="234">
        <v>35857998</v>
      </c>
      <c r="X77" s="235">
        <v>891336</v>
      </c>
      <c r="Y77" s="235">
        <v>24036749</v>
      </c>
    </row>
    <row r="78" spans="8:25" ht="13.2" hidden="1">
      <c r="H78" s="234">
        <v>641463</v>
      </c>
      <c r="I78" s="234">
        <v>13515749</v>
      </c>
      <c r="X78" s="235">
        <v>423665</v>
      </c>
      <c r="Y78" s="235">
        <v>13554158</v>
      </c>
    </row>
    <row r="79" spans="8:25" ht="13.2" hidden="1">
      <c r="H79" s="234">
        <v>652657</v>
      </c>
      <c r="I79" s="234">
        <v>5089571</v>
      </c>
      <c r="X79" s="235">
        <v>242027</v>
      </c>
      <c r="Y79" s="235">
        <v>3872363</v>
      </c>
    </row>
    <row r="80" spans="8:25" ht="13.2" hidden="1">
      <c r="H80" s="234">
        <v>865914</v>
      </c>
      <c r="I80" s="234">
        <v>14164674</v>
      </c>
      <c r="X80" s="235">
        <v>422873</v>
      </c>
      <c r="Y80" s="235">
        <v>9974026</v>
      </c>
    </row>
    <row r="81" spans="8:25" ht="13.2" hidden="1">
      <c r="H81" s="234">
        <v>422780</v>
      </c>
      <c r="I81" s="234">
        <v>3683105</v>
      </c>
      <c r="X81" s="235">
        <v>163579</v>
      </c>
      <c r="Y81" s="235">
        <v>2177365</v>
      </c>
    </row>
    <row r="82" spans="8:25" ht="13.2" hidden="1">
      <c r="H82" s="234">
        <v>91306</v>
      </c>
      <c r="I82" s="234">
        <v>496034</v>
      </c>
      <c r="X82" s="235">
        <v>14559</v>
      </c>
      <c r="Y82" s="235">
        <v>123807</v>
      </c>
    </row>
    <row r="83" spans="8:25" ht="13.2" hidden="1">
      <c r="H83" s="234">
        <v>178789</v>
      </c>
      <c r="I83" s="234">
        <v>1223878</v>
      </c>
      <c r="X83" s="235">
        <v>22714</v>
      </c>
      <c r="Y83" s="235">
        <v>440259</v>
      </c>
    </row>
    <row r="84" spans="8:25" ht="13.2" hidden="1">
      <c r="H84" s="234">
        <v>46184</v>
      </c>
      <c r="I84" s="234">
        <v>185218</v>
      </c>
      <c r="X84" s="235">
        <v>6249</v>
      </c>
      <c r="Y84" s="235">
        <v>110764</v>
      </c>
    </row>
    <row r="85" spans="8:25" ht="13.2" hidden="1">
      <c r="H85" s="234">
        <v>247178</v>
      </c>
      <c r="I85" s="234">
        <v>1512532</v>
      </c>
      <c r="X85" s="235">
        <v>58838</v>
      </c>
      <c r="Y85" s="235">
        <v>1260880</v>
      </c>
    </row>
    <row r="86" spans="8:25" ht="13.2" hidden="1">
      <c r="H86" s="234">
        <v>87256</v>
      </c>
      <c r="I86" s="234">
        <v>620967</v>
      </c>
      <c r="X86" s="235">
        <v>19022</v>
      </c>
      <c r="Y86" s="235">
        <v>360387</v>
      </c>
    </row>
    <row r="87" spans="8:25" ht="13.2" hidden="1">
      <c r="H87" s="234">
        <v>45236</v>
      </c>
      <c r="I87" s="234">
        <v>180009</v>
      </c>
      <c r="X87" s="235">
        <v>10706</v>
      </c>
      <c r="Y87" s="235">
        <v>153649</v>
      </c>
    </row>
    <row r="88" spans="8:25" ht="13.2" hidden="1">
      <c r="H88" s="234">
        <v>168216</v>
      </c>
      <c r="I88" s="234">
        <v>833662</v>
      </c>
      <c r="X88" s="235">
        <v>26257</v>
      </c>
      <c r="Y88" s="235">
        <v>380780</v>
      </c>
    </row>
    <row r="89" spans="8:25" ht="13.2" hidden="1">
      <c r="H89" s="234">
        <v>226387</v>
      </c>
      <c r="I89" s="234">
        <v>1268293</v>
      </c>
      <c r="X89" s="235">
        <v>39625</v>
      </c>
      <c r="Y89" s="235">
        <v>547736</v>
      </c>
    </row>
  </sheetData>
  <mergeCells count="14">
    <mergeCell ref="Q3:Q5"/>
    <mergeCell ref="R3:T3"/>
    <mergeCell ref="U3:W3"/>
    <mergeCell ref="X3:Z3"/>
    <mergeCell ref="AA3:AF3"/>
    <mergeCell ref="AA4:AC4"/>
    <mergeCell ref="AD4:AF4"/>
    <mergeCell ref="A3:A5"/>
    <mergeCell ref="K3:P3"/>
    <mergeCell ref="H3:J3"/>
    <mergeCell ref="B3:D3"/>
    <mergeCell ref="K4:M4"/>
    <mergeCell ref="N4:P4"/>
    <mergeCell ref="E3:G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  <vt:lpstr>１０</vt:lpstr>
      <vt:lpstr>１１</vt:lpstr>
      <vt:lpstr>'１'!Print_Area</vt:lpstr>
      <vt:lpstr>'１０'!Print_Area</vt:lpstr>
      <vt:lpstr>'１１'!Print_Area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'８'!Print_Area</vt:lpstr>
      <vt:lpstr>'９'!Print_Area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永田 知也</cp:lastModifiedBy>
  <cp:lastPrinted>2026-03-19T00:24:45Z</cp:lastPrinted>
  <dcterms:created xsi:type="dcterms:W3CDTF">2005-08-22T23:54:36Z</dcterms:created>
  <dcterms:modified xsi:type="dcterms:W3CDTF">2026-03-19T06:03:02Z</dcterms:modified>
</cp:coreProperties>
</file>